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hiteR\Downloads\Interim-RIIO3-RRP\RRP-GT\"/>
    </mc:Choice>
  </mc:AlternateContent>
  <xr:revisionPtr revIDLastSave="0" documentId="13_ncr:1_{CFFBDB1B-C6A8-47E0-83D2-3074F9EB5BBA}" xr6:coauthVersionLast="47" xr6:coauthVersionMax="47" xr10:uidLastSave="{00000000-0000-0000-0000-000000000000}"/>
  <bookViews>
    <workbookView xWindow="-110" yWindow="-110" windowWidth="19420" windowHeight="10300" tabRatio="869" firstSheet="18" activeTab="20" xr2:uid="{8BA651A5-0CBA-4CCE-A042-0A1A346DC5CD}"/>
  </bookViews>
  <sheets>
    <sheet name="1.1 Cover" sheetId="9" r:id="rId1"/>
    <sheet name="1.2 Contents" sheetId="10" r:id="rId2"/>
    <sheet name="1.3 Lists" sheetId="11" r:id="rId3"/>
    <sheet name="1.4 ChangesLog" sheetId="12" r:id="rId4"/>
    <sheet name="1.5 Universal Data" sheetId="13" r:id="rId5"/>
    <sheet name="4.1 TO PCFM Input Summary" sheetId="183" r:id="rId6"/>
    <sheet name="4.2 SO PCFM Input Summary" sheetId="184" r:id="rId7"/>
    <sheet name="4.3 TO PCDs" sheetId="185" r:id="rId8"/>
    <sheet name="4.4 SO PCDs " sheetId="186" r:id="rId9"/>
    <sheet name="4.5 TO Re-openers" sheetId="187" r:id="rId10"/>
    <sheet name="4.6 SO Re-openers" sheetId="188" r:id="rId11"/>
    <sheet name="4.7 TO PT" sheetId="204" r:id="rId12"/>
    <sheet name="4.8 SO PT" sheetId="205" r:id="rId13"/>
    <sheet name="4.9 TO ODI" sheetId="192" r:id="rId14"/>
    <sheet name="4.10 TO ORA" sheetId="193" r:id="rId15"/>
    <sheet name="4.11 SO ORA" sheetId="194" r:id="rId16"/>
    <sheet name="4.12 TO Tax Pools Totex alloc" sheetId="195" r:id="rId17"/>
    <sheet name="4.13 SO Tax Pools Totex alloc" sheetId="196" r:id="rId18"/>
    <sheet name="4.14 DRS" sheetId="202" r:id="rId19"/>
    <sheet name="4.15 - TO Recovered Rev" sheetId="200" r:id="rId20"/>
    <sheet name="4.16 - SO Recovered Rev" sheetId="201" r:id="rId21"/>
  </sheets>
  <definedNames>
    <definedName name="________hom1" localSheetId="18" hidden="1">{#N/A,#N/A,FALSE,"Assessment";#N/A,#N/A,FALSE,"Staffing";#N/A,#N/A,FALSE,"Hires";#N/A,#N/A,FALSE,"Assumptions"}</definedName>
    <definedName name="________hom1" localSheetId="11" hidden="1">{#N/A,#N/A,FALSE,"Assessment";#N/A,#N/A,FALSE,"Staffing";#N/A,#N/A,FALSE,"Hires";#N/A,#N/A,FALSE,"Assumptions"}</definedName>
    <definedName name="________hom1" localSheetId="12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localSheetId="18" hidden="1">{#N/A,#N/A,FALSE,"Assessment";#N/A,#N/A,FALSE,"Staffing";#N/A,#N/A,FALSE,"Hires";#N/A,#N/A,FALSE,"Assumptions"}</definedName>
    <definedName name="________hom1_1" localSheetId="11" hidden="1">{#N/A,#N/A,FALSE,"Assessment";#N/A,#N/A,FALSE,"Staffing";#N/A,#N/A,FALSE,"Hires";#N/A,#N/A,FALSE,"Assumptions"}</definedName>
    <definedName name="________hom1_1" localSheetId="12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localSheetId="18" hidden="1">{#N/A,#N/A,FALSE,"Assessment";#N/A,#N/A,FALSE,"Staffing";#N/A,#N/A,FALSE,"Hires";#N/A,#N/A,FALSE,"Assumptions"}</definedName>
    <definedName name="________hom1_2" localSheetId="11" hidden="1">{#N/A,#N/A,FALSE,"Assessment";#N/A,#N/A,FALSE,"Staffing";#N/A,#N/A,FALSE,"Hires";#N/A,#N/A,FALSE,"Assumptions"}</definedName>
    <definedName name="________hom1_2" localSheetId="12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localSheetId="18" hidden="1">{#N/A,#N/A,FALSE,"Assessment";#N/A,#N/A,FALSE,"Staffing";#N/A,#N/A,FALSE,"Hires";#N/A,#N/A,FALSE,"Assumptions"}</definedName>
    <definedName name="________hom1_3" localSheetId="11" hidden="1">{#N/A,#N/A,FALSE,"Assessment";#N/A,#N/A,FALSE,"Staffing";#N/A,#N/A,FALSE,"Hires";#N/A,#N/A,FALSE,"Assumptions"}</definedName>
    <definedName name="________hom1_3" localSheetId="1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localSheetId="18" hidden="1">{#N/A,#N/A,FALSE,"Assessment";#N/A,#N/A,FALSE,"Staffing";#N/A,#N/A,FALSE,"Hires";#N/A,#N/A,FALSE,"Assumptions"}</definedName>
    <definedName name="________hom1_4" localSheetId="11" hidden="1">{#N/A,#N/A,FALSE,"Assessment";#N/A,#N/A,FALSE,"Staffing";#N/A,#N/A,FALSE,"Hires";#N/A,#N/A,FALSE,"Assumptions"}</definedName>
    <definedName name="________hom1_4" localSheetId="12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8" hidden="1">{#N/A,#N/A,FALSE,"Assessment";#N/A,#N/A,FALSE,"Staffing";#N/A,#N/A,FALSE,"Hires";#N/A,#N/A,FALSE,"Assumptions"}</definedName>
    <definedName name="________k1" localSheetId="11" hidden="1">{#N/A,#N/A,FALSE,"Assessment";#N/A,#N/A,FALSE,"Staffing";#N/A,#N/A,FALSE,"Hires";#N/A,#N/A,FALSE,"Assumptions"}</definedName>
    <definedName name="________k1" localSheetId="12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localSheetId="18" hidden="1">{#N/A,#N/A,FALSE,"Assessment";#N/A,#N/A,FALSE,"Staffing";#N/A,#N/A,FALSE,"Hires";#N/A,#N/A,FALSE,"Assumptions"}</definedName>
    <definedName name="________k1_1" localSheetId="11" hidden="1">{#N/A,#N/A,FALSE,"Assessment";#N/A,#N/A,FALSE,"Staffing";#N/A,#N/A,FALSE,"Hires";#N/A,#N/A,FALSE,"Assumptions"}</definedName>
    <definedName name="________k1_1" localSheetId="12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localSheetId="18" hidden="1">{#N/A,#N/A,FALSE,"Assessment";#N/A,#N/A,FALSE,"Staffing";#N/A,#N/A,FALSE,"Hires";#N/A,#N/A,FALSE,"Assumptions"}</definedName>
    <definedName name="________k1_2" localSheetId="11" hidden="1">{#N/A,#N/A,FALSE,"Assessment";#N/A,#N/A,FALSE,"Staffing";#N/A,#N/A,FALSE,"Hires";#N/A,#N/A,FALSE,"Assumptions"}</definedName>
    <definedName name="________k1_2" localSheetId="12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localSheetId="18" hidden="1">{#N/A,#N/A,FALSE,"Assessment";#N/A,#N/A,FALSE,"Staffing";#N/A,#N/A,FALSE,"Hires";#N/A,#N/A,FALSE,"Assumptions"}</definedName>
    <definedName name="________k1_3" localSheetId="11" hidden="1">{#N/A,#N/A,FALSE,"Assessment";#N/A,#N/A,FALSE,"Staffing";#N/A,#N/A,FALSE,"Hires";#N/A,#N/A,FALSE,"Assumptions"}</definedName>
    <definedName name="________k1_3" localSheetId="1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localSheetId="18" hidden="1">{#N/A,#N/A,FALSE,"Assessment";#N/A,#N/A,FALSE,"Staffing";#N/A,#N/A,FALSE,"Hires";#N/A,#N/A,FALSE,"Assumptions"}</definedName>
    <definedName name="________k1_4" localSheetId="11" hidden="1">{#N/A,#N/A,FALSE,"Assessment";#N/A,#N/A,FALSE,"Staffing";#N/A,#N/A,FALSE,"Hires";#N/A,#N/A,FALSE,"Assumptions"}</definedName>
    <definedName name="________k1_4" localSheetId="12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8" hidden="1">{#N/A,#N/A,FALSE,"Assessment";#N/A,#N/A,FALSE,"Staffing";#N/A,#N/A,FALSE,"Hires";#N/A,#N/A,FALSE,"Assumptions"}</definedName>
    <definedName name="________kk1" localSheetId="11" hidden="1">{#N/A,#N/A,FALSE,"Assessment";#N/A,#N/A,FALSE,"Staffing";#N/A,#N/A,FALSE,"Hires";#N/A,#N/A,FALSE,"Assumptions"}</definedName>
    <definedName name="________kk1" localSheetId="12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localSheetId="18" hidden="1">{#N/A,#N/A,FALSE,"Assessment";#N/A,#N/A,FALSE,"Staffing";#N/A,#N/A,FALSE,"Hires";#N/A,#N/A,FALSE,"Assumptions"}</definedName>
    <definedName name="________kk1_1" localSheetId="11" hidden="1">{#N/A,#N/A,FALSE,"Assessment";#N/A,#N/A,FALSE,"Staffing";#N/A,#N/A,FALSE,"Hires";#N/A,#N/A,FALSE,"Assumptions"}</definedName>
    <definedName name="________kk1_1" localSheetId="12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localSheetId="18" hidden="1">{#N/A,#N/A,FALSE,"Assessment";#N/A,#N/A,FALSE,"Staffing";#N/A,#N/A,FALSE,"Hires";#N/A,#N/A,FALSE,"Assumptions"}</definedName>
    <definedName name="________kk1_2" localSheetId="11" hidden="1">{#N/A,#N/A,FALSE,"Assessment";#N/A,#N/A,FALSE,"Staffing";#N/A,#N/A,FALSE,"Hires";#N/A,#N/A,FALSE,"Assumptions"}</definedName>
    <definedName name="________kk1_2" localSheetId="12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localSheetId="18" hidden="1">{#N/A,#N/A,FALSE,"Assessment";#N/A,#N/A,FALSE,"Staffing";#N/A,#N/A,FALSE,"Hires";#N/A,#N/A,FALSE,"Assumptions"}</definedName>
    <definedName name="________kk1_3" localSheetId="11" hidden="1">{#N/A,#N/A,FALSE,"Assessment";#N/A,#N/A,FALSE,"Staffing";#N/A,#N/A,FALSE,"Hires";#N/A,#N/A,FALSE,"Assumptions"}</definedName>
    <definedName name="________kk1_3" localSheetId="1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localSheetId="18" hidden="1">{#N/A,#N/A,FALSE,"Assessment";#N/A,#N/A,FALSE,"Staffing";#N/A,#N/A,FALSE,"Hires";#N/A,#N/A,FALSE,"Assumptions"}</definedName>
    <definedName name="________kk1_4" localSheetId="11" hidden="1">{#N/A,#N/A,FALSE,"Assessment";#N/A,#N/A,FALSE,"Staffing";#N/A,#N/A,FALSE,"Hires";#N/A,#N/A,FALSE,"Assumptions"}</definedName>
    <definedName name="________kk1_4" localSheetId="12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8" hidden="1">{#N/A,#N/A,FALSE,"Assessment";#N/A,#N/A,FALSE,"Staffing";#N/A,#N/A,FALSE,"Hires";#N/A,#N/A,FALSE,"Assumptions"}</definedName>
    <definedName name="________KKK1" localSheetId="11" hidden="1">{#N/A,#N/A,FALSE,"Assessment";#N/A,#N/A,FALSE,"Staffing";#N/A,#N/A,FALSE,"Hires";#N/A,#N/A,FALSE,"Assumptions"}</definedName>
    <definedName name="________KKK1" localSheetId="12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localSheetId="18" hidden="1">{#N/A,#N/A,FALSE,"Assessment";#N/A,#N/A,FALSE,"Staffing";#N/A,#N/A,FALSE,"Hires";#N/A,#N/A,FALSE,"Assumptions"}</definedName>
    <definedName name="________KKK1_1" localSheetId="11" hidden="1">{#N/A,#N/A,FALSE,"Assessment";#N/A,#N/A,FALSE,"Staffing";#N/A,#N/A,FALSE,"Hires";#N/A,#N/A,FALSE,"Assumptions"}</definedName>
    <definedName name="________KKK1_1" localSheetId="12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localSheetId="18" hidden="1">{#N/A,#N/A,FALSE,"Assessment";#N/A,#N/A,FALSE,"Staffing";#N/A,#N/A,FALSE,"Hires";#N/A,#N/A,FALSE,"Assumptions"}</definedName>
    <definedName name="________KKK1_2" localSheetId="11" hidden="1">{#N/A,#N/A,FALSE,"Assessment";#N/A,#N/A,FALSE,"Staffing";#N/A,#N/A,FALSE,"Hires";#N/A,#N/A,FALSE,"Assumptions"}</definedName>
    <definedName name="________KKK1_2" localSheetId="12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localSheetId="18" hidden="1">{#N/A,#N/A,FALSE,"Assessment";#N/A,#N/A,FALSE,"Staffing";#N/A,#N/A,FALSE,"Hires";#N/A,#N/A,FALSE,"Assumptions"}</definedName>
    <definedName name="________KKK1_3" localSheetId="11" hidden="1">{#N/A,#N/A,FALSE,"Assessment";#N/A,#N/A,FALSE,"Staffing";#N/A,#N/A,FALSE,"Hires";#N/A,#N/A,FALSE,"Assumptions"}</definedName>
    <definedName name="________KKK1_3" localSheetId="1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localSheetId="18" hidden="1">{#N/A,#N/A,FALSE,"Assessment";#N/A,#N/A,FALSE,"Staffing";#N/A,#N/A,FALSE,"Hires";#N/A,#N/A,FALSE,"Assumptions"}</definedName>
    <definedName name="________KKK1_4" localSheetId="11" hidden="1">{#N/A,#N/A,FALSE,"Assessment";#N/A,#N/A,FALSE,"Staffing";#N/A,#N/A,FALSE,"Hires";#N/A,#N/A,FALSE,"Assumptions"}</definedName>
    <definedName name="________KKK1_4" localSheetId="12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8" hidden="1">{"holdco",#N/A,FALSE,"Summary Financials";"holdco",#N/A,FALSE,"Summary Financials"}</definedName>
    <definedName name="________wr9" localSheetId="11" hidden="1">{"holdco",#N/A,FALSE,"Summary Financials";"holdco",#N/A,FALSE,"Summary Financials"}</definedName>
    <definedName name="________wr9" localSheetId="12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localSheetId="18" hidden="1">{"holdco",#N/A,FALSE,"Summary Financials";"holdco",#N/A,FALSE,"Summary Financials"}</definedName>
    <definedName name="________wr9_1" localSheetId="11" hidden="1">{"holdco",#N/A,FALSE,"Summary Financials";"holdco",#N/A,FALSE,"Summary Financials"}</definedName>
    <definedName name="________wr9_1" localSheetId="12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localSheetId="18" hidden="1">{"holdco",#N/A,FALSE,"Summary Financials";"holdco",#N/A,FALSE,"Summary Financials"}</definedName>
    <definedName name="________wr9_2" localSheetId="11" hidden="1">{"holdco",#N/A,FALSE,"Summary Financials";"holdco",#N/A,FALSE,"Summary Financials"}</definedName>
    <definedName name="________wr9_2" localSheetId="12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localSheetId="18" hidden="1">{"holdco",#N/A,FALSE,"Summary Financials";"holdco",#N/A,FALSE,"Summary Financials"}</definedName>
    <definedName name="________wr9_3" localSheetId="11" hidden="1">{"holdco",#N/A,FALSE,"Summary Financials";"holdco",#N/A,FALSE,"Summary Financials"}</definedName>
    <definedName name="________wr9_3" localSheetId="1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localSheetId="18" hidden="1">{"holdco",#N/A,FALSE,"Summary Financials";"holdco",#N/A,FALSE,"Summary Financials"}</definedName>
    <definedName name="________wr9_4" localSheetId="11" hidden="1">{"holdco",#N/A,FALSE,"Summary Financials";"holdco",#N/A,FALSE,"Summary Financials"}</definedName>
    <definedName name="________wr9_4" localSheetId="12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8" hidden="1">{"holdco",#N/A,FALSE,"Summary Financials";"holdco",#N/A,FALSE,"Summary Financials"}</definedName>
    <definedName name="________wrn1" localSheetId="11" hidden="1">{"holdco",#N/A,FALSE,"Summary Financials";"holdco",#N/A,FALSE,"Summary Financials"}</definedName>
    <definedName name="________wrn1" localSheetId="12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localSheetId="18" hidden="1">{"holdco",#N/A,FALSE,"Summary Financials";"holdco",#N/A,FALSE,"Summary Financials"}</definedName>
    <definedName name="________wrn1_1" localSheetId="11" hidden="1">{"holdco",#N/A,FALSE,"Summary Financials";"holdco",#N/A,FALSE,"Summary Financials"}</definedName>
    <definedName name="________wrn1_1" localSheetId="12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localSheetId="18" hidden="1">{"holdco",#N/A,FALSE,"Summary Financials";"holdco",#N/A,FALSE,"Summary Financials"}</definedName>
    <definedName name="________wrn1_2" localSheetId="11" hidden="1">{"holdco",#N/A,FALSE,"Summary Financials";"holdco",#N/A,FALSE,"Summary Financials"}</definedName>
    <definedName name="________wrn1_2" localSheetId="12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localSheetId="18" hidden="1">{"holdco",#N/A,FALSE,"Summary Financials";"holdco",#N/A,FALSE,"Summary Financials"}</definedName>
    <definedName name="________wrn1_3" localSheetId="11" hidden="1">{"holdco",#N/A,FALSE,"Summary Financials";"holdco",#N/A,FALSE,"Summary Financials"}</definedName>
    <definedName name="________wrn1_3" localSheetId="1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localSheetId="18" hidden="1">{"holdco",#N/A,FALSE,"Summary Financials";"holdco",#N/A,FALSE,"Summary Financials"}</definedName>
    <definedName name="________wrn1_4" localSheetId="11" hidden="1">{"holdco",#N/A,FALSE,"Summary Financials";"holdco",#N/A,FALSE,"Summary Financials"}</definedName>
    <definedName name="________wrn1_4" localSheetId="12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8" hidden="1">{"holdco",#N/A,FALSE,"Summary Financials";"holdco",#N/A,FALSE,"Summary Financials"}</definedName>
    <definedName name="________wrn2" localSheetId="11" hidden="1">{"holdco",#N/A,FALSE,"Summary Financials";"holdco",#N/A,FALSE,"Summary Financials"}</definedName>
    <definedName name="________wrn2" localSheetId="12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localSheetId="18" hidden="1">{"holdco",#N/A,FALSE,"Summary Financials";"holdco",#N/A,FALSE,"Summary Financials"}</definedName>
    <definedName name="________wrn2_1" localSheetId="11" hidden="1">{"holdco",#N/A,FALSE,"Summary Financials";"holdco",#N/A,FALSE,"Summary Financials"}</definedName>
    <definedName name="________wrn2_1" localSheetId="1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localSheetId="18" hidden="1">{"holdco",#N/A,FALSE,"Summary Financials";"holdco",#N/A,FALSE,"Summary Financials"}</definedName>
    <definedName name="________wrn2_2" localSheetId="11" hidden="1">{"holdco",#N/A,FALSE,"Summary Financials";"holdco",#N/A,FALSE,"Summary Financials"}</definedName>
    <definedName name="________wrn2_2" localSheetId="12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localSheetId="18" hidden="1">{"holdco",#N/A,FALSE,"Summary Financials";"holdco",#N/A,FALSE,"Summary Financials"}</definedName>
    <definedName name="________wrn2_3" localSheetId="11" hidden="1">{"holdco",#N/A,FALSE,"Summary Financials";"holdco",#N/A,FALSE,"Summary Financials"}</definedName>
    <definedName name="________wrn2_3" localSheetId="1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localSheetId="18" hidden="1">{"holdco",#N/A,FALSE,"Summary Financials";"holdco",#N/A,FALSE,"Summary Financials"}</definedName>
    <definedName name="________wrn2_4" localSheetId="11" hidden="1">{"holdco",#N/A,FALSE,"Summary Financials";"holdco",#N/A,FALSE,"Summary Financials"}</definedName>
    <definedName name="________wrn2_4" localSheetId="12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8" hidden="1">{"holdco",#N/A,FALSE,"Summary Financials";"holdco",#N/A,FALSE,"Summary Financials"}</definedName>
    <definedName name="________wrn3" localSheetId="11" hidden="1">{"holdco",#N/A,FALSE,"Summary Financials";"holdco",#N/A,FALSE,"Summary Financials"}</definedName>
    <definedName name="________wrn3" localSheetId="1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localSheetId="18" hidden="1">{"holdco",#N/A,FALSE,"Summary Financials";"holdco",#N/A,FALSE,"Summary Financials"}</definedName>
    <definedName name="________wrn3_1" localSheetId="11" hidden="1">{"holdco",#N/A,FALSE,"Summary Financials";"holdco",#N/A,FALSE,"Summary Financials"}</definedName>
    <definedName name="________wrn3_1" localSheetId="12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localSheetId="18" hidden="1">{"holdco",#N/A,FALSE,"Summary Financials";"holdco",#N/A,FALSE,"Summary Financials"}</definedName>
    <definedName name="________wrn3_2" localSheetId="11" hidden="1">{"holdco",#N/A,FALSE,"Summary Financials";"holdco",#N/A,FALSE,"Summary Financials"}</definedName>
    <definedName name="________wrn3_2" localSheetId="12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localSheetId="18" hidden="1">{"holdco",#N/A,FALSE,"Summary Financials";"holdco",#N/A,FALSE,"Summary Financials"}</definedName>
    <definedName name="________wrn3_3" localSheetId="11" hidden="1">{"holdco",#N/A,FALSE,"Summary Financials";"holdco",#N/A,FALSE,"Summary Financials"}</definedName>
    <definedName name="________wrn3_3" localSheetId="1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localSheetId="18" hidden="1">{"holdco",#N/A,FALSE,"Summary Financials";"holdco",#N/A,FALSE,"Summary Financials"}</definedName>
    <definedName name="________wrn3_4" localSheetId="11" hidden="1">{"holdco",#N/A,FALSE,"Summary Financials";"holdco",#N/A,FALSE,"Summary Financials"}</definedName>
    <definedName name="________wrn3_4" localSheetId="12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8" hidden="1">{"holdco",#N/A,FALSE,"Summary Financials";"holdco",#N/A,FALSE,"Summary Financials"}</definedName>
    <definedName name="________wrn8" localSheetId="11" hidden="1">{"holdco",#N/A,FALSE,"Summary Financials";"holdco",#N/A,FALSE,"Summary Financials"}</definedName>
    <definedName name="________wrn8" localSheetId="12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localSheetId="18" hidden="1">{"holdco",#N/A,FALSE,"Summary Financials";"holdco",#N/A,FALSE,"Summary Financials"}</definedName>
    <definedName name="________wrn8_1" localSheetId="11" hidden="1">{"holdco",#N/A,FALSE,"Summary Financials";"holdco",#N/A,FALSE,"Summary Financials"}</definedName>
    <definedName name="________wrn8_1" localSheetId="12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localSheetId="18" hidden="1">{"holdco",#N/A,FALSE,"Summary Financials";"holdco",#N/A,FALSE,"Summary Financials"}</definedName>
    <definedName name="________wrn8_2" localSheetId="11" hidden="1">{"holdco",#N/A,FALSE,"Summary Financials";"holdco",#N/A,FALSE,"Summary Financials"}</definedName>
    <definedName name="________wrn8_2" localSheetId="12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localSheetId="18" hidden="1">{"holdco",#N/A,FALSE,"Summary Financials";"holdco",#N/A,FALSE,"Summary Financials"}</definedName>
    <definedName name="________wrn8_3" localSheetId="11" hidden="1">{"holdco",#N/A,FALSE,"Summary Financials";"holdco",#N/A,FALSE,"Summary Financials"}</definedName>
    <definedName name="________wrn8_3" localSheetId="1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localSheetId="18" hidden="1">{"holdco",#N/A,FALSE,"Summary Financials";"holdco",#N/A,FALSE,"Summary Financials"}</definedName>
    <definedName name="________wrn8_4" localSheetId="11" hidden="1">{"holdco",#N/A,FALSE,"Summary Financials";"holdco",#N/A,FALSE,"Summary Financials"}</definedName>
    <definedName name="________wrn8_4" localSheetId="12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8" hidden="1">{#N/A,#N/A,FALSE,"PRJCTED MNTHLY QTY's"}</definedName>
    <definedName name="_______bb2" localSheetId="11" hidden="1">{#N/A,#N/A,FALSE,"PRJCTED MNTHLY QTY's"}</definedName>
    <definedName name="_______bb2" localSheetId="12" hidden="1">{#N/A,#N/A,FALSE,"PRJCTED MNTHLY QTY's"}</definedName>
    <definedName name="_______bb2" hidden="1">{#N/A,#N/A,FALSE,"PRJCTED MNTHLY QTY's"}</definedName>
    <definedName name="_______bb2_1" localSheetId="18" hidden="1">{#N/A,#N/A,FALSE,"PRJCTED MNTHLY QTY's"}</definedName>
    <definedName name="_______bb2_1" localSheetId="11" hidden="1">{#N/A,#N/A,FALSE,"PRJCTED MNTHLY QTY's"}</definedName>
    <definedName name="_______bb2_1" localSheetId="12" hidden="1">{#N/A,#N/A,FALSE,"PRJCTED MNTHLY QTY's"}</definedName>
    <definedName name="_______bb2_1" hidden="1">{#N/A,#N/A,FALSE,"PRJCTED MNTHLY QTY's"}</definedName>
    <definedName name="_______bb2_2" localSheetId="18" hidden="1">{#N/A,#N/A,FALSE,"PRJCTED MNTHLY QTY's"}</definedName>
    <definedName name="_______bb2_2" localSheetId="11" hidden="1">{#N/A,#N/A,FALSE,"PRJCTED MNTHLY QTY's"}</definedName>
    <definedName name="_______bb2_2" localSheetId="12" hidden="1">{#N/A,#N/A,FALSE,"PRJCTED MNTHLY QTY's"}</definedName>
    <definedName name="_______bb2_2" hidden="1">{#N/A,#N/A,FALSE,"PRJCTED MNTHLY QTY's"}</definedName>
    <definedName name="_______bb2_3" localSheetId="18" hidden="1">{#N/A,#N/A,FALSE,"PRJCTED MNTHLY QTY's"}</definedName>
    <definedName name="_______bb2_3" localSheetId="11" hidden="1">{#N/A,#N/A,FALSE,"PRJCTED MNTHLY QTY's"}</definedName>
    <definedName name="_______bb2_3" localSheetId="12" hidden="1">{#N/A,#N/A,FALSE,"PRJCTED MNTHLY QTY's"}</definedName>
    <definedName name="_______bb2_3" hidden="1">{#N/A,#N/A,FALSE,"PRJCTED MNTHLY QTY's"}</definedName>
    <definedName name="_______bb2_4" localSheetId="18" hidden="1">{#N/A,#N/A,FALSE,"PRJCTED MNTHLY QTY's"}</definedName>
    <definedName name="_______bb2_4" localSheetId="11" hidden="1">{#N/A,#N/A,FALSE,"PRJCTED MNTHLY QTY's"}</definedName>
    <definedName name="_______bb2_4" localSheetId="12" hidden="1">{#N/A,#N/A,FALSE,"PRJCTED MNTHLY QTY's"}</definedName>
    <definedName name="_______bb2_4" hidden="1">{#N/A,#N/A,FALSE,"PRJCTED MNTHLY QTY's"}</definedName>
    <definedName name="_______Lee5" localSheetId="18" hidden="1">{#VALUE!,#N/A,FALSE,0}</definedName>
    <definedName name="_______Lee5" localSheetId="11" hidden="1">{#VALUE!,#N/A,FALSE,0}</definedName>
    <definedName name="_______Lee5" localSheetId="12" hidden="1">{#VALUE!,#N/A,FALSE,0}</definedName>
    <definedName name="_______Lee5" hidden="1">{#VALUE!,#N/A,FALSE,0}</definedName>
    <definedName name="_______Lee5_1" localSheetId="18" hidden="1">{#VALUE!,#N/A,FALSE,0}</definedName>
    <definedName name="_______Lee5_1" localSheetId="11" hidden="1">{#VALUE!,#N/A,FALSE,0}</definedName>
    <definedName name="_______Lee5_1" localSheetId="12" hidden="1">{#VALUE!,#N/A,FALSE,0}</definedName>
    <definedName name="_______Lee5_1" hidden="1">{#VALUE!,#N/A,FALSE,0}</definedName>
    <definedName name="_______Lee5_2" localSheetId="18" hidden="1">{#VALUE!,#N/A,FALSE,0}</definedName>
    <definedName name="_______Lee5_2" localSheetId="11" hidden="1">{#VALUE!,#N/A,FALSE,0}</definedName>
    <definedName name="_______Lee5_2" localSheetId="12" hidden="1">{#VALUE!,#N/A,FALSE,0}</definedName>
    <definedName name="_______Lee5_2" hidden="1">{#VALUE!,#N/A,FALSE,0}</definedName>
    <definedName name="_______Lee5_3" localSheetId="18" hidden="1">{#VALUE!,#N/A,FALSE,0}</definedName>
    <definedName name="_______Lee5_3" localSheetId="11" hidden="1">{#VALUE!,#N/A,FALSE,0}</definedName>
    <definedName name="_______Lee5_3" localSheetId="12" hidden="1">{#VALUE!,#N/A,FALSE,0}</definedName>
    <definedName name="_______Lee5_3" hidden="1">{#VALUE!,#N/A,FALSE,0}</definedName>
    <definedName name="_______Lee5_4" localSheetId="18" hidden="1">{#VALUE!,#N/A,FALSE,0}</definedName>
    <definedName name="_______Lee5_4" localSheetId="11" hidden="1">{#VALUE!,#N/A,FALSE,0}</definedName>
    <definedName name="_______Lee5_4" localSheetId="12" hidden="1">{#VALUE!,#N/A,FALSE,0}</definedName>
    <definedName name="_______Lee5_4" hidden="1">{#VALUE!,#N/A,FALSE,0}</definedName>
    <definedName name="______hom1" localSheetId="18" hidden="1">{#N/A,#N/A,FALSE,"Assessment";#N/A,#N/A,FALSE,"Staffing";#N/A,#N/A,FALSE,"Hires";#N/A,#N/A,FALSE,"Assumptions"}</definedName>
    <definedName name="______hom1" localSheetId="11" hidden="1">{#N/A,#N/A,FALSE,"Assessment";#N/A,#N/A,FALSE,"Staffing";#N/A,#N/A,FALSE,"Hires";#N/A,#N/A,FALSE,"Assumptions"}</definedName>
    <definedName name="______hom1" localSheetId="12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localSheetId="18" hidden="1">{#N/A,#N/A,FALSE,"Assessment";#N/A,#N/A,FALSE,"Staffing";#N/A,#N/A,FALSE,"Hires";#N/A,#N/A,FALSE,"Assumptions"}</definedName>
    <definedName name="______hom1_1" localSheetId="11" hidden="1">{#N/A,#N/A,FALSE,"Assessment";#N/A,#N/A,FALSE,"Staffing";#N/A,#N/A,FALSE,"Hires";#N/A,#N/A,FALSE,"Assumptions"}</definedName>
    <definedName name="______hom1_1" localSheetId="12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localSheetId="18" hidden="1">{#N/A,#N/A,FALSE,"Assessment";#N/A,#N/A,FALSE,"Staffing";#N/A,#N/A,FALSE,"Hires";#N/A,#N/A,FALSE,"Assumptions"}</definedName>
    <definedName name="______hom1_2" localSheetId="11" hidden="1">{#N/A,#N/A,FALSE,"Assessment";#N/A,#N/A,FALSE,"Staffing";#N/A,#N/A,FALSE,"Hires";#N/A,#N/A,FALSE,"Assumptions"}</definedName>
    <definedName name="______hom1_2" localSheetId="12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localSheetId="18" hidden="1">{#N/A,#N/A,FALSE,"Assessment";#N/A,#N/A,FALSE,"Staffing";#N/A,#N/A,FALSE,"Hires";#N/A,#N/A,FALSE,"Assumptions"}</definedName>
    <definedName name="______hom1_3" localSheetId="11" hidden="1">{#N/A,#N/A,FALSE,"Assessment";#N/A,#N/A,FALSE,"Staffing";#N/A,#N/A,FALSE,"Hires";#N/A,#N/A,FALSE,"Assumptions"}</definedName>
    <definedName name="______hom1_3" localSheetId="1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localSheetId="18" hidden="1">{#N/A,#N/A,FALSE,"Assessment";#N/A,#N/A,FALSE,"Staffing";#N/A,#N/A,FALSE,"Hires";#N/A,#N/A,FALSE,"Assumptions"}</definedName>
    <definedName name="______hom1_4" localSheetId="11" hidden="1">{#N/A,#N/A,FALSE,"Assessment";#N/A,#N/A,FALSE,"Staffing";#N/A,#N/A,FALSE,"Hires";#N/A,#N/A,FALSE,"Assumptions"}</definedName>
    <definedName name="______hom1_4" localSheetId="12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8" hidden="1">{#N/A,#N/A,FALSE,"Assessment";#N/A,#N/A,FALSE,"Staffing";#N/A,#N/A,FALSE,"Hires";#N/A,#N/A,FALSE,"Assumptions"}</definedName>
    <definedName name="______k1" localSheetId="11" hidden="1">{#N/A,#N/A,FALSE,"Assessment";#N/A,#N/A,FALSE,"Staffing";#N/A,#N/A,FALSE,"Hires";#N/A,#N/A,FALSE,"Assumptions"}</definedName>
    <definedName name="______k1" localSheetId="12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localSheetId="18" hidden="1">{#N/A,#N/A,FALSE,"Assessment";#N/A,#N/A,FALSE,"Staffing";#N/A,#N/A,FALSE,"Hires";#N/A,#N/A,FALSE,"Assumptions"}</definedName>
    <definedName name="______k1_1" localSheetId="11" hidden="1">{#N/A,#N/A,FALSE,"Assessment";#N/A,#N/A,FALSE,"Staffing";#N/A,#N/A,FALSE,"Hires";#N/A,#N/A,FALSE,"Assumptions"}</definedName>
    <definedName name="______k1_1" localSheetId="12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localSheetId="18" hidden="1">{#N/A,#N/A,FALSE,"Assessment";#N/A,#N/A,FALSE,"Staffing";#N/A,#N/A,FALSE,"Hires";#N/A,#N/A,FALSE,"Assumptions"}</definedName>
    <definedName name="______k1_2" localSheetId="11" hidden="1">{#N/A,#N/A,FALSE,"Assessment";#N/A,#N/A,FALSE,"Staffing";#N/A,#N/A,FALSE,"Hires";#N/A,#N/A,FALSE,"Assumptions"}</definedName>
    <definedName name="______k1_2" localSheetId="12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localSheetId="18" hidden="1">{#N/A,#N/A,FALSE,"Assessment";#N/A,#N/A,FALSE,"Staffing";#N/A,#N/A,FALSE,"Hires";#N/A,#N/A,FALSE,"Assumptions"}</definedName>
    <definedName name="______k1_3" localSheetId="11" hidden="1">{#N/A,#N/A,FALSE,"Assessment";#N/A,#N/A,FALSE,"Staffing";#N/A,#N/A,FALSE,"Hires";#N/A,#N/A,FALSE,"Assumptions"}</definedName>
    <definedName name="______k1_3" localSheetId="1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localSheetId="18" hidden="1">{#N/A,#N/A,FALSE,"Assessment";#N/A,#N/A,FALSE,"Staffing";#N/A,#N/A,FALSE,"Hires";#N/A,#N/A,FALSE,"Assumptions"}</definedName>
    <definedName name="______k1_4" localSheetId="11" hidden="1">{#N/A,#N/A,FALSE,"Assessment";#N/A,#N/A,FALSE,"Staffing";#N/A,#N/A,FALSE,"Hires";#N/A,#N/A,FALSE,"Assumptions"}</definedName>
    <definedName name="______k1_4" localSheetId="12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8" hidden="1">{#N/A,#N/A,FALSE,"Assessment";#N/A,#N/A,FALSE,"Staffing";#N/A,#N/A,FALSE,"Hires";#N/A,#N/A,FALSE,"Assumptions"}</definedName>
    <definedName name="______kk1" localSheetId="11" hidden="1">{#N/A,#N/A,FALSE,"Assessment";#N/A,#N/A,FALSE,"Staffing";#N/A,#N/A,FALSE,"Hires";#N/A,#N/A,FALSE,"Assumptions"}</definedName>
    <definedName name="______kk1" localSheetId="12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localSheetId="18" hidden="1">{#N/A,#N/A,FALSE,"Assessment";#N/A,#N/A,FALSE,"Staffing";#N/A,#N/A,FALSE,"Hires";#N/A,#N/A,FALSE,"Assumptions"}</definedName>
    <definedName name="______kk1_1" localSheetId="11" hidden="1">{#N/A,#N/A,FALSE,"Assessment";#N/A,#N/A,FALSE,"Staffing";#N/A,#N/A,FALSE,"Hires";#N/A,#N/A,FALSE,"Assumptions"}</definedName>
    <definedName name="______kk1_1" localSheetId="12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localSheetId="18" hidden="1">{#N/A,#N/A,FALSE,"Assessment";#N/A,#N/A,FALSE,"Staffing";#N/A,#N/A,FALSE,"Hires";#N/A,#N/A,FALSE,"Assumptions"}</definedName>
    <definedName name="______kk1_2" localSheetId="11" hidden="1">{#N/A,#N/A,FALSE,"Assessment";#N/A,#N/A,FALSE,"Staffing";#N/A,#N/A,FALSE,"Hires";#N/A,#N/A,FALSE,"Assumptions"}</definedName>
    <definedName name="______kk1_2" localSheetId="12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localSheetId="18" hidden="1">{#N/A,#N/A,FALSE,"Assessment";#N/A,#N/A,FALSE,"Staffing";#N/A,#N/A,FALSE,"Hires";#N/A,#N/A,FALSE,"Assumptions"}</definedName>
    <definedName name="______kk1_3" localSheetId="11" hidden="1">{#N/A,#N/A,FALSE,"Assessment";#N/A,#N/A,FALSE,"Staffing";#N/A,#N/A,FALSE,"Hires";#N/A,#N/A,FALSE,"Assumptions"}</definedName>
    <definedName name="______kk1_3" localSheetId="1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localSheetId="18" hidden="1">{#N/A,#N/A,FALSE,"Assessment";#N/A,#N/A,FALSE,"Staffing";#N/A,#N/A,FALSE,"Hires";#N/A,#N/A,FALSE,"Assumptions"}</definedName>
    <definedName name="______kk1_4" localSheetId="11" hidden="1">{#N/A,#N/A,FALSE,"Assessment";#N/A,#N/A,FALSE,"Staffing";#N/A,#N/A,FALSE,"Hires";#N/A,#N/A,FALSE,"Assumptions"}</definedName>
    <definedName name="______kk1_4" localSheetId="12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8" hidden="1">{#N/A,#N/A,FALSE,"Assessment";#N/A,#N/A,FALSE,"Staffing";#N/A,#N/A,FALSE,"Hires";#N/A,#N/A,FALSE,"Assumptions"}</definedName>
    <definedName name="______KKK1" localSheetId="11" hidden="1">{#N/A,#N/A,FALSE,"Assessment";#N/A,#N/A,FALSE,"Staffing";#N/A,#N/A,FALSE,"Hires";#N/A,#N/A,FALSE,"Assumptions"}</definedName>
    <definedName name="______KKK1" localSheetId="12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localSheetId="18" hidden="1">{#N/A,#N/A,FALSE,"Assessment";#N/A,#N/A,FALSE,"Staffing";#N/A,#N/A,FALSE,"Hires";#N/A,#N/A,FALSE,"Assumptions"}</definedName>
    <definedName name="______KKK1_1" localSheetId="11" hidden="1">{#N/A,#N/A,FALSE,"Assessment";#N/A,#N/A,FALSE,"Staffing";#N/A,#N/A,FALSE,"Hires";#N/A,#N/A,FALSE,"Assumptions"}</definedName>
    <definedName name="______KKK1_1" localSheetId="12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localSheetId="18" hidden="1">{#N/A,#N/A,FALSE,"Assessment";#N/A,#N/A,FALSE,"Staffing";#N/A,#N/A,FALSE,"Hires";#N/A,#N/A,FALSE,"Assumptions"}</definedName>
    <definedName name="______KKK1_2" localSheetId="11" hidden="1">{#N/A,#N/A,FALSE,"Assessment";#N/A,#N/A,FALSE,"Staffing";#N/A,#N/A,FALSE,"Hires";#N/A,#N/A,FALSE,"Assumptions"}</definedName>
    <definedName name="______KKK1_2" localSheetId="12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localSheetId="18" hidden="1">{#N/A,#N/A,FALSE,"Assessment";#N/A,#N/A,FALSE,"Staffing";#N/A,#N/A,FALSE,"Hires";#N/A,#N/A,FALSE,"Assumptions"}</definedName>
    <definedName name="______KKK1_3" localSheetId="11" hidden="1">{#N/A,#N/A,FALSE,"Assessment";#N/A,#N/A,FALSE,"Staffing";#N/A,#N/A,FALSE,"Hires";#N/A,#N/A,FALSE,"Assumptions"}</definedName>
    <definedName name="______KKK1_3" localSheetId="1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localSheetId="18" hidden="1">{#N/A,#N/A,FALSE,"Assessment";#N/A,#N/A,FALSE,"Staffing";#N/A,#N/A,FALSE,"Hires";#N/A,#N/A,FALSE,"Assumptions"}</definedName>
    <definedName name="______KKK1_4" localSheetId="11" hidden="1">{#N/A,#N/A,FALSE,"Assessment";#N/A,#N/A,FALSE,"Staffing";#N/A,#N/A,FALSE,"Hires";#N/A,#N/A,FALSE,"Assumptions"}</definedName>
    <definedName name="______KKK1_4" localSheetId="12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8" hidden="1">{"holdco",#N/A,FALSE,"Summary Financials";"holdco",#N/A,FALSE,"Summary Financials"}</definedName>
    <definedName name="______wr9" localSheetId="11" hidden="1">{"holdco",#N/A,FALSE,"Summary Financials";"holdco",#N/A,FALSE,"Summary Financials"}</definedName>
    <definedName name="______wr9" localSheetId="12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localSheetId="18" hidden="1">{"holdco",#N/A,FALSE,"Summary Financials";"holdco",#N/A,FALSE,"Summary Financials"}</definedName>
    <definedName name="______wr9_1" localSheetId="11" hidden="1">{"holdco",#N/A,FALSE,"Summary Financials";"holdco",#N/A,FALSE,"Summary Financials"}</definedName>
    <definedName name="______wr9_1" localSheetId="12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localSheetId="18" hidden="1">{"holdco",#N/A,FALSE,"Summary Financials";"holdco",#N/A,FALSE,"Summary Financials"}</definedName>
    <definedName name="______wr9_2" localSheetId="11" hidden="1">{"holdco",#N/A,FALSE,"Summary Financials";"holdco",#N/A,FALSE,"Summary Financials"}</definedName>
    <definedName name="______wr9_2" localSheetId="12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localSheetId="18" hidden="1">{"holdco",#N/A,FALSE,"Summary Financials";"holdco",#N/A,FALSE,"Summary Financials"}</definedName>
    <definedName name="______wr9_3" localSheetId="11" hidden="1">{"holdco",#N/A,FALSE,"Summary Financials";"holdco",#N/A,FALSE,"Summary Financials"}</definedName>
    <definedName name="______wr9_3" localSheetId="1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localSheetId="18" hidden="1">{"holdco",#N/A,FALSE,"Summary Financials";"holdco",#N/A,FALSE,"Summary Financials"}</definedName>
    <definedName name="______wr9_4" localSheetId="11" hidden="1">{"holdco",#N/A,FALSE,"Summary Financials";"holdco",#N/A,FALSE,"Summary Financials"}</definedName>
    <definedName name="______wr9_4" localSheetId="12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8" hidden="1">{"holdco",#N/A,FALSE,"Summary Financials";"holdco",#N/A,FALSE,"Summary Financials"}</definedName>
    <definedName name="______wrn1" localSheetId="11" hidden="1">{"holdco",#N/A,FALSE,"Summary Financials";"holdco",#N/A,FALSE,"Summary Financials"}</definedName>
    <definedName name="______wrn1" localSheetId="12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localSheetId="18" hidden="1">{"holdco",#N/A,FALSE,"Summary Financials";"holdco",#N/A,FALSE,"Summary Financials"}</definedName>
    <definedName name="______wrn1_1" localSheetId="11" hidden="1">{"holdco",#N/A,FALSE,"Summary Financials";"holdco",#N/A,FALSE,"Summary Financials"}</definedName>
    <definedName name="______wrn1_1" localSheetId="12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localSheetId="18" hidden="1">{"holdco",#N/A,FALSE,"Summary Financials";"holdco",#N/A,FALSE,"Summary Financials"}</definedName>
    <definedName name="______wrn1_2" localSheetId="11" hidden="1">{"holdco",#N/A,FALSE,"Summary Financials";"holdco",#N/A,FALSE,"Summary Financials"}</definedName>
    <definedName name="______wrn1_2" localSheetId="12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localSheetId="18" hidden="1">{"holdco",#N/A,FALSE,"Summary Financials";"holdco",#N/A,FALSE,"Summary Financials"}</definedName>
    <definedName name="______wrn1_3" localSheetId="11" hidden="1">{"holdco",#N/A,FALSE,"Summary Financials";"holdco",#N/A,FALSE,"Summary Financials"}</definedName>
    <definedName name="______wrn1_3" localSheetId="1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localSheetId="18" hidden="1">{"holdco",#N/A,FALSE,"Summary Financials";"holdco",#N/A,FALSE,"Summary Financials"}</definedName>
    <definedName name="______wrn1_4" localSheetId="11" hidden="1">{"holdco",#N/A,FALSE,"Summary Financials";"holdco",#N/A,FALSE,"Summary Financials"}</definedName>
    <definedName name="______wrn1_4" localSheetId="12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8" hidden="1">{"holdco",#N/A,FALSE,"Summary Financials";"holdco",#N/A,FALSE,"Summary Financials"}</definedName>
    <definedName name="______wrn2" localSheetId="11" hidden="1">{"holdco",#N/A,FALSE,"Summary Financials";"holdco",#N/A,FALSE,"Summary Financials"}</definedName>
    <definedName name="______wrn2" localSheetId="12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localSheetId="18" hidden="1">{"holdco",#N/A,FALSE,"Summary Financials";"holdco",#N/A,FALSE,"Summary Financials"}</definedName>
    <definedName name="______wrn2_1" localSheetId="11" hidden="1">{"holdco",#N/A,FALSE,"Summary Financials";"holdco",#N/A,FALSE,"Summary Financials"}</definedName>
    <definedName name="______wrn2_1" localSheetId="1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localSheetId="18" hidden="1">{"holdco",#N/A,FALSE,"Summary Financials";"holdco",#N/A,FALSE,"Summary Financials"}</definedName>
    <definedName name="______wrn2_2" localSheetId="11" hidden="1">{"holdco",#N/A,FALSE,"Summary Financials";"holdco",#N/A,FALSE,"Summary Financials"}</definedName>
    <definedName name="______wrn2_2" localSheetId="12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localSheetId="18" hidden="1">{"holdco",#N/A,FALSE,"Summary Financials";"holdco",#N/A,FALSE,"Summary Financials"}</definedName>
    <definedName name="______wrn2_3" localSheetId="11" hidden="1">{"holdco",#N/A,FALSE,"Summary Financials";"holdco",#N/A,FALSE,"Summary Financials"}</definedName>
    <definedName name="______wrn2_3" localSheetId="1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localSheetId="18" hidden="1">{"holdco",#N/A,FALSE,"Summary Financials";"holdco",#N/A,FALSE,"Summary Financials"}</definedName>
    <definedName name="______wrn2_4" localSheetId="11" hidden="1">{"holdco",#N/A,FALSE,"Summary Financials";"holdco",#N/A,FALSE,"Summary Financials"}</definedName>
    <definedName name="______wrn2_4" localSheetId="12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8" hidden="1">{"holdco",#N/A,FALSE,"Summary Financials";"holdco",#N/A,FALSE,"Summary Financials"}</definedName>
    <definedName name="______wrn3" localSheetId="11" hidden="1">{"holdco",#N/A,FALSE,"Summary Financials";"holdco",#N/A,FALSE,"Summary Financials"}</definedName>
    <definedName name="______wrn3" localSheetId="1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localSheetId="18" hidden="1">{"holdco",#N/A,FALSE,"Summary Financials";"holdco",#N/A,FALSE,"Summary Financials"}</definedName>
    <definedName name="______wrn3_1" localSheetId="11" hidden="1">{"holdco",#N/A,FALSE,"Summary Financials";"holdco",#N/A,FALSE,"Summary Financials"}</definedName>
    <definedName name="______wrn3_1" localSheetId="12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localSheetId="18" hidden="1">{"holdco",#N/A,FALSE,"Summary Financials";"holdco",#N/A,FALSE,"Summary Financials"}</definedName>
    <definedName name="______wrn3_2" localSheetId="11" hidden="1">{"holdco",#N/A,FALSE,"Summary Financials";"holdco",#N/A,FALSE,"Summary Financials"}</definedName>
    <definedName name="______wrn3_2" localSheetId="12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localSheetId="18" hidden="1">{"holdco",#N/A,FALSE,"Summary Financials";"holdco",#N/A,FALSE,"Summary Financials"}</definedName>
    <definedName name="______wrn3_3" localSheetId="11" hidden="1">{"holdco",#N/A,FALSE,"Summary Financials";"holdco",#N/A,FALSE,"Summary Financials"}</definedName>
    <definedName name="______wrn3_3" localSheetId="1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localSheetId="18" hidden="1">{"holdco",#N/A,FALSE,"Summary Financials";"holdco",#N/A,FALSE,"Summary Financials"}</definedName>
    <definedName name="______wrn3_4" localSheetId="11" hidden="1">{"holdco",#N/A,FALSE,"Summary Financials";"holdco",#N/A,FALSE,"Summary Financials"}</definedName>
    <definedName name="______wrn3_4" localSheetId="12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8" hidden="1">{"holdco",#N/A,FALSE,"Summary Financials";"holdco",#N/A,FALSE,"Summary Financials"}</definedName>
    <definedName name="______wrn8" localSheetId="11" hidden="1">{"holdco",#N/A,FALSE,"Summary Financials";"holdco",#N/A,FALSE,"Summary Financials"}</definedName>
    <definedName name="______wrn8" localSheetId="12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localSheetId="18" hidden="1">{"holdco",#N/A,FALSE,"Summary Financials";"holdco",#N/A,FALSE,"Summary Financials"}</definedName>
    <definedName name="______wrn8_1" localSheetId="11" hidden="1">{"holdco",#N/A,FALSE,"Summary Financials";"holdco",#N/A,FALSE,"Summary Financials"}</definedName>
    <definedName name="______wrn8_1" localSheetId="12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localSheetId="18" hidden="1">{"holdco",#N/A,FALSE,"Summary Financials";"holdco",#N/A,FALSE,"Summary Financials"}</definedName>
    <definedName name="______wrn8_2" localSheetId="11" hidden="1">{"holdco",#N/A,FALSE,"Summary Financials";"holdco",#N/A,FALSE,"Summary Financials"}</definedName>
    <definedName name="______wrn8_2" localSheetId="12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localSheetId="18" hidden="1">{"holdco",#N/A,FALSE,"Summary Financials";"holdco",#N/A,FALSE,"Summary Financials"}</definedName>
    <definedName name="______wrn8_3" localSheetId="11" hidden="1">{"holdco",#N/A,FALSE,"Summary Financials";"holdco",#N/A,FALSE,"Summary Financials"}</definedName>
    <definedName name="______wrn8_3" localSheetId="1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localSheetId="18" hidden="1">{"holdco",#N/A,FALSE,"Summary Financials";"holdco",#N/A,FALSE,"Summary Financials"}</definedName>
    <definedName name="______wrn8_4" localSheetId="11" hidden="1">{"holdco",#N/A,FALSE,"Summary Financials";"holdco",#N/A,FALSE,"Summary Financials"}</definedName>
    <definedName name="______wrn8_4" localSheetId="12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8" hidden="1">{#N/A,#N/A,FALSE,"Assessment";#N/A,#N/A,FALSE,"Staffing";#N/A,#N/A,FALSE,"Hires";#N/A,#N/A,FALSE,"Assumptions"}</definedName>
    <definedName name="_____KKK1" localSheetId="11" hidden="1">{#N/A,#N/A,FALSE,"Assessment";#N/A,#N/A,FALSE,"Staffing";#N/A,#N/A,FALSE,"Hires";#N/A,#N/A,FALSE,"Assumptions"}</definedName>
    <definedName name="_____KKK1" localSheetId="12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localSheetId="18" hidden="1">{#N/A,#N/A,FALSE,"Assessment";#N/A,#N/A,FALSE,"Staffing";#N/A,#N/A,FALSE,"Hires";#N/A,#N/A,FALSE,"Assumptions"}</definedName>
    <definedName name="_____KKK1_1" localSheetId="11" hidden="1">{#N/A,#N/A,FALSE,"Assessment";#N/A,#N/A,FALSE,"Staffing";#N/A,#N/A,FALSE,"Hires";#N/A,#N/A,FALSE,"Assumptions"}</definedName>
    <definedName name="_____KKK1_1" localSheetId="12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localSheetId="18" hidden="1">{#N/A,#N/A,FALSE,"Assessment";#N/A,#N/A,FALSE,"Staffing";#N/A,#N/A,FALSE,"Hires";#N/A,#N/A,FALSE,"Assumptions"}</definedName>
    <definedName name="_____KKK1_2" localSheetId="11" hidden="1">{#N/A,#N/A,FALSE,"Assessment";#N/A,#N/A,FALSE,"Staffing";#N/A,#N/A,FALSE,"Hires";#N/A,#N/A,FALSE,"Assumptions"}</definedName>
    <definedName name="_____KKK1_2" localSheetId="12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localSheetId="18" hidden="1">{#N/A,#N/A,FALSE,"Assessment";#N/A,#N/A,FALSE,"Staffing";#N/A,#N/A,FALSE,"Hires";#N/A,#N/A,FALSE,"Assumptions"}</definedName>
    <definedName name="_____KKK1_3" localSheetId="11" hidden="1">{#N/A,#N/A,FALSE,"Assessment";#N/A,#N/A,FALSE,"Staffing";#N/A,#N/A,FALSE,"Hires";#N/A,#N/A,FALSE,"Assumptions"}</definedName>
    <definedName name="_____KKK1_3" localSheetId="1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localSheetId="18" hidden="1">{#N/A,#N/A,FALSE,"Assessment";#N/A,#N/A,FALSE,"Staffing";#N/A,#N/A,FALSE,"Hires";#N/A,#N/A,FALSE,"Assumptions"}</definedName>
    <definedName name="_____KKK1_4" localSheetId="11" hidden="1">{#N/A,#N/A,FALSE,"Assessment";#N/A,#N/A,FALSE,"Staffing";#N/A,#N/A,FALSE,"Hires";#N/A,#N/A,FALSE,"Assumptions"}</definedName>
    <definedName name="_____KKK1_4" localSheetId="12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8" hidden="1">{"holdco",#N/A,FALSE,"Summary Financials";"holdco",#N/A,FALSE,"Summary Financials"}</definedName>
    <definedName name="_____wrn1" localSheetId="11" hidden="1">{"holdco",#N/A,FALSE,"Summary Financials";"holdco",#N/A,FALSE,"Summary Financials"}</definedName>
    <definedName name="_____wrn1" localSheetId="12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localSheetId="18" hidden="1">{"holdco",#N/A,FALSE,"Summary Financials";"holdco",#N/A,FALSE,"Summary Financials"}</definedName>
    <definedName name="_____wrn1_1" localSheetId="11" hidden="1">{"holdco",#N/A,FALSE,"Summary Financials";"holdco",#N/A,FALSE,"Summary Financials"}</definedName>
    <definedName name="_____wrn1_1" localSheetId="12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localSheetId="18" hidden="1">{"holdco",#N/A,FALSE,"Summary Financials";"holdco",#N/A,FALSE,"Summary Financials"}</definedName>
    <definedName name="_____wrn1_2" localSheetId="11" hidden="1">{"holdco",#N/A,FALSE,"Summary Financials";"holdco",#N/A,FALSE,"Summary Financials"}</definedName>
    <definedName name="_____wrn1_2" localSheetId="12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localSheetId="18" hidden="1">{"holdco",#N/A,FALSE,"Summary Financials";"holdco",#N/A,FALSE,"Summary Financials"}</definedName>
    <definedName name="_____wrn1_3" localSheetId="11" hidden="1">{"holdco",#N/A,FALSE,"Summary Financials";"holdco",#N/A,FALSE,"Summary Financials"}</definedName>
    <definedName name="_____wrn1_3" localSheetId="1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localSheetId="18" hidden="1">{"holdco",#N/A,FALSE,"Summary Financials";"holdco",#N/A,FALSE,"Summary Financials"}</definedName>
    <definedName name="_____wrn1_4" localSheetId="11" hidden="1">{"holdco",#N/A,FALSE,"Summary Financials";"holdco",#N/A,FALSE,"Summary Financials"}</definedName>
    <definedName name="_____wrn1_4" localSheetId="12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8" hidden="1">{"holdco",#N/A,FALSE,"Summary Financials";"holdco",#N/A,FALSE,"Summary Financials"}</definedName>
    <definedName name="_____wrn2" localSheetId="11" hidden="1">{"holdco",#N/A,FALSE,"Summary Financials";"holdco",#N/A,FALSE,"Summary Financials"}</definedName>
    <definedName name="_____wrn2" localSheetId="12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localSheetId="18" hidden="1">{"holdco",#N/A,FALSE,"Summary Financials";"holdco",#N/A,FALSE,"Summary Financials"}</definedName>
    <definedName name="_____wrn2_1" localSheetId="11" hidden="1">{"holdco",#N/A,FALSE,"Summary Financials";"holdco",#N/A,FALSE,"Summary Financials"}</definedName>
    <definedName name="_____wrn2_1" localSheetId="1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localSheetId="18" hidden="1">{"holdco",#N/A,FALSE,"Summary Financials";"holdco",#N/A,FALSE,"Summary Financials"}</definedName>
    <definedName name="_____wrn2_2" localSheetId="11" hidden="1">{"holdco",#N/A,FALSE,"Summary Financials";"holdco",#N/A,FALSE,"Summary Financials"}</definedName>
    <definedName name="_____wrn2_2" localSheetId="12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localSheetId="18" hidden="1">{"holdco",#N/A,FALSE,"Summary Financials";"holdco",#N/A,FALSE,"Summary Financials"}</definedName>
    <definedName name="_____wrn2_3" localSheetId="11" hidden="1">{"holdco",#N/A,FALSE,"Summary Financials";"holdco",#N/A,FALSE,"Summary Financials"}</definedName>
    <definedName name="_____wrn2_3" localSheetId="1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localSheetId="18" hidden="1">{"holdco",#N/A,FALSE,"Summary Financials";"holdco",#N/A,FALSE,"Summary Financials"}</definedName>
    <definedName name="_____wrn2_4" localSheetId="11" hidden="1">{"holdco",#N/A,FALSE,"Summary Financials";"holdco",#N/A,FALSE,"Summary Financials"}</definedName>
    <definedName name="_____wrn2_4" localSheetId="12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8" hidden="1">{"holdco",#N/A,FALSE,"Summary Financials";"holdco",#N/A,FALSE,"Summary Financials"}</definedName>
    <definedName name="_____wrn3" localSheetId="11" hidden="1">{"holdco",#N/A,FALSE,"Summary Financials";"holdco",#N/A,FALSE,"Summary Financials"}</definedName>
    <definedName name="_____wrn3" localSheetId="1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localSheetId="18" hidden="1">{"holdco",#N/A,FALSE,"Summary Financials";"holdco",#N/A,FALSE,"Summary Financials"}</definedName>
    <definedName name="_____wrn3_1" localSheetId="11" hidden="1">{"holdco",#N/A,FALSE,"Summary Financials";"holdco",#N/A,FALSE,"Summary Financials"}</definedName>
    <definedName name="_____wrn3_1" localSheetId="12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localSheetId="18" hidden="1">{"holdco",#N/A,FALSE,"Summary Financials";"holdco",#N/A,FALSE,"Summary Financials"}</definedName>
    <definedName name="_____wrn3_2" localSheetId="11" hidden="1">{"holdco",#N/A,FALSE,"Summary Financials";"holdco",#N/A,FALSE,"Summary Financials"}</definedName>
    <definedName name="_____wrn3_2" localSheetId="12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localSheetId="18" hidden="1">{"holdco",#N/A,FALSE,"Summary Financials";"holdco",#N/A,FALSE,"Summary Financials"}</definedName>
    <definedName name="_____wrn3_3" localSheetId="11" hidden="1">{"holdco",#N/A,FALSE,"Summary Financials";"holdco",#N/A,FALSE,"Summary Financials"}</definedName>
    <definedName name="_____wrn3_3" localSheetId="1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localSheetId="18" hidden="1">{"holdco",#N/A,FALSE,"Summary Financials";"holdco",#N/A,FALSE,"Summary Financials"}</definedName>
    <definedName name="_____wrn3_4" localSheetId="11" hidden="1">{"holdco",#N/A,FALSE,"Summary Financials";"holdco",#N/A,FALSE,"Summary Financials"}</definedName>
    <definedName name="_____wrn3_4" localSheetId="12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8" hidden="1">{"holdco",#N/A,FALSE,"Summary Financials";"holdco",#N/A,FALSE,"Summary Financials"}</definedName>
    <definedName name="_____wrn8" localSheetId="11" hidden="1">{"holdco",#N/A,FALSE,"Summary Financials";"holdco",#N/A,FALSE,"Summary Financials"}</definedName>
    <definedName name="_____wrn8" localSheetId="12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localSheetId="18" hidden="1">{"holdco",#N/A,FALSE,"Summary Financials";"holdco",#N/A,FALSE,"Summary Financials"}</definedName>
    <definedName name="_____wrn8_1" localSheetId="11" hidden="1">{"holdco",#N/A,FALSE,"Summary Financials";"holdco",#N/A,FALSE,"Summary Financials"}</definedName>
    <definedName name="_____wrn8_1" localSheetId="12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localSheetId="18" hidden="1">{"holdco",#N/A,FALSE,"Summary Financials";"holdco",#N/A,FALSE,"Summary Financials"}</definedName>
    <definedName name="_____wrn8_2" localSheetId="11" hidden="1">{"holdco",#N/A,FALSE,"Summary Financials";"holdco",#N/A,FALSE,"Summary Financials"}</definedName>
    <definedName name="_____wrn8_2" localSheetId="12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localSheetId="18" hidden="1">{"holdco",#N/A,FALSE,"Summary Financials";"holdco",#N/A,FALSE,"Summary Financials"}</definedName>
    <definedName name="_____wrn8_3" localSheetId="11" hidden="1">{"holdco",#N/A,FALSE,"Summary Financials";"holdco",#N/A,FALSE,"Summary Financials"}</definedName>
    <definedName name="_____wrn8_3" localSheetId="1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localSheetId="18" hidden="1">{"holdco",#N/A,FALSE,"Summary Financials";"holdco",#N/A,FALSE,"Summary Financials"}</definedName>
    <definedName name="_____wrn8_4" localSheetId="11" hidden="1">{"holdco",#N/A,FALSE,"Summary Financials";"holdco",#N/A,FALSE,"Summary Financials"}</definedName>
    <definedName name="_____wrn8_4" localSheetId="12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FDS_HYPERLINK_TOGGLE_STATE__" hidden="1">"ON"</definedName>
    <definedName name="__hom1" localSheetId="18" hidden="1">{#N/A,#N/A,FALSE,"Assessment";#N/A,#N/A,FALSE,"Staffing";#N/A,#N/A,FALSE,"Hires";#N/A,#N/A,FALSE,"Assumptions"}</definedName>
    <definedName name="__hom1" localSheetId="11" hidden="1">{#N/A,#N/A,FALSE,"Assessment";#N/A,#N/A,FALSE,"Staffing";#N/A,#N/A,FALSE,"Hires";#N/A,#N/A,FALSE,"Assumptions"}</definedName>
    <definedName name="__hom1" localSheetId="12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localSheetId="18" hidden="1">{#N/A,#N/A,FALSE,"Assessment";#N/A,#N/A,FALSE,"Staffing";#N/A,#N/A,FALSE,"Hires";#N/A,#N/A,FALSE,"Assumptions"}</definedName>
    <definedName name="__hom1_1" localSheetId="11" hidden="1">{#N/A,#N/A,FALSE,"Assessment";#N/A,#N/A,FALSE,"Staffing";#N/A,#N/A,FALSE,"Hires";#N/A,#N/A,FALSE,"Assumptions"}</definedName>
    <definedName name="__hom1_1" localSheetId="12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localSheetId="18" hidden="1">{#N/A,#N/A,FALSE,"Assessment";#N/A,#N/A,FALSE,"Staffing";#N/A,#N/A,FALSE,"Hires";#N/A,#N/A,FALSE,"Assumptions"}</definedName>
    <definedName name="__hom1_2" localSheetId="11" hidden="1">{#N/A,#N/A,FALSE,"Assessment";#N/A,#N/A,FALSE,"Staffing";#N/A,#N/A,FALSE,"Hires";#N/A,#N/A,FALSE,"Assumptions"}</definedName>
    <definedName name="__hom1_2" localSheetId="12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localSheetId="18" hidden="1">{#N/A,#N/A,FALSE,"Assessment";#N/A,#N/A,FALSE,"Staffing";#N/A,#N/A,FALSE,"Hires";#N/A,#N/A,FALSE,"Assumptions"}</definedName>
    <definedName name="__hom1_3" localSheetId="11" hidden="1">{#N/A,#N/A,FALSE,"Assessment";#N/A,#N/A,FALSE,"Staffing";#N/A,#N/A,FALSE,"Hires";#N/A,#N/A,FALSE,"Assumptions"}</definedName>
    <definedName name="__hom1_3" localSheetId="1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localSheetId="18" hidden="1">{#N/A,#N/A,FALSE,"Assessment";#N/A,#N/A,FALSE,"Staffing";#N/A,#N/A,FALSE,"Hires";#N/A,#N/A,FALSE,"Assumptions"}</definedName>
    <definedName name="__hom1_4" localSheetId="11" hidden="1">{#N/A,#N/A,FALSE,"Assessment";#N/A,#N/A,FALSE,"Staffing";#N/A,#N/A,FALSE,"Hires";#N/A,#N/A,FALSE,"Assumptions"}</definedName>
    <definedName name="__hom1_4" localSheetId="12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8" hidden="1">{#N/A,#N/A,FALSE,"Assessment";#N/A,#N/A,FALSE,"Staffing";#N/A,#N/A,FALSE,"Hires";#N/A,#N/A,FALSE,"Assumptions"}</definedName>
    <definedName name="__kk1" localSheetId="11" hidden="1">{#N/A,#N/A,FALSE,"Assessment";#N/A,#N/A,FALSE,"Staffing";#N/A,#N/A,FALSE,"Hires";#N/A,#N/A,FALSE,"Assumptions"}</definedName>
    <definedName name="__kk1" localSheetId="12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localSheetId="18" hidden="1">{#N/A,#N/A,FALSE,"Assessment";#N/A,#N/A,FALSE,"Staffing";#N/A,#N/A,FALSE,"Hires";#N/A,#N/A,FALSE,"Assumptions"}</definedName>
    <definedName name="__kk1_1" localSheetId="11" hidden="1">{#N/A,#N/A,FALSE,"Assessment";#N/A,#N/A,FALSE,"Staffing";#N/A,#N/A,FALSE,"Hires";#N/A,#N/A,FALSE,"Assumptions"}</definedName>
    <definedName name="__kk1_1" localSheetId="12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localSheetId="18" hidden="1">{#N/A,#N/A,FALSE,"Assessment";#N/A,#N/A,FALSE,"Staffing";#N/A,#N/A,FALSE,"Hires";#N/A,#N/A,FALSE,"Assumptions"}</definedName>
    <definedName name="__kk1_2" localSheetId="11" hidden="1">{#N/A,#N/A,FALSE,"Assessment";#N/A,#N/A,FALSE,"Staffing";#N/A,#N/A,FALSE,"Hires";#N/A,#N/A,FALSE,"Assumptions"}</definedName>
    <definedName name="__kk1_2" localSheetId="12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localSheetId="18" hidden="1">{#N/A,#N/A,FALSE,"Assessment";#N/A,#N/A,FALSE,"Staffing";#N/A,#N/A,FALSE,"Hires";#N/A,#N/A,FALSE,"Assumptions"}</definedName>
    <definedName name="__kk1_3" localSheetId="11" hidden="1">{#N/A,#N/A,FALSE,"Assessment";#N/A,#N/A,FALSE,"Staffing";#N/A,#N/A,FALSE,"Hires";#N/A,#N/A,FALSE,"Assumptions"}</definedName>
    <definedName name="__kk1_3" localSheetId="1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localSheetId="18" hidden="1">{#N/A,#N/A,FALSE,"Assessment";#N/A,#N/A,FALSE,"Staffing";#N/A,#N/A,FALSE,"Hires";#N/A,#N/A,FALSE,"Assumptions"}</definedName>
    <definedName name="__kk1_4" localSheetId="11" hidden="1">{#N/A,#N/A,FALSE,"Assessment";#N/A,#N/A,FALSE,"Staffing";#N/A,#N/A,FALSE,"Hires";#N/A,#N/A,FALSE,"Assumptions"}</definedName>
    <definedName name="__kk1_4" localSheetId="12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8" hidden="1">{#N/A,#N/A,FALSE,"Assessment";#N/A,#N/A,FALSE,"Staffing";#N/A,#N/A,FALSE,"Hires";#N/A,#N/A,FALSE,"Assumptions"}</definedName>
    <definedName name="__KKK1" localSheetId="11" hidden="1">{#N/A,#N/A,FALSE,"Assessment";#N/A,#N/A,FALSE,"Staffing";#N/A,#N/A,FALSE,"Hires";#N/A,#N/A,FALSE,"Assumptions"}</definedName>
    <definedName name="__KKK1" localSheetId="12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localSheetId="18" hidden="1">{#N/A,#N/A,FALSE,"Assessment";#N/A,#N/A,FALSE,"Staffing";#N/A,#N/A,FALSE,"Hires";#N/A,#N/A,FALSE,"Assumptions"}</definedName>
    <definedName name="__KKK1_1" localSheetId="11" hidden="1">{#N/A,#N/A,FALSE,"Assessment";#N/A,#N/A,FALSE,"Staffing";#N/A,#N/A,FALSE,"Hires";#N/A,#N/A,FALSE,"Assumptions"}</definedName>
    <definedName name="__KKK1_1" localSheetId="12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localSheetId="18" hidden="1">{#N/A,#N/A,FALSE,"Assessment";#N/A,#N/A,FALSE,"Staffing";#N/A,#N/A,FALSE,"Hires";#N/A,#N/A,FALSE,"Assumptions"}</definedName>
    <definedName name="__KKK1_2" localSheetId="11" hidden="1">{#N/A,#N/A,FALSE,"Assessment";#N/A,#N/A,FALSE,"Staffing";#N/A,#N/A,FALSE,"Hires";#N/A,#N/A,FALSE,"Assumptions"}</definedName>
    <definedName name="__KKK1_2" localSheetId="12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localSheetId="18" hidden="1">{#N/A,#N/A,FALSE,"Assessment";#N/A,#N/A,FALSE,"Staffing";#N/A,#N/A,FALSE,"Hires";#N/A,#N/A,FALSE,"Assumptions"}</definedName>
    <definedName name="__KKK1_3" localSheetId="11" hidden="1">{#N/A,#N/A,FALSE,"Assessment";#N/A,#N/A,FALSE,"Staffing";#N/A,#N/A,FALSE,"Hires";#N/A,#N/A,FALSE,"Assumptions"}</definedName>
    <definedName name="__KKK1_3" localSheetId="1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localSheetId="18" hidden="1">{#N/A,#N/A,FALSE,"Assessment";#N/A,#N/A,FALSE,"Staffing";#N/A,#N/A,FALSE,"Hires";#N/A,#N/A,FALSE,"Assumptions"}</definedName>
    <definedName name="__KKK1_4" localSheetId="11" hidden="1">{#N/A,#N/A,FALSE,"Assessment";#N/A,#N/A,FALSE,"Staffing";#N/A,#N/A,FALSE,"Hires";#N/A,#N/A,FALSE,"Assumptions"}</definedName>
    <definedName name="__KKK1_4" localSheetId="12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8" hidden="1">{"holdco",#N/A,FALSE,"Summary Financials";"holdco",#N/A,FALSE,"Summary Financials"}</definedName>
    <definedName name="__wrn1" localSheetId="11" hidden="1">{"holdco",#N/A,FALSE,"Summary Financials";"holdco",#N/A,FALSE,"Summary Financials"}</definedName>
    <definedName name="__wrn1" localSheetId="12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localSheetId="18" hidden="1">{"holdco",#N/A,FALSE,"Summary Financials";"holdco",#N/A,FALSE,"Summary Financials"}</definedName>
    <definedName name="__wrn1_1" localSheetId="11" hidden="1">{"holdco",#N/A,FALSE,"Summary Financials";"holdco",#N/A,FALSE,"Summary Financials"}</definedName>
    <definedName name="__wrn1_1" localSheetId="12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localSheetId="18" hidden="1">{"holdco",#N/A,FALSE,"Summary Financials";"holdco",#N/A,FALSE,"Summary Financials"}</definedName>
    <definedName name="__wrn1_2" localSheetId="11" hidden="1">{"holdco",#N/A,FALSE,"Summary Financials";"holdco",#N/A,FALSE,"Summary Financials"}</definedName>
    <definedName name="__wrn1_2" localSheetId="12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localSheetId="18" hidden="1">{"holdco",#N/A,FALSE,"Summary Financials";"holdco",#N/A,FALSE,"Summary Financials"}</definedName>
    <definedName name="__wrn1_3" localSheetId="11" hidden="1">{"holdco",#N/A,FALSE,"Summary Financials";"holdco",#N/A,FALSE,"Summary Financials"}</definedName>
    <definedName name="__wrn1_3" localSheetId="1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localSheetId="18" hidden="1">{"holdco",#N/A,FALSE,"Summary Financials";"holdco",#N/A,FALSE,"Summary Financials"}</definedName>
    <definedName name="__wrn1_4" localSheetId="11" hidden="1">{"holdco",#N/A,FALSE,"Summary Financials";"holdco",#N/A,FALSE,"Summary Financials"}</definedName>
    <definedName name="__wrn1_4" localSheetId="12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8" hidden="1">{"holdco",#N/A,FALSE,"Summary Financials";"holdco",#N/A,FALSE,"Summary Financials"}</definedName>
    <definedName name="__wrn2" localSheetId="11" hidden="1">{"holdco",#N/A,FALSE,"Summary Financials";"holdco",#N/A,FALSE,"Summary Financials"}</definedName>
    <definedName name="__wrn2" localSheetId="12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localSheetId="18" hidden="1">{"holdco",#N/A,FALSE,"Summary Financials";"holdco",#N/A,FALSE,"Summary Financials"}</definedName>
    <definedName name="__wrn2_1" localSheetId="11" hidden="1">{"holdco",#N/A,FALSE,"Summary Financials";"holdco",#N/A,FALSE,"Summary Financials"}</definedName>
    <definedName name="__wrn2_1" localSheetId="1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localSheetId="18" hidden="1">{"holdco",#N/A,FALSE,"Summary Financials";"holdco",#N/A,FALSE,"Summary Financials"}</definedName>
    <definedName name="__wrn2_2" localSheetId="11" hidden="1">{"holdco",#N/A,FALSE,"Summary Financials";"holdco",#N/A,FALSE,"Summary Financials"}</definedName>
    <definedName name="__wrn2_2" localSheetId="12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localSheetId="18" hidden="1">{"holdco",#N/A,FALSE,"Summary Financials";"holdco",#N/A,FALSE,"Summary Financials"}</definedName>
    <definedName name="__wrn2_3" localSheetId="11" hidden="1">{"holdco",#N/A,FALSE,"Summary Financials";"holdco",#N/A,FALSE,"Summary Financials"}</definedName>
    <definedName name="__wrn2_3" localSheetId="1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localSheetId="18" hidden="1">{"holdco",#N/A,FALSE,"Summary Financials";"holdco",#N/A,FALSE,"Summary Financials"}</definedName>
    <definedName name="__wrn2_4" localSheetId="11" hidden="1">{"holdco",#N/A,FALSE,"Summary Financials";"holdco",#N/A,FALSE,"Summary Financials"}</definedName>
    <definedName name="__wrn2_4" localSheetId="12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8" hidden="1">{"holdco",#N/A,FALSE,"Summary Financials";"holdco",#N/A,FALSE,"Summary Financials"}</definedName>
    <definedName name="__wrn3" localSheetId="11" hidden="1">{"holdco",#N/A,FALSE,"Summary Financials";"holdco",#N/A,FALSE,"Summary Financials"}</definedName>
    <definedName name="__wrn3" localSheetId="1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localSheetId="18" hidden="1">{"holdco",#N/A,FALSE,"Summary Financials";"holdco",#N/A,FALSE,"Summary Financials"}</definedName>
    <definedName name="__wrn3_1" localSheetId="11" hidden="1">{"holdco",#N/A,FALSE,"Summary Financials";"holdco",#N/A,FALSE,"Summary Financials"}</definedName>
    <definedName name="__wrn3_1" localSheetId="12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localSheetId="18" hidden="1">{"holdco",#N/A,FALSE,"Summary Financials";"holdco",#N/A,FALSE,"Summary Financials"}</definedName>
    <definedName name="__wrn3_2" localSheetId="11" hidden="1">{"holdco",#N/A,FALSE,"Summary Financials";"holdco",#N/A,FALSE,"Summary Financials"}</definedName>
    <definedName name="__wrn3_2" localSheetId="12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localSheetId="18" hidden="1">{"holdco",#N/A,FALSE,"Summary Financials";"holdco",#N/A,FALSE,"Summary Financials"}</definedName>
    <definedName name="__wrn3_3" localSheetId="11" hidden="1">{"holdco",#N/A,FALSE,"Summary Financials";"holdco",#N/A,FALSE,"Summary Financials"}</definedName>
    <definedName name="__wrn3_3" localSheetId="1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localSheetId="18" hidden="1">{"holdco",#N/A,FALSE,"Summary Financials";"holdco",#N/A,FALSE,"Summary Financials"}</definedName>
    <definedName name="__wrn3_4" localSheetId="11" hidden="1">{"holdco",#N/A,FALSE,"Summary Financials";"holdco",#N/A,FALSE,"Summary Financials"}</definedName>
    <definedName name="__wrn3_4" localSheetId="12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18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1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8" hidden="1">{"holdco",#N/A,FALSE,"Summary Financials";"holdco",#N/A,FALSE,"Summary Financials"}</definedName>
    <definedName name="__wrn8" localSheetId="11" hidden="1">{"holdco",#N/A,FALSE,"Summary Financials";"holdco",#N/A,FALSE,"Summary Financials"}</definedName>
    <definedName name="__wrn8" localSheetId="12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localSheetId="18" hidden="1">{"holdco",#N/A,FALSE,"Summary Financials";"holdco",#N/A,FALSE,"Summary Financials"}</definedName>
    <definedName name="__wrn8_1" localSheetId="11" hidden="1">{"holdco",#N/A,FALSE,"Summary Financials";"holdco",#N/A,FALSE,"Summary Financials"}</definedName>
    <definedName name="__wrn8_1" localSheetId="12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localSheetId="18" hidden="1">{"holdco",#N/A,FALSE,"Summary Financials";"holdco",#N/A,FALSE,"Summary Financials"}</definedName>
    <definedName name="__wrn8_2" localSheetId="11" hidden="1">{"holdco",#N/A,FALSE,"Summary Financials";"holdco",#N/A,FALSE,"Summary Financials"}</definedName>
    <definedName name="__wrn8_2" localSheetId="12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localSheetId="18" hidden="1">{"holdco",#N/A,FALSE,"Summary Financials";"holdco",#N/A,FALSE,"Summary Financials"}</definedName>
    <definedName name="__wrn8_3" localSheetId="11" hidden="1">{"holdco",#N/A,FALSE,"Summary Financials";"holdco",#N/A,FALSE,"Summary Financials"}</definedName>
    <definedName name="__wrn8_3" localSheetId="1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localSheetId="18" hidden="1">{"holdco",#N/A,FALSE,"Summary Financials";"holdco",#N/A,FALSE,"Summary Financials"}</definedName>
    <definedName name="__wrn8_4" localSheetId="11" hidden="1">{"holdco",#N/A,FALSE,"Summary Financials";"holdco",#N/A,FALSE,"Summary Financials"}</definedName>
    <definedName name="__wrn8_4" localSheetId="12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localSheetId="18" hidden="1">0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localSheetId="18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localSheetId="18" hidden="1">#REF!</definedName>
    <definedName name="_example" localSheetId="11" hidden="1">#REF!</definedName>
    <definedName name="_example" localSheetId="12" hidden="1">#REF!</definedName>
    <definedName name="_example" hidden="1">#REF!</definedName>
    <definedName name="_Fill" localSheetId="18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ort" localSheetId="18" hidden="1">#REF!</definedName>
    <definedName name="_Sort" hidden="1">#REF!</definedName>
    <definedName name="_Toc52266813" localSheetId="15">'4.11 SO ORA'!$A$12</definedName>
    <definedName name="a" hidden="1">#REF!</definedName>
    <definedName name="AAA_duser" hidden="1">"OFF"</definedName>
    <definedName name="AAB_GSPPG" hidden="1">"AAB_Goldman Sachs PPG Chart Utilities 1.0g"</definedName>
    <definedName name="ab">#REF!</definedName>
    <definedName name="AccessDatabase" hidden="1">"C:\DATA\KEVIN\MODELS\Model 0218.mdb"</definedName>
    <definedName name="ACCOUNT_HEADERS">#REF!</definedName>
    <definedName name="ACTIVITY">#REF!</definedName>
    <definedName name="ACwvu.CapersView." localSheetId="18" hidden="1">#REF!</definedName>
    <definedName name="ACwvu.CapersView." localSheetId="11" hidden="1">#REF!</definedName>
    <definedName name="ACwvu.CapersView." localSheetId="12" hidden="1">#REF!</definedName>
    <definedName name="ACwvu.CapersView." hidden="1">#REF!</definedName>
    <definedName name="ACwvu.Japan_Capers_Ed_Pub." localSheetId="18" hidden="1">#REF!</definedName>
    <definedName name="ACwvu.Japan_Capers_Ed_Pub." hidden="1">#REF!</definedName>
    <definedName name="ACwvu.KJP_CC." hidden="1">#REF!</definedName>
    <definedName name="ADD">#REF!</definedName>
    <definedName name="ADDSF6">#REF!</definedName>
    <definedName name="ae">#REF!</definedName>
    <definedName name="AFFTIRG">#REF!</definedName>
    <definedName name="AFFTIRG2">#REF!</definedName>
    <definedName name="AFFTIRG3">#REF!</definedName>
    <definedName name="AFFTIRG4">#REF!</definedName>
    <definedName name="AFFTIRG5">#REF!</definedName>
    <definedName name="AFFTIRGDEPN">#REF!</definedName>
    <definedName name="AFFTIRGDepn2">#REF!</definedName>
    <definedName name="AFFTIRGDepn3">#REF!</definedName>
    <definedName name="AFFTIRGDepn4">#REF!</definedName>
    <definedName name="AFFTIRGDepn5">#REF!</definedName>
    <definedName name="ai">#REF!</definedName>
    <definedName name="ALE">#REF!</definedName>
    <definedName name="ANIA">#REF!</definedName>
    <definedName name="ANLL" localSheetId="18">#REF!</definedName>
    <definedName name="ANLL" localSheetId="11">#REF!</definedName>
    <definedName name="ANLL" localSheetId="12">#REF!</definedName>
    <definedName name="ANLL">#REF!</definedName>
    <definedName name="ANLU" localSheetId="18">#REF!</definedName>
    <definedName name="ANLU" localSheetId="11">#REF!</definedName>
    <definedName name="ANLU" localSheetId="12">#REF!</definedName>
    <definedName name="ANLU">#REF!</definedName>
    <definedName name="AssetClass" hidden="1">#REF!</definedName>
    <definedName name="AssetDesc" hidden="1">#REF!</definedName>
    <definedName name="ATIRG">#REF!</definedName>
    <definedName name="ATIRG2">#REF!</definedName>
    <definedName name="ATIRG3">#REF!</definedName>
    <definedName name="ATIRG4">#REF!</definedName>
    <definedName name="ATIRG5">#REF!</definedName>
    <definedName name="b" localSheetId="16" hidden="1">{#N/A,#N/A,FALSE,"DI 2 YEAR MASTER SCHEDULE"}</definedName>
    <definedName name="b" localSheetId="17" hidden="1">{#N/A,#N/A,FALSE,"DI 2 YEAR MASTER SCHEDULE"}</definedName>
    <definedName name="b" localSheetId="18" hidden="1">{#N/A,#N/A,FALSE,"DI 2 YEAR MASTER SCHEDULE"}</definedName>
    <definedName name="b" localSheetId="8" hidden="1">{#N/A,#N/A,FALSE,"DI 2 YEAR MASTER SCHEDULE"}</definedName>
    <definedName name="b" localSheetId="10" hidden="1">{#N/A,#N/A,FALSE,"DI 2 YEAR MASTER SCHEDULE"}</definedName>
    <definedName name="b" localSheetId="11" hidden="1">{#N/A,#N/A,FALSE,"DI 2 YEAR MASTER SCHEDULE"}</definedName>
    <definedName name="b" localSheetId="12" hidden="1">{#N/A,#N/A,FALSE,"DI 2 YEAR MASTER SCHEDULE"}</definedName>
    <definedName name="b" hidden="1">{#N/A,#N/A,FALSE,"DI 2 YEAR MASTER SCHEDULE"}</definedName>
    <definedName name="BASE">#REF!</definedName>
    <definedName name="Baseline_Risk" localSheetId="18">#REF!</definedName>
    <definedName name="Baseline_Risk" localSheetId="11">#REF!</definedName>
    <definedName name="Baseline_Risk" localSheetId="12">#REF!</definedName>
    <definedName name="Baseline_Risk">#REF!</definedName>
    <definedName name="bb" localSheetId="16" hidden="1">{#N/A,#N/A,FALSE,"PRJCTED MNTHLY QTY's"}</definedName>
    <definedName name="bb" localSheetId="17" hidden="1">{#N/A,#N/A,FALSE,"PRJCTED MNTHLY QTY's"}</definedName>
    <definedName name="bb" localSheetId="18" hidden="1">{#N/A,#N/A,FALSE,"PRJCTED MNTHLY QTY's"}</definedName>
    <definedName name="bb" localSheetId="8" hidden="1">{#N/A,#N/A,FALSE,"PRJCTED MNTHLY QTY's"}</definedName>
    <definedName name="bb" localSheetId="10" hidden="1">{#N/A,#N/A,FALSE,"PRJCTED MNTHLY QTY's"}</definedName>
    <definedName name="bb" localSheetId="11" hidden="1">{#N/A,#N/A,FALSE,"PRJCTED MNTHLY QTY's"}</definedName>
    <definedName name="bb" localSheetId="12" hidden="1">{#N/A,#N/A,FALSE,"PRJCTED MNTHLY QTY's"}</definedName>
    <definedName name="bb" hidden="1">{#N/A,#N/A,FALSE,"PRJCTED MNTHLY QTY's"}</definedName>
    <definedName name="bbbb" localSheetId="16" hidden="1">{#N/A,#N/A,FALSE,"PRJCTED QTRLY QTY's"}</definedName>
    <definedName name="bbbb" localSheetId="17" hidden="1">{#N/A,#N/A,FALSE,"PRJCTED QTRLY QTY's"}</definedName>
    <definedName name="bbbb" localSheetId="18" hidden="1">{#N/A,#N/A,FALSE,"PRJCTED QTRLY QTY's"}</definedName>
    <definedName name="bbbb" localSheetId="8" hidden="1">{#N/A,#N/A,FALSE,"PRJCTED QTRLY QTY's"}</definedName>
    <definedName name="bbbb" localSheetId="10" hidden="1">{#N/A,#N/A,FALSE,"PRJCTED QTRLY QTY's"}</definedName>
    <definedName name="bbbb" localSheetId="11" hidden="1">{#N/A,#N/A,FALSE,"PRJCTED QTRLY QTY's"}</definedName>
    <definedName name="bbbb" localSheetId="12" hidden="1">{#N/A,#N/A,FALSE,"PRJCTED QTRLY QTY's"}</definedName>
    <definedName name="bbbb" hidden="1">{#N/A,#N/A,FALSE,"PRJCTED QTRLY QTY's"}</definedName>
    <definedName name="bbbbbb" localSheetId="16" hidden="1">{#N/A,#N/A,FALSE,"PRJCTED QTRLY QTY's"}</definedName>
    <definedName name="bbbbbb" localSheetId="17" hidden="1">{#N/A,#N/A,FALSE,"PRJCTED QTRLY QTY's"}</definedName>
    <definedName name="bbbbbb" localSheetId="18" hidden="1">{#N/A,#N/A,FALSE,"PRJCTED QTRLY QTY's"}</definedName>
    <definedName name="bbbbbb" localSheetId="8" hidden="1">{#N/A,#N/A,FALSE,"PRJCTED QTRLY QTY's"}</definedName>
    <definedName name="bbbbbb" localSheetId="10" hidden="1">{#N/A,#N/A,FALSE,"PRJCTED QTRLY QTY's"}</definedName>
    <definedName name="bbbbbb" localSheetId="11" hidden="1">{#N/A,#N/A,FALSE,"PRJCTED QTRLY QTY's"}</definedName>
    <definedName name="bbbbbb" localSheetId="12" hidden="1">{#N/A,#N/A,FALSE,"PRJCTED QTRLY QTY's"}</definedName>
    <definedName name="bbbbbb" hidden="1">{#N/A,#N/A,FALSE,"PRJCTED QTRLY QTY's"}</definedName>
    <definedName name="BBC" localSheetId="18">#REF!</definedName>
    <definedName name="BBC" localSheetId="11">#REF!</definedName>
    <definedName name="BBC" localSheetId="12">#REF!</definedName>
    <definedName name="BBC">#REF!</definedName>
    <definedName name="BExEZ4HBCC06708765M8A06KCR7P" hidden="1">#N/A</definedName>
    <definedName name="BLPH1" localSheetId="18" hidden="1">#REF!</definedName>
    <definedName name="BLPH1" localSheetId="11" hidden="1">#REF!</definedName>
    <definedName name="BLPH1" localSheetId="12" hidden="1">#REF!</definedName>
    <definedName name="BLPH1" hidden="1">#REF!</definedName>
    <definedName name="BLPH10" localSheetId="18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localSheetId="18" hidden="1">#REF!</definedName>
    <definedName name="BLPH2" localSheetId="11" hidden="1">#REF!</definedName>
    <definedName name="BLPH2" localSheetId="12" hidden="1">#REF!</definedName>
    <definedName name="BLPH2" hidden="1">#REF!</definedName>
    <definedName name="BLPH20" localSheetId="18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localSheetId="18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localSheetId="18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#REF!</definedName>
    <definedName name="BLPH230" localSheetId="18" hidden="1">#REF!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#REF!</definedName>
    <definedName name="BLPH240" localSheetId="18" hidden="1">#REF!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#REF!</definedName>
    <definedName name="BLPH250" localSheetId="18" hidden="1">#REF!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#REF!</definedName>
    <definedName name="BLPH260" localSheetId="18" hidden="1">#REF!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#REF!</definedName>
    <definedName name="BLPH270" localSheetId="18" hidden="1">#REF!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#REF!</definedName>
    <definedName name="BLPH280" localSheetId="18" hidden="1">#REF!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#REF!</definedName>
    <definedName name="BLPH290" localSheetId="18" hidden="1">#REF!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#REF!</definedName>
    <definedName name="BLPH300" localSheetId="18" hidden="1">#REF!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localSheetId="18" hidden="1">#REF!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#REF!</definedName>
    <definedName name="BLPH320" localSheetId="18" hidden="1">#REF!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#REF!</definedName>
    <definedName name="BLPH330" localSheetId="18" hidden="1">#REF!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localSheetId="18" hidden="1">#REF!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localSheetId="18" hidden="1">#REF!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18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8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PC">#REF!</definedName>
    <definedName name="BPC2020_21" localSheetId="18">#REF!</definedName>
    <definedName name="BPC2020_21" localSheetId="11">#REF!</definedName>
    <definedName name="BPC2020_21" localSheetId="12">#REF!</definedName>
    <definedName name="BPC2020_21">#REF!</definedName>
    <definedName name="BPCGROUP" localSheetId="11">#REF!</definedName>
    <definedName name="BPCGROUP" localSheetId="12">#REF!</definedName>
    <definedName name="BPCGROUP">#REF!</definedName>
    <definedName name="BPCLIMIT" localSheetId="11">#REF!</definedName>
    <definedName name="BPCLIMIT" localSheetId="12">#REF!</definedName>
    <definedName name="BPCLIMIT">#REF!</definedName>
    <definedName name="BPCLIMIT2" localSheetId="11">#REF!</definedName>
    <definedName name="BPCLIMIT2" localSheetId="12">#REF!</definedName>
    <definedName name="BPCLIMIT2">#REF!</definedName>
    <definedName name="BR" comment="Transmission Base Revenue">#REF!</definedName>
    <definedName name="BR2020_21" localSheetId="18">#REF!</definedName>
    <definedName name="BR2020_21" localSheetId="11">#REF!</definedName>
    <definedName name="BR2020_21" localSheetId="12">#REF!</definedName>
    <definedName name="BR2020_21">#REF!</definedName>
    <definedName name="BRt" comment="Transmission Base Revenue" localSheetId="18">#REF!</definedName>
    <definedName name="BRt" comment="Transmission Base Revenue" localSheetId="11">#REF!</definedName>
    <definedName name="BRt" comment="Transmission Base Revenue" localSheetId="12">#REF!</definedName>
    <definedName name="BRt" comment="Transmission Base Revenue">#REF!</definedName>
    <definedName name="BSTC" localSheetId="11">#REF!</definedName>
    <definedName name="BSTC" localSheetId="12">#REF!</definedName>
    <definedName name="BSTC">#REF!</definedName>
    <definedName name="CANMR" localSheetId="11">#REF!</definedName>
    <definedName name="CANMR" localSheetId="12">#REF!</definedName>
    <definedName name="CANMR">#REF!</definedName>
    <definedName name="CAP" localSheetId="18">#REF!</definedName>
    <definedName name="CAP" localSheetId="11">#REF!</definedName>
    <definedName name="CAP" localSheetId="12">#REF!</definedName>
    <definedName name="CAP">#REF!</definedName>
    <definedName name="CCTIRG">#REF!</definedName>
    <definedName name="CF">#REF!</definedName>
    <definedName name="CfDQD" localSheetId="11">#REF!</definedName>
    <definedName name="CfDQD" localSheetId="12">#REF!</definedName>
    <definedName name="CfDQD">#REF!</definedName>
    <definedName name="CfDS">#REF!</definedName>
    <definedName name="CfDSD">#REF!</definedName>
    <definedName name="CFTIRG">#REF!</definedName>
    <definedName name="CFTIRG1">#REF!</definedName>
    <definedName name="CFTIRG2">#REF!</definedName>
    <definedName name="CFTIRG3">#REF!</definedName>
    <definedName name="cftirg4">#REF!</definedName>
    <definedName name="CFTIRG5">#REF!</definedName>
    <definedName name="CHOICE">#REF!</definedName>
    <definedName name="CLNGC" localSheetId="18">#REF!</definedName>
    <definedName name="CLNGC" localSheetId="11">#REF!</definedName>
    <definedName name="CLNGC" localSheetId="12">#REF!</definedName>
    <definedName name="CLNGC">#REF!</definedName>
    <definedName name="CM" localSheetId="18">#REF!</definedName>
    <definedName name="CM" localSheetId="11">#REF!</definedName>
    <definedName name="CM" localSheetId="12">#REF!</definedName>
    <definedName name="CM">#REF!</definedName>
    <definedName name="CMCA" localSheetId="18">#REF!</definedName>
    <definedName name="CMCA" localSheetId="11">#REF!</definedName>
    <definedName name="CMCA" localSheetId="12">#REF!</definedName>
    <definedName name="CMCA">#REF!</definedName>
    <definedName name="CMCE" localSheetId="18">#REF!</definedName>
    <definedName name="CMCE" localSheetId="11">#REF!</definedName>
    <definedName name="CMCE" localSheetId="12">#REF!</definedName>
    <definedName name="CMCE">#REF!</definedName>
    <definedName name="CMECAQD" localSheetId="11">#REF!</definedName>
    <definedName name="CMECAQD" localSheetId="12">#REF!</definedName>
    <definedName name="CMECAQD">#REF!</definedName>
    <definedName name="CMINVC" localSheetId="18">#REF!</definedName>
    <definedName name="CMINVC" localSheetId="11">#REF!</definedName>
    <definedName name="CMINVC" localSheetId="12">#REF!</definedName>
    <definedName name="CMINVC">#REF!</definedName>
    <definedName name="CMIR" localSheetId="18">#REF!</definedName>
    <definedName name="CMIR" localSheetId="11">#REF!</definedName>
    <definedName name="CMIR" localSheetId="12">#REF!</definedName>
    <definedName name="CMIR">#REF!</definedName>
    <definedName name="CMOpBT" localSheetId="18">#REF!</definedName>
    <definedName name="CMOpBT" localSheetId="11">#REF!</definedName>
    <definedName name="CMOpBT" localSheetId="12">#REF!</definedName>
    <definedName name="CMOpBT">#REF!</definedName>
    <definedName name="CMopDT" localSheetId="18">#REF!</definedName>
    <definedName name="CMopDT" localSheetId="11">#REF!</definedName>
    <definedName name="CMopDT" localSheetId="12">#REF!</definedName>
    <definedName name="CMopDT">#REF!</definedName>
    <definedName name="CMOPPM" localSheetId="18">#REF!</definedName>
    <definedName name="CMOPPM" localSheetId="11">#REF!</definedName>
    <definedName name="CMOPPM" localSheetId="12">#REF!</definedName>
    <definedName name="CMOPPM">#REF!</definedName>
    <definedName name="CMQD" localSheetId="11">#REF!</definedName>
    <definedName name="CMQD" localSheetId="12">#REF!</definedName>
    <definedName name="CMQD">#REF!</definedName>
    <definedName name="CMS">#REF!</definedName>
    <definedName name="CMSD">#REF!</definedName>
    <definedName name="CNIARt" localSheetId="18">#REF!</definedName>
    <definedName name="CNIARt" localSheetId="11">#REF!</definedName>
    <definedName name="CNIARt" localSheetId="12">#REF!</definedName>
    <definedName name="CNIARt">#REF!</definedName>
    <definedName name="CNIAV" localSheetId="18">#REF!</definedName>
    <definedName name="CNIAV" localSheetId="11">#REF!</definedName>
    <definedName name="CNIAV" localSheetId="12">#REF!</definedName>
    <definedName name="CNIAV">#REF!</definedName>
    <definedName name="COL" localSheetId="18">#REF!</definedName>
    <definedName name="COL" localSheetId="11">#REF!</definedName>
    <definedName name="COL" localSheetId="12">#REF!</definedName>
    <definedName name="COL">#REF!</definedName>
    <definedName name="Combine_Lookup" localSheetId="18">#REF!</definedName>
    <definedName name="Combine_Lookup" localSheetId="11">#REF!</definedName>
    <definedName name="Combine_Lookup" localSheetId="12">#REF!</definedName>
    <definedName name="Combine_Lookup">#REF!</definedName>
    <definedName name="Combine_Valid" localSheetId="18">#REF!</definedName>
    <definedName name="Combine_Valid" localSheetId="11">#REF!</definedName>
    <definedName name="Combine_Valid" localSheetId="12">#REF!</definedName>
    <definedName name="Combine_Valid">#REF!</definedName>
    <definedName name="Company_Name" localSheetId="18">#REF!</definedName>
    <definedName name="Company_Name" localSheetId="11">#REF!</definedName>
    <definedName name="Company_Name" localSheetId="12">#REF!</definedName>
    <definedName name="Company_Name">#REF!</definedName>
    <definedName name="CompName" localSheetId="18">#REF!</definedName>
    <definedName name="CompName">#REF!</definedName>
    <definedName name="CONADJ">#REF!</definedName>
    <definedName name="CSSAF" localSheetId="18">#REF!</definedName>
    <definedName name="CSSAF" localSheetId="11">#REF!</definedName>
    <definedName name="CSSAF" localSheetId="12">#REF!</definedName>
    <definedName name="CSSAF">#REF!</definedName>
    <definedName name="CSSCAP">#REF!</definedName>
    <definedName name="CSSCOL">#REF!</definedName>
    <definedName name="CSSDPA">#REF!</definedName>
    <definedName name="CSSP">#REF!</definedName>
    <definedName name="CSSPRO">#REF!</definedName>
    <definedName name="CSSS">#REF!</definedName>
    <definedName name="CSSSCfD" localSheetId="11">#REF!</definedName>
    <definedName name="CSSSCfD" localSheetId="12">#REF!</definedName>
    <definedName name="CSSSCfD">#REF!</definedName>
    <definedName name="CSSSCM">#REF!</definedName>
    <definedName name="CSST">#REF!</definedName>
    <definedName name="CSSUPA">#REF!</definedName>
    <definedName name="CTE" localSheetId="11">#REF!</definedName>
    <definedName name="CTE" localSheetId="12">#REF!</definedName>
    <definedName name="CTE">#REF!</definedName>
    <definedName name="Cwvu.CapersView." localSheetId="18" hidden="1">#REF!</definedName>
    <definedName name="Cwvu.CapersView." localSheetId="11" hidden="1">#REF!</definedName>
    <definedName name="Cwvu.CapersView." localSheetId="12" hidden="1">#REF!</definedName>
    <definedName name="Cwvu.CapersView." hidden="1">#REF!</definedName>
    <definedName name="Cwvu.Japan_Capers_Ed_Pub." localSheetId="18" hidden="1">#REF!</definedName>
    <definedName name="Cwvu.Japan_Capers_Ed_Pub." hidden="1">#REF!</definedName>
    <definedName name="CxIncRA" localSheetId="18">#REF!</definedName>
    <definedName name="CxIncRA" localSheetId="11">#REF!</definedName>
    <definedName name="CxIncRA" localSheetId="12">#REF!</definedName>
    <definedName name="CxIncRA">#REF!</definedName>
    <definedName name="Date1">#REF!</definedName>
    <definedName name="DecimalPlaces">0.01</definedName>
    <definedName name="DELINC" localSheetId="18">#REF!</definedName>
    <definedName name="DELINC" localSheetId="11">#REF!</definedName>
    <definedName name="DELINC" localSheetId="12">#REF!</definedName>
    <definedName name="DELINC">#REF!</definedName>
    <definedName name="Dep">#REF!</definedName>
    <definedName name="Dep_3">#REF!</definedName>
    <definedName name="Dep_4">#REF!</definedName>
    <definedName name="Dep_5">#REF!</definedName>
    <definedName name="DFA">#REF!</definedName>
    <definedName name="DFAA" localSheetId="11">#REF!</definedName>
    <definedName name="DFAA" localSheetId="12">#REF!</definedName>
    <definedName name="DFAA">#REF!</definedName>
    <definedName name="DFAB">#REF!</definedName>
    <definedName name="DFAC" localSheetId="11">#REF!</definedName>
    <definedName name="DFAC" localSheetId="12">#REF!</definedName>
    <definedName name="DFAC">#REF!</definedName>
    <definedName name="Dia_Valid" localSheetId="18">#REF!</definedName>
    <definedName name="Dia_Valid">#REF!</definedName>
    <definedName name="DIS">#REF!</definedName>
    <definedName name="Dist_Valid" localSheetId="18">#REF!</definedName>
    <definedName name="Dist_Valid" localSheetId="11">#REF!</definedName>
    <definedName name="Dist_Valid" localSheetId="12">#REF!</definedName>
    <definedName name="Dist_Valid">#REF!</definedName>
    <definedName name="DRI">#REF!</definedName>
    <definedName name="Driver_Valid" localSheetId="18">#REF!</definedName>
    <definedName name="Driver_Valid" localSheetId="11">#REF!</definedName>
    <definedName name="Driver_Valid" localSheetId="12">#REF!</definedName>
    <definedName name="Driver_Valid">#REF!</definedName>
    <definedName name="DRSC">#REF!</definedName>
    <definedName name="DSF" localSheetId="18">#REF!</definedName>
    <definedName name="DSF" localSheetId="11">#REF!</definedName>
    <definedName name="DSF" localSheetId="12">#REF!</definedName>
    <definedName name="DSF">#REF!</definedName>
    <definedName name="DSP">#REF!</definedName>
    <definedName name="DSR">#REF!</definedName>
    <definedName name="DSRpq">#REF!</definedName>
    <definedName name="ECC" localSheetId="18">#REF!</definedName>
    <definedName name="ECC" localSheetId="11">#REF!</definedName>
    <definedName name="ECC" localSheetId="12">#REF!</definedName>
    <definedName name="ECC">#REF!</definedName>
    <definedName name="ECCC" localSheetId="18">#REF!</definedName>
    <definedName name="ECCC" localSheetId="11">#REF!</definedName>
    <definedName name="ECCC" localSheetId="12">#REF!</definedName>
    <definedName name="ECCC">#REF!</definedName>
    <definedName name="ECNIAt" localSheetId="18">#REF!</definedName>
    <definedName name="ECNIAt" localSheetId="11">#REF!</definedName>
    <definedName name="ECNIAt" localSheetId="12">#REF!</definedName>
    <definedName name="ECNIAt">#REF!</definedName>
    <definedName name="EDR">#REF!</definedName>
    <definedName name="EDRO">#REF!</definedName>
    <definedName name="EEPTA" localSheetId="18">#REF!</definedName>
    <definedName name="EEPTA" localSheetId="11">#REF!</definedName>
    <definedName name="EEPTA" localSheetId="12">#REF!</definedName>
    <definedName name="EEPTA">#REF!</definedName>
    <definedName name="EINIAT" localSheetId="11">#REF!</definedName>
    <definedName name="EINIAT" localSheetId="12">#REF!</definedName>
    <definedName name="EINIAT">#REF!</definedName>
    <definedName name="ENCMC" localSheetId="18">#REF!</definedName>
    <definedName name="ENCMC" localSheetId="11">#REF!</definedName>
    <definedName name="ENCMC" localSheetId="12">#REF!</definedName>
    <definedName name="ENCMC">#REF!</definedName>
    <definedName name="EnCMInv" localSheetId="18">#REF!</definedName>
    <definedName name="EnCMInv" localSheetId="11">#REF!</definedName>
    <definedName name="EnCMInv" localSheetId="12">#REF!</definedName>
    <definedName name="EnCMInv">#REF!</definedName>
    <definedName name="EnCMOp" localSheetId="18">#REF!</definedName>
    <definedName name="EnCMOp" localSheetId="11">#REF!</definedName>
    <definedName name="EnCMOp" localSheetId="12">#REF!</definedName>
    <definedName name="EnCMOp">#REF!</definedName>
    <definedName name="ENIA">#REF!</definedName>
    <definedName name="ENIA2020_21" localSheetId="18">#REF!</definedName>
    <definedName name="ENIA2020_21" localSheetId="11">#REF!</definedName>
    <definedName name="ENIA2020_21" localSheetId="12">#REF!</definedName>
    <definedName name="ENIA2020_21">#REF!</definedName>
    <definedName name="ENSA">#REF!</definedName>
    <definedName name="ENST">#REF!</definedName>
    <definedName name="EPT" localSheetId="18">#REF!</definedName>
    <definedName name="EPT" localSheetId="11">#REF!</definedName>
    <definedName name="EPT" localSheetId="12">#REF!</definedName>
    <definedName name="EPT">#REF!</definedName>
    <definedName name="ETIRG">#REF!</definedName>
    <definedName name="ETIRGC">#REF!</definedName>
    <definedName name="ETIRGC2">#REF!</definedName>
    <definedName name="ETIRGC3">#REF!</definedName>
    <definedName name="ETIRGC4">#REF!</definedName>
    <definedName name="ETIRGC5">#REF!</definedName>
    <definedName name="ETIRGORAV">#REF!</definedName>
    <definedName name="ETIRGORAV2">#REF!</definedName>
    <definedName name="ETIRGORAV3">#REF!</definedName>
    <definedName name="ETIRGORAV4">#REF!</definedName>
    <definedName name="ETIRGORAV5">#REF!</definedName>
    <definedName name="ExBBCNLRA" localSheetId="18">#REF!</definedName>
    <definedName name="ExBBCNLRA" localSheetId="11">#REF!</definedName>
    <definedName name="ExBBCNLRA" localSheetId="12">#REF!</definedName>
    <definedName name="ExBBCNLRA">#REF!</definedName>
    <definedName name="ExCC" localSheetId="18">#REF!</definedName>
    <definedName name="ExCC" localSheetId="11">#REF!</definedName>
    <definedName name="ExCC" localSheetId="12">#REF!</definedName>
    <definedName name="ExCC">#REF!</definedName>
    <definedName name="EXCMC" localSheetId="18">#REF!</definedName>
    <definedName name="EXCMC" localSheetId="11">#REF!</definedName>
    <definedName name="EXCMC" localSheetId="12">#REF!</definedName>
    <definedName name="EXCMC">#REF!</definedName>
    <definedName name="ExCMInv" localSheetId="18">#REF!</definedName>
    <definedName name="ExCMInv" localSheetId="11">#REF!</definedName>
    <definedName name="ExCMInv" localSheetId="12">#REF!</definedName>
    <definedName name="ExCMInv">#REF!</definedName>
    <definedName name="EXCMOp" localSheetId="18">#REF!</definedName>
    <definedName name="EXCMOp" localSheetId="11">#REF!</definedName>
    <definedName name="EXCMOp" localSheetId="12">#REF!</definedName>
    <definedName name="EXCMOp">#REF!</definedName>
    <definedName name="ExRO" localSheetId="18">#REF!</definedName>
    <definedName name="ExRO" localSheetId="11">#REF!</definedName>
    <definedName name="ExRO" localSheetId="12">#REF!</definedName>
    <definedName name="ExRO">#REF!</definedName>
    <definedName name="f" localSheetId="16" hidden="1">{"'PRODUCTIONCOST SHEET'!$B$3:$G$48"}</definedName>
    <definedName name="f" localSheetId="17" hidden="1">{"'PRODUCTIONCOST SHEET'!$B$3:$G$48"}</definedName>
    <definedName name="f" localSheetId="18" hidden="1">{"'PRODUCTIONCOST SHEET'!$B$3:$G$48"}</definedName>
    <definedName name="f" localSheetId="8" hidden="1">{"'PRODUCTIONCOST SHEET'!$B$3:$G$48"}</definedName>
    <definedName name="f" localSheetId="10" hidden="1">{"'PRODUCTIONCOST SHEET'!$B$3:$G$48"}</definedName>
    <definedName name="f" localSheetId="11" hidden="1">{"'PRODUCTIONCOST SHEET'!$B$3:$G$48"}</definedName>
    <definedName name="f" localSheetId="12" hidden="1">{"'PRODUCTIONCOST SHEET'!$B$3:$G$48"}</definedName>
    <definedName name="f" hidden="1">{"'PRODUCTIONCOST SHEET'!$B$3:$G$48"}</definedName>
    <definedName name="FactAA">#REF!</definedName>
    <definedName name="FactBB">#REF!</definedName>
    <definedName name="FactX">#REF!</definedName>
    <definedName name="FactY">#REF!</definedName>
    <definedName name="FactZ">#REF!</definedName>
    <definedName name="ff" localSheetId="16" hidden="1">{#N/A,#N/A,FALSE,"PRJCTED MNTHLY QTY's"}</definedName>
    <definedName name="ff" localSheetId="17" hidden="1">{#N/A,#N/A,FALSE,"PRJCTED MNTHLY QTY's"}</definedName>
    <definedName name="ff" localSheetId="18" hidden="1">{#N/A,#N/A,FALSE,"PRJCTED MNTHLY QTY's"}</definedName>
    <definedName name="ff" localSheetId="8" hidden="1">{#N/A,#N/A,FALSE,"PRJCTED MNTHLY QTY's"}</definedName>
    <definedName name="ff" localSheetId="10" hidden="1">{#N/A,#N/A,FALSE,"PRJCTED MNTHLY QTY's"}</definedName>
    <definedName name="ff" localSheetId="11" hidden="1">{#N/A,#N/A,FALSE,"PRJCTED MNTHLY QTY's"}</definedName>
    <definedName name="ff" localSheetId="12" hidden="1">{#N/A,#N/A,FALSE,"PRJCTED MNTHLY QTY's"}</definedName>
    <definedName name="ff" hidden="1">{#N/A,#N/A,FALSE,"PRJCTED MNTHLY QTY's"}</definedName>
    <definedName name="fffff" localSheetId="16" hidden="1">{#N/A,#N/A,FALSE,"PRJCTED QTRLY QTY's"}</definedName>
    <definedName name="fffff" localSheetId="17" hidden="1">{#N/A,#N/A,FALSE,"PRJCTED QTRLY QTY's"}</definedName>
    <definedName name="fffff" localSheetId="18" hidden="1">{#N/A,#N/A,FALSE,"PRJCTED QTRLY QTY's"}</definedName>
    <definedName name="fffff" localSheetId="8" hidden="1">{#N/A,#N/A,FALSE,"PRJCTED QTRLY QTY's"}</definedName>
    <definedName name="fffff" localSheetId="10" hidden="1">{#N/A,#N/A,FALSE,"PRJCTED QTRLY QTY's"}</definedName>
    <definedName name="fffff" localSheetId="11" hidden="1">{#N/A,#N/A,FALSE,"PRJCTED QTRLY QTY's"}</definedName>
    <definedName name="fffff" localSheetId="12" hidden="1">{#N/A,#N/A,FALSE,"PRJCTED QTRLY QTY's"}</definedName>
    <definedName name="fffff" hidden="1">{#N/A,#N/A,FALSE,"PRJCTED QTRLY QTY's"}</definedName>
    <definedName name="FOCList">#REF!</definedName>
    <definedName name="FTI" localSheetId="18">#REF!</definedName>
    <definedName name="FTI" localSheetId="11">#REF!</definedName>
    <definedName name="FTI" localSheetId="12">#REF!</definedName>
    <definedName name="FTI">#REF!</definedName>
    <definedName name="FTIRG">#REF!</definedName>
    <definedName name="FTIRG2">#REF!</definedName>
    <definedName name="FTIRGC">#REF!</definedName>
    <definedName name="FTIRGC3">#REF!</definedName>
    <definedName name="FTIRGC4">#REF!</definedName>
    <definedName name="FTIRGC5">#REF!</definedName>
    <definedName name="ftirgdepn">#REF!</definedName>
    <definedName name="FTIRGDepn2">#REF!</definedName>
    <definedName name="FTIRGDepn3">#REF!</definedName>
    <definedName name="FTIRGDepn4">#REF!</definedName>
    <definedName name="FTIRGDEPN5">#REF!</definedName>
    <definedName name="FYADD">#REF!</definedName>
    <definedName name="FYDSP">#REF!</definedName>
    <definedName name="GDN" localSheetId="18">#REF!</definedName>
    <definedName name="GDN" localSheetId="11">#REF!</definedName>
    <definedName name="GDN" localSheetId="12">#REF!</definedName>
    <definedName name="GDN">#REF!</definedName>
    <definedName name="GDN_PF" localSheetId="18">#REF!</definedName>
    <definedName name="GDN_PF">#REF!</definedName>
    <definedName name="GHGC" localSheetId="18">#REF!</definedName>
    <definedName name="GHGC" localSheetId="11">#REF!</definedName>
    <definedName name="GHGC" localSheetId="12">#REF!</definedName>
    <definedName name="GHGC">#REF!</definedName>
    <definedName name="GHGIM" localSheetId="18">#REF!</definedName>
    <definedName name="GHGIM" localSheetId="11">#REF!</definedName>
    <definedName name="GHGIM" localSheetId="12">#REF!</definedName>
    <definedName name="GHGIM">#REF!</definedName>
    <definedName name="GHGIR" localSheetId="18">#REF!</definedName>
    <definedName name="GHGIR" localSheetId="11">#REF!</definedName>
    <definedName name="GHGIR" localSheetId="12">#REF!</definedName>
    <definedName name="GHGIR">#REF!</definedName>
    <definedName name="gjk" localSheetId="16" hidden="1">{#N/A,#N/A,FALSE,"DI 2 YEAR MASTER SCHEDULE"}</definedName>
    <definedName name="gjk" localSheetId="17" hidden="1">{#N/A,#N/A,FALSE,"DI 2 YEAR MASTER SCHEDULE"}</definedName>
    <definedName name="gjk" localSheetId="18" hidden="1">{#N/A,#N/A,FALSE,"DI 2 YEAR MASTER SCHEDULE"}</definedName>
    <definedName name="gjk" localSheetId="8" hidden="1">{#N/A,#N/A,FALSE,"DI 2 YEAR MASTER SCHEDULE"}</definedName>
    <definedName name="gjk" localSheetId="10" hidden="1">{#N/A,#N/A,FALSE,"DI 2 YEAR MASTER SCHEDULE"}</definedName>
    <definedName name="gjk" localSheetId="11" hidden="1">{#N/A,#N/A,FALSE,"DI 2 YEAR MASTER SCHEDULE"}</definedName>
    <definedName name="gjk" localSheetId="12" hidden="1">{#N/A,#N/A,FALSE,"DI 2 YEAR MASTER SCHEDULE"}</definedName>
    <definedName name="gjk" hidden="1">{#N/A,#N/A,FALSE,"DI 2 YEAR MASTER SCHEDULE"}</definedName>
    <definedName name="GR_RP_GT20_GT60">#REF!</definedName>
    <definedName name="GR_RP_TOT">#REF!</definedName>
    <definedName name="GT20_GT60_MAIL">#REF!</definedName>
    <definedName name="gwge" localSheetId="18" hidden="1">#REF!</definedName>
    <definedName name="gwge" hidden="1">#REF!</definedName>
    <definedName name="hh" localSheetId="16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IERARCHY">#REF!</definedName>
    <definedName name="Hierarchy_Start">#REF!</definedName>
    <definedName name="HTML_CodePage" hidden="1">1252</definedName>
    <definedName name="HTML_Control" localSheetId="16" hidden="1">{"'PRODUCTIONCOST SHEET'!$B$3:$G$48"}</definedName>
    <definedName name="HTML_Control" localSheetId="17" hidden="1">{"'PRODUCTIONCOST SHEET'!$B$3:$G$48"}</definedName>
    <definedName name="HTML_Control" localSheetId="18" hidden="1">{"'PRODUCTIONCOST SHEET'!$B$3:$G$48"}</definedName>
    <definedName name="HTML_Control" localSheetId="8" hidden="1">{"'PRODUCTIONCOST SHEET'!$B$3:$G$48"}</definedName>
    <definedName name="HTML_Control" localSheetId="10" hidden="1">{"'PRODUCTIONCOST SHEET'!$B$3:$G$48"}</definedName>
    <definedName name="HTML_Control" localSheetId="11" hidden="1">{"'PRODUCTIONCOST SHEET'!$B$3:$G$48"}</definedName>
    <definedName name="HTML_Control" localSheetId="12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HYINt">#REF!</definedName>
    <definedName name="IONT" localSheetId="11">#REF!</definedName>
    <definedName name="IONT" localSheetId="12">#REF!</definedName>
    <definedName name="IONT">#REF!</definedName>
    <definedName name="IPTIRG">#REF!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ISA" localSheetId="18">#REF!</definedName>
    <definedName name="ISA" localSheetId="11">#REF!</definedName>
    <definedName name="ISA" localSheetId="12">#REF!</definedName>
    <definedName name="ISA">#REF!</definedName>
    <definedName name="ISE" localSheetId="18">#REF!</definedName>
    <definedName name="ISE" localSheetId="11">#REF!</definedName>
    <definedName name="ISE" localSheetId="12">#REF!</definedName>
    <definedName name="ISE">#REF!</definedName>
    <definedName name="It" localSheetId="18">#REF!</definedName>
    <definedName name="It" localSheetId="11">#REF!</definedName>
    <definedName name="It" localSheetId="12">#REF!</definedName>
    <definedName name="It">#REF!</definedName>
    <definedName name="ITA">#REF!</definedName>
    <definedName name="ITC" localSheetId="18">#REF!</definedName>
    <definedName name="ITC" localSheetId="11">#REF!</definedName>
    <definedName name="ITC" localSheetId="12">#REF!</definedName>
    <definedName name="ITC">#REF!</definedName>
    <definedName name="ITP">#REF!</definedName>
    <definedName name="K">#REF!</definedName>
    <definedName name="KPI" localSheetId="11">#REF!</definedName>
    <definedName name="KPI" localSheetId="12">#REF!</definedName>
    <definedName name="KPI">#REF!</definedName>
    <definedName name="Kt" localSheetId="18">#REF!</definedName>
    <definedName name="Kt" localSheetId="11">#REF!</definedName>
    <definedName name="Kt" localSheetId="12">#REF!</definedName>
    <definedName name="Kt">#REF!</definedName>
    <definedName name="l" localSheetId="16" hidden="1">{#N/A,#N/A,FALSE,"DI 2 YEAR MASTER SCHEDULE"}</definedName>
    <definedName name="l" localSheetId="17" hidden="1">{#N/A,#N/A,FALSE,"DI 2 YEAR MASTER SCHEDULE"}</definedName>
    <definedName name="l" localSheetId="18" hidden="1">{#N/A,#N/A,FALSE,"DI 2 YEAR MASTER SCHEDULE"}</definedName>
    <definedName name="l" localSheetId="8" hidden="1">{#N/A,#N/A,FALSE,"DI 2 YEAR MASTER SCHEDULE"}</definedName>
    <definedName name="l" localSheetId="10" hidden="1">{#N/A,#N/A,FALSE,"DI 2 YEAR MASTER SCHEDULE"}</definedName>
    <definedName name="l" localSheetId="11" hidden="1">{#N/A,#N/A,FALSE,"DI 2 YEAR MASTER SCHEDULE"}</definedName>
    <definedName name="l" localSheetId="12" hidden="1">{#N/A,#N/A,FALSE,"DI 2 YEAR MASTER SCHEDULE"}</definedName>
    <definedName name="l" hidden="1">{#N/A,#N/A,FALSE,"DI 2 YEAR MASTER SCHEDULE"}</definedName>
    <definedName name="LF" localSheetId="18">#REF!</definedName>
    <definedName name="LF" localSheetId="11">#REF!</definedName>
    <definedName name="LF" localSheetId="12">#REF!</definedName>
    <definedName name="LF">#REF!</definedName>
    <definedName name="LFA">#REF!</definedName>
    <definedName name="LFE">#REF!</definedName>
    <definedName name="LFt" localSheetId="18">#REF!</definedName>
    <definedName name="LFt" localSheetId="11">#REF!</definedName>
    <definedName name="LFt" localSheetId="12">#REF!</definedName>
    <definedName name="LFt">#REF!</definedName>
    <definedName name="List1">#REF!</definedName>
    <definedName name="ListOffset" hidden="1">1</definedName>
    <definedName name="lkl" localSheetId="16" hidden="1">{#N/A,#N/A,FALSE,"DI 2 YEAR MASTER SCHEDULE"}</definedName>
    <definedName name="lkl" localSheetId="17" hidden="1">{#N/A,#N/A,FALSE,"DI 2 YEAR MASTER SCHEDULE"}</definedName>
    <definedName name="lkl" localSheetId="18" hidden="1">{#N/A,#N/A,FALSE,"DI 2 YEAR MASTER SCHEDULE"}</definedName>
    <definedName name="lkl" localSheetId="8" hidden="1">{#N/A,#N/A,FALSE,"DI 2 YEAR MASTER SCHEDULE"}</definedName>
    <definedName name="lkl" localSheetId="10" hidden="1">{#N/A,#N/A,FALSE,"DI 2 YEAR MASTER SCHEDULE"}</definedName>
    <definedName name="lkl" localSheetId="11" hidden="1">{#N/A,#N/A,FALSE,"DI 2 YEAR MASTER SCHEDULE"}</definedName>
    <definedName name="lkl" localSheetId="12" hidden="1">{#N/A,#N/A,FALSE,"DI 2 YEAR MASTER SCHEDULE"}</definedName>
    <definedName name="lkl" hidden="1">{#N/A,#N/A,FALSE,"DI 2 YEAR MASTER SCHEDULE"}</definedName>
    <definedName name="LOCATION">#REF!</definedName>
    <definedName name="LRCIC" localSheetId="18">#REF!</definedName>
    <definedName name="LRCIC" localSheetId="11">#REF!</definedName>
    <definedName name="LRCIC" localSheetId="12">#REF!</definedName>
    <definedName name="LRCIC">#REF!</definedName>
    <definedName name="LRD" localSheetId="18">#REF!</definedName>
    <definedName name="LRD" localSheetId="11">#REF!</definedName>
    <definedName name="LRD" localSheetId="12">#REF!</definedName>
    <definedName name="LRD">#REF!</definedName>
    <definedName name="MACLANDSCAPE">#REF!</definedName>
    <definedName name="MACPAGESETUP">#REF!</definedName>
    <definedName name="MACPORTRAIT">#REF!</definedName>
    <definedName name="MACPRINT">#REF!</definedName>
    <definedName name="MACPRINTACC">#REF!</definedName>
    <definedName name="MACPRINTACT">#REF!</definedName>
    <definedName name="MACPRINTALL">#REF!</definedName>
    <definedName name="MACPRINTHIER">#REF!</definedName>
    <definedName name="MACPRINTLOC">#REF!</definedName>
    <definedName name="MACPRINTSOURCE">#REF!</definedName>
    <definedName name="MACPRINTSTAT">#REF!</definedName>
    <definedName name="MACPRINTSUM">#REF!</definedName>
    <definedName name="Mat__Type_Array" localSheetId="18">#REF!</definedName>
    <definedName name="Mat__Type_Array" localSheetId="11">#REF!</definedName>
    <definedName name="Mat__Type_Array" localSheetId="12">#REF!</definedName>
    <definedName name="Mat__Type_Array">#REF!</definedName>
    <definedName name="Mat_Type_Row" localSheetId="18">#REF!</definedName>
    <definedName name="Mat_Type_Row" localSheetId="11">#REF!</definedName>
    <definedName name="Mat_Type_Row" localSheetId="12">#REF!</definedName>
    <definedName name="Mat_Type_Row">#REF!</definedName>
    <definedName name="Mat_Valid" localSheetId="18">#REF!</definedName>
    <definedName name="Mat_Valid" localSheetId="11">#REF!</definedName>
    <definedName name="Mat_Valid" localSheetId="12">#REF!</definedName>
    <definedName name="Mat_Valid">#REF!</definedName>
    <definedName name="MCIR" localSheetId="18">#REF!</definedName>
    <definedName name="MCIR" localSheetId="11">#REF!</definedName>
    <definedName name="MCIR" localSheetId="12">#REF!</definedName>
    <definedName name="MCIR">#REF!</definedName>
    <definedName name="MDIR" localSheetId="18">#REF!</definedName>
    <definedName name="MDIR" localSheetId="11">#REF!</definedName>
    <definedName name="MDIR" localSheetId="12">#REF!</definedName>
    <definedName name="MDIR">#REF!</definedName>
    <definedName name="MIR" localSheetId="18">#REF!</definedName>
    <definedName name="MIR" localSheetId="11">#REF!</definedName>
    <definedName name="MIR" localSheetId="12">#REF!</definedName>
    <definedName name="MIR">#REF!</definedName>
    <definedName name="mm" localSheetId="16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6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OD" localSheetId="18">#REF!</definedName>
    <definedName name="MOD" localSheetId="11">#REF!</definedName>
    <definedName name="MOD" localSheetId="12">#REF!</definedName>
    <definedName name="MOD">#REF!</definedName>
    <definedName name="MR" localSheetId="18">#REF!</definedName>
    <definedName name="MR" localSheetId="11">#REF!</definedName>
    <definedName name="MR" localSheetId="12">#REF!</definedName>
    <definedName name="MR">#REF!</definedName>
    <definedName name="MRM" localSheetId="18">#REF!</definedName>
    <definedName name="MRM" localSheetId="11">#REF!</definedName>
    <definedName name="MRM" localSheetId="12">#REF!</definedName>
    <definedName name="MRM">#REF!</definedName>
    <definedName name="MTC" localSheetId="11">#REF!</definedName>
    <definedName name="MTC" localSheetId="12">#REF!</definedName>
    <definedName name="MTC">#REF!</definedName>
    <definedName name="nb">#REF!</definedName>
    <definedName name="NC" localSheetId="11">#REF!</definedName>
    <definedName name="NC" localSheetId="12">#REF!</definedName>
    <definedName name="NC">#REF!</definedName>
    <definedName name="NIA" localSheetId="18">#REF!</definedName>
    <definedName name="NIA" localSheetId="11">#REF!</definedName>
    <definedName name="NIA" localSheetId="12">#REF!</definedName>
    <definedName name="NIA">#REF!</definedName>
    <definedName name="NIAEt">#REF!</definedName>
    <definedName name="NIAIE">#REF!</definedName>
    <definedName name="NIAINT">#REF!</definedName>
    <definedName name="NIAR">#REF!</definedName>
    <definedName name="NIAV">#REF!</definedName>
    <definedName name="NIAV2020_21" localSheetId="18">#REF!</definedName>
    <definedName name="NIAV2020_21" localSheetId="11">#REF!</definedName>
    <definedName name="NIAV2020_21" localSheetId="12">#REF!</definedName>
    <definedName name="NIAV2020_21">#REF!</definedName>
    <definedName name="NICF" localSheetId="18">#REF!</definedName>
    <definedName name="NICF" localSheetId="11">#REF!</definedName>
    <definedName name="NICF" localSheetId="12">#REF!</definedName>
    <definedName name="NICF">#REF!</definedName>
    <definedName name="NICF2">#REF!</definedName>
    <definedName name="nn" localSheetId="16" hidden="1">{#N/A,#N/A,FALSE,"PRJCTED QTRLY $'s"}</definedName>
    <definedName name="nn" localSheetId="17" hidden="1">{#N/A,#N/A,FALSE,"PRJCTED QTRLY $'s"}</definedName>
    <definedName name="nn" localSheetId="18" hidden="1">{#N/A,#N/A,FALSE,"PRJCTED QTRLY $'s"}</definedName>
    <definedName name="nn" localSheetId="8" hidden="1">{#N/A,#N/A,FALSE,"PRJCTED QTRLY $'s"}</definedName>
    <definedName name="nn" localSheetId="10" hidden="1">{#N/A,#N/A,FALSE,"PRJCTED QTRLY $'s"}</definedName>
    <definedName name="nn" localSheetId="11" hidden="1">{#N/A,#N/A,FALSE,"PRJCTED QTRLY $'s"}</definedName>
    <definedName name="nn" localSheetId="12" hidden="1">{#N/A,#N/A,FALSE,"PRJCTED QTRLY $'s"}</definedName>
    <definedName name="nn" hidden="1">{#N/A,#N/A,FALSE,"PRJCTED QTRLY $'s"}</definedName>
    <definedName name="NTPC">#REF!</definedName>
    <definedName name="OFET">#REF!</definedName>
    <definedName name="OIP">#REF!</definedName>
    <definedName name="OIR" localSheetId="18">#REF!</definedName>
    <definedName name="OIR" localSheetId="11">#REF!</definedName>
    <definedName name="OIR" localSheetId="12">#REF!</definedName>
    <definedName name="OIR">#REF!</definedName>
    <definedName name="OMC" localSheetId="18">#REF!</definedName>
    <definedName name="OMC" localSheetId="11">#REF!</definedName>
    <definedName name="OMC" localSheetId="12">#REF!</definedName>
    <definedName name="OMC">#REF!</definedName>
    <definedName name="Operations1">#REF!</definedName>
    <definedName name="Operations2">#REF!</definedName>
    <definedName name="OPTC" localSheetId="18">#REF!</definedName>
    <definedName name="OPTC" localSheetId="11">#REF!</definedName>
    <definedName name="OPTC" localSheetId="12">#REF!</definedName>
    <definedName name="OPTC">#REF!</definedName>
    <definedName name="OSC" localSheetId="18">#REF!</definedName>
    <definedName name="OSC" localSheetId="11">#REF!</definedName>
    <definedName name="OSC" localSheetId="12">#REF!</definedName>
    <definedName name="OSC">#REF!</definedName>
    <definedName name="Output_level_1">#REF!</definedName>
    <definedName name="Output_level_3">#REF!</definedName>
    <definedName name="PA" localSheetId="18">#REF!</definedName>
    <definedName name="PA" localSheetId="11">#REF!</definedName>
    <definedName name="PA" localSheetId="12">#REF!</definedName>
    <definedName name="PA">#REF!</definedName>
    <definedName name="Pal_Workbook_GUID" hidden="1">"LJ9YVKRJVQ1A1KNUG7XIT5A9"</definedName>
    <definedName name="PEAK2" localSheetId="11">#REF!</definedName>
    <definedName name="PEAK2" localSheetId="12">#REF!</definedName>
    <definedName name="PEAK2">#REF!</definedName>
    <definedName name="PEAK3">#REF!</definedName>
    <definedName name="PEAK6">#REF!</definedName>
    <definedName name="PEAKA">#REF!</definedName>
    <definedName name="Pipe_Length" localSheetId="18">#REF!</definedName>
    <definedName name="Pipe_Length" localSheetId="11">#REF!</definedName>
    <definedName name="Pipe_Length" localSheetId="12">#REF!</definedName>
    <definedName name="Pipe_Length">#REF!</definedName>
    <definedName name="PR">#REF!</definedName>
    <definedName name="PRt" localSheetId="11">#REF!</definedName>
    <definedName name="PRt" localSheetId="12">#REF!</definedName>
    <definedName name="PRt">#REF!</definedName>
    <definedName name="PT" comment="Pass through Items" localSheetId="18">#REF!</definedName>
    <definedName name="PT" comment="Pass through Items" localSheetId="11">#REF!</definedName>
    <definedName name="PT" comment="Pass through Items" localSheetId="12">#REF!</definedName>
    <definedName name="PT" comment="Pass through Items">#REF!</definedName>
    <definedName name="PTIS">#REF!</definedName>
    <definedName name="PTRA">#REF!</definedName>
    <definedName name="PTt" comment="Pass through Items">#REF!</definedName>
    <definedName name="PTV" localSheetId="18">#REF!</definedName>
    <definedName name="PTV" localSheetId="11">#REF!</definedName>
    <definedName name="PTV" localSheetId="12">#REF!</definedName>
    <definedName name="PTV">#REF!</definedName>
    <definedName name="PU" localSheetId="18">#REF!</definedName>
    <definedName name="PU" localSheetId="11">#REF!</definedName>
    <definedName name="PU" localSheetId="12">#REF!</definedName>
    <definedName name="PU">#REF!</definedName>
    <definedName name="PVF" localSheetId="18">#REF!</definedName>
    <definedName name="PVF" localSheetId="11">#REF!</definedName>
    <definedName name="PVF" localSheetId="12">#REF!</definedName>
    <definedName name="PVF">#REF!</definedName>
    <definedName name="QDAIR" localSheetId="18">#REF!</definedName>
    <definedName name="QDAIR" localSheetId="11">#REF!</definedName>
    <definedName name="QDAIR" localSheetId="12">#REF!</definedName>
    <definedName name="QDAIR">#REF!</definedName>
    <definedName name="QDFIR" localSheetId="18">#REF!</definedName>
    <definedName name="QDFIR" localSheetId="11">#REF!</definedName>
    <definedName name="QDFIR" localSheetId="12">#REF!</definedName>
    <definedName name="QDFIR">#REF!</definedName>
    <definedName name="qs" localSheetId="16" hidden="1">{#N/A,#N/A,FALSE,"PRJCTED MNTHLY QTY's"}</definedName>
    <definedName name="qs" localSheetId="17" hidden="1">{#N/A,#N/A,FALSE,"PRJCTED MNTHLY QTY's"}</definedName>
    <definedName name="qs" localSheetId="18" hidden="1">{#N/A,#N/A,FALSE,"PRJCTED MNTHLY QTY's"}</definedName>
    <definedName name="qs" localSheetId="8" hidden="1">{#N/A,#N/A,FALSE,"PRJCTED MNTHLY QTY's"}</definedName>
    <definedName name="qs" localSheetId="10" hidden="1">{#N/A,#N/A,FALSE,"PRJCTED MNTHLY QTY's"}</definedName>
    <definedName name="qs" localSheetId="11" hidden="1">{#N/A,#N/A,FALSE,"PRJCTED MNTHLY QTY's"}</definedName>
    <definedName name="qs" localSheetId="12" hidden="1">{#N/A,#N/A,FALSE,"PRJCTED MNTHLY QTY's"}</definedName>
    <definedName name="qs" hidden="1">{#N/A,#N/A,FALSE,"PRJCTED MNTHLY QTY's"}</definedName>
    <definedName name="QTFIR" localSheetId="18">#REF!</definedName>
    <definedName name="QTFIR" localSheetId="11">#REF!</definedName>
    <definedName name="QTFIR" localSheetId="12">#REF!</definedName>
    <definedName name="QTFIR">#REF!</definedName>
    <definedName name="RADD" localSheetId="18">#REF!</definedName>
    <definedName name="RADD" localSheetId="11">#REF!</definedName>
    <definedName name="RADD" localSheetId="12">#REF!</definedName>
    <definedName name="RADD">#REF!</definedName>
    <definedName name="RAREnCA" localSheetId="18">#REF!</definedName>
    <definedName name="RAREnCA" localSheetId="11">#REF!</definedName>
    <definedName name="RAREnCA" localSheetId="12">#REF!</definedName>
    <definedName name="RAREnCA">#REF!</definedName>
    <definedName name="RB" localSheetId="18">#REF!</definedName>
    <definedName name="RB" localSheetId="11">#REF!</definedName>
    <definedName name="RB" localSheetId="12">#REF!</definedName>
    <definedName name="RB">#REF!</definedName>
    <definedName name="RBA">#REF!</definedName>
    <definedName name="RBC" localSheetId="18">#REF!</definedName>
    <definedName name="RBC" localSheetId="11">#REF!</definedName>
    <definedName name="RBC" localSheetId="12">#REF!</definedName>
    <definedName name="RBC">#REF!</definedName>
    <definedName name="RBCAP" localSheetId="18">#REF!</definedName>
    <definedName name="RBCAP" localSheetId="11">#REF!</definedName>
    <definedName name="RBCAP" localSheetId="12">#REF!</definedName>
    <definedName name="RBCAP">#REF!</definedName>
    <definedName name="RBE">#REF!</definedName>
    <definedName name="RBF" localSheetId="18">#REF!</definedName>
    <definedName name="RBF" localSheetId="11">#REF!</definedName>
    <definedName name="RBF" localSheetId="12">#REF!</definedName>
    <definedName name="RBF">#REF!</definedName>
    <definedName name="RBIR" localSheetId="18">#REF!</definedName>
    <definedName name="RBIR" localSheetId="11">#REF!</definedName>
    <definedName name="RBIR" localSheetId="12">#REF!</definedName>
    <definedName name="RBIR">#REF!</definedName>
    <definedName name="RBt" localSheetId="18">#REF!</definedName>
    <definedName name="RBt" localSheetId="11">#REF!</definedName>
    <definedName name="RBt" localSheetId="12">#REF!</definedName>
    <definedName name="RBt">#REF!</definedName>
    <definedName name="RCOM" localSheetId="18">#REF!</definedName>
    <definedName name="RCOM" localSheetId="11">#REF!</definedName>
    <definedName name="RCOM" localSheetId="12">#REF!</definedName>
    <definedName name="RCOM">#REF!</definedName>
    <definedName name="RCOR" localSheetId="18">#REF!</definedName>
    <definedName name="RCOR" localSheetId="11">#REF!</definedName>
    <definedName name="RCOR" localSheetId="12">#REF!</definedName>
    <definedName name="RCOR">#REF!</definedName>
    <definedName name="Regulatory_Year_ending_31st_March_2021">#REF!</definedName>
    <definedName name="RegYear">#REF!</definedName>
    <definedName name="RegYr" localSheetId="18">#REF!</definedName>
    <definedName name="RegYr">#REF!</definedName>
    <definedName name="ReOpenerOutputs">#REF!</definedName>
    <definedName name="RESULTS">#REF!</definedName>
    <definedName name="REV" localSheetId="18">#REF!</definedName>
    <definedName name="REV" localSheetId="11">#REF!</definedName>
    <definedName name="REV" localSheetId="12">#REF!</definedName>
    <definedName name="REV">#REF!</definedName>
    <definedName name="RFIIR" localSheetId="11">#REF!</definedName>
    <definedName name="RFIIR" localSheetId="12">#REF!</definedName>
    <definedName name="RFIIR">#REF!</definedName>
    <definedName name="RI">#REF!</definedName>
    <definedName name="RICOL">#REF!</definedName>
    <definedName name="RIDPA">#REF!</definedName>
    <definedName name="RIDPA1213">#REF!</definedName>
    <definedName name="RIDPA201213">#REF!</definedName>
    <definedName name="RIEC" localSheetId="18">#REF!</definedName>
    <definedName name="RIEC" localSheetId="11">#REF!</definedName>
    <definedName name="RIEC" localSheetId="12">#REF!</definedName>
    <definedName name="RIEC">#REF!</definedName>
    <definedName name="RILEG" localSheetId="11">#REF!</definedName>
    <definedName name="RILEG" localSheetId="12">#REF!</definedName>
    <definedName name="RILEG">#REF!</definedName>
    <definedName name="RILT">#REF!</definedName>
    <definedName name="RIP">#REF!</definedName>
    <definedName name="RiskAfterRecalcMacro" localSheetId="18" hidden="1">"Simulation"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localSheetId="18" hidden="1">100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localSheetId="18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localSheetId="18" hidden="1">FALSE</definedName>
    <definedName name="RiskUseMultipleCPUs" hidden="1">TRUE</definedName>
    <definedName name="RIUPA">#REF!</definedName>
    <definedName name="RIUT">#REF!</definedName>
    <definedName name="RLOC" localSheetId="18">#REF!</definedName>
    <definedName name="RLOC" localSheetId="11">#REF!</definedName>
    <definedName name="RLOC" localSheetId="12">#REF!</definedName>
    <definedName name="RLOC">#REF!</definedName>
    <definedName name="RNC" localSheetId="18">#REF!</definedName>
    <definedName name="RNC" localSheetId="11">#REF!</definedName>
    <definedName name="RNC" localSheetId="12">#REF!</definedName>
    <definedName name="RNC">#REF!</definedName>
    <definedName name="RNOEC" localSheetId="18">#REF!</definedName>
    <definedName name="RNOEC" localSheetId="11">#REF!</definedName>
    <definedName name="RNOEC" localSheetId="12">#REF!</definedName>
    <definedName name="RNOEC">#REF!</definedName>
    <definedName name="RNOExC" localSheetId="18">#REF!</definedName>
    <definedName name="RNOExC" localSheetId="11">#REF!</definedName>
    <definedName name="RNOExC" localSheetId="12">#REF!</definedName>
    <definedName name="RNOExC">#REF!</definedName>
    <definedName name="RODEC" localSheetId="18">#REF!</definedName>
    <definedName name="RODEC" localSheetId="11">#REF!</definedName>
    <definedName name="RODEC" localSheetId="12">#REF!</definedName>
    <definedName name="RODEC">#REF!</definedName>
    <definedName name="RODExC" localSheetId="18">#REF!</definedName>
    <definedName name="RODExC" localSheetId="11">#REF!</definedName>
    <definedName name="RODExC" localSheetId="12">#REF!</definedName>
    <definedName name="RODExC">#REF!</definedName>
    <definedName name="ROPExC" localSheetId="18">#REF!</definedName>
    <definedName name="ROPExC" localSheetId="11">#REF!</definedName>
    <definedName name="ROPExC" localSheetId="12">#REF!</definedName>
    <definedName name="ROPExC">#REF!</definedName>
    <definedName name="RPIA" localSheetId="18">#REF!</definedName>
    <definedName name="RPIA" localSheetId="11">#REF!</definedName>
    <definedName name="RPIA" localSheetId="12">#REF!</definedName>
    <definedName name="RPIA">#REF!</definedName>
    <definedName name="RPIF" localSheetId="18">#REF!</definedName>
    <definedName name="RPIF" localSheetId="11">#REF!</definedName>
    <definedName name="RPIF" localSheetId="12">#REF!</definedName>
    <definedName name="RPIF">#REF!</definedName>
    <definedName name="Rwvu.CapersView." localSheetId="18" hidden="1">#REF!</definedName>
    <definedName name="Rwvu.CapersView." hidden="1">#REF!</definedName>
    <definedName name="Rwvu.Japan_Capers_Ed_Pub." hidden="1">#REF!</definedName>
    <definedName name="Rwvu.KJP_CC." hidden="1">#REF!</definedName>
    <definedName name="SAFTIRG">#REF!</definedName>
    <definedName name="SAFTIRG1">#REF!</definedName>
    <definedName name="SAFTIRG2">#REF!</definedName>
    <definedName name="SAFTIRG3">#REF!</definedName>
    <definedName name="SAFTIRG4">#REF!</definedName>
    <definedName name="SAFTIRG5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C" localSheetId="18">#REF!</definedName>
    <definedName name="SC" localSheetId="11">#REF!</definedName>
    <definedName name="SC" localSheetId="12">#REF!</definedName>
    <definedName name="SC">#REF!</definedName>
    <definedName name="Scheme_status">#REF!</definedName>
    <definedName name="SCMR" localSheetId="18">#REF!</definedName>
    <definedName name="SCMR" localSheetId="11">#REF!</definedName>
    <definedName name="SCMR" localSheetId="12">#REF!</definedName>
    <definedName name="SCMR">#REF!</definedName>
    <definedName name="SEA">#REF!</definedName>
    <definedName name="SEAPRO">#REF!</definedName>
    <definedName name="select_GDN_name" localSheetId="18">#REF!</definedName>
    <definedName name="select_GDN_name" localSheetId="11">#REF!</definedName>
    <definedName name="select_GDN_name" localSheetId="12">#REF!</definedName>
    <definedName name="select_GDN_name">#REF!</definedName>
    <definedName name="SER">#REF!</definedName>
    <definedName name="SERLIMIT">#REF!</definedName>
    <definedName name="SFI">#REF!</definedName>
    <definedName name="SHCP">#REF!</definedName>
    <definedName name="Shrink" localSheetId="18">#REF!</definedName>
    <definedName name="Shrink" localSheetId="11">#REF!</definedName>
    <definedName name="Shrink" localSheetId="12">#REF!</definedName>
    <definedName name="Shrink">#REF!</definedName>
    <definedName name="ShrinkInc" localSheetId="18">#REF!</definedName>
    <definedName name="ShrinkInc" localSheetId="11">#REF!</definedName>
    <definedName name="ShrinkInc" localSheetId="12">#REF!</definedName>
    <definedName name="ShrinkInc">#REF!</definedName>
    <definedName name="SIFFt" localSheetId="18">#REF!</definedName>
    <definedName name="SIFFt" localSheetId="11">#REF!</definedName>
    <definedName name="SIFFt" localSheetId="12">#REF!</definedName>
    <definedName name="SIFFt">#REF!</definedName>
    <definedName name="SIR" localSheetId="18">#REF!</definedName>
    <definedName name="SIR" localSheetId="11">#REF!</definedName>
    <definedName name="SIR" localSheetId="12">#REF!</definedName>
    <definedName name="SIR">#REF!</definedName>
    <definedName name="SIT" localSheetId="18">#REF!</definedName>
    <definedName name="SIT" localSheetId="11">#REF!</definedName>
    <definedName name="SIT" localSheetId="12">#REF!</definedName>
    <definedName name="SIT">#REF!</definedName>
    <definedName name="SKPI">#REF!</definedName>
    <definedName name="SKPIC">#REF!</definedName>
    <definedName name="SKPICAP">#REF!</definedName>
    <definedName name="SKPICOL">#REF!</definedName>
    <definedName name="SKPIDPA">#REF!</definedName>
    <definedName name="SKPIPRO">#REF!</definedName>
    <definedName name="SKPIT">#REF!</definedName>
    <definedName name="SKPIUPA">#REF!</definedName>
    <definedName name="SOActualBadDebtcostincurred">#REF!</definedName>
    <definedName name="SOBR" localSheetId="18">#REF!</definedName>
    <definedName name="SOBR" localSheetId="11">#REF!</definedName>
    <definedName name="SOBR" localSheetId="12">#REF!</definedName>
    <definedName name="SOBR">#REF!</definedName>
    <definedName name="SOCDSPt" localSheetId="18">#REF!</definedName>
    <definedName name="SOCDSPt" localSheetId="11">#REF!</definedName>
    <definedName name="SOCDSPt" localSheetId="12">#REF!</definedName>
    <definedName name="SOCDSPt">#REF!</definedName>
    <definedName name="SOCRITOt">#REF!</definedName>
    <definedName name="SOCRITRAt" localSheetId="18">#REF!</definedName>
    <definedName name="SOCRITRAt" localSheetId="11">#REF!</definedName>
    <definedName name="SOCRITRAt" localSheetId="12">#REF!</definedName>
    <definedName name="SOCRITRAt">#REF!</definedName>
    <definedName name="SOCRITROt" localSheetId="18">#REF!</definedName>
    <definedName name="SOCRITROt" localSheetId="11">#REF!</definedName>
    <definedName name="SOCRITROt" localSheetId="12">#REF!</definedName>
    <definedName name="SOCRITROt">#REF!</definedName>
    <definedName name="SOCROTOt">#REF!</definedName>
    <definedName name="SOCROTRAt" localSheetId="18">#REF!</definedName>
    <definedName name="SOCROTRAt" localSheetId="11">#REF!</definedName>
    <definedName name="SOCROTRAt" localSheetId="12">#REF!</definedName>
    <definedName name="SOCROTRAt">#REF!</definedName>
    <definedName name="SOCROTROt" localSheetId="18">#REF!</definedName>
    <definedName name="SOCROTROt" localSheetId="11">#REF!</definedName>
    <definedName name="SOCROTROt" localSheetId="12">#REF!</definedName>
    <definedName name="SOCROTROt">#REF!</definedName>
    <definedName name="SOEMR">#REF!</definedName>
    <definedName name="SOEMRCO">#REF!</definedName>
    <definedName name="SOEMRDRI" localSheetId="11">#REF!</definedName>
    <definedName name="SOEMRDRI" localSheetId="12">#REF!</definedName>
    <definedName name="SOEMRDRI">#REF!</definedName>
    <definedName name="SOEMRINC">#REF!</definedName>
    <definedName name="SOFIOCOt">#REF!</definedName>
    <definedName name="SOFIOCRAt" localSheetId="18">#REF!</definedName>
    <definedName name="SOFIOCRAt" localSheetId="11">#REF!</definedName>
    <definedName name="SOFIOCRAt" localSheetId="12">#REF!</definedName>
    <definedName name="SOFIOCRAt">#REF!</definedName>
    <definedName name="SOFIOCROt" localSheetId="18">#REF!</definedName>
    <definedName name="SOFIOCROt" localSheetId="11">#REF!</definedName>
    <definedName name="SOFIOCROt" localSheetId="12">#REF!</definedName>
    <definedName name="SOFIOCROt">#REF!</definedName>
    <definedName name="SOI" localSheetId="11">#REF!</definedName>
    <definedName name="SOI" localSheetId="12">#REF!</definedName>
    <definedName name="SOI">#REF!</definedName>
    <definedName name="SOInterestincomeaccruedadjustment" localSheetId="18">#REF!</definedName>
    <definedName name="SOInterestincomeaccruedadjustment" localSheetId="11">#REF!</definedName>
    <definedName name="SOInterestincomeaccruedadjustment" localSheetId="12">#REF!</definedName>
    <definedName name="SOInterestincomeaccruedadjustment">#REF!</definedName>
    <definedName name="SOK" localSheetId="18">#REF!</definedName>
    <definedName name="SOK" localSheetId="11">#REF!</definedName>
    <definedName name="SOK" localSheetId="12">#REF!</definedName>
    <definedName name="SOK">#REF!</definedName>
    <definedName name="SOMOD" localSheetId="18">#REF!</definedName>
    <definedName name="SOMOD" localSheetId="11">#REF!</definedName>
    <definedName name="SOMOD" localSheetId="12">#REF!</definedName>
    <definedName name="SOMOD">#REF!</definedName>
    <definedName name="SOMR" localSheetId="18">#REF!</definedName>
    <definedName name="SOMR" localSheetId="11">#REF!</definedName>
    <definedName name="SOMR" localSheetId="12">#REF!</definedName>
    <definedName name="SOMR">#REF!</definedName>
    <definedName name="SONOITt">#REF!</definedName>
    <definedName name="SONZOt">#REF!</definedName>
    <definedName name="SONZROt" localSheetId="18">#REF!</definedName>
    <definedName name="SONZROt" localSheetId="11">#REF!</definedName>
    <definedName name="SONZROt" localSheetId="12">#REF!</definedName>
    <definedName name="SONZROt">#REF!</definedName>
    <definedName name="SOOIRC" localSheetId="18">#REF!</definedName>
    <definedName name="SOOIRC" localSheetId="11">#REF!</definedName>
    <definedName name="SOOIRC" localSheetId="12">#REF!</definedName>
    <definedName name="SOOIRC">#REF!</definedName>
    <definedName name="SOProvisionalBadDebtcost" localSheetId="18">#REF!</definedName>
    <definedName name="SOProvisionalBadDebtcost" localSheetId="11">#REF!</definedName>
    <definedName name="SOProvisionalBadDebtcost" localSheetId="12">#REF!</definedName>
    <definedName name="SOProvisionalBadDebtcost">#REF!</definedName>
    <definedName name="SOPU" localSheetId="18">#REF!</definedName>
    <definedName name="SOPU" localSheetId="11">#REF!</definedName>
    <definedName name="SOPU" localSheetId="12">#REF!</definedName>
    <definedName name="SOPU">#REF!</definedName>
    <definedName name="SOREntc" localSheetId="18">#REF!</definedName>
    <definedName name="SOREntc" localSheetId="11">#REF!</definedName>
    <definedName name="SOREntc" localSheetId="12">#REF!</definedName>
    <definedName name="SOREntc">#REF!</definedName>
    <definedName name="SOREV">#REF!</definedName>
    <definedName name="SORExC" localSheetId="18">#REF!</definedName>
    <definedName name="SORExC" localSheetId="11">#REF!</definedName>
    <definedName name="SORExC" localSheetId="12">#REF!</definedName>
    <definedName name="SORExC">#REF!</definedName>
    <definedName name="SOSOACO" localSheetId="18">#REF!</definedName>
    <definedName name="SOSOACO" localSheetId="11">#REF!</definedName>
    <definedName name="SOSOACO" localSheetId="12">#REF!</definedName>
    <definedName name="SOSOACO">#REF!</definedName>
    <definedName name="SOSOANC" localSheetId="18">#REF!</definedName>
    <definedName name="SOSOANC" localSheetId="11">#REF!</definedName>
    <definedName name="SOSOANC" localSheetId="12">#REF!</definedName>
    <definedName name="SOSOANC">#REF!</definedName>
    <definedName name="SOSOEDEt" localSheetId="18">#REF!</definedName>
    <definedName name="SOSOEDEt" localSheetId="11">#REF!</definedName>
    <definedName name="SOSOEDEt" localSheetId="12">#REF!</definedName>
    <definedName name="SOSOEDEt">#REF!</definedName>
    <definedName name="SOSORBDt" localSheetId="18">#REF!</definedName>
    <definedName name="SOSORBDt" localSheetId="11">#REF!</definedName>
    <definedName name="SOSORBDt" localSheetId="12">#REF!</definedName>
    <definedName name="SOSORBDt">#REF!</definedName>
    <definedName name="SOTRU">#REF!</definedName>
    <definedName name="SOURCE">#REF!</definedName>
    <definedName name="SS" localSheetId="11">#REF!</definedName>
    <definedName name="SS" localSheetId="12">#REF!</definedName>
    <definedName name="SS">#REF!</definedName>
    <definedName name="SSC">#REF!</definedName>
    <definedName name="SSCAP">#REF!</definedName>
    <definedName name="SSCOL">#REF!</definedName>
    <definedName name="SSDPA">#REF!</definedName>
    <definedName name="SSI">#REF!</definedName>
    <definedName name="SSO" localSheetId="18">#REF!</definedName>
    <definedName name="SSO" localSheetId="11">#REF!</definedName>
    <definedName name="SSO" localSheetId="12">#REF!</definedName>
    <definedName name="SSO">#REF!</definedName>
    <definedName name="SSPRO">#REF!</definedName>
    <definedName name="SSS" localSheetId="18">#REF!</definedName>
    <definedName name="SSS" localSheetId="11">#REF!</definedName>
    <definedName name="SSS" localSheetId="12">#REF!</definedName>
    <definedName name="SSS">#REF!</definedName>
    <definedName name="SSSAF" localSheetId="18">#REF!</definedName>
    <definedName name="SSSAF" localSheetId="11">#REF!</definedName>
    <definedName name="SSSAF" localSheetId="12">#REF!</definedName>
    <definedName name="SSSAF">#REF!</definedName>
    <definedName name="SSSCAP">#REF!</definedName>
    <definedName name="SSSCOL">#REF!</definedName>
    <definedName name="SSSDPA">#REF!</definedName>
    <definedName name="SSSP">#REF!</definedName>
    <definedName name="SSSPRO">#REF!</definedName>
    <definedName name="SSST">#REF!</definedName>
    <definedName name="SSSUPA">#REF!</definedName>
    <definedName name="SST">#REF!</definedName>
    <definedName name="SSUPA">#REF!</definedName>
    <definedName name="STAT_HEADERS">#REF!</definedName>
    <definedName name="Status">#REF!</definedName>
    <definedName name="STIP" localSheetId="18">#REF!</definedName>
    <definedName name="STIP" localSheetId="11">#REF!</definedName>
    <definedName name="STIP" localSheetId="12">#REF!</definedName>
    <definedName name="STIP">#REF!</definedName>
    <definedName name="SubTIRG">#REF!</definedName>
    <definedName name="Sum_Length" localSheetId="18">#REF!</definedName>
    <definedName name="Sum_Length" localSheetId="11">#REF!</definedName>
    <definedName name="Sum_Length" localSheetId="12">#REF!</definedName>
    <definedName name="Sum_Length">#REF!</definedName>
    <definedName name="SUMMARY">#REF!</definedName>
    <definedName name="Swvu.CapersView." localSheetId="18" hidden="1">#REF!</definedName>
    <definedName name="Swvu.CapersView." localSheetId="11" hidden="1">#REF!</definedName>
    <definedName name="Swvu.CapersView." localSheetId="12" hidden="1">#REF!</definedName>
    <definedName name="Swvu.CapersView." hidden="1">#REF!</definedName>
    <definedName name="Swvu.Japan_Capers_Ed_Pub." localSheetId="18" hidden="1">#REF!</definedName>
    <definedName name="Swvu.Japan_Capers_Ed_Pub." hidden="1">#REF!</definedName>
    <definedName name="Swvu.KJP_CC." hidden="1">#REF!</definedName>
    <definedName name="TA" localSheetId="18">#REF!</definedName>
    <definedName name="TA" localSheetId="11">#REF!</definedName>
    <definedName name="TA" localSheetId="12">#REF!</definedName>
    <definedName name="TA">#REF!</definedName>
    <definedName name="TERM" localSheetId="18">#REF!</definedName>
    <definedName name="TERM" localSheetId="11">#REF!</definedName>
    <definedName name="TERM" localSheetId="12">#REF!</definedName>
    <definedName name="TERM">#REF!</definedName>
    <definedName name="TERMt">#REF!</definedName>
    <definedName name="Tier_Lookup" localSheetId="18">#REF!</definedName>
    <definedName name="Tier_Lookup" localSheetId="11">#REF!</definedName>
    <definedName name="Tier_Lookup" localSheetId="12">#REF!</definedName>
    <definedName name="Tier_Lookup">#REF!</definedName>
    <definedName name="TIRG">#REF!</definedName>
    <definedName name="TIRGINCADJ">#REF!</definedName>
    <definedName name="TIRGIncAdj2">#REF!</definedName>
    <definedName name="TIRGIncAdj3">#REF!</definedName>
    <definedName name="TIRGIncAdj4">#REF!</definedName>
    <definedName name="TIRGIncAdj5">#REF!</definedName>
    <definedName name="TIS">#REF!</definedName>
    <definedName name="TNR">#REF!</definedName>
    <definedName name="TO">#REF!</definedName>
    <definedName name="TOACO" localSheetId="18">#REF!</definedName>
    <definedName name="TOACO" localSheetId="11">#REF!</definedName>
    <definedName name="TOACO" localSheetId="12">#REF!</definedName>
    <definedName name="TOACO">#REF!</definedName>
    <definedName name="TOACOU" localSheetId="18">#REF!</definedName>
    <definedName name="TOACOU" localSheetId="11">#REF!</definedName>
    <definedName name="TOACOU" localSheetId="12">#REF!</definedName>
    <definedName name="TOACOU">#REF!</definedName>
    <definedName name="TOActualBadDebtcostincurred" localSheetId="18">#REF!</definedName>
    <definedName name="TOActualBadDebtcostincurred" localSheetId="11">#REF!</definedName>
    <definedName name="TOActualBadDebtcostincurred" localSheetId="12">#REF!</definedName>
    <definedName name="TOActualBadDebtcostincurred">#REF!</definedName>
    <definedName name="TOActualbusinessmileageemissions" localSheetId="18">#REF!</definedName>
    <definedName name="TOActualbusinessmileageemissions" localSheetId="11">#REF!</definedName>
    <definedName name="TOActualbusinessmileageemissions" localSheetId="12">#REF!</definedName>
    <definedName name="TOActualbusinessmileageemissions">#REF!</definedName>
    <definedName name="TOActualEnvironmentalValue" localSheetId="18">#REF!</definedName>
    <definedName name="TOActualEnvironmentalValue" localSheetId="11">#REF!</definedName>
    <definedName name="TOActualEnvironmentalValue" localSheetId="12">#REF!</definedName>
    <definedName name="TOActualEnvironmentalValue">#REF!</definedName>
    <definedName name="TOActualofficewaste" localSheetId="18">#REF!</definedName>
    <definedName name="TOActualofficewaste" localSheetId="11">#REF!</definedName>
    <definedName name="TOActualofficewaste" localSheetId="12">#REF!</definedName>
    <definedName name="TOActualofficewaste">#REF!</definedName>
    <definedName name="TOActualoperationaltransportemissions" localSheetId="18">#REF!</definedName>
    <definedName name="TOActualoperationaltransportemissions" localSheetId="11">#REF!</definedName>
    <definedName name="TOActualoperationaltransportemissions" localSheetId="12">#REF!</definedName>
    <definedName name="TOActualoperationaltransportemissions">#REF!</definedName>
    <definedName name="TOActualwateruse" localSheetId="18">#REF!</definedName>
    <definedName name="TOActualwateruse" localSheetId="11">#REF!</definedName>
    <definedName name="TOActualwateruse" localSheetId="12">#REF!</definedName>
    <definedName name="TOActualwateruse">#REF!</definedName>
    <definedName name="TOAHt">#REF!</definedName>
    <definedName name="TOAIO" localSheetId="18">#REF!</definedName>
    <definedName name="TOAIO" localSheetId="11">#REF!</definedName>
    <definedName name="TOAIO" localSheetId="12">#REF!</definedName>
    <definedName name="TOAIO">#REF!</definedName>
    <definedName name="TOAIOU" localSheetId="18">#REF!</definedName>
    <definedName name="TOAIOU" localSheetId="11">#REF!</definedName>
    <definedName name="TOAIOU" localSheetId="12">#REF!</definedName>
    <definedName name="TOAIOU">#REF!</definedName>
    <definedName name="TOALC" localSheetId="18">#REF!</definedName>
    <definedName name="TOALC" localSheetId="11">#REF!</definedName>
    <definedName name="TOALC" localSheetId="12">#REF!</definedName>
    <definedName name="TOALC">#REF!</definedName>
    <definedName name="TOALCU" localSheetId="18">#REF!</definedName>
    <definedName name="TOALCU" localSheetId="11">#REF!</definedName>
    <definedName name="TOALCU" localSheetId="12">#REF!</definedName>
    <definedName name="TOALCU">#REF!</definedName>
    <definedName name="TOALTt" localSheetId="18">#REF!</definedName>
    <definedName name="TOALTt" localSheetId="11">#REF!</definedName>
    <definedName name="TOALTt" localSheetId="12">#REF!</definedName>
    <definedName name="TOALTt">#REF!</definedName>
    <definedName name="TOANC" localSheetId="18">#REF!</definedName>
    <definedName name="TOANC" localSheetId="11">#REF!</definedName>
    <definedName name="TOANC" localSheetId="12">#REF!</definedName>
    <definedName name="TOANC">#REF!</definedName>
    <definedName name="TOANCU" localSheetId="18">#REF!</definedName>
    <definedName name="TOANCU" localSheetId="11">#REF!</definedName>
    <definedName name="TOANCU" localSheetId="12">#REF!</definedName>
    <definedName name="TOANCU">#REF!</definedName>
    <definedName name="TOAOC" localSheetId="18">#REF!</definedName>
    <definedName name="TOAOC" localSheetId="11">#REF!</definedName>
    <definedName name="TOAOC" localSheetId="12">#REF!</definedName>
    <definedName name="TOAOC">#REF!</definedName>
    <definedName name="TOAOCU" localSheetId="18">#REF!</definedName>
    <definedName name="TOAOCU" localSheetId="11">#REF!</definedName>
    <definedName name="TOAOCU" localSheetId="12">#REF!</definedName>
    <definedName name="TOAOCU">#REF!</definedName>
    <definedName name="TOARC" localSheetId="18">#REF!</definedName>
    <definedName name="TOARC" localSheetId="11">#REF!</definedName>
    <definedName name="TOARC" localSheetId="12">#REF!</definedName>
    <definedName name="TOARC">#REF!</definedName>
    <definedName name="TOARCU" localSheetId="18">#REF!</definedName>
    <definedName name="TOARCU" localSheetId="11">#REF!</definedName>
    <definedName name="TOARCU" localSheetId="12">#REF!</definedName>
    <definedName name="TOARCU">#REF!</definedName>
    <definedName name="TOBPDt" localSheetId="18">#REF!</definedName>
    <definedName name="TOBPDt" localSheetId="11">#REF!</definedName>
    <definedName name="TOBPDt" localSheetId="12">#REF!</definedName>
    <definedName name="TOBPDt">#REF!</definedName>
    <definedName name="TOBTROt">#REF!</definedName>
    <definedName name="TOBTRRAt" localSheetId="18">#REF!</definedName>
    <definedName name="TOBTRRAt" localSheetId="11">#REF!</definedName>
    <definedName name="TOBTRRAt" localSheetId="12">#REF!</definedName>
    <definedName name="TOBTRRAt">#REF!</definedName>
    <definedName name="TOBTRROt" localSheetId="18">#REF!</definedName>
    <definedName name="TOBTRROt" localSheetId="11">#REF!</definedName>
    <definedName name="TOBTRROt" localSheetId="12">#REF!</definedName>
    <definedName name="TOBTRROt">#REF!</definedName>
    <definedName name="TOCAMt">#REF!</definedName>
    <definedName name="TOCEPOt">#REF!</definedName>
    <definedName name="TOCEPRAt" localSheetId="18">#REF!</definedName>
    <definedName name="TOCEPRAt" localSheetId="11">#REF!</definedName>
    <definedName name="TOCEPRAt" localSheetId="12">#REF!</definedName>
    <definedName name="TOCEPRAt">#REF!</definedName>
    <definedName name="TOCEPROt" localSheetId="18">#REF!</definedName>
    <definedName name="TOCEPROt" localSheetId="11">#REF!</definedName>
    <definedName name="TOCEPROt" localSheetId="12">#REF!</definedName>
    <definedName name="TOCEPROt">#REF!</definedName>
    <definedName name="TOCRITOt">#REF!</definedName>
    <definedName name="TOCRITRAt" localSheetId="18">#REF!</definedName>
    <definedName name="TOCRITRAt" localSheetId="11">#REF!</definedName>
    <definedName name="TOCRITRAt" localSheetId="12">#REF!</definedName>
    <definedName name="TOCRITRAt">#REF!</definedName>
    <definedName name="TOCRITROt" localSheetId="18">#REF!</definedName>
    <definedName name="TOCRITROt" localSheetId="11">#REF!</definedName>
    <definedName name="TOCRITROt" localSheetId="12">#REF!</definedName>
    <definedName name="TOCRITROt">#REF!</definedName>
    <definedName name="TOCROTOt">#REF!</definedName>
    <definedName name="TOCROTRAt" localSheetId="18">#REF!</definedName>
    <definedName name="TOCROTRAt" localSheetId="11">#REF!</definedName>
    <definedName name="TOCROTRAt" localSheetId="12">#REF!</definedName>
    <definedName name="TOCROTRAt">#REF!</definedName>
    <definedName name="TOCROTROt" localSheetId="18">#REF!</definedName>
    <definedName name="TOCROTROt" localSheetId="11">#REF!</definedName>
    <definedName name="TOCROTROt" localSheetId="12">#REF!</definedName>
    <definedName name="TOCROTROt">#REF!</definedName>
    <definedName name="TOCSPt" localSheetId="18">#REF!</definedName>
    <definedName name="TOCSPt" localSheetId="11">#REF!</definedName>
    <definedName name="TOCSPt" localSheetId="12">#REF!</definedName>
    <definedName name="TOCSPt">#REF!</definedName>
    <definedName name="TOEDEt" localSheetId="18">#REF!</definedName>
    <definedName name="TOEDEt" localSheetId="11">#REF!</definedName>
    <definedName name="TOEDEt" localSheetId="12">#REF!</definedName>
    <definedName name="TOEDEt">#REF!</definedName>
    <definedName name="TOFIOCOt">#REF!</definedName>
    <definedName name="TOFIOCRAt" localSheetId="18">#REF!</definedName>
    <definedName name="TOFIOCRAt" localSheetId="11">#REF!</definedName>
    <definedName name="TOFIOCRAt" localSheetId="12">#REF!</definedName>
    <definedName name="TOFIOCRAt">#REF!</definedName>
    <definedName name="TOFIOCROt" localSheetId="18">#REF!</definedName>
    <definedName name="TOFIOCROt" localSheetId="11">#REF!</definedName>
    <definedName name="TOFIOCROt" localSheetId="12">#REF!</definedName>
    <definedName name="TOFIOCROt">#REF!</definedName>
    <definedName name="TOFTO">#REF!</definedName>
    <definedName name="TOIDRSt" localSheetId="18">#REF!</definedName>
    <definedName name="TOIDRSt" localSheetId="11">#REF!</definedName>
    <definedName name="TOIDRSt" localSheetId="12">#REF!</definedName>
    <definedName name="TOIDRSt">#REF!</definedName>
    <definedName name="TOInterestincomeaccruedadjustment" localSheetId="18">#REF!</definedName>
    <definedName name="TOInterestincomeaccruedadjustment" localSheetId="11">#REF!</definedName>
    <definedName name="TOInterestincomeaccruedadjustment" localSheetId="12">#REF!</definedName>
    <definedName name="TOInterestincomeaccruedadjustment">#REF!</definedName>
    <definedName name="TOKLSOt">#REF!</definedName>
    <definedName name="TOKLSRAt" localSheetId="18">#REF!</definedName>
    <definedName name="TOKLSRAt" localSheetId="11">#REF!</definedName>
    <definedName name="TOKLSRAt" localSheetId="12">#REF!</definedName>
    <definedName name="TOKLSRAt">#REF!</definedName>
    <definedName name="TOKLSROt" localSheetId="18">#REF!</definedName>
    <definedName name="TOKLSROt" localSheetId="11">#REF!</definedName>
    <definedName name="TOKLSROt" localSheetId="12">#REF!</definedName>
    <definedName name="TOKLSROt">#REF!</definedName>
    <definedName name="TOLA" localSheetId="18">#REF!</definedName>
    <definedName name="TOLA" localSheetId="11">#REF!</definedName>
    <definedName name="TOLA" localSheetId="12">#REF!</definedName>
    <definedName name="TOLA">#REF!</definedName>
    <definedName name="TOLFt" localSheetId="18">#REF!</definedName>
    <definedName name="TOLFt" localSheetId="11">#REF!</definedName>
    <definedName name="TOLFt" localSheetId="12">#REF!</definedName>
    <definedName name="TOLFt">#REF!</definedName>
    <definedName name="TOMR" localSheetId="18">#REF!</definedName>
    <definedName name="TOMR" localSheetId="11">#REF!</definedName>
    <definedName name="TOMR" localSheetId="12">#REF!</definedName>
    <definedName name="TOMR">#REF!</definedName>
    <definedName name="TONARMAHOt">#REF!</definedName>
    <definedName name="TONARMAHRt" localSheetId="18">#REF!</definedName>
    <definedName name="TONARMAHRt" localSheetId="11">#REF!</definedName>
    <definedName name="TONARMAHRt" localSheetId="12">#REF!</definedName>
    <definedName name="TONARMAHRt">#REF!</definedName>
    <definedName name="TONARMRt" localSheetId="18">#REF!</definedName>
    <definedName name="TONARMRt" localSheetId="11">#REF!</definedName>
    <definedName name="TONARMRt" localSheetId="12">#REF!</definedName>
    <definedName name="TONARMRt">#REF!</definedName>
    <definedName name="TONLAHOt">#REF!</definedName>
    <definedName name="TONLAHRt" localSheetId="18">#REF!</definedName>
    <definedName name="TONLAHRt" localSheetId="11">#REF!</definedName>
    <definedName name="TONLAHRt" localSheetId="12">#REF!</definedName>
    <definedName name="TONLAHRt">#REF!</definedName>
    <definedName name="TONLARt" localSheetId="18">#REF!</definedName>
    <definedName name="TONLARt" localSheetId="11">#REF!</definedName>
    <definedName name="TONLARt" localSheetId="12">#REF!</definedName>
    <definedName name="TONLARt">#REF!</definedName>
    <definedName name="TONOITt">#REF!</definedName>
    <definedName name="TONumberofQualifyingProjectswithnetEnvironmentalGainequaltoorabove15" localSheetId="18">#REF!</definedName>
    <definedName name="TONumberofQualifyingProjectswithnetEnvironmentalGainequaltoorabove15" localSheetId="11">#REF!</definedName>
    <definedName name="TONumberofQualifyingProjectswithnetEnvironmentalGainequaltoorabove15" localSheetId="12">#REF!</definedName>
    <definedName name="TONumberofQualifyingProjectswithnetEnvironmentalGainequaltoorabove15">#REF!</definedName>
    <definedName name="TONumberofQualifyingProjectswithnetEnvironmentalGainequaltoorlessthan5" localSheetId="18">#REF!</definedName>
    <definedName name="TONumberofQualifyingProjectswithnetEnvironmentalGainequaltoorlessthan5" localSheetId="11">#REF!</definedName>
    <definedName name="TONumberofQualifyingProjectswithnetEnvironmentalGainequaltoorlessthan5" localSheetId="12">#REF!</definedName>
    <definedName name="TONumberofQualifyingProjectswithnetEnvironmentalGainequaltoorlessthan5">#REF!</definedName>
    <definedName name="TONZOt">#REF!</definedName>
    <definedName name="TONZPSt" localSheetId="18">#REF!</definedName>
    <definedName name="TONZPSt" localSheetId="11">#REF!</definedName>
    <definedName name="TONZPSt" localSheetId="12">#REF!</definedName>
    <definedName name="TONZPSt">#REF!</definedName>
    <definedName name="TONZPt">#REF!</definedName>
    <definedName name="TONZROt" localSheetId="18">#REF!</definedName>
    <definedName name="TONZROt" localSheetId="11">#REF!</definedName>
    <definedName name="TONZROt" localSheetId="12">#REF!</definedName>
    <definedName name="TONZROt">#REF!</definedName>
    <definedName name="TOOIDRSt" localSheetId="18">#REF!</definedName>
    <definedName name="TOOIDRSt" localSheetId="11">#REF!</definedName>
    <definedName name="TOOIDRSt" localSheetId="12">#REF!</definedName>
    <definedName name="TOOIDRSt">#REF!</definedName>
    <definedName name="TOOPTCt" localSheetId="18">#REF!</definedName>
    <definedName name="TOOPTCt" localSheetId="11">#REF!</definedName>
    <definedName name="TOOPTCt" localSheetId="12">#REF!</definedName>
    <definedName name="TOOPTCt">#REF!</definedName>
    <definedName name="TOPOSDRSt" localSheetId="18">#REF!</definedName>
    <definedName name="TOPOSDRSt" localSheetId="11">#REF!</definedName>
    <definedName name="TOPOSDRSt" localSheetId="12">#REF!</definedName>
    <definedName name="TOPOSDRSt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PREDRSt" localSheetId="18">#REF!</definedName>
    <definedName name="TOPREDRSt" localSheetId="11">#REF!</definedName>
    <definedName name="TOPREDRSt" localSheetId="12">#REF!</definedName>
    <definedName name="TOPREDRSt">#REF!</definedName>
    <definedName name="TOProvisionalBadDebtcost" localSheetId="18">#REF!</definedName>
    <definedName name="TOProvisionalBadDebtcost" localSheetId="11">#REF!</definedName>
    <definedName name="TOProvisionalBadDebtcost" localSheetId="12">#REF!</definedName>
    <definedName name="TOProvisionalBadDebtcost">#REF!</definedName>
    <definedName name="TOPSUPOt">#REF!</definedName>
    <definedName name="TOPSUPRAt" localSheetId="18">#REF!</definedName>
    <definedName name="TOPSUPRAt" localSheetId="11">#REF!</definedName>
    <definedName name="TOPSUPRAt" localSheetId="12">#REF!</definedName>
    <definedName name="TOPSUPRAt">#REF!</definedName>
    <definedName name="TOPSUPROt" localSheetId="18">#REF!</definedName>
    <definedName name="TOPSUPROt" localSheetId="11">#REF!</definedName>
    <definedName name="TOPSUPROt" localSheetId="12">#REF!</definedName>
    <definedName name="TOPSUPROt">#REF!</definedName>
    <definedName name="TOPTVt" localSheetId="18">#REF!</definedName>
    <definedName name="TOPTVt" localSheetId="11">#REF!</definedName>
    <definedName name="TOPTVt" localSheetId="12">#REF!</definedName>
    <definedName name="TOPTVt">#REF!</definedName>
    <definedName name="TOQLt_and_PDt" localSheetId="18">#REF!</definedName>
    <definedName name="TOQLt_and_PDt" localSheetId="11">#REF!</definedName>
    <definedName name="TOQLt_and_PDt" localSheetId="12">#REF!</definedName>
    <definedName name="TOQLt_and_PDt">#REF!</definedName>
    <definedName name="TOR" localSheetId="18">#REF!</definedName>
    <definedName name="TOR" localSheetId="11">#REF!</definedName>
    <definedName name="TOR" localSheetId="12">#REF!</definedName>
    <definedName name="TOR">#REF!</definedName>
    <definedName name="TORARt" localSheetId="18">#REF!</definedName>
    <definedName name="TORARt" localSheetId="11">#REF!</definedName>
    <definedName name="TORARt" localSheetId="12">#REF!</definedName>
    <definedName name="TORARt">#REF!</definedName>
    <definedName name="TORB" localSheetId="18">#REF!</definedName>
    <definedName name="TORB" localSheetId="11">#REF!</definedName>
    <definedName name="TORB" localSheetId="12">#REF!</definedName>
    <definedName name="TORB">#REF!</definedName>
    <definedName name="TORBDt" localSheetId="18">#REF!</definedName>
    <definedName name="TORBDt" localSheetId="11">#REF!</definedName>
    <definedName name="TORBDt" localSheetId="12">#REF!</definedName>
    <definedName name="TORBDt">#REF!</definedName>
    <definedName name="TORBt" localSheetId="18">#REF!</definedName>
    <definedName name="TORBt" localSheetId="11">#REF!</definedName>
    <definedName name="TORBt" localSheetId="12">#REF!</definedName>
    <definedName name="TORBt">#REF!</definedName>
    <definedName name="TORCOM" localSheetId="18">#REF!</definedName>
    <definedName name="TORCOM" localSheetId="11">#REF!</definedName>
    <definedName name="TORCOM" localSheetId="12">#REF!</definedName>
    <definedName name="TORCOM">#REF!</definedName>
    <definedName name="TORDFRt" localSheetId="18">#REF!</definedName>
    <definedName name="TORDFRt" localSheetId="11">#REF!</definedName>
    <definedName name="TORDFRt" localSheetId="12">#REF!</definedName>
    <definedName name="TORDFRt">#REF!</definedName>
    <definedName name="TOREntC" localSheetId="18">#REF!</definedName>
    <definedName name="TOREntC" localSheetId="11">#REF!</definedName>
    <definedName name="TOREntC" localSheetId="12">#REF!</definedName>
    <definedName name="TOREntC">#REF!</definedName>
    <definedName name="TORExC" localSheetId="18">#REF!</definedName>
    <definedName name="TORExC" localSheetId="11">#REF!</definedName>
    <definedName name="TORExC" localSheetId="12">#REF!</definedName>
    <definedName name="TORExC">#REF!</definedName>
    <definedName name="TOTO">#REF!</definedName>
    <definedName name="TOTotalannualoperationalandofficewaste" localSheetId="18">#REF!</definedName>
    <definedName name="TOTotalannualoperationalandofficewaste" localSheetId="11">#REF!</definedName>
    <definedName name="TOTotalannualoperationalandofficewaste" localSheetId="12">#REF!</definedName>
    <definedName name="TOTotalannualoperationalandofficewaste">#REF!</definedName>
    <definedName name="TOTotalannualoperationalandofficewasterecycled" localSheetId="18">#REF!</definedName>
    <definedName name="TOTotalannualoperationalandofficewasterecycled" localSheetId="11">#REF!</definedName>
    <definedName name="TOTotalannualoperationalandofficewasterecycled" localSheetId="12">#REF!</definedName>
    <definedName name="TOTotalannualoperationalandofficewasterecycled">#REF!</definedName>
    <definedName name="TOZ" localSheetId="18">#REF!</definedName>
    <definedName name="TOZ" localSheetId="11">#REF!</definedName>
    <definedName name="TOZ" localSheetId="12">#REF!</definedName>
    <definedName name="TOZ">#REF!</definedName>
    <definedName name="TOZA" localSheetId="18">#REF!</definedName>
    <definedName name="TOZA" localSheetId="11">#REF!</definedName>
    <definedName name="TOZA" localSheetId="12">#REF!</definedName>
    <definedName name="TOZA">#REF!</definedName>
    <definedName name="TPA">#REF!</definedName>
    <definedName name="TPD">#REF!</definedName>
    <definedName name="TR">#REF!</definedName>
    <definedName name="TRU" localSheetId="18">#REF!</definedName>
    <definedName name="TRU" localSheetId="11">#REF!</definedName>
    <definedName name="TRU" localSheetId="12">#REF!</definedName>
    <definedName name="TRU">#REF!</definedName>
    <definedName name="TS">#REF!</definedName>
    <definedName name="TSH">#REF!</definedName>
    <definedName name="TSP">#REF!</definedName>
    <definedName name="TSS" localSheetId="18">#REF!</definedName>
    <definedName name="TSS" localSheetId="11">#REF!</definedName>
    <definedName name="TSS" localSheetId="12">#REF!</definedName>
    <definedName name="TSS">#REF!</definedName>
    <definedName name="TSSF" localSheetId="18">#REF!</definedName>
    <definedName name="TSSF" localSheetId="11">#REF!</definedName>
    <definedName name="TSSF" localSheetId="12">#REF!</definedName>
    <definedName name="TSSF">#REF!</definedName>
    <definedName name="TSSTC" localSheetId="18">#REF!</definedName>
    <definedName name="TSSTC" localSheetId="11">#REF!</definedName>
    <definedName name="TSSTC" localSheetId="12">#REF!</definedName>
    <definedName name="TSSTC">#REF!</definedName>
    <definedName name="u" localSheetId="16" hidden="1">{#VALUE!,#N/A,FALSE,0}</definedName>
    <definedName name="u" localSheetId="17" hidden="1">{#VALUE!,#N/A,FALSE,0}</definedName>
    <definedName name="u" localSheetId="18" hidden="1">{#VALUE!,#N/A,FALSE,0}</definedName>
    <definedName name="u" localSheetId="8" hidden="1">{#VALUE!,#N/A,FALSE,0}</definedName>
    <definedName name="u" localSheetId="10" hidden="1">{#VALUE!,#N/A,FALSE,0}</definedName>
    <definedName name="u" localSheetId="11" hidden="1">{#VALUE!,#N/A,FALSE,0}</definedName>
    <definedName name="u" localSheetId="12" hidden="1">{#VALUE!,#N/A,FALSE,0}</definedName>
    <definedName name="u" hidden="1">{#VALUE!,#N/A,FALSE,0}</definedName>
    <definedName name="UAG" localSheetId="16" hidden="1">{#N/A,#N/A,FALSE,"DI 2 YEAR MASTER SCHEDULE"}</definedName>
    <definedName name="UAG" localSheetId="17" hidden="1">{#N/A,#N/A,FALSE,"DI 2 YEAR MASTER SCHEDULE"}</definedName>
    <definedName name="UAG" localSheetId="18" hidden="1">{#N/A,#N/A,FALSE,"DI 2 YEAR MASTER SCHEDULE"}</definedName>
    <definedName name="UAG" localSheetId="8" hidden="1">{#N/A,#N/A,FALSE,"DI 2 YEAR MASTER SCHEDULE"}</definedName>
    <definedName name="UAG" localSheetId="10" hidden="1">{#N/A,#N/A,FALSE,"DI 2 YEAR MASTER SCHEDULE"}</definedName>
    <definedName name="UAG" localSheetId="11" hidden="1">{#N/A,#N/A,FALSE,"DI 2 YEAR MASTER SCHEDULE"}</definedName>
    <definedName name="UAG" localSheetId="12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UNTO">#REF!</definedName>
    <definedName name="USF" localSheetId="18">#REF!</definedName>
    <definedName name="USF" localSheetId="11">#REF!</definedName>
    <definedName name="USF" localSheetId="12">#REF!</definedName>
    <definedName name="USF">#REF!</definedName>
    <definedName name="v" localSheetId="16" hidden="1">{"Japan_Capers_Ed_Pub",#N/A,FALSE,"DI 2 YEAR MASTER SCHEDULE"}</definedName>
    <definedName name="v" localSheetId="17" hidden="1">{"Japan_Capers_Ed_Pub",#N/A,FALSE,"DI 2 YEAR MASTER SCHEDULE"}</definedName>
    <definedName name="v" localSheetId="18" hidden="1">{"Japan_Capers_Ed_Pub",#N/A,FALSE,"DI 2 YEAR MASTER SCHEDULE"}</definedName>
    <definedName name="v" localSheetId="8" hidden="1">{"Japan_Capers_Ed_Pub",#N/A,FALSE,"DI 2 YEAR MASTER SCHEDULE"}</definedName>
    <definedName name="v" localSheetId="10" hidden="1">{"Japan_Capers_Ed_Pub",#N/A,FALSE,"DI 2 YEAR MASTER SCHEDULE"}</definedName>
    <definedName name="v" localSheetId="11" hidden="1">{"Japan_Capers_Ed_Pub",#N/A,FALSE,"DI 2 YEAR MASTER SCHEDULE"}</definedName>
    <definedName name="v" localSheetId="12" hidden="1">{"Japan_Capers_Ed_Pub",#N/A,FALSE,"DI 2 YEAR MASTER SCHEDULE"}</definedName>
    <definedName name="v" hidden="1">{"Japan_Capers_Ed_Pub",#N/A,FALSE,"DI 2 YEAR MASTER SCHEDULE"}</definedName>
    <definedName name="VIPM" localSheetId="18">#REF!</definedName>
    <definedName name="VIPM" localSheetId="11">#REF!</definedName>
    <definedName name="VIPM" localSheetId="12">#REF!</definedName>
    <definedName name="VIPM">#REF!</definedName>
    <definedName name="VIRP" localSheetId="18">#REF!</definedName>
    <definedName name="VIRP" localSheetId="11">#REF!</definedName>
    <definedName name="VIRP" localSheetId="12">#REF!</definedName>
    <definedName name="VIRP">#REF!</definedName>
    <definedName name="VIT" localSheetId="18">#REF!</definedName>
    <definedName name="VIT" localSheetId="11">#REF!</definedName>
    <definedName name="VIT" localSheetId="12">#REF!</definedName>
    <definedName name="VIT">#REF!</definedName>
    <definedName name="VOLL" localSheetId="11">#REF!</definedName>
    <definedName name="VOLL" localSheetId="12">#REF!</definedName>
    <definedName name="VOLL">#REF!</definedName>
    <definedName name="WACC" localSheetId="11">#REF!</definedName>
    <definedName name="WACC" localSheetId="12">#REF!</definedName>
    <definedName name="WACC">#REF!</definedName>
    <definedName name="wrn.CapersPlotter." localSheetId="16" hidden="1">{#N/A,#N/A,FALSE,"DI 2 YEAR MASTER SCHEDULE"}</definedName>
    <definedName name="wrn.CapersPlotter." localSheetId="17" hidden="1">{#N/A,#N/A,FALSE,"DI 2 YEAR MASTER SCHEDULE"}</definedName>
    <definedName name="wrn.CapersPlotter." localSheetId="18" hidden="1">{#N/A,#N/A,FALSE,"DI 2 YEAR MASTER SCHEDULE"}</definedName>
    <definedName name="wrn.CapersPlotter." localSheetId="8" hidden="1">{#N/A,#N/A,FALSE,"DI 2 YEAR MASTER SCHEDULE"}</definedName>
    <definedName name="wrn.CapersPlotter." localSheetId="10" hidden="1">{#N/A,#N/A,FALSE,"DI 2 YEAR MASTER SCHEDULE"}</definedName>
    <definedName name="wrn.CapersPlotter." localSheetId="11" hidden="1">{#N/A,#N/A,FALSE,"DI 2 YEAR MASTER SCHEDULE"}</definedName>
    <definedName name="wrn.CapersPlotter." localSheetId="12" hidden="1">{#N/A,#N/A,FALSE,"DI 2 YEAR MASTER SCHEDULE"}</definedName>
    <definedName name="wrn.CapersPlotter." hidden="1">{#N/A,#N/A,FALSE,"DI 2 YEAR MASTER SCHEDULE"}</definedName>
    <definedName name="wrn.Edutainment._.Priority._.List." localSheetId="16" hidden="1">{#N/A,#N/A,FALSE,"DI 2 YEAR MASTER SCHEDULE"}</definedName>
    <definedName name="wrn.Edutainment._.Priority._.List." localSheetId="17" hidden="1">{#N/A,#N/A,FALSE,"DI 2 YEAR MASTER SCHEDULE"}</definedName>
    <definedName name="wrn.Edutainment._.Priority._.List." localSheetId="18" hidden="1">{#N/A,#N/A,FALSE,"DI 2 YEAR MASTER SCHEDULE"}</definedName>
    <definedName name="wrn.Edutainment._.Priority._.List." localSheetId="8" hidden="1">{#N/A,#N/A,FALSE,"DI 2 YEAR MASTER SCHEDULE"}</definedName>
    <definedName name="wrn.Edutainment._.Priority._.List." localSheetId="10" hidden="1">{#N/A,#N/A,FALSE,"DI 2 YEAR MASTER SCHEDULE"}</definedName>
    <definedName name="wrn.Edutainment._.Priority._.List." localSheetId="11" hidden="1">{#N/A,#N/A,FALSE,"DI 2 YEAR MASTER SCHEDULE"}</definedName>
    <definedName name="wrn.Edutainment._.Priority._.List." localSheetId="12" hidden="1">{#N/A,#N/A,FALSE,"DI 2 YEAR MASTER SCHEDULE"}</definedName>
    <definedName name="wrn.Edutainment._.Priority._.List." hidden="1">{#N/A,#N/A,FALSE,"DI 2 YEAR MASTER SCHEDULE"}</definedName>
    <definedName name="wrn.Japan_Capers_Ed._.Pub." localSheetId="16" hidden="1">{"Japan_Capers_Ed_Pub",#N/A,FALSE,"DI 2 YEAR MASTER SCHEDULE"}</definedName>
    <definedName name="wrn.Japan_Capers_Ed._.Pub." localSheetId="17" hidden="1">{"Japan_Capers_Ed_Pub",#N/A,FALSE,"DI 2 YEAR MASTER SCHEDULE"}</definedName>
    <definedName name="wrn.Japan_Capers_Ed._.Pub." localSheetId="18" hidden="1">{"Japan_Capers_Ed_Pub",#N/A,FALSE,"DI 2 YEAR MASTER SCHEDULE"}</definedName>
    <definedName name="wrn.Japan_Capers_Ed._.Pub." localSheetId="8" hidden="1">{"Japan_Capers_Ed_Pub",#N/A,FALSE,"DI 2 YEAR MASTER SCHEDULE"}</definedName>
    <definedName name="wrn.Japan_Capers_Ed._.Pub." localSheetId="10" hidden="1">{"Japan_Capers_Ed_Pub",#N/A,FALSE,"DI 2 YEAR MASTER SCHEDULE"}</definedName>
    <definedName name="wrn.Japan_Capers_Ed._.Pub." localSheetId="11" hidden="1">{"Japan_Capers_Ed_Pub",#N/A,FALSE,"DI 2 YEAR MASTER SCHEDULE"}</definedName>
    <definedName name="wrn.Japan_Capers_Ed._.Pub." localSheetId="12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6" hidden="1">{#N/A,#N/A,FALSE,"DI 2 YEAR MASTER SCHEDULE"}</definedName>
    <definedName name="wrn.Priority._.list." localSheetId="17" hidden="1">{#N/A,#N/A,FALSE,"DI 2 YEAR MASTER SCHEDULE"}</definedName>
    <definedName name="wrn.Priority._.list." localSheetId="18" hidden="1">{#N/A,#N/A,FALSE,"DI 2 YEAR MASTER SCHEDULE"}</definedName>
    <definedName name="wrn.Priority._.list." localSheetId="8" hidden="1">{#N/A,#N/A,FALSE,"DI 2 YEAR MASTER SCHEDULE"}</definedName>
    <definedName name="wrn.Priority._.list." localSheetId="10" hidden="1">{#N/A,#N/A,FALSE,"DI 2 YEAR MASTER SCHEDULE"}</definedName>
    <definedName name="wrn.Priority._.list." localSheetId="11" hidden="1">{#N/A,#N/A,FALSE,"DI 2 YEAR MASTER SCHEDULE"}</definedName>
    <definedName name="wrn.Priority._.list." localSheetId="12" hidden="1">{#N/A,#N/A,FALSE,"DI 2 YEAR MASTER SCHEDULE"}</definedName>
    <definedName name="wrn.Priority._.list." hidden="1">{#N/A,#N/A,FALSE,"DI 2 YEAR MASTER SCHEDULE"}</definedName>
    <definedName name="wrn.Prjcted._.Mnthly._.Qtys." localSheetId="16" hidden="1">{#N/A,#N/A,FALSE,"PRJCTED MNTHLY QTY's"}</definedName>
    <definedName name="wrn.Prjcted._.Mnthly._.Qtys." localSheetId="17" hidden="1">{#N/A,#N/A,FALSE,"PRJCTED MNTHLY QTY's"}</definedName>
    <definedName name="wrn.Prjcted._.Mnthly._.Qtys." localSheetId="18" hidden="1">{#N/A,#N/A,FALSE,"PRJCTED MNTHLY QTY's"}</definedName>
    <definedName name="wrn.Prjcted._.Mnthly._.Qtys." localSheetId="8" hidden="1">{#N/A,#N/A,FALSE,"PRJCTED MNTHLY QTY's"}</definedName>
    <definedName name="wrn.Prjcted._.Mnthly._.Qtys." localSheetId="10" hidden="1">{#N/A,#N/A,FALSE,"PRJCTED MNTHLY QTY's"}</definedName>
    <definedName name="wrn.Prjcted._.Mnthly._.Qtys." localSheetId="11" hidden="1">{#N/A,#N/A,FALSE,"PRJCTED MNTHLY QTY's"}</definedName>
    <definedName name="wrn.Prjcted._.Mnthly._.Qtys." localSheetId="12" hidden="1">{#N/A,#N/A,FALSE,"PRJCTED MNTHLY QTY's"}</definedName>
    <definedName name="wrn.Prjcted._.Mnthly._.Qtys." hidden="1">{#N/A,#N/A,FALSE,"PRJCTED MNTHLY QTY's"}</definedName>
    <definedName name="wrn.Prjcted._.Qtrly._.Dollars." localSheetId="16" hidden="1">{#N/A,#N/A,FALSE,"PRJCTED QTRLY $'s"}</definedName>
    <definedName name="wrn.Prjcted._.Qtrly._.Dollars." localSheetId="17" hidden="1">{#N/A,#N/A,FALSE,"PRJCTED QTRLY $'s"}</definedName>
    <definedName name="wrn.Prjcted._.Qtrly._.Dollars." localSheetId="18" hidden="1">{#N/A,#N/A,FALSE,"PRJCTED QTRLY $'s"}</definedName>
    <definedName name="wrn.Prjcted._.Qtrly._.Dollars." localSheetId="8" hidden="1">{#N/A,#N/A,FALSE,"PRJCTED QTRLY $'s"}</definedName>
    <definedName name="wrn.Prjcted._.Qtrly._.Dollars." localSheetId="10" hidden="1">{#N/A,#N/A,FALSE,"PRJCTED QTRLY $'s"}</definedName>
    <definedName name="wrn.Prjcted._.Qtrly._.Dollars." localSheetId="11" hidden="1">{#N/A,#N/A,FALSE,"PRJCTED QTRLY $'s"}</definedName>
    <definedName name="wrn.Prjcted._.Qtrly._.Dollars." localSheetId="12" hidden="1">{#N/A,#N/A,FALSE,"PRJCTED QTRLY $'s"}</definedName>
    <definedName name="wrn.Prjcted._.Qtrly._.Dollars." hidden="1">{#N/A,#N/A,FALSE,"PRJCTED QTRLY $'s"}</definedName>
    <definedName name="wrn.Prjcted._.Qtrly._.Qtys." localSheetId="16" hidden="1">{#N/A,#N/A,FALSE,"PRJCTED QTRLY QTY's"}</definedName>
    <definedName name="wrn.Prjcted._.Qtrly._.Qtys." localSheetId="17" hidden="1">{#N/A,#N/A,FALSE,"PRJCTED QTRLY QTY's"}</definedName>
    <definedName name="wrn.Prjcted._.Qtrly._.Qtys." localSheetId="18" hidden="1">{#N/A,#N/A,FALSE,"PRJCTED QTRLY QTY's"}</definedName>
    <definedName name="wrn.Prjcted._.Qtrly._.Qtys." localSheetId="8" hidden="1">{#N/A,#N/A,FALSE,"PRJCTED QTRLY QTY's"}</definedName>
    <definedName name="wrn.Prjcted._.Qtrly._.Qtys." localSheetId="10" hidden="1">{#N/A,#N/A,FALSE,"PRJCTED QTRLY QTY's"}</definedName>
    <definedName name="wrn.Prjcted._.Qtrly._.Qtys." localSheetId="11" hidden="1">{#N/A,#N/A,FALSE,"PRJCTED QTRLY QTY's"}</definedName>
    <definedName name="wrn.Prjcted._.Qtrly._.Qtys." localSheetId="12" hidden="1">{#N/A,#N/A,FALSE,"PRJCTED QTRLY QTY's"}</definedName>
    <definedName name="wrn.Prjcted._.Qtrly._.Qtys." hidden="1">{#N/A,#N/A,FALSE,"PRJCTED QTRLY QTY's"}</definedName>
    <definedName name="wvu.CapersView." localSheetId="16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6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6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6" hidden="1">{#N/A,#N/A,FALSE,"DI 2 YEAR MASTER SCHEDULE"}</definedName>
    <definedName name="x" localSheetId="17" hidden="1">{#N/A,#N/A,FALSE,"DI 2 YEAR MASTER SCHEDULE"}</definedName>
    <definedName name="x" localSheetId="18" hidden="1">{#N/A,#N/A,FALSE,"DI 2 YEAR MASTER SCHEDULE"}</definedName>
    <definedName name="x" localSheetId="8" hidden="1">{#N/A,#N/A,FALSE,"DI 2 YEAR MASTER SCHEDULE"}</definedName>
    <definedName name="x" localSheetId="10" hidden="1">{#N/A,#N/A,FALSE,"DI 2 YEAR MASTER SCHEDULE"}</definedName>
    <definedName name="x" localSheetId="11" hidden="1">{#N/A,#N/A,FALSE,"DI 2 YEAR MASTER SCHEDULE"}</definedName>
    <definedName name="x" localSheetId="12" hidden="1">{#N/A,#N/A,FALSE,"DI 2 YEAR MASTER SCHEDULE"}</definedName>
    <definedName name="x" hidden="1">{#N/A,#N/A,FALSE,"DI 2 YEAR MASTER SCHEDULE"}</definedName>
    <definedName name="y" localSheetId="1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1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1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1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6" hidden="1">{#N/A,#N/A,FALSE,"DI 2 YEAR MASTER SCHEDULE"}</definedName>
    <definedName name="z" localSheetId="17" hidden="1">{#N/A,#N/A,FALSE,"DI 2 YEAR MASTER SCHEDULE"}</definedName>
    <definedName name="z" localSheetId="18" hidden="1">{#N/A,#N/A,FALSE,"DI 2 YEAR MASTER SCHEDULE"}</definedName>
    <definedName name="z" localSheetId="8" hidden="1">{#N/A,#N/A,FALSE,"DI 2 YEAR MASTER SCHEDULE"}</definedName>
    <definedName name="z" localSheetId="10" hidden="1">{#N/A,#N/A,FALSE,"DI 2 YEAR MASTER SCHEDULE"}</definedName>
    <definedName name="z" localSheetId="11" hidden="1">{#N/A,#N/A,FALSE,"DI 2 YEAR MASTER SCHEDULE"}</definedName>
    <definedName name="z" localSheetId="12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8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93" l="1"/>
  <c r="H23" i="193"/>
  <c r="I23" i="193"/>
  <c r="J23" i="193"/>
  <c r="F23" i="193"/>
  <c r="J59" i="192" l="1"/>
  <c r="I59" i="192"/>
  <c r="H59" i="192"/>
  <c r="G59" i="192"/>
  <c r="F59" i="192"/>
  <c r="J49" i="192"/>
  <c r="I49" i="192"/>
  <c r="H49" i="192"/>
  <c r="G49" i="192"/>
  <c r="F49" i="192"/>
  <c r="J39" i="192"/>
  <c r="I39" i="192"/>
  <c r="H39" i="192"/>
  <c r="G39" i="192"/>
  <c r="F39" i="192"/>
  <c r="J29" i="192"/>
  <c r="I29" i="192"/>
  <c r="H29" i="192"/>
  <c r="G29" i="192"/>
  <c r="F29" i="192"/>
  <c r="G54" i="195" l="1"/>
  <c r="H54" i="195"/>
  <c r="I54" i="195"/>
  <c r="J54" i="195"/>
  <c r="F54" i="195"/>
  <c r="G53" i="195"/>
  <c r="H53" i="195"/>
  <c r="I53" i="195"/>
  <c r="J53" i="195"/>
  <c r="F53" i="195"/>
  <c r="G52" i="195"/>
  <c r="H52" i="195"/>
  <c r="I52" i="195"/>
  <c r="J52" i="195"/>
  <c r="F52" i="195"/>
  <c r="F199" i="194" l="1"/>
  <c r="G160" i="194" l="1"/>
  <c r="H160" i="194"/>
  <c r="I160" i="194"/>
  <c r="J160" i="194"/>
  <c r="F160" i="194"/>
  <c r="J141" i="194" l="1"/>
  <c r="I141" i="194"/>
  <c r="H141" i="194"/>
  <c r="G141" i="194"/>
  <c r="F141" i="194"/>
  <c r="H15" i="184" l="1"/>
  <c r="I15" i="184"/>
  <c r="J15" i="184"/>
  <c r="K15" i="184"/>
  <c r="G15" i="184"/>
  <c r="H14" i="184"/>
  <c r="I14" i="184"/>
  <c r="J14" i="184"/>
  <c r="K14" i="184"/>
  <c r="G14" i="184"/>
  <c r="H38" i="183"/>
  <c r="I38" i="183"/>
  <c r="J38" i="183"/>
  <c r="K38" i="183"/>
  <c r="G38" i="183"/>
  <c r="A2" i="196" l="1"/>
  <c r="A2" i="195"/>
  <c r="A2" i="194"/>
  <c r="A2" i="193"/>
  <c r="A2" i="192"/>
  <c r="A2" i="205"/>
  <c r="A2" i="204"/>
  <c r="A2" i="188"/>
  <c r="A2" i="187"/>
  <c r="A2" i="186"/>
  <c r="A2" i="185"/>
  <c r="A2" i="184"/>
  <c r="A2" i="183"/>
  <c r="A3" i="9"/>
  <c r="J42" i="204" l="1"/>
  <c r="I42" i="204"/>
  <c r="H42" i="204"/>
  <c r="G42" i="204"/>
  <c r="F42" i="204"/>
  <c r="J33" i="204"/>
  <c r="I33" i="204"/>
  <c r="H33" i="204"/>
  <c r="G33" i="204"/>
  <c r="F33" i="204"/>
  <c r="D39" i="13"/>
  <c r="E36" i="13"/>
  <c r="E35" i="13"/>
  <c r="E34" i="13"/>
  <c r="E33" i="13"/>
  <c r="E32" i="13"/>
  <c r="E31" i="13"/>
  <c r="E30" i="13"/>
  <c r="E29" i="13"/>
  <c r="F33" i="13" s="1"/>
  <c r="F35" i="13"/>
  <c r="F34" i="13"/>
  <c r="F31" i="13" l="1"/>
  <c r="F32" i="13"/>
  <c r="F36" i="13"/>
  <c r="F30" i="13"/>
  <c r="E12" i="9"/>
  <c r="J37" i="186" l="1"/>
  <c r="I37" i="186"/>
  <c r="H37" i="186"/>
  <c r="G37" i="186"/>
  <c r="F37" i="186"/>
  <c r="J181" i="194"/>
  <c r="I181" i="194"/>
  <c r="H181" i="194"/>
  <c r="G181" i="194"/>
  <c r="F181" i="194"/>
  <c r="G214" i="194" l="1"/>
  <c r="G201" i="194" s="1"/>
  <c r="H214" i="194"/>
  <c r="H201" i="194" s="1"/>
  <c r="I214" i="194"/>
  <c r="I201" i="194" s="1"/>
  <c r="J214" i="194"/>
  <c r="J201" i="194" s="1"/>
  <c r="F214" i="194"/>
  <c r="F201" i="194" s="1"/>
  <c r="F202" i="194" s="1"/>
  <c r="G208" i="194"/>
  <c r="G199" i="194" s="1"/>
  <c r="G202" i="194" s="1"/>
  <c r="H208" i="194"/>
  <c r="H199" i="194" s="1"/>
  <c r="H202" i="194" s="1"/>
  <c r="I208" i="194"/>
  <c r="I199" i="194" s="1"/>
  <c r="I202" i="194" s="1"/>
  <c r="J208" i="194"/>
  <c r="J199" i="194" s="1"/>
  <c r="J202" i="194" s="1"/>
  <c r="F208" i="194"/>
  <c r="G11" i="194" l="1"/>
  <c r="F11" i="194"/>
  <c r="H11" i="194"/>
  <c r="J11" i="194"/>
  <c r="I11" i="194"/>
  <c r="F147" i="194" l="1"/>
  <c r="F15" i="192"/>
  <c r="C17" i="13"/>
  <c r="C12" i="13"/>
  <c r="C13" i="13"/>
  <c r="C14" i="13"/>
  <c r="C15" i="13"/>
  <c r="C16" i="13"/>
  <c r="G85" i="194"/>
  <c r="H85" i="194"/>
  <c r="I85" i="194"/>
  <c r="J85" i="194"/>
  <c r="G178" i="185" l="1"/>
  <c r="H178" i="185"/>
  <c r="I178" i="185"/>
  <c r="J178" i="185"/>
  <c r="F178" i="185"/>
  <c r="F43" i="193"/>
  <c r="F32" i="193" s="1"/>
  <c r="G43" i="193" l="1"/>
  <c r="G32" i="193" s="1"/>
  <c r="K52" i="184"/>
  <c r="J52" i="184"/>
  <c r="I52" i="184"/>
  <c r="H52" i="184"/>
  <c r="K49" i="184"/>
  <c r="J49" i="184"/>
  <c r="I49" i="184"/>
  <c r="H49" i="184"/>
  <c r="G52" i="184"/>
  <c r="G49" i="184"/>
  <c r="J25" i="186"/>
  <c r="K50" i="184" s="1"/>
  <c r="I25" i="186"/>
  <c r="J50" i="184" s="1"/>
  <c r="H25" i="186"/>
  <c r="I50" i="184" s="1"/>
  <c r="G25" i="186"/>
  <c r="H50" i="184" s="1"/>
  <c r="F25" i="186"/>
  <c r="G50" i="184" s="1"/>
  <c r="J18" i="186"/>
  <c r="K47" i="184" s="1"/>
  <c r="I18" i="186"/>
  <c r="J47" i="184" s="1"/>
  <c r="H18" i="186"/>
  <c r="I47" i="184" s="1"/>
  <c r="G18" i="186"/>
  <c r="H47" i="184" s="1"/>
  <c r="F18" i="186"/>
  <c r="G47" i="184" s="1"/>
  <c r="J11" i="186"/>
  <c r="K45" i="184" s="1"/>
  <c r="I11" i="186"/>
  <c r="J45" i="184" s="1"/>
  <c r="H11" i="186"/>
  <c r="I45" i="184" s="1"/>
  <c r="G11" i="186"/>
  <c r="H45" i="184" s="1"/>
  <c r="F11" i="186"/>
  <c r="G45" i="184" s="1"/>
  <c r="K36" i="184"/>
  <c r="J36" i="184"/>
  <c r="I36" i="184"/>
  <c r="H36" i="184"/>
  <c r="G36" i="184"/>
  <c r="K92" i="183"/>
  <c r="J92" i="183"/>
  <c r="I92" i="183"/>
  <c r="H92" i="183"/>
  <c r="G92" i="183"/>
  <c r="K91" i="183"/>
  <c r="J91" i="183"/>
  <c r="I91" i="183"/>
  <c r="H91" i="183"/>
  <c r="G91" i="183"/>
  <c r="K85" i="183"/>
  <c r="J85" i="183"/>
  <c r="I85" i="183"/>
  <c r="H85" i="183"/>
  <c r="G85" i="183"/>
  <c r="K83" i="183"/>
  <c r="J83" i="183"/>
  <c r="I83" i="183"/>
  <c r="H83" i="183"/>
  <c r="G83" i="183"/>
  <c r="K78" i="183"/>
  <c r="J78" i="183"/>
  <c r="I78" i="183"/>
  <c r="H78" i="183"/>
  <c r="G78" i="183"/>
  <c r="K74" i="183"/>
  <c r="J74" i="183"/>
  <c r="I74" i="183"/>
  <c r="H74" i="183"/>
  <c r="K77" i="183"/>
  <c r="J77" i="183"/>
  <c r="I77" i="183"/>
  <c r="H77" i="183"/>
  <c r="G77" i="183"/>
  <c r="G74" i="183"/>
  <c r="K16" i="184" l="1"/>
  <c r="J16" i="184"/>
  <c r="I16" i="184"/>
  <c r="H16" i="184"/>
  <c r="G16" i="184"/>
  <c r="K51" i="183"/>
  <c r="J51" i="183"/>
  <c r="I51" i="183"/>
  <c r="H51" i="183"/>
  <c r="G51" i="183"/>
  <c r="J37" i="201" l="1"/>
  <c r="J25" i="201" s="1"/>
  <c r="I37" i="201"/>
  <c r="I25" i="201" s="1"/>
  <c r="H37" i="201"/>
  <c r="H25" i="201" s="1"/>
  <c r="G37" i="201"/>
  <c r="G25" i="201" s="1"/>
  <c r="F37" i="201"/>
  <c r="F25" i="201" s="1"/>
  <c r="A2" i="10"/>
  <c r="J6" i="200" l="1"/>
  <c r="J6" i="201" s="1"/>
  <c r="I6" i="200"/>
  <c r="I6" i="201" s="1"/>
  <c r="H6" i="200"/>
  <c r="H6" i="201" s="1"/>
  <c r="G6" i="200"/>
  <c r="G6" i="201" s="1"/>
  <c r="F6" i="200"/>
  <c r="F6" i="201" s="1"/>
  <c r="J7" i="196"/>
  <c r="J10" i="202" s="1"/>
  <c r="J33" i="202" s="1"/>
  <c r="I7" i="196"/>
  <c r="I10" i="202" s="1"/>
  <c r="I33" i="202" s="1"/>
  <c r="H7" i="196"/>
  <c r="H10" i="202" s="1"/>
  <c r="H33" i="202" s="1"/>
  <c r="G7" i="196"/>
  <c r="G10" i="202" s="1"/>
  <c r="G33" i="202" s="1"/>
  <c r="F7" i="196"/>
  <c r="F10" i="202" s="1"/>
  <c r="F33" i="202" s="1"/>
  <c r="J7" i="195"/>
  <c r="I7" i="195"/>
  <c r="H7" i="195"/>
  <c r="G7" i="195"/>
  <c r="F7" i="195"/>
  <c r="J5" i="194"/>
  <c r="J97" i="194" s="1"/>
  <c r="I5" i="194"/>
  <c r="I97" i="194" s="1"/>
  <c r="H5" i="194"/>
  <c r="H97" i="194" s="1"/>
  <c r="G5" i="194"/>
  <c r="G97" i="194" s="1"/>
  <c r="F5" i="194"/>
  <c r="F97" i="194" s="1"/>
  <c r="J5" i="192"/>
  <c r="I5" i="192"/>
  <c r="H5" i="192"/>
  <c r="G5" i="192"/>
  <c r="F5" i="192"/>
  <c r="J6" i="205"/>
  <c r="I6" i="205"/>
  <c r="H6" i="205"/>
  <c r="G6" i="205"/>
  <c r="F6" i="205"/>
  <c r="J5" i="188"/>
  <c r="I5" i="188"/>
  <c r="H5" i="188"/>
  <c r="G5" i="188"/>
  <c r="F5" i="188"/>
  <c r="J5" i="187"/>
  <c r="I5" i="187"/>
  <c r="H5" i="187"/>
  <c r="G5" i="187"/>
  <c r="F5" i="187"/>
  <c r="J5" i="186"/>
  <c r="I5" i="186"/>
  <c r="H5" i="186"/>
  <c r="G5" i="186"/>
  <c r="F5" i="186"/>
  <c r="J5" i="185"/>
  <c r="I5" i="185"/>
  <c r="H5" i="185"/>
  <c r="G5" i="185"/>
  <c r="F5" i="185"/>
  <c r="J32" i="188" l="1"/>
  <c r="K53" i="184" s="1"/>
  <c r="I32" i="188"/>
  <c r="J53" i="184" s="1"/>
  <c r="H32" i="188"/>
  <c r="I53" i="184" s="1"/>
  <c r="G32" i="188"/>
  <c r="H53" i="184" s="1"/>
  <c r="F32" i="188"/>
  <c r="G53" i="184" s="1"/>
  <c r="J25" i="188"/>
  <c r="K51" i="184" s="1"/>
  <c r="I25" i="188"/>
  <c r="J51" i="184" s="1"/>
  <c r="H25" i="188"/>
  <c r="I51" i="184" s="1"/>
  <c r="G25" i="188"/>
  <c r="H51" i="184" s="1"/>
  <c r="F25" i="188"/>
  <c r="G51" i="184" s="1"/>
  <c r="J18" i="188"/>
  <c r="K48" i="184" s="1"/>
  <c r="I18" i="188"/>
  <c r="J48" i="184" s="1"/>
  <c r="H18" i="188"/>
  <c r="I48" i="184" s="1"/>
  <c r="G18" i="188"/>
  <c r="H48" i="184" s="1"/>
  <c r="F18" i="188"/>
  <c r="G48" i="184" s="1"/>
  <c r="J11" i="188"/>
  <c r="K46" i="184" s="1"/>
  <c r="I11" i="188"/>
  <c r="J46" i="184" s="1"/>
  <c r="H11" i="188"/>
  <c r="I46" i="184" s="1"/>
  <c r="G11" i="188"/>
  <c r="H46" i="184" s="1"/>
  <c r="F11" i="188"/>
  <c r="G46" i="184" s="1"/>
  <c r="F32" i="204" l="1"/>
  <c r="F41" i="204"/>
  <c r="J109" i="187"/>
  <c r="K95" i="183" s="1"/>
  <c r="I109" i="187"/>
  <c r="J95" i="183" s="1"/>
  <c r="H109" i="187"/>
  <c r="I95" i="183" s="1"/>
  <c r="G109" i="187"/>
  <c r="H95" i="183" s="1"/>
  <c r="F109" i="187"/>
  <c r="G95" i="183" s="1"/>
  <c r="J102" i="187"/>
  <c r="K94" i="183" s="1"/>
  <c r="I102" i="187"/>
  <c r="J94" i="183" s="1"/>
  <c r="H102" i="187"/>
  <c r="I94" i="183" s="1"/>
  <c r="G102" i="187"/>
  <c r="H94" i="183" s="1"/>
  <c r="F102" i="187"/>
  <c r="G94" i="183" s="1"/>
  <c r="J95" i="187"/>
  <c r="K93" i="183" s="1"/>
  <c r="I95" i="187"/>
  <c r="J93" i="183" s="1"/>
  <c r="H95" i="187"/>
  <c r="I93" i="183" s="1"/>
  <c r="G95" i="187"/>
  <c r="H93" i="183" s="1"/>
  <c r="F95" i="187"/>
  <c r="G93" i="183" s="1"/>
  <c r="J78" i="187"/>
  <c r="K90" i="183" s="1"/>
  <c r="I78" i="187"/>
  <c r="J90" i="183" s="1"/>
  <c r="H78" i="187"/>
  <c r="I90" i="183" s="1"/>
  <c r="G78" i="187"/>
  <c r="H90" i="183" s="1"/>
  <c r="F78" i="187"/>
  <c r="G90" i="183" s="1"/>
  <c r="J61" i="187"/>
  <c r="K82" i="183" s="1"/>
  <c r="I61" i="187"/>
  <c r="J82" i="183" s="1"/>
  <c r="H61" i="187"/>
  <c r="I82" i="183" s="1"/>
  <c r="G61" i="187"/>
  <c r="H82" i="183" s="1"/>
  <c r="F61" i="187"/>
  <c r="G82" i="183" s="1"/>
  <c r="J44" i="187"/>
  <c r="K76" i="183" s="1"/>
  <c r="I44" i="187"/>
  <c r="J76" i="183" s="1"/>
  <c r="H44" i="187"/>
  <c r="I76" i="183" s="1"/>
  <c r="G44" i="187"/>
  <c r="H76" i="183" s="1"/>
  <c r="F44" i="187"/>
  <c r="G76" i="183" s="1"/>
  <c r="J32" i="187"/>
  <c r="K71" i="183" s="1"/>
  <c r="I32" i="187"/>
  <c r="J71" i="183" s="1"/>
  <c r="H32" i="187"/>
  <c r="I71" i="183" s="1"/>
  <c r="G32" i="187"/>
  <c r="H71" i="183" s="1"/>
  <c r="F32" i="187"/>
  <c r="G71" i="183" s="1"/>
  <c r="J25" i="187"/>
  <c r="K73" i="183" s="1"/>
  <c r="I25" i="187"/>
  <c r="J73" i="183" s="1"/>
  <c r="H25" i="187"/>
  <c r="I73" i="183" s="1"/>
  <c r="G25" i="187"/>
  <c r="H73" i="183" s="1"/>
  <c r="F25" i="187"/>
  <c r="G73" i="183" s="1"/>
  <c r="J18" i="187"/>
  <c r="K69" i="183" s="1"/>
  <c r="I18" i="187"/>
  <c r="J69" i="183" s="1"/>
  <c r="H18" i="187"/>
  <c r="I69" i="183" s="1"/>
  <c r="G18" i="187"/>
  <c r="H69" i="183" s="1"/>
  <c r="F18" i="187"/>
  <c r="G69" i="183" s="1"/>
  <c r="J11" i="187"/>
  <c r="K67" i="183" s="1"/>
  <c r="I11" i="187"/>
  <c r="J67" i="183" s="1"/>
  <c r="H11" i="187"/>
  <c r="I67" i="183" s="1"/>
  <c r="G11" i="187"/>
  <c r="H67" i="183" s="1"/>
  <c r="F11" i="187"/>
  <c r="G67" i="183" s="1"/>
  <c r="K100" i="183"/>
  <c r="J100" i="183"/>
  <c r="I100" i="183"/>
  <c r="H100" i="183"/>
  <c r="F34" i="204" l="1"/>
  <c r="J149" i="185"/>
  <c r="K99" i="183" s="1"/>
  <c r="I149" i="185"/>
  <c r="J99" i="183" s="1"/>
  <c r="H149" i="185"/>
  <c r="I99" i="183" s="1"/>
  <c r="G149" i="185"/>
  <c r="H99" i="183" s="1"/>
  <c r="F149" i="185"/>
  <c r="G99" i="183" s="1"/>
  <c r="J142" i="185"/>
  <c r="K98" i="183" s="1"/>
  <c r="I142" i="185"/>
  <c r="J98" i="183" s="1"/>
  <c r="H142" i="185"/>
  <c r="I98" i="183" s="1"/>
  <c r="G142" i="185"/>
  <c r="H98" i="183" s="1"/>
  <c r="F142" i="185"/>
  <c r="G98" i="183" s="1"/>
  <c r="J135" i="185"/>
  <c r="K97" i="183" s="1"/>
  <c r="I135" i="185"/>
  <c r="J97" i="183" s="1"/>
  <c r="H135" i="185"/>
  <c r="I97" i="183" s="1"/>
  <c r="G135" i="185"/>
  <c r="H97" i="183" s="1"/>
  <c r="F135" i="185"/>
  <c r="G97" i="183" s="1"/>
  <c r="J128" i="185"/>
  <c r="K96" i="183" s="1"/>
  <c r="I128" i="185"/>
  <c r="J96" i="183" s="1"/>
  <c r="H128" i="185"/>
  <c r="I96" i="183" s="1"/>
  <c r="G128" i="185"/>
  <c r="H96" i="183" s="1"/>
  <c r="F128" i="185"/>
  <c r="G96" i="183" s="1"/>
  <c r="J121" i="185"/>
  <c r="K89" i="183" s="1"/>
  <c r="I121" i="185"/>
  <c r="J89" i="183" s="1"/>
  <c r="H121" i="185"/>
  <c r="I89" i="183" s="1"/>
  <c r="G121" i="185"/>
  <c r="H89" i="183" s="1"/>
  <c r="F121" i="185"/>
  <c r="G89" i="183" s="1"/>
  <c r="J111" i="185"/>
  <c r="J102" i="185" s="1"/>
  <c r="I111" i="185"/>
  <c r="I102" i="185" s="1"/>
  <c r="H111" i="185"/>
  <c r="H102" i="185" s="1"/>
  <c r="H103" i="185" s="1"/>
  <c r="G111" i="185"/>
  <c r="G102" i="185" s="1"/>
  <c r="F111" i="185"/>
  <c r="F102" i="185" s="1"/>
  <c r="J96" i="185"/>
  <c r="J87" i="185" s="1"/>
  <c r="J88" i="185" s="1"/>
  <c r="I96" i="185"/>
  <c r="I87" i="185" s="1"/>
  <c r="I88" i="185" s="1"/>
  <c r="H96" i="185"/>
  <c r="H87" i="185" s="1"/>
  <c r="H88" i="185" s="1"/>
  <c r="G96" i="185"/>
  <c r="G87" i="185" s="1"/>
  <c r="G88" i="185" s="1"/>
  <c r="F96" i="185"/>
  <c r="J103" i="185"/>
  <c r="I103" i="185"/>
  <c r="G103" i="185"/>
  <c r="F103" i="185"/>
  <c r="J81" i="185"/>
  <c r="K87" i="183" s="1"/>
  <c r="I81" i="185"/>
  <c r="J87" i="183" s="1"/>
  <c r="H81" i="185"/>
  <c r="I87" i="183" s="1"/>
  <c r="G81" i="185"/>
  <c r="H87" i="183" s="1"/>
  <c r="F81" i="185"/>
  <c r="G87" i="183" s="1"/>
  <c r="J74" i="185"/>
  <c r="K86" i="183" s="1"/>
  <c r="I74" i="185"/>
  <c r="J86" i="183" s="1"/>
  <c r="H74" i="185"/>
  <c r="I86" i="183" s="1"/>
  <c r="G74" i="185"/>
  <c r="H86" i="183" s="1"/>
  <c r="F74" i="185"/>
  <c r="G86" i="183" s="1"/>
  <c r="J39" i="185"/>
  <c r="K75" i="183" s="1"/>
  <c r="I39" i="185"/>
  <c r="J75" i="183" s="1"/>
  <c r="H39" i="185"/>
  <c r="I75" i="183" s="1"/>
  <c r="G39" i="185"/>
  <c r="H75" i="183" s="1"/>
  <c r="F39" i="185"/>
  <c r="G75" i="183" s="1"/>
  <c r="J25" i="185"/>
  <c r="K70" i="183" s="1"/>
  <c r="I25" i="185"/>
  <c r="J70" i="183" s="1"/>
  <c r="H25" i="185"/>
  <c r="I70" i="183" s="1"/>
  <c r="G25" i="185"/>
  <c r="H70" i="183" s="1"/>
  <c r="F25" i="185"/>
  <c r="G70" i="183" s="1"/>
  <c r="J18" i="185"/>
  <c r="K68" i="183" s="1"/>
  <c r="I18" i="185"/>
  <c r="J68" i="183" s="1"/>
  <c r="H18" i="185"/>
  <c r="I68" i="183" s="1"/>
  <c r="G18" i="185"/>
  <c r="H68" i="183" s="1"/>
  <c r="F18" i="185"/>
  <c r="G68" i="183" s="1"/>
  <c r="J114" i="185" l="1"/>
  <c r="K88" i="183" s="1"/>
  <c r="G114" i="185"/>
  <c r="H88" i="183" s="1"/>
  <c r="F87" i="185"/>
  <c r="F88" i="185" s="1"/>
  <c r="F114" i="185" s="1"/>
  <c r="G88" i="183" s="1"/>
  <c r="I114" i="185"/>
  <c r="J88" i="183" s="1"/>
  <c r="H114" i="185"/>
  <c r="I88" i="183" s="1"/>
  <c r="F47" i="194" l="1"/>
  <c r="I47" i="194"/>
  <c r="G47" i="194"/>
  <c r="H47" i="194"/>
  <c r="H46" i="194"/>
  <c r="F46" i="194"/>
  <c r="J46" i="194"/>
  <c r="J47" i="194"/>
  <c r="G46" i="194"/>
  <c r="I46" i="194"/>
  <c r="J18" i="192" l="1"/>
  <c r="I18" i="192"/>
  <c r="H18" i="192"/>
  <c r="G18" i="192"/>
  <c r="F18" i="192"/>
  <c r="J17" i="192"/>
  <c r="I17" i="192"/>
  <c r="H17" i="192"/>
  <c r="G17" i="192"/>
  <c r="F17" i="192"/>
  <c r="F16" i="192"/>
  <c r="J16" i="192"/>
  <c r="I16" i="192"/>
  <c r="H16" i="192"/>
  <c r="G16" i="192"/>
  <c r="J15" i="192"/>
  <c r="I15" i="192"/>
  <c r="H15" i="192"/>
  <c r="G15" i="192"/>
  <c r="G19" i="192" l="1"/>
  <c r="H19" i="192"/>
  <c r="I19" i="192"/>
  <c r="J19" i="192"/>
  <c r="F19" i="192"/>
  <c r="F8" i="192" s="1"/>
  <c r="G44" i="183" s="1"/>
  <c r="G168" i="194" l="1"/>
  <c r="G171" i="194" s="1"/>
  <c r="H168" i="194"/>
  <c r="H171" i="194" s="1"/>
  <c r="I168" i="194"/>
  <c r="I171" i="194" s="1"/>
  <c r="J168" i="194"/>
  <c r="J171" i="194" s="1"/>
  <c r="F168" i="194"/>
  <c r="F171" i="194" s="1"/>
  <c r="G8" i="193"/>
  <c r="H48" i="183" s="1"/>
  <c r="H149" i="194"/>
  <c r="G157" i="194"/>
  <c r="H157" i="194"/>
  <c r="J157" i="194"/>
  <c r="H34" i="183"/>
  <c r="I34" i="183"/>
  <c r="J34" i="183"/>
  <c r="G35" i="183"/>
  <c r="H35" i="183"/>
  <c r="I35" i="183"/>
  <c r="J35" i="183"/>
  <c r="K35" i="183"/>
  <c r="G36" i="183"/>
  <c r="H36" i="183"/>
  <c r="I36" i="183"/>
  <c r="J36" i="183"/>
  <c r="K36" i="183"/>
  <c r="G40" i="183"/>
  <c r="H40" i="183"/>
  <c r="I40" i="183"/>
  <c r="J40" i="183"/>
  <c r="K40" i="183"/>
  <c r="H25" i="184"/>
  <c r="J50" i="202"/>
  <c r="K62" i="183" s="1"/>
  <c r="I50" i="202"/>
  <c r="J62" i="183" s="1"/>
  <c r="H50" i="202"/>
  <c r="I62" i="183" s="1"/>
  <c r="G50" i="202"/>
  <c r="H62" i="183" s="1"/>
  <c r="F50" i="202"/>
  <c r="G62" i="183" s="1"/>
  <c r="C10" i="13"/>
  <c r="C9" i="13"/>
  <c r="G41" i="204"/>
  <c r="H41" i="204"/>
  <c r="I41" i="204"/>
  <c r="J41" i="204"/>
  <c r="G32" i="204"/>
  <c r="H32" i="204"/>
  <c r="I32" i="204"/>
  <c r="J32" i="204"/>
  <c r="F23" i="204"/>
  <c r="F21" i="194"/>
  <c r="G20" i="194"/>
  <c r="H21" i="184" s="1"/>
  <c r="H20" i="194"/>
  <c r="I21" i="184" s="1"/>
  <c r="I20" i="194"/>
  <c r="J21" i="184" s="1"/>
  <c r="G28" i="194"/>
  <c r="H28" i="194"/>
  <c r="I28" i="194"/>
  <c r="J28" i="194"/>
  <c r="F85" i="194"/>
  <c r="F28" i="194" s="1"/>
  <c r="F27" i="202"/>
  <c r="G61" i="183" s="1"/>
  <c r="G27" i="202"/>
  <c r="H61" i="183" s="1"/>
  <c r="H27" i="202"/>
  <c r="I61" i="183" s="1"/>
  <c r="I27" i="202"/>
  <c r="J61" i="183" s="1"/>
  <c r="J27" i="202"/>
  <c r="K61" i="183" s="1"/>
  <c r="G21" i="194"/>
  <c r="H21" i="194"/>
  <c r="I21" i="194"/>
  <c r="J21" i="194"/>
  <c r="I157" i="194"/>
  <c r="I25" i="184"/>
  <c r="J25" i="184"/>
  <c r="J39" i="183"/>
  <c r="K39" i="183"/>
  <c r="K34" i="183"/>
  <c r="G34" i="183"/>
  <c r="K25" i="184"/>
  <c r="C6" i="13"/>
  <c r="K49" i="183"/>
  <c r="J49" i="183"/>
  <c r="I49" i="183"/>
  <c r="J67" i="185"/>
  <c r="K84" i="183" s="1"/>
  <c r="I67" i="185"/>
  <c r="J84" i="183" s="1"/>
  <c r="H67" i="185"/>
  <c r="I84" i="183" s="1"/>
  <c r="G67" i="185"/>
  <c r="H84" i="183" s="1"/>
  <c r="F67" i="185"/>
  <c r="G84" i="183" s="1"/>
  <c r="J60" i="185"/>
  <c r="K81" i="183" s="1"/>
  <c r="I60" i="185"/>
  <c r="J81" i="183" s="1"/>
  <c r="H60" i="185"/>
  <c r="I81" i="183" s="1"/>
  <c r="G60" i="185"/>
  <c r="H81" i="183" s="1"/>
  <c r="F60" i="185"/>
  <c r="G81" i="183" s="1"/>
  <c r="J53" i="185"/>
  <c r="K80" i="183" s="1"/>
  <c r="I53" i="185"/>
  <c r="J80" i="183" s="1"/>
  <c r="H53" i="185"/>
  <c r="I80" i="183" s="1"/>
  <c r="G53" i="185"/>
  <c r="H80" i="183" s="1"/>
  <c r="F53" i="185"/>
  <c r="G80" i="183" s="1"/>
  <c r="J46" i="185"/>
  <c r="K79" i="183" s="1"/>
  <c r="I46" i="185"/>
  <c r="J79" i="183" s="1"/>
  <c r="H46" i="185"/>
  <c r="I79" i="183" s="1"/>
  <c r="G46" i="185"/>
  <c r="H79" i="183" s="1"/>
  <c r="F46" i="185"/>
  <c r="G79" i="183" s="1"/>
  <c r="J32" i="185"/>
  <c r="K72" i="183" s="1"/>
  <c r="I32" i="185"/>
  <c r="J72" i="183" s="1"/>
  <c r="H32" i="185"/>
  <c r="I72" i="183" s="1"/>
  <c r="G32" i="185"/>
  <c r="H72" i="183" s="1"/>
  <c r="F32" i="185"/>
  <c r="G72" i="183" s="1"/>
  <c r="J11" i="185"/>
  <c r="K66" i="183" s="1"/>
  <c r="I11" i="185"/>
  <c r="J66" i="183" s="1"/>
  <c r="H11" i="185"/>
  <c r="I66" i="183" s="1"/>
  <c r="G11" i="185"/>
  <c r="H66" i="183" s="1"/>
  <c r="F11" i="185"/>
  <c r="G66" i="183" s="1"/>
  <c r="K50" i="183"/>
  <c r="J50" i="183"/>
  <c r="I50" i="183"/>
  <c r="H50" i="183"/>
  <c r="G50" i="183"/>
  <c r="A2" i="11"/>
  <c r="F20" i="194"/>
  <c r="G21" i="184" s="1"/>
  <c r="F35" i="193"/>
  <c r="G33" i="193" s="1"/>
  <c r="G35" i="193" s="1"/>
  <c r="G9" i="193" s="1"/>
  <c r="H49" i="183" s="1"/>
  <c r="A1" i="13"/>
  <c r="A1" i="12"/>
  <c r="A1" i="11"/>
  <c r="A1" i="10"/>
  <c r="G25" i="184"/>
  <c r="C22" i="13"/>
  <c r="C21" i="13"/>
  <c r="C20" i="13"/>
  <c r="C19" i="13"/>
  <c r="C18" i="13"/>
  <c r="A2" i="13"/>
  <c r="A2" i="12"/>
  <c r="I43" i="204" l="1"/>
  <c r="I24" i="204" s="1"/>
  <c r="J33" i="184"/>
  <c r="J34" i="184"/>
  <c r="J32" i="184"/>
  <c r="I32" i="184"/>
  <c r="I33" i="184"/>
  <c r="I34" i="184"/>
  <c r="H32" i="184"/>
  <c r="H33" i="184"/>
  <c r="H34" i="184"/>
  <c r="G33" i="184"/>
  <c r="G32" i="184"/>
  <c r="G34" i="184"/>
  <c r="K32" i="184"/>
  <c r="K33" i="184"/>
  <c r="K34" i="184"/>
  <c r="H22" i="184"/>
  <c r="I22" i="184"/>
  <c r="K22" i="184"/>
  <c r="J22" i="184"/>
  <c r="G22" i="184"/>
  <c r="F130" i="194"/>
  <c r="F121" i="194" s="1"/>
  <c r="A3" i="12"/>
  <c r="A3" i="10"/>
  <c r="H33" i="183"/>
  <c r="I33" i="183"/>
  <c r="J33" i="183"/>
  <c r="K33" i="183"/>
  <c r="G33" i="183"/>
  <c r="F43" i="204"/>
  <c r="F24" i="204" s="1"/>
  <c r="F25" i="204" s="1"/>
  <c r="J43" i="204"/>
  <c r="J24" i="204" s="1"/>
  <c r="H43" i="204"/>
  <c r="H24" i="204" s="1"/>
  <c r="J34" i="204"/>
  <c r="J23" i="204" s="1"/>
  <c r="I34" i="204"/>
  <c r="I23" i="204" s="1"/>
  <c r="G34" i="204"/>
  <c r="G23" i="204" s="1"/>
  <c r="G130" i="194"/>
  <c r="G121" i="194" s="1"/>
  <c r="H130" i="194"/>
  <c r="H121" i="194" s="1"/>
  <c r="J130" i="194"/>
  <c r="J121" i="194" s="1"/>
  <c r="J122" i="194" s="1"/>
  <c r="J101" i="194" s="1"/>
  <c r="A3" i="13"/>
  <c r="I147" i="194"/>
  <c r="G190" i="194"/>
  <c r="G192" i="194" s="1"/>
  <c r="G100" i="194" s="1"/>
  <c r="H26" i="184" s="1"/>
  <c r="H190" i="194"/>
  <c r="H192" i="194" s="1"/>
  <c r="H100" i="194" s="1"/>
  <c r="I26" i="184" s="1"/>
  <c r="G39" i="183"/>
  <c r="H39" i="183"/>
  <c r="A3" i="11"/>
  <c r="J190" i="194"/>
  <c r="J192" i="194" s="1"/>
  <c r="J100" i="194" s="1"/>
  <c r="K26" i="184" s="1"/>
  <c r="H114" i="194"/>
  <c r="H98" i="194" s="1"/>
  <c r="I24" i="184" s="1"/>
  <c r="H8" i="193"/>
  <c r="I48" i="183" s="1"/>
  <c r="I39" i="183"/>
  <c r="F190" i="194"/>
  <c r="F192" i="194" s="1"/>
  <c r="F100" i="194" s="1"/>
  <c r="G26" i="184" s="1"/>
  <c r="G148" i="194"/>
  <c r="I190" i="194"/>
  <c r="I192" i="194" s="1"/>
  <c r="I100" i="194" s="1"/>
  <c r="J26" i="184" s="1"/>
  <c r="I15" i="201"/>
  <c r="I17" i="201" s="1"/>
  <c r="I26" i="201" s="1"/>
  <c r="I27" i="201" s="1"/>
  <c r="J40" i="184" s="1"/>
  <c r="G43" i="204"/>
  <c r="G24" i="204" s="1"/>
  <c r="H34" i="204"/>
  <c r="H23" i="204" s="1"/>
  <c r="H15" i="200"/>
  <c r="H17" i="200" s="1"/>
  <c r="H25" i="200" s="1"/>
  <c r="F29" i="13"/>
  <c r="G15" i="201"/>
  <c r="G17" i="201" s="1"/>
  <c r="G26" i="201" s="1"/>
  <c r="G27" i="201" s="1"/>
  <c r="H40" i="184" s="1"/>
  <c r="I8" i="193"/>
  <c r="J48" i="183" s="1"/>
  <c r="F15" i="200"/>
  <c r="F17" i="200" s="1"/>
  <c r="F25" i="200" s="1"/>
  <c r="F26" i="200" s="1"/>
  <c r="I15" i="200"/>
  <c r="I17" i="200" s="1"/>
  <c r="I25" i="200" s="1"/>
  <c r="J15" i="201"/>
  <c r="J17" i="201" s="1"/>
  <c r="J26" i="201" s="1"/>
  <c r="J27" i="201" s="1"/>
  <c r="K40" i="184" s="1"/>
  <c r="J15" i="200"/>
  <c r="J17" i="200" s="1"/>
  <c r="J25" i="200" s="1"/>
  <c r="J26" i="200" s="1"/>
  <c r="J114" i="194"/>
  <c r="J98" i="194" s="1"/>
  <c r="K24" i="184" s="1"/>
  <c r="G15" i="200"/>
  <c r="G17" i="200" s="1"/>
  <c r="G25" i="200" s="1"/>
  <c r="F114" i="194"/>
  <c r="F98" i="194" s="1"/>
  <c r="I114" i="194"/>
  <c r="I98" i="194" s="1"/>
  <c r="J24" i="184" s="1"/>
  <c r="F9" i="193"/>
  <c r="G49" i="183" s="1"/>
  <c r="G78" i="194"/>
  <c r="G30" i="194" s="1"/>
  <c r="I78" i="194"/>
  <c r="I30" i="194" s="1"/>
  <c r="I71" i="194"/>
  <c r="I39" i="194" s="1"/>
  <c r="I48" i="194" s="1"/>
  <c r="H71" i="194"/>
  <c r="H39" i="194" s="1"/>
  <c r="H48" i="194" s="1"/>
  <c r="H78" i="194"/>
  <c r="H30" i="194" s="1"/>
  <c r="F78" i="194"/>
  <c r="F30" i="194" s="1"/>
  <c r="J71" i="194"/>
  <c r="J39" i="194" s="1"/>
  <c r="J48" i="194" s="1"/>
  <c r="J78" i="194"/>
  <c r="J30" i="194" s="1"/>
  <c r="G71" i="194"/>
  <c r="G39" i="194" s="1"/>
  <c r="G48" i="194" s="1"/>
  <c r="I179" i="194"/>
  <c r="I149" i="194" s="1"/>
  <c r="J148" i="194"/>
  <c r="H179" i="194"/>
  <c r="G147" i="194"/>
  <c r="G114" i="194"/>
  <c r="G98" i="194" s="1"/>
  <c r="H24" i="184" s="1"/>
  <c r="I130" i="194"/>
  <c r="I121" i="194" s="1"/>
  <c r="I122" i="194" s="1"/>
  <c r="I101" i="194" s="1"/>
  <c r="J28" i="184" s="1"/>
  <c r="F8" i="193"/>
  <c r="G48" i="183" s="1"/>
  <c r="J8" i="193"/>
  <c r="K48" i="183" s="1"/>
  <c r="F71" i="194"/>
  <c r="F39" i="194" s="1"/>
  <c r="F48" i="194" s="1"/>
  <c r="J20" i="194"/>
  <c r="K21" i="184" s="1"/>
  <c r="F15" i="201"/>
  <c r="F17" i="201" s="1"/>
  <c r="F26" i="201" s="1"/>
  <c r="F27" i="201" s="1"/>
  <c r="G40" i="184" s="1"/>
  <c r="H15" i="201"/>
  <c r="H17" i="201" s="1"/>
  <c r="H26" i="201" s="1"/>
  <c r="H27" i="201" s="1"/>
  <c r="I40" i="184" s="1"/>
  <c r="F179" i="194"/>
  <c r="F149" i="194"/>
  <c r="H147" i="194"/>
  <c r="J149" i="194"/>
  <c r="J179" i="194"/>
  <c r="J147" i="194"/>
  <c r="G179" i="194"/>
  <c r="G149" i="194"/>
  <c r="H148" i="194"/>
  <c r="I148" i="194"/>
  <c r="I25" i="204" l="1"/>
  <c r="F148" i="194"/>
  <c r="F150" i="194" s="1"/>
  <c r="F103" i="194" s="1"/>
  <c r="G30" i="184" s="1"/>
  <c r="F13" i="204"/>
  <c r="G37" i="183" s="1"/>
  <c r="H150" i="194"/>
  <c r="H103" i="194" s="1"/>
  <c r="I30" i="184" s="1"/>
  <c r="I150" i="194"/>
  <c r="I103" i="194" s="1"/>
  <c r="J30" i="184" s="1"/>
  <c r="J150" i="194"/>
  <c r="J103" i="194" s="1"/>
  <c r="K30" i="184" s="1"/>
  <c r="G150" i="194"/>
  <c r="G103" i="194" s="1"/>
  <c r="H30" i="184" s="1"/>
  <c r="G24" i="184"/>
  <c r="J25" i="204"/>
  <c r="J13" i="204"/>
  <c r="K37" i="183" s="1"/>
  <c r="I26" i="200"/>
  <c r="J57" i="183" s="1"/>
  <c r="H26" i="200"/>
  <c r="I57" i="183" s="1"/>
  <c r="G26" i="200"/>
  <c r="H57" i="183" s="1"/>
  <c r="I13" i="204"/>
  <c r="J37" i="183" s="1"/>
  <c r="G13" i="204"/>
  <c r="H37" i="183" s="1"/>
  <c r="H13" i="204"/>
  <c r="I37" i="183" s="1"/>
  <c r="H25" i="204"/>
  <c r="G102" i="194"/>
  <c r="H29" i="184" s="1"/>
  <c r="K28" i="184"/>
  <c r="G122" i="194"/>
  <c r="G101" i="194" s="1"/>
  <c r="H122" i="194"/>
  <c r="H101" i="194" s="1"/>
  <c r="F122" i="194"/>
  <c r="F101" i="194" s="1"/>
  <c r="I29" i="194"/>
  <c r="I31" i="194" s="1"/>
  <c r="I34" i="194" s="1"/>
  <c r="I19" i="194" s="1"/>
  <c r="J20" i="184" s="1"/>
  <c r="H29" i="194"/>
  <c r="H31" i="194" s="1"/>
  <c r="H34" i="194" s="1"/>
  <c r="H19" i="194" s="1"/>
  <c r="J29" i="194"/>
  <c r="J31" i="194" s="1"/>
  <c r="J34" i="194" s="1"/>
  <c r="J19" i="194" s="1"/>
  <c r="K20" i="184" s="1"/>
  <c r="F29" i="194"/>
  <c r="F31" i="194" s="1"/>
  <c r="G29" i="194"/>
  <c r="G31" i="194" s="1"/>
  <c r="G34" i="194" s="1"/>
  <c r="G19" i="194" s="1"/>
  <c r="G24" i="193"/>
  <c r="F24" i="193"/>
  <c r="H24" i="193"/>
  <c r="I24" i="193"/>
  <c r="J24" i="193"/>
  <c r="G25" i="204"/>
  <c r="I8" i="192"/>
  <c r="J44" i="183" s="1"/>
  <c r="J8" i="192"/>
  <c r="K44" i="183" s="1"/>
  <c r="G8" i="192"/>
  <c r="H44" i="183" s="1"/>
  <c r="H8" i="192"/>
  <c r="I44" i="183" s="1"/>
  <c r="F92" i="195"/>
  <c r="K57" i="183"/>
  <c r="G57" i="183"/>
  <c r="F34" i="194" l="1"/>
  <c r="F19" i="194" s="1"/>
  <c r="G20" i="184" s="1"/>
  <c r="H22" i="194"/>
  <c r="H10" i="194" s="1"/>
  <c r="I20" i="184"/>
  <c r="G22" i="194"/>
  <c r="G10" i="194" s="1"/>
  <c r="H20" i="184"/>
  <c r="F102" i="194"/>
  <c r="F104" i="194" s="1"/>
  <c r="F12" i="194" s="1"/>
  <c r="H102" i="194"/>
  <c r="J22" i="194"/>
  <c r="J10" i="194" s="1"/>
  <c r="I22" i="194"/>
  <c r="I10" i="194" s="1"/>
  <c r="I28" i="184"/>
  <c r="H28" i="184"/>
  <c r="G104" i="194"/>
  <c r="G12" i="194" s="1"/>
  <c r="G28" i="184"/>
  <c r="I102" i="194"/>
  <c r="F49" i="195"/>
  <c r="F77" i="195" s="1"/>
  <c r="J88" i="195"/>
  <c r="J25" i="196"/>
  <c r="J37" i="196" s="1"/>
  <c r="J26" i="196"/>
  <c r="J36" i="196" s="1"/>
  <c r="F51" i="195"/>
  <c r="F91" i="195" s="1"/>
  <c r="J92" i="195"/>
  <c r="G80" i="195"/>
  <c r="H62" i="195"/>
  <c r="I92" i="195"/>
  <c r="F74" i="195"/>
  <c r="F62" i="195"/>
  <c r="F68" i="195"/>
  <c r="F86" i="195"/>
  <c r="F80" i="195"/>
  <c r="G14" i="194" l="1"/>
  <c r="F22" i="194"/>
  <c r="F10" i="194" s="1"/>
  <c r="F14" i="194" s="1"/>
  <c r="G100" i="183"/>
  <c r="I29" i="184"/>
  <c r="H104" i="194"/>
  <c r="H12" i="194" s="1"/>
  <c r="H14" i="194" s="1"/>
  <c r="G29" i="184"/>
  <c r="J29" i="184"/>
  <c r="I104" i="194"/>
  <c r="I12" i="194" s="1"/>
  <c r="I14" i="194" s="1"/>
  <c r="J102" i="194"/>
  <c r="H49" i="195"/>
  <c r="H65" i="195" s="1"/>
  <c r="G49" i="195"/>
  <c r="G83" i="195" s="1"/>
  <c r="I49" i="195"/>
  <c r="I59" i="195" s="1"/>
  <c r="J49" i="195"/>
  <c r="J65" i="195" s="1"/>
  <c r="F87" i="195"/>
  <c r="I93" i="195"/>
  <c r="J69" i="195"/>
  <c r="H75" i="195"/>
  <c r="F76" i="195"/>
  <c r="G76" i="195"/>
  <c r="I70" i="195"/>
  <c r="H88" i="195"/>
  <c r="J39" i="196"/>
  <c r="G25" i="196"/>
  <c r="G39" i="196" s="1"/>
  <c r="J41" i="196"/>
  <c r="H25" i="196"/>
  <c r="H35" i="196" s="1"/>
  <c r="J35" i="196"/>
  <c r="J33" i="196"/>
  <c r="J31" i="196"/>
  <c r="F25" i="196"/>
  <c r="F41" i="196" s="1"/>
  <c r="I25" i="196"/>
  <c r="I37" i="196" s="1"/>
  <c r="J94" i="195"/>
  <c r="J82" i="195"/>
  <c r="J76" i="195"/>
  <c r="J42" i="196"/>
  <c r="H26" i="196"/>
  <c r="H32" i="196" s="1"/>
  <c r="J70" i="195"/>
  <c r="J38" i="196"/>
  <c r="I26" i="196"/>
  <c r="I42" i="196" s="1"/>
  <c r="J64" i="195"/>
  <c r="J27" i="196"/>
  <c r="J32" i="196"/>
  <c r="J40" i="196"/>
  <c r="F26" i="196"/>
  <c r="F40" i="196" s="1"/>
  <c r="J34" i="196"/>
  <c r="G26" i="196"/>
  <c r="G42" i="196" s="1"/>
  <c r="F71" i="195"/>
  <c r="F83" i="195"/>
  <c r="F89" i="195"/>
  <c r="F65" i="195"/>
  <c r="F59" i="195"/>
  <c r="F50" i="195"/>
  <c r="F60" i="195" s="1"/>
  <c r="H51" i="195"/>
  <c r="H67" i="195" s="1"/>
  <c r="I51" i="195"/>
  <c r="I73" i="195" s="1"/>
  <c r="G51" i="195"/>
  <c r="G67" i="195" s="1"/>
  <c r="J51" i="195"/>
  <c r="J91" i="195" s="1"/>
  <c r="F61" i="195"/>
  <c r="F73" i="195"/>
  <c r="H50" i="195"/>
  <c r="H78" i="195" s="1"/>
  <c r="G50" i="195"/>
  <c r="G84" i="195" s="1"/>
  <c r="J50" i="195"/>
  <c r="J78" i="195" s="1"/>
  <c r="F79" i="195"/>
  <c r="I50" i="195"/>
  <c r="I90" i="195" s="1"/>
  <c r="F85" i="195"/>
  <c r="F67" i="195"/>
  <c r="H92" i="195"/>
  <c r="I74" i="195"/>
  <c r="J80" i="195"/>
  <c r="J86" i="195"/>
  <c r="H80" i="195"/>
  <c r="H68" i="195"/>
  <c r="H74" i="195"/>
  <c r="H86" i="195"/>
  <c r="J68" i="195"/>
  <c r="G74" i="195"/>
  <c r="G68" i="195"/>
  <c r="G62" i="195"/>
  <c r="G92" i="195"/>
  <c r="J74" i="195"/>
  <c r="J62" i="195"/>
  <c r="G86" i="195"/>
  <c r="I68" i="195"/>
  <c r="I80" i="195"/>
  <c r="I86" i="195"/>
  <c r="I62" i="195"/>
  <c r="G93" i="195"/>
  <c r="G63" i="195"/>
  <c r="G69" i="195"/>
  <c r="G75" i="195"/>
  <c r="G87" i="195"/>
  <c r="G81" i="195"/>
  <c r="G59" i="195" l="1"/>
  <c r="G89" i="195"/>
  <c r="I65" i="195"/>
  <c r="I83" i="195"/>
  <c r="H71" i="195"/>
  <c r="G71" i="195"/>
  <c r="G65" i="195"/>
  <c r="I71" i="195"/>
  <c r="I89" i="195"/>
  <c r="K29" i="184"/>
  <c r="J104" i="194"/>
  <c r="J12" i="194" s="1"/>
  <c r="J14" i="194" s="1"/>
  <c r="I77" i="195"/>
  <c r="G77" i="195"/>
  <c r="J59" i="195"/>
  <c r="H59" i="195"/>
  <c r="H77" i="195"/>
  <c r="H83" i="195"/>
  <c r="H89" i="195"/>
  <c r="J71" i="195"/>
  <c r="J77" i="195"/>
  <c r="J89" i="195"/>
  <c r="J83" i="195"/>
  <c r="I63" i="195"/>
  <c r="H93" i="195"/>
  <c r="F93" i="195"/>
  <c r="J75" i="195"/>
  <c r="J87" i="195"/>
  <c r="I87" i="195"/>
  <c r="I69" i="195"/>
  <c r="J63" i="195"/>
  <c r="I81" i="195"/>
  <c r="H87" i="195"/>
  <c r="H63" i="195"/>
  <c r="H69" i="195"/>
  <c r="F75" i="195"/>
  <c r="F69" i="195"/>
  <c r="F81" i="195"/>
  <c r="F63" i="195"/>
  <c r="I75" i="195"/>
  <c r="J81" i="195"/>
  <c r="J93" i="195"/>
  <c r="H81" i="195"/>
  <c r="F88" i="195"/>
  <c r="H39" i="196"/>
  <c r="H82" i="195"/>
  <c r="F82" i="195"/>
  <c r="F94" i="195"/>
  <c r="F70" i="195"/>
  <c r="F64" i="195"/>
  <c r="H41" i="196"/>
  <c r="H37" i="196"/>
  <c r="G88" i="195"/>
  <c r="G94" i="195"/>
  <c r="G70" i="195"/>
  <c r="G64" i="195"/>
  <c r="G82" i="195"/>
  <c r="I39" i="196"/>
  <c r="G35" i="196"/>
  <c r="G31" i="196"/>
  <c r="G37" i="196"/>
  <c r="G33" i="196"/>
  <c r="G41" i="196"/>
  <c r="H70" i="195"/>
  <c r="H94" i="195"/>
  <c r="I94" i="195"/>
  <c r="I76" i="195"/>
  <c r="I64" i="195"/>
  <c r="I82" i="195"/>
  <c r="I88" i="195"/>
  <c r="H76" i="195"/>
  <c r="H64" i="195"/>
  <c r="H33" i="196"/>
  <c r="H31" i="196"/>
  <c r="F37" i="196"/>
  <c r="I35" i="196"/>
  <c r="F35" i="196"/>
  <c r="F39" i="196"/>
  <c r="F31" i="196"/>
  <c r="F33" i="196"/>
  <c r="I31" i="196"/>
  <c r="I33" i="196"/>
  <c r="I41" i="196"/>
  <c r="H36" i="196"/>
  <c r="F42" i="196"/>
  <c r="F38" i="196"/>
  <c r="I38" i="196"/>
  <c r="I36" i="196"/>
  <c r="I27" i="196"/>
  <c r="I32" i="196"/>
  <c r="I40" i="196"/>
  <c r="I34" i="196"/>
  <c r="H42" i="196"/>
  <c r="H27" i="196"/>
  <c r="H40" i="196"/>
  <c r="F32" i="196"/>
  <c r="F34" i="196"/>
  <c r="F27" i="196"/>
  <c r="F36" i="196"/>
  <c r="H34" i="196"/>
  <c r="H38" i="196"/>
  <c r="G27" i="196"/>
  <c r="J51" i="196" a="1"/>
  <c r="J51" i="196" s="1"/>
  <c r="K71" i="184" s="1"/>
  <c r="G32" i="196"/>
  <c r="G34" i="196"/>
  <c r="G40" i="196"/>
  <c r="G38" i="196"/>
  <c r="G36" i="196"/>
  <c r="J47" i="196" a="1"/>
  <c r="J47" i="196" s="1"/>
  <c r="K67" i="184" s="1"/>
  <c r="J49" i="196" a="1"/>
  <c r="J49" i="196" s="1"/>
  <c r="K69" i="184" s="1"/>
  <c r="J50" i="196" a="1"/>
  <c r="J50" i="196" s="1"/>
  <c r="K70" i="184" s="1"/>
  <c r="J46" i="196" a="1"/>
  <c r="J46" i="196" s="1"/>
  <c r="K66" i="184" s="1"/>
  <c r="J48" i="196" a="1"/>
  <c r="J48" i="196" s="1"/>
  <c r="K68" i="184" s="1"/>
  <c r="H73" i="195"/>
  <c r="F78" i="195"/>
  <c r="G85" i="195"/>
  <c r="F55" i="195"/>
  <c r="F90" i="195"/>
  <c r="F72" i="195"/>
  <c r="F66" i="195"/>
  <c r="F84" i="195"/>
  <c r="H79" i="195"/>
  <c r="I85" i="195"/>
  <c r="J61" i="195"/>
  <c r="H61" i="195"/>
  <c r="I91" i="195"/>
  <c r="H85" i="195"/>
  <c r="H91" i="195"/>
  <c r="I79" i="195"/>
  <c r="G79" i="195"/>
  <c r="J85" i="195"/>
  <c r="G61" i="195"/>
  <c r="G91" i="195"/>
  <c r="J79" i="195"/>
  <c r="I67" i="195"/>
  <c r="G73" i="195"/>
  <c r="J67" i="195"/>
  <c r="I61" i="195"/>
  <c r="J73" i="195"/>
  <c r="H66" i="195"/>
  <c r="J84" i="195"/>
  <c r="J90" i="195"/>
  <c r="G66" i="195"/>
  <c r="G78" i="195"/>
  <c r="H60" i="195"/>
  <c r="G60" i="195"/>
  <c r="H84" i="195"/>
  <c r="G72" i="195"/>
  <c r="H55" i="195"/>
  <c r="G55" i="195"/>
  <c r="J55" i="195"/>
  <c r="G90" i="195"/>
  <c r="H72" i="195"/>
  <c r="J60" i="195"/>
  <c r="J72" i="195"/>
  <c r="H90" i="195"/>
  <c r="I84" i="195"/>
  <c r="J66" i="195"/>
  <c r="I55" i="195"/>
  <c r="I78" i="195"/>
  <c r="I60" i="195"/>
  <c r="I72" i="195"/>
  <c r="I66" i="195"/>
  <c r="I46" i="196" l="1" a="1"/>
  <c r="I46" i="196" s="1"/>
  <c r="J66" i="184" s="1"/>
  <c r="H51" i="196" a="1"/>
  <c r="H51" i="196" s="1"/>
  <c r="I71" i="184" s="1"/>
  <c r="I48" i="196" a="1"/>
  <c r="I48" i="196" s="1"/>
  <c r="J68" i="184" s="1"/>
  <c r="H47" i="196" a="1"/>
  <c r="H47" i="196" s="1"/>
  <c r="I67" i="184" s="1"/>
  <c r="I51" i="196" a="1"/>
  <c r="I51" i="196" s="1"/>
  <c r="J71" i="184" s="1"/>
  <c r="I47" i="196" a="1"/>
  <c r="I47" i="196" s="1"/>
  <c r="J67" i="184" s="1"/>
  <c r="I49" i="196" a="1"/>
  <c r="I49" i="196" s="1"/>
  <c r="J69" i="184" s="1"/>
  <c r="I50" i="196" a="1"/>
  <c r="I50" i="196" s="1"/>
  <c r="J70" i="184" s="1"/>
  <c r="H46" i="196" a="1"/>
  <c r="H46" i="196" s="1"/>
  <c r="I66" i="184" s="1"/>
  <c r="H49" i="196" a="1"/>
  <c r="H49" i="196" s="1"/>
  <c r="I69" i="184" s="1"/>
  <c r="H48" i="196" a="1"/>
  <c r="H48" i="196" s="1"/>
  <c r="I68" i="184" s="1"/>
  <c r="F50" i="196" a="1"/>
  <c r="F50" i="196" s="1"/>
  <c r="G70" i="184" s="1"/>
  <c r="H50" i="196" a="1"/>
  <c r="H50" i="196" s="1"/>
  <c r="I70" i="184" s="1"/>
  <c r="F46" i="196" a="1"/>
  <c r="F46" i="196" s="1"/>
  <c r="G66" i="184" s="1"/>
  <c r="F47" i="196" a="1"/>
  <c r="F47" i="196" s="1"/>
  <c r="G67" i="184" s="1"/>
  <c r="F51" i="196" a="1"/>
  <c r="F51" i="196" s="1"/>
  <c r="G71" i="184" s="1"/>
  <c r="F48" i="196" a="1"/>
  <c r="F48" i="196" s="1"/>
  <c r="G68" i="184" s="1"/>
  <c r="F49" i="196" a="1"/>
  <c r="F49" i="196" s="1"/>
  <c r="G69" i="184" s="1"/>
  <c r="G50" i="196" a="1"/>
  <c r="G50" i="196" s="1"/>
  <c r="H70" i="184" s="1"/>
  <c r="G48" i="196" a="1"/>
  <c r="G48" i="196" s="1"/>
  <c r="H68" i="184" s="1"/>
  <c r="G49" i="196" a="1"/>
  <c r="G49" i="196" s="1"/>
  <c r="H69" i="184" s="1"/>
  <c r="G47" i="196" a="1"/>
  <c r="G47" i="196" s="1"/>
  <c r="H67" i="184" s="1"/>
  <c r="G51" i="196" a="1"/>
  <c r="G51" i="196" s="1"/>
  <c r="H71" i="184" s="1"/>
  <c r="G46" i="196" a="1"/>
  <c r="G46" i="196" s="1"/>
  <c r="H66" i="184" s="1"/>
  <c r="J52" i="196"/>
  <c r="F103" i="195" a="1"/>
  <c r="F103" i="195" s="1"/>
  <c r="G118" i="183" s="1"/>
  <c r="F100" i="195" a="1"/>
  <c r="F100" i="195" s="1"/>
  <c r="G116" i="183" s="1"/>
  <c r="F101" i="195" a="1"/>
  <c r="F101" i="195" s="1"/>
  <c r="G117" i="183" s="1"/>
  <c r="F102" i="195" a="1"/>
  <c r="F102" i="195" s="1"/>
  <c r="G119" i="183" s="1"/>
  <c r="F99" i="195" a="1"/>
  <c r="F99" i="195" s="1"/>
  <c r="G115" i="183" s="1"/>
  <c r="F98" i="195" a="1"/>
  <c r="F98" i="195" s="1"/>
  <c r="G114" i="183" s="1"/>
  <c r="J100" i="195" a="1"/>
  <c r="J100" i="195" s="1"/>
  <c r="K116" i="183" s="1"/>
  <c r="G99" i="195" a="1"/>
  <c r="G99" i="195" s="1"/>
  <c r="H115" i="183" s="1"/>
  <c r="G101" i="195" a="1"/>
  <c r="G101" i="195" s="1"/>
  <c r="H117" i="183" s="1"/>
  <c r="G102" i="195" a="1"/>
  <c r="G102" i="195" s="1"/>
  <c r="H119" i="183" s="1"/>
  <c r="J101" i="195" a="1"/>
  <c r="J101" i="195" s="1"/>
  <c r="K117" i="183" s="1"/>
  <c r="H99" i="195" a="1"/>
  <c r="H99" i="195" s="1"/>
  <c r="I115" i="183" s="1"/>
  <c r="G100" i="195" a="1"/>
  <c r="G100" i="195" s="1"/>
  <c r="H116" i="183" s="1"/>
  <c r="G103" i="195" a="1"/>
  <c r="G103" i="195" s="1"/>
  <c r="H118" i="183" s="1"/>
  <c r="H103" i="195" a="1"/>
  <c r="H103" i="195" s="1"/>
  <c r="I118" i="183" s="1"/>
  <c r="G98" i="195" a="1"/>
  <c r="G98" i="195" s="1"/>
  <c r="H114" i="183" s="1"/>
  <c r="H98" i="195" a="1"/>
  <c r="H98" i="195" s="1"/>
  <c r="I114" i="183" s="1"/>
  <c r="H100" i="195" a="1"/>
  <c r="H100" i="195" s="1"/>
  <c r="I116" i="183" s="1"/>
  <c r="J102" i="195" a="1"/>
  <c r="J102" i="195" s="1"/>
  <c r="K119" i="183" s="1"/>
  <c r="J103" i="195" a="1"/>
  <c r="J103" i="195" s="1"/>
  <c r="K118" i="183" s="1"/>
  <c r="H101" i="195" a="1"/>
  <c r="H101" i="195" s="1"/>
  <c r="I117" i="183" s="1"/>
  <c r="J99" i="195" a="1"/>
  <c r="J99" i="195" s="1"/>
  <c r="K115" i="183" s="1"/>
  <c r="J98" i="195" a="1"/>
  <c r="J98" i="195" s="1"/>
  <c r="K114" i="183" s="1"/>
  <c r="H102" i="195" a="1"/>
  <c r="H102" i="195" s="1"/>
  <c r="I119" i="183" s="1"/>
  <c r="I101" i="195" a="1"/>
  <c r="I101" i="195" s="1"/>
  <c r="J117" i="183" s="1"/>
  <c r="I102" i="195" a="1"/>
  <c r="I102" i="195" s="1"/>
  <c r="J119" i="183" s="1"/>
  <c r="I98" i="195" a="1"/>
  <c r="I98" i="195" s="1"/>
  <c r="J114" i="183" s="1"/>
  <c r="I103" i="195" a="1"/>
  <c r="I103" i="195" s="1"/>
  <c r="J118" i="183" s="1"/>
  <c r="I99" i="195" a="1"/>
  <c r="I99" i="195" s="1"/>
  <c r="J115" i="183" s="1"/>
  <c r="I100" i="195" a="1"/>
  <c r="I100" i="195" s="1"/>
  <c r="J116" i="183" s="1"/>
  <c r="I52" i="196" l="1"/>
  <c r="G52" i="196"/>
  <c r="H52" i="196"/>
  <c r="F52" i="196"/>
  <c r="F104" i="195"/>
  <c r="G104" i="195"/>
  <c r="J104" i="195"/>
  <c r="H104" i="195"/>
  <c r="I104" i="19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<sst xmlns="http://schemas.openxmlformats.org/spreadsheetml/2006/main" count="2553" uniqueCount="968">
  <si>
    <t>Regulatory Reporting Pack</t>
  </si>
  <si>
    <t>Price base - 2023/24</t>
  </si>
  <si>
    <t>Cover</t>
  </si>
  <si>
    <t>RIIO-GT3</t>
  </si>
  <si>
    <t>Regulatory Reporting Pack Template</t>
  </si>
  <si>
    <t xml:space="preserve"> Name:</t>
  </si>
  <si>
    <t>National Gas Transmission</t>
  </si>
  <si>
    <t>Reporting Year:</t>
  </si>
  <si>
    <t>April 2026 - March 2027</t>
  </si>
  <si>
    <t>Version Number:</t>
  </si>
  <si>
    <t>Interim</t>
  </si>
  <si>
    <t>Date of Submission:</t>
  </si>
  <si>
    <t>dd/mm/yy</t>
  </si>
  <si>
    <t>Cell Format Key</t>
  </si>
  <si>
    <t>Cell intentionally blank</t>
  </si>
  <si>
    <t>Value</t>
  </si>
  <si>
    <t>Input</t>
  </si>
  <si>
    <t>`</t>
  </si>
  <si>
    <t xml:space="preserve">Imported or linked </t>
  </si>
  <si>
    <t>Calculation</t>
  </si>
  <si>
    <t>Output</t>
  </si>
  <si>
    <t>Error checking</t>
  </si>
  <si>
    <t>Annotation</t>
  </si>
  <si>
    <t>Contents</t>
  </si>
  <si>
    <t>Please put an 'X' in this column for each table completed</t>
  </si>
  <si>
    <t>Reference</t>
  </si>
  <si>
    <t>1.1</t>
  </si>
  <si>
    <t>1.2</t>
  </si>
  <si>
    <t>1.3</t>
  </si>
  <si>
    <t>Lists</t>
  </si>
  <si>
    <t>1.4</t>
  </si>
  <si>
    <t>Changes Log</t>
  </si>
  <si>
    <t>1.5</t>
  </si>
  <si>
    <t>Universal Data</t>
  </si>
  <si>
    <t>Revenue</t>
  </si>
  <si>
    <t>4.1</t>
  </si>
  <si>
    <t>TO PCFM input summary</t>
  </si>
  <si>
    <t>4.2</t>
  </si>
  <si>
    <t>SO PCFM input summary</t>
  </si>
  <si>
    <t>4.3</t>
  </si>
  <si>
    <t>TO PCDs</t>
  </si>
  <si>
    <t>4.4</t>
  </si>
  <si>
    <t>SO PCDs</t>
  </si>
  <si>
    <t>4.5</t>
  </si>
  <si>
    <t>TO Reopeners</t>
  </si>
  <si>
    <t>4.6</t>
  </si>
  <si>
    <t>SO Reopeners</t>
  </si>
  <si>
    <t>4.7</t>
  </si>
  <si>
    <t>TO pass through</t>
  </si>
  <si>
    <t>4.8</t>
  </si>
  <si>
    <t>SO pass through</t>
  </si>
  <si>
    <t>4.9</t>
  </si>
  <si>
    <t>TO Incentives</t>
  </si>
  <si>
    <t>4.10</t>
  </si>
  <si>
    <t>TO Other revenue allowances</t>
  </si>
  <si>
    <t>4.11</t>
  </si>
  <si>
    <t>SO Other revenue allowances</t>
  </si>
  <si>
    <t>4.12</t>
  </si>
  <si>
    <t>TO tax pool Totex allocation</t>
  </si>
  <si>
    <t>4.13</t>
  </si>
  <si>
    <t>SO tax pool Totex allocation</t>
  </si>
  <si>
    <t>4.14</t>
  </si>
  <si>
    <t>DRS</t>
  </si>
  <si>
    <t>4.15</t>
  </si>
  <si>
    <t>TO Recovered Revenue</t>
  </si>
  <si>
    <t>4.16</t>
  </si>
  <si>
    <t>SO Recovered Revenue</t>
  </si>
  <si>
    <t>Licensee</t>
  </si>
  <si>
    <t>Reporting Year</t>
  </si>
  <si>
    <t>TO/SO</t>
  </si>
  <si>
    <t>TO</t>
  </si>
  <si>
    <t>April 2027 - March 2028</t>
  </si>
  <si>
    <t>SO</t>
  </si>
  <si>
    <t>April 2028 - March 2029</t>
  </si>
  <si>
    <t>April 2029 - March 2030</t>
  </si>
  <si>
    <t>April 2030 - March 2031</t>
  </si>
  <si>
    <t>RRP Version</t>
  </si>
  <si>
    <t>Sheet Name</t>
  </si>
  <si>
    <t>Changes Made</t>
  </si>
  <si>
    <t>Change Made By</t>
  </si>
  <si>
    <t>Date changes made</t>
  </si>
  <si>
    <t>Company Name:</t>
  </si>
  <si>
    <t>Company Short Name:</t>
  </si>
  <si>
    <t>NGT</t>
  </si>
  <si>
    <t>Reporting Year: (enter 2027 for 2026/27)</t>
  </si>
  <si>
    <t>Version (Number)</t>
  </si>
  <si>
    <t>Submitted Date:</t>
  </si>
  <si>
    <t>Reporting Year - 5</t>
  </si>
  <si>
    <t>Reporting Year - 4</t>
  </si>
  <si>
    <t>Reporting Year - 3</t>
  </si>
  <si>
    <t>Reporting Year - 2</t>
  </si>
  <si>
    <t>Reporting Year - 1</t>
  </si>
  <si>
    <t>Reporting Year + 1</t>
  </si>
  <si>
    <t>Reporting Year + 2</t>
  </si>
  <si>
    <t>Reporting Year + 3</t>
  </si>
  <si>
    <t>Reporting Year + 4</t>
  </si>
  <si>
    <t>Reporting Year + 5</t>
  </si>
  <si>
    <t>Error Limit lower than (Rounding)</t>
  </si>
  <si>
    <t>CPIH Index</t>
  </si>
  <si>
    <t>Financial Year Average (CPIH)</t>
  </si>
  <si>
    <t>CPIH real to nominal prices conversion factor</t>
  </si>
  <si>
    <t>CPIH nominal to real prices conversion factor (2023/24 price base)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</si>
  <si>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</si>
  <si>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</si>
  <si>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</si>
  <si>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</si>
  <si>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</si>
  <si>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</si>
  <si>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</si>
  <si>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</si>
  <si>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</si>
  <si>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Reporting Year's Financial Year Average CPIH:</t>
  </si>
  <si>
    <t>PCFM Inputs Summary</t>
  </si>
  <si>
    <t>RIIO-3</t>
  </si>
  <si>
    <t>Actual Totex</t>
  </si>
  <si>
    <t>Capitalisation rate 1:</t>
  </si>
  <si>
    <t>Actual load related capex expenditure</t>
  </si>
  <si>
    <t>£m 23/24 prices</t>
  </si>
  <si>
    <t>ALC</t>
  </si>
  <si>
    <t>Actual asset replacement capex expenditure</t>
  </si>
  <si>
    <t>ARC</t>
  </si>
  <si>
    <t>Actual other capex expenditure</t>
  </si>
  <si>
    <t>AOC</t>
  </si>
  <si>
    <t>Actual non-operational capex</t>
  </si>
  <si>
    <t>ANC</t>
  </si>
  <si>
    <t>Actual non-load (opex)</t>
  </si>
  <si>
    <t>ACO</t>
  </si>
  <si>
    <t>Actual indirects (opex)</t>
  </si>
  <si>
    <t>AIO</t>
  </si>
  <si>
    <t>Capitalisation rate 2:</t>
  </si>
  <si>
    <t>ALCU</t>
  </si>
  <si>
    <t>ARCU</t>
  </si>
  <si>
    <t>AOCU</t>
  </si>
  <si>
    <t>ANCU</t>
  </si>
  <si>
    <t>ACOU</t>
  </si>
  <si>
    <t>AIOU</t>
  </si>
  <si>
    <t>Pass-through Costs (PTt)</t>
  </si>
  <si>
    <t>Disposals net sales proceeds</t>
  </si>
  <si>
    <t>Prescribed Rates</t>
  </si>
  <si>
    <t>SpC 6.1</t>
  </si>
  <si>
    <t>£m nominal</t>
  </si>
  <si>
    <r>
      <t>RB</t>
    </r>
    <r>
      <rPr>
        <vertAlign val="subscript"/>
        <sz val="10"/>
        <color rgb="FF000000"/>
        <rFont val="Gili"/>
      </rPr>
      <t>t</t>
    </r>
  </si>
  <si>
    <t>Licence Fees</t>
  </si>
  <si>
    <r>
      <t>LF</t>
    </r>
    <r>
      <rPr>
        <vertAlign val="subscript"/>
        <sz val="10"/>
        <color rgb="FF000000"/>
        <rFont val="Gili"/>
      </rPr>
      <t>t</t>
    </r>
  </si>
  <si>
    <t>Pension Scheme Established Deficit repair</t>
  </si>
  <si>
    <r>
      <t>EDE</t>
    </r>
    <r>
      <rPr>
        <vertAlign val="subscript"/>
        <sz val="10"/>
        <color rgb="FF000000"/>
        <rFont val="Gili"/>
      </rPr>
      <t>t</t>
    </r>
  </si>
  <si>
    <t>Civil Nuclear Police in respect of Policing Costs</t>
  </si>
  <si>
    <r>
      <t>OPTC</t>
    </r>
    <r>
      <rPr>
        <vertAlign val="subscript"/>
        <sz val="10"/>
        <color rgb="FF000000"/>
        <rFont val="Gili"/>
      </rPr>
      <t>t</t>
    </r>
  </si>
  <si>
    <t>Gas conveyed to Independent Systems</t>
  </si>
  <si>
    <t>SpC 6.2</t>
  </si>
  <si>
    <r>
      <t>IS</t>
    </r>
    <r>
      <rPr>
        <vertAlign val="subscript"/>
        <sz val="10"/>
        <color rgb="FF000000"/>
        <rFont val="Gili"/>
      </rPr>
      <t>t</t>
    </r>
  </si>
  <si>
    <t>PARCA Termination Value</t>
  </si>
  <si>
    <r>
      <t>PTV</t>
    </r>
    <r>
      <rPr>
        <vertAlign val="subscript"/>
        <sz val="10"/>
        <color rgb="FF000000"/>
        <rFont val="Gili"/>
      </rPr>
      <t>t</t>
    </r>
  </si>
  <si>
    <t>Hy-Net</t>
  </si>
  <si>
    <r>
      <t>Hy</t>
    </r>
    <r>
      <rPr>
        <vertAlign val="subscript"/>
        <sz val="10"/>
        <color rgb="FF000000"/>
        <rFont val="Gili"/>
      </rPr>
      <t>t</t>
    </r>
  </si>
  <si>
    <t xml:space="preserve">Distribution Networks’ and NTS’ Small Decarbonisation Projects Re-opener </t>
  </si>
  <si>
    <t>SDPSt</t>
  </si>
  <si>
    <t>Incentive Revenue</t>
  </si>
  <si>
    <t>Customer satisfaction survey ODI</t>
  </si>
  <si>
    <t>SpC 4.2</t>
  </si>
  <si>
    <r>
      <t>CSI</t>
    </r>
    <r>
      <rPr>
        <vertAlign val="subscript"/>
        <sz val="10"/>
        <color theme="1"/>
        <rFont val="Verdana"/>
        <family val="2"/>
      </rPr>
      <t>t</t>
    </r>
  </si>
  <si>
    <t>Other revenue allowances</t>
  </si>
  <si>
    <t xml:space="preserve">RIIO-3 Network Innovation Allowance
</t>
  </si>
  <si>
    <t>SpC 5.2</t>
  </si>
  <si>
    <r>
      <t>NIA</t>
    </r>
    <r>
      <rPr>
        <vertAlign val="subscript"/>
        <sz val="10"/>
        <color theme="1"/>
        <rFont val="Verdana"/>
        <family val="2"/>
      </rPr>
      <t>t</t>
    </r>
  </si>
  <si>
    <t xml:space="preserve">Carry-over Network Innovation Allowance </t>
  </si>
  <si>
    <t>SpC 5.3</t>
  </si>
  <si>
    <r>
      <t>CNIA</t>
    </r>
    <r>
      <rPr>
        <vertAlign val="subscript"/>
        <sz val="10"/>
        <color theme="1"/>
        <rFont val="Verdana"/>
        <family val="2"/>
      </rPr>
      <t>t</t>
    </r>
  </si>
  <si>
    <t>Strategic Innovation Fund</t>
  </si>
  <si>
    <t>SpC 5.7</t>
  </si>
  <si>
    <r>
      <t>SIFF</t>
    </r>
    <r>
      <rPr>
        <vertAlign val="subscript"/>
        <sz val="10"/>
        <color theme="1"/>
        <rFont val="Verdana"/>
        <family val="2"/>
      </rPr>
      <t>t</t>
    </r>
  </si>
  <si>
    <t xml:space="preserve">Pre-RIIO pension true up </t>
  </si>
  <si>
    <t>SpC 5.1</t>
  </si>
  <si>
    <r>
      <t>PRPN</t>
    </r>
    <r>
      <rPr>
        <i/>
        <vertAlign val="subscript"/>
        <sz val="12"/>
        <color rgb="FF000000"/>
        <rFont val="Cambria"/>
        <family val="1"/>
      </rPr>
      <t>t</t>
    </r>
  </si>
  <si>
    <t>Spare 1</t>
  </si>
  <si>
    <t>Spare 2</t>
  </si>
  <si>
    <t>Recovered Revenue</t>
  </si>
  <si>
    <r>
      <t>RR</t>
    </r>
    <r>
      <rPr>
        <vertAlign val="subscript"/>
        <sz val="10"/>
        <color theme="1"/>
        <rFont val="Verdana"/>
        <family val="2"/>
      </rPr>
      <t>t</t>
    </r>
  </si>
  <si>
    <t>Directly remunerated services</t>
  </si>
  <si>
    <t>Directly remunerated services revenue</t>
  </si>
  <si>
    <r>
      <t>DRSR</t>
    </r>
    <r>
      <rPr>
        <vertAlign val="subscript"/>
        <sz val="10"/>
        <color theme="1"/>
        <rFont val="Verdana"/>
        <family val="2"/>
      </rPr>
      <t>t</t>
    </r>
  </si>
  <si>
    <t>Directly remunerated services cost</t>
  </si>
  <si>
    <r>
      <t>DRSC</t>
    </r>
    <r>
      <rPr>
        <vertAlign val="subscript"/>
        <sz val="10"/>
        <color theme="1"/>
        <rFont val="Verdana"/>
        <family val="2"/>
      </rPr>
      <t>t</t>
    </r>
  </si>
  <si>
    <t>Variant allowances</t>
  </si>
  <si>
    <t>Baseline Allowed NARM Expenditure</t>
  </si>
  <si>
    <t>SpC 3.1</t>
  </si>
  <si>
    <r>
      <t>NARM</t>
    </r>
    <r>
      <rPr>
        <vertAlign val="subscript"/>
        <sz val="10"/>
        <color theme="1"/>
        <rFont val="Verdana"/>
        <family val="2"/>
      </rPr>
      <t>t</t>
    </r>
  </si>
  <si>
    <t>PCD</t>
  </si>
  <si>
    <t>NARM Asset Health Re-opener</t>
  </si>
  <si>
    <r>
      <t>NARMAH</t>
    </r>
    <r>
      <rPr>
        <vertAlign val="subscript"/>
        <sz val="11"/>
        <color rgb="FF000000"/>
        <rFont val="Aptos Narrow"/>
        <family val="2"/>
      </rPr>
      <t>t</t>
    </r>
  </si>
  <si>
    <t>UM</t>
  </si>
  <si>
    <t>Cyber resilience Price Control Deliverable</t>
  </si>
  <si>
    <t>SpC 3.2</t>
  </si>
  <si>
    <r>
      <t>CY</t>
    </r>
    <r>
      <rPr>
        <vertAlign val="subscript"/>
        <sz val="9.5"/>
        <color rgb="FF000000"/>
        <rFont val="Cambria"/>
        <family val="1"/>
      </rPr>
      <t>t</t>
    </r>
  </si>
  <si>
    <t>Cyber resilience Re-Opener</t>
  </si>
  <si>
    <r>
      <t>CYRE</t>
    </r>
    <r>
      <rPr>
        <vertAlign val="subscript"/>
        <sz val="11"/>
        <color rgb="FF000000"/>
        <rFont val="Aptos Narrow"/>
        <family val="2"/>
      </rPr>
      <t>t</t>
    </r>
  </si>
  <si>
    <t>Cyber resilience use it or lose it</t>
  </si>
  <si>
    <r>
      <t>CYU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</si>
  <si>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Resilience Activity Re-opener</t>
  </si>
  <si>
    <t>SpC 3.3</t>
  </si>
  <si>
    <t>RESREt</t>
  </si>
  <si>
    <t>Physical security Price Control Deliverable</t>
  </si>
  <si>
    <t>SpC 3.4</t>
  </si>
  <si>
    <r>
      <t>PSUP</t>
    </r>
    <r>
      <rPr>
        <vertAlign val="subscript"/>
        <sz val="10"/>
        <color theme="1"/>
        <rFont val="Verdana"/>
        <family val="2"/>
      </rPr>
      <t>t</t>
    </r>
  </si>
  <si>
    <t>Physical Security Price Control Deliverable - Re-Opener Element</t>
  </si>
  <si>
    <r>
      <t>PSUPRE</t>
    </r>
    <r>
      <rPr>
        <vertAlign val="subscript"/>
        <sz val="11"/>
        <color rgb="FF000000"/>
        <rFont val="Aptos Narrow"/>
        <family val="2"/>
      </rPr>
      <t>t</t>
    </r>
  </si>
  <si>
    <t>Small Decarbonisation Projects Re-opener</t>
  </si>
  <si>
    <r>
      <t>SPD</t>
    </r>
    <r>
      <rPr>
        <vertAlign val="subscript"/>
        <sz val="11"/>
        <color rgb="FF000000"/>
        <rFont val="Aptos Narrow"/>
        <family val="2"/>
      </rPr>
      <t>t</t>
    </r>
  </si>
  <si>
    <t>Decarbonisation Project Development Use It Or Lose It</t>
  </si>
  <si>
    <t>SpC 3.2.4</t>
  </si>
  <si>
    <r>
      <t>DPD</t>
    </r>
    <r>
      <rPr>
        <vertAlign val="subscript"/>
        <sz val="9.5"/>
        <color rgb="FF000000"/>
        <rFont val="Arial"/>
        <family val="2"/>
      </rPr>
      <t>t</t>
    </r>
  </si>
  <si>
    <t>Decarbonisation and Environmental Policy Re-Opener</t>
  </si>
  <si>
    <t>SpC 3.6</t>
  </si>
  <si>
    <r>
      <t>DEP</t>
    </r>
    <r>
      <rPr>
        <vertAlign val="subscript"/>
        <sz val="11"/>
        <color rgb="FF000000"/>
        <rFont val="Aptos Narrow"/>
        <family val="2"/>
      </rPr>
      <t>t</t>
    </r>
  </si>
  <si>
    <t>Digitalisation Re-opener</t>
  </si>
  <si>
    <t>SpC 3.7</t>
  </si>
  <si>
    <r>
      <t>DIGI</t>
    </r>
    <r>
      <rPr>
        <vertAlign val="subscript"/>
        <sz val="11"/>
        <color rgb="FF000000"/>
        <rFont val="Aptos Narrow"/>
        <family val="2"/>
      </rPr>
      <t>t</t>
    </r>
  </si>
  <si>
    <t>Coordinated Adjustment Mechanism Re-opener</t>
  </si>
  <si>
    <t>SpC 3.8</t>
  </si>
  <si>
    <r>
      <t>CAM</t>
    </r>
    <r>
      <rPr>
        <vertAlign val="subscript"/>
        <sz val="11"/>
        <color rgb="FF000000"/>
        <rFont val="Aptos Narrow"/>
        <family val="2"/>
      </rPr>
      <t>t</t>
    </r>
  </si>
  <si>
    <t>Bacton terminal site redevelopment Price Control Deliverable</t>
  </si>
  <si>
    <t>SpC 3.10</t>
  </si>
  <si>
    <r>
      <t>BTR</t>
    </r>
    <r>
      <rPr>
        <vertAlign val="subscript"/>
        <sz val="10"/>
        <color theme="1"/>
        <rFont val="Verdana"/>
        <family val="2"/>
      </rPr>
      <t>t</t>
    </r>
  </si>
  <si>
    <t>Compressor emissions Price Control Deliverable</t>
  </si>
  <si>
    <t>SpC 3.7.5</t>
  </si>
  <si>
    <r>
      <t>CEP</t>
    </r>
    <r>
      <rPr>
        <b/>
        <vertAlign val="subscript"/>
        <sz val="10"/>
        <rFont val="Verdana"/>
        <family val="2"/>
      </rPr>
      <t>t</t>
    </r>
  </si>
  <si>
    <t>Funded incremental obligated capacity Price Control Deliverable</t>
  </si>
  <si>
    <t>SpC 3.8.5</t>
  </si>
  <si>
    <r>
      <t>FIOC</t>
    </r>
    <r>
      <rPr>
        <b/>
        <vertAlign val="subscript"/>
        <sz val="10"/>
        <rFont val="Verdana"/>
        <family val="2"/>
      </rPr>
      <t>t</t>
    </r>
  </si>
  <si>
    <t>Funded Incremental Obligated Capacity Price Control Deliverable - Re-Opener Element</t>
  </si>
  <si>
    <t>SpC 3.11</t>
  </si>
  <si>
    <r>
      <t>FIOCRE</t>
    </r>
    <r>
      <rPr>
        <vertAlign val="subscript"/>
        <sz val="11"/>
        <color rgb="FF000000"/>
        <rFont val="Aptos Narrow"/>
        <family val="2"/>
      </rPr>
      <t>t</t>
    </r>
  </si>
  <si>
    <t>Asset health Re-Opener</t>
  </si>
  <si>
    <t>SpC 3.12</t>
  </si>
  <si>
    <t>AHt</t>
  </si>
  <si>
    <t>Redundant Assets Price Control Deliverable</t>
  </si>
  <si>
    <t>SpC 3.10.5</t>
  </si>
  <si>
    <r>
      <t>RA</t>
    </r>
    <r>
      <rPr>
        <b/>
        <vertAlign val="subscript"/>
        <sz val="10"/>
        <rFont val="Verdana"/>
        <family val="2"/>
      </rPr>
      <t>t</t>
    </r>
  </si>
  <si>
    <t>Pipeline Diversions Re-opener</t>
  </si>
  <si>
    <t>SpC 3.14</t>
  </si>
  <si>
    <r>
      <t>QL</t>
    </r>
    <r>
      <rPr>
        <vertAlign val="subscript"/>
        <sz val="11"/>
        <color rgb="FF000000"/>
        <rFont val="Aptos Narrow"/>
        <family val="2"/>
      </rPr>
      <t>t</t>
    </r>
    <r>
      <rPr>
        <sz val="11"/>
        <color rgb="FF000000"/>
        <rFont val="Aptos Narrow"/>
        <family val="2"/>
      </rPr>
      <t xml:space="preserve"> and PD</t>
    </r>
    <r>
      <rPr>
        <vertAlign val="subscript"/>
        <sz val="11"/>
        <color rgb="FF000000"/>
        <rFont val="Aptos Narrow"/>
        <family val="2"/>
      </rPr>
      <t>t</t>
    </r>
  </si>
  <si>
    <t>Biomethane use it or lose it allowance</t>
  </si>
  <si>
    <t>SpC 3.12.4</t>
  </si>
  <si>
    <r>
      <t>BIOC</t>
    </r>
    <r>
      <rPr>
        <b/>
        <vertAlign val="subscript"/>
        <sz val="9.5"/>
        <color rgb="FF000000"/>
        <rFont val="Arial"/>
        <family val="2"/>
      </rPr>
      <t>t</t>
    </r>
  </si>
  <si>
    <t>Compressor Breakdown use it or lose it allowance</t>
  </si>
  <si>
    <t>SpC 3.13.3</t>
  </si>
  <si>
    <r>
      <t>CBD</t>
    </r>
    <r>
      <rPr>
        <b/>
        <vertAlign val="subscript"/>
        <sz val="9.5"/>
        <color rgb="FF000000"/>
        <rFont val="Arial"/>
        <family val="2"/>
      </rPr>
      <t>t</t>
    </r>
  </si>
  <si>
    <t>Nitrogen sleeve remediation – minor Price Control Deliverable term</t>
  </si>
  <si>
    <t>SpC 3.14.4</t>
  </si>
  <si>
    <r>
      <t>RNS</t>
    </r>
    <r>
      <rPr>
        <vertAlign val="subscript"/>
        <sz val="11"/>
        <color rgb="FF000000"/>
        <rFont val="Aptos Narrow"/>
        <family val="2"/>
      </rPr>
      <t>t</t>
    </r>
    <r>
      <rPr>
        <sz val="11"/>
        <color rgb="FF000000"/>
        <rFont val="Aptos Narrow"/>
        <family val="2"/>
      </rPr>
      <t xml:space="preserve"> and GNS</t>
    </r>
    <r>
      <rPr>
        <vertAlign val="subscript"/>
        <sz val="11"/>
        <color rgb="FF000000"/>
        <rFont val="Aptos Narrow"/>
        <family val="2"/>
      </rPr>
      <t>t</t>
    </r>
  </si>
  <si>
    <t>West import resilience project Price Control Deliverable term</t>
  </si>
  <si>
    <t>SpC 3.15.5</t>
  </si>
  <si>
    <r>
      <t>WIRP</t>
    </r>
    <r>
      <rPr>
        <vertAlign val="subscript"/>
        <sz val="9.5"/>
        <color rgb="FF000000"/>
        <rFont val="Arial"/>
        <family val="2"/>
      </rPr>
      <t>t</t>
    </r>
  </si>
  <si>
    <t>West Import Resilience Project Re-opener</t>
  </si>
  <si>
    <t>SpC 3.18</t>
  </si>
  <si>
    <r>
      <t>WIRPO</t>
    </r>
    <r>
      <rPr>
        <vertAlign val="subscript"/>
        <sz val="11"/>
        <color rgb="FF000000"/>
        <rFont val="Aptos Narrow"/>
        <family val="2"/>
      </rPr>
      <t>t</t>
    </r>
  </si>
  <si>
    <t>Gas strategic planning re-opener</t>
  </si>
  <si>
    <t>SpC 3.19</t>
  </si>
  <si>
    <t>GSPRt</t>
  </si>
  <si>
    <t>Office and Gas National Control Centre and Emergency Control Room Relocation Re-opener</t>
  </si>
  <si>
    <t>SpC 3.20</t>
  </si>
  <si>
    <t>GNCCREt</t>
  </si>
  <si>
    <t>Network capability re-opener</t>
  </si>
  <si>
    <t>SpC 3.21</t>
  </si>
  <si>
    <t>NCt</t>
  </si>
  <si>
    <t>Bacton Enhanced Filtration re-opener</t>
  </si>
  <si>
    <t>SpC 3.22</t>
  </si>
  <si>
    <t>BEFt</t>
  </si>
  <si>
    <t>Network decarbonisation and emissions compliance Re-opener</t>
  </si>
  <si>
    <t>SpC 3.23</t>
  </si>
  <si>
    <t>NDCREt</t>
  </si>
  <si>
    <t>Compressor acoustic building replacement Price Control Deliverable</t>
  </si>
  <si>
    <t>SpC 3.21.5</t>
  </si>
  <si>
    <t>CABt</t>
  </si>
  <si>
    <t>Easement Reinstatement Price Control Deliverable</t>
  </si>
  <si>
    <t>SpC 3.22.5</t>
  </si>
  <si>
    <r>
      <t>ER</t>
    </r>
    <r>
      <rPr>
        <b/>
        <vertAlign val="subscript"/>
        <sz val="9.5"/>
        <color rgb="FF000000"/>
        <rFont val="Arial"/>
        <family val="2"/>
      </rPr>
      <t>t</t>
    </r>
  </si>
  <si>
    <t>Removal and remediation of pipe stabbings Price Control Deliverable</t>
  </si>
  <si>
    <t>SpC 3.23.5</t>
  </si>
  <si>
    <r>
      <t>RRPS</t>
    </r>
    <r>
      <rPr>
        <b/>
        <vertAlign val="subscript"/>
        <sz val="11"/>
        <color rgb="FF000000"/>
        <rFont val="Arial"/>
        <family val="2"/>
      </rPr>
      <t>t</t>
    </r>
  </si>
  <si>
    <t>Actuator replacement Price Control Deliverable</t>
  </si>
  <si>
    <t>SpC 3.24.5</t>
  </si>
  <si>
    <r>
      <t>ARE</t>
    </r>
    <r>
      <rPr>
        <b/>
        <vertAlign val="subscript"/>
        <sz val="11"/>
        <color rgb="FF000000"/>
        <rFont val="Arial"/>
        <family val="2"/>
      </rPr>
      <t>t</t>
    </r>
  </si>
  <si>
    <t>Aggregate TO Crossover Adjustment Term</t>
  </si>
  <si>
    <t>SpC 3.25.2</t>
  </si>
  <si>
    <r>
      <t>GT2ACA</t>
    </r>
    <r>
      <rPr>
        <b/>
        <vertAlign val="subscript"/>
        <sz val="11"/>
        <color rgb="FF000000"/>
        <rFont val="Arial"/>
        <family val="2"/>
      </rPr>
      <t>t</t>
    </r>
  </si>
  <si>
    <t>Spare 3</t>
  </si>
  <si>
    <t>Spare 4</t>
  </si>
  <si>
    <t>Spare 5</t>
  </si>
  <si>
    <t>Spare 6</t>
  </si>
  <si>
    <t>Spare 7</t>
  </si>
  <si>
    <t>Spare 8</t>
  </si>
  <si>
    <t>Finance Inputs</t>
  </si>
  <si>
    <t>Totex percentage allocation to Tax pools</t>
  </si>
  <si>
    <t>Totex allocation to "General" tax pool</t>
  </si>
  <si>
    <t>%</t>
  </si>
  <si>
    <r>
      <t>ARGP</t>
    </r>
    <r>
      <rPr>
        <vertAlign val="subscript"/>
        <sz val="10"/>
        <color theme="1"/>
        <rFont val="Verdana"/>
        <family val="2"/>
      </rPr>
      <t>t</t>
    </r>
  </si>
  <si>
    <t>Totex allocation to "Special Rate" tax pool</t>
  </si>
  <si>
    <r>
      <t>ARSR</t>
    </r>
    <r>
      <rPr>
        <vertAlign val="subscript"/>
        <sz val="10"/>
        <color theme="1"/>
        <rFont val="Verdana"/>
        <family val="2"/>
      </rPr>
      <t>t</t>
    </r>
  </si>
  <si>
    <t>Totex allocation to "Structures and Buildings" tax pool</t>
  </si>
  <si>
    <r>
      <t>ARSB</t>
    </r>
    <r>
      <rPr>
        <vertAlign val="subscript"/>
        <sz val="10"/>
        <color theme="1"/>
        <rFont val="Verdana"/>
        <family val="2"/>
      </rPr>
      <t>t</t>
    </r>
  </si>
  <si>
    <t>Totex allocation to "Deferred Revenue" tax pool</t>
  </si>
  <si>
    <r>
      <t>ARDR</t>
    </r>
    <r>
      <rPr>
        <vertAlign val="subscript"/>
        <sz val="10"/>
        <color theme="1"/>
        <rFont val="Verdana"/>
        <family val="2"/>
      </rPr>
      <t>t</t>
    </r>
  </si>
  <si>
    <t>Totex allocation to "Non Qualifying" tax pool</t>
  </si>
  <si>
    <r>
      <t>ARNQ</t>
    </r>
    <r>
      <rPr>
        <vertAlign val="subscript"/>
        <sz val="10"/>
        <color theme="1"/>
        <rFont val="Verdana"/>
        <family val="2"/>
      </rPr>
      <t>t</t>
    </r>
  </si>
  <si>
    <t>Totex allocation to "Revenue" tax pool</t>
  </si>
  <si>
    <r>
      <t>ARR</t>
    </r>
    <r>
      <rPr>
        <vertAlign val="subscript"/>
        <sz val="10"/>
        <color theme="1"/>
        <rFont val="Verdana"/>
        <family val="2"/>
      </rPr>
      <t>t</t>
    </r>
  </si>
  <si>
    <t>SO PCFM Inputs Summary</t>
  </si>
  <si>
    <r>
      <t>SOANC</t>
    </r>
    <r>
      <rPr>
        <vertAlign val="subscript"/>
        <sz val="10"/>
        <rFont val="Verdana"/>
        <family val="2"/>
      </rPr>
      <t>t</t>
    </r>
  </si>
  <si>
    <t>Actual controllable opex</t>
  </si>
  <si>
    <r>
      <t>SOACO</t>
    </r>
    <r>
      <rPr>
        <vertAlign val="subscript"/>
        <sz val="10"/>
        <rFont val="Verdana"/>
        <family val="2"/>
      </rPr>
      <t>t</t>
    </r>
  </si>
  <si>
    <t>Pension Scheme Established Deficit</t>
  </si>
  <si>
    <t>SpC 6.3</t>
  </si>
  <si>
    <r>
      <t>SOEDE</t>
    </r>
    <r>
      <rPr>
        <vertAlign val="subscript"/>
        <sz val="10"/>
        <color theme="1"/>
        <rFont val="Verdana"/>
        <family val="2"/>
      </rPr>
      <t>t</t>
    </r>
  </si>
  <si>
    <t>CDSP Costs, excluding costs incurred in relation to UK Link Gemini</t>
  </si>
  <si>
    <r>
      <t>CDSP</t>
    </r>
    <r>
      <rPr>
        <vertAlign val="subscript"/>
        <sz val="10"/>
        <color theme="1"/>
        <rFont val="Verdana"/>
        <family val="2"/>
      </rPr>
      <t>t</t>
    </r>
  </si>
  <si>
    <t>ISOP’s gas revenue provision term</t>
  </si>
  <si>
    <t>SpC 6.4</t>
  </si>
  <si>
    <t>ARGSPt</t>
  </si>
  <si>
    <t>Constraint management incentive revenue</t>
  </si>
  <si>
    <t>SpC 5.5</t>
  </si>
  <si>
    <r>
      <t>CMIR</t>
    </r>
    <r>
      <rPr>
        <vertAlign val="subscript"/>
        <sz val="10"/>
        <color theme="1"/>
        <rFont val="Verdana"/>
        <family val="2"/>
      </rPr>
      <t>t</t>
    </r>
  </si>
  <si>
    <t>Revenue from accelerated release of incr. obl. entry capacity</t>
  </si>
  <si>
    <r>
      <t>RAREnCA</t>
    </r>
    <r>
      <rPr>
        <vertAlign val="subscript"/>
        <sz val="10"/>
        <color theme="1"/>
        <rFont val="Verdana"/>
        <family val="2"/>
      </rPr>
      <t>t</t>
    </r>
  </si>
  <si>
    <t>Exit capacity buyback cost which users are liable to reimburse</t>
  </si>
  <si>
    <r>
      <t>ExBBCNLRA</t>
    </r>
    <r>
      <rPr>
        <vertAlign val="subscript"/>
        <sz val="10"/>
        <color theme="1"/>
        <rFont val="Verdana"/>
        <family val="2"/>
      </rPr>
      <t>t</t>
    </r>
  </si>
  <si>
    <t>Revenue for net residual balancing costs</t>
  </si>
  <si>
    <t>SpC 5.6</t>
  </si>
  <si>
    <r>
      <t>RBC</t>
    </r>
    <r>
      <rPr>
        <vertAlign val="subscript"/>
        <sz val="10"/>
        <rFont val="Verdana"/>
        <family val="2"/>
      </rPr>
      <t>t</t>
    </r>
  </si>
  <si>
    <t>Total costs for procurement of operating margin services</t>
  </si>
  <si>
    <r>
      <t>OMC</t>
    </r>
    <r>
      <rPr>
        <vertAlign val="subscript"/>
        <sz val="10"/>
        <rFont val="Verdana"/>
        <family val="2"/>
      </rPr>
      <t>t</t>
    </r>
  </si>
  <si>
    <t>System costs</t>
  </si>
  <si>
    <r>
      <t>SC</t>
    </r>
    <r>
      <rPr>
        <vertAlign val="subscript"/>
        <sz val="10"/>
        <rFont val="Verdana"/>
        <family val="2"/>
      </rPr>
      <t>t</t>
    </r>
  </si>
  <si>
    <t xml:space="preserve">Residual balancing incentive </t>
  </si>
  <si>
    <r>
      <t>RBIR</t>
    </r>
    <r>
      <rPr>
        <vertAlign val="subscript"/>
        <sz val="10"/>
        <color theme="1"/>
        <rFont val="Verdana"/>
        <family val="2"/>
      </rPr>
      <t>t</t>
    </r>
  </si>
  <si>
    <t xml:space="preserve">Quality of demand forecasting incentive </t>
  </si>
  <si>
    <r>
      <t>QDAIR</t>
    </r>
    <r>
      <rPr>
        <vertAlign val="subscript"/>
        <sz val="10"/>
        <color theme="1"/>
        <rFont val="Verdana"/>
        <family val="2"/>
      </rPr>
      <t>t</t>
    </r>
  </si>
  <si>
    <t xml:space="preserve">Maintenance incentive </t>
  </si>
  <si>
    <r>
      <t>MIR</t>
    </r>
    <r>
      <rPr>
        <vertAlign val="subscript"/>
        <sz val="10"/>
        <color theme="1"/>
        <rFont val="Verdana"/>
        <family val="2"/>
      </rPr>
      <t>t</t>
    </r>
  </si>
  <si>
    <t>Greenhouse gas emissions incentive</t>
  </si>
  <si>
    <t>SpC 5.8</t>
  </si>
  <si>
    <t>GHGPt</t>
  </si>
  <si>
    <t>Green house gas compressor emissions incentive</t>
  </si>
  <si>
    <r>
      <t>GHGCC</t>
    </r>
    <r>
      <rPr>
        <vertAlign val="subscript"/>
        <sz val="10"/>
        <rFont val="Verdana"/>
        <family val="2"/>
      </rPr>
      <t>t</t>
    </r>
  </si>
  <si>
    <t>Shrinkage Procurement incentive</t>
  </si>
  <si>
    <r>
      <t>SHR</t>
    </r>
    <r>
      <rPr>
        <vertAlign val="subscript"/>
        <sz val="10"/>
        <rFont val="Verdana"/>
        <family val="2"/>
      </rPr>
      <t>t</t>
    </r>
  </si>
  <si>
    <t>Pre-RIIO pension true-up</t>
  </si>
  <si>
    <t>SpC 5.4</t>
  </si>
  <si>
    <r>
      <t>SOPRPN</t>
    </r>
    <r>
      <rPr>
        <vertAlign val="subscript"/>
        <sz val="10"/>
        <rFont val="Verdana"/>
        <family val="2"/>
      </rPr>
      <t>t</t>
    </r>
  </si>
  <si>
    <r>
      <t>SORR</t>
    </r>
    <r>
      <rPr>
        <vertAlign val="subscript"/>
        <sz val="10"/>
        <color theme="1"/>
        <rFont val="Verdana"/>
        <family val="2"/>
      </rPr>
      <t>t</t>
    </r>
  </si>
  <si>
    <t>Cyber resilience term Price Control Deliverable</t>
  </si>
  <si>
    <r>
      <t>CY</t>
    </r>
    <r>
      <rPr>
        <vertAlign val="subscript"/>
        <sz val="10"/>
        <color rgb="FF000000"/>
        <rFont val="Verdana"/>
        <family val="2"/>
      </rPr>
      <t>t</t>
    </r>
  </si>
  <si>
    <t>Cyber resilience Re-opener</t>
  </si>
  <si>
    <r>
      <t>CYRE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 </t>
    </r>
  </si>
  <si>
    <t>Cyber Use it or lose it allowance</t>
  </si>
  <si>
    <r>
      <t>CYU</t>
    </r>
    <r>
      <rPr>
        <vertAlign val="subscript"/>
        <sz val="10"/>
        <color rgb="FF000000"/>
        <rFont val="Verdana"/>
        <family val="2"/>
      </rPr>
      <t>t</t>
    </r>
  </si>
  <si>
    <t>Decarbonisation and Environmental Policy Re-opener</t>
  </si>
  <si>
    <r>
      <t>DEP</t>
    </r>
    <r>
      <rPr>
        <vertAlign val="subscript"/>
        <sz val="10"/>
        <color rgb="FF000000"/>
        <rFont val="Verdana"/>
        <family val="2"/>
      </rPr>
      <t>t</t>
    </r>
  </si>
  <si>
    <r>
      <t>DIGI</t>
    </r>
    <r>
      <rPr>
        <vertAlign val="subscript"/>
        <sz val="10"/>
        <color rgb="FF000000"/>
        <rFont val="Verdana"/>
        <family val="2"/>
      </rPr>
      <t>t</t>
    </r>
  </si>
  <si>
    <t>Funded Incremental Obligated Capacity Price Control Deliverable</t>
  </si>
  <si>
    <r>
      <t>FIOC</t>
    </r>
    <r>
      <rPr>
        <vertAlign val="subscript"/>
        <sz val="10"/>
        <color rgb="FF000000"/>
        <rFont val="Verdana"/>
        <family val="2"/>
      </rPr>
      <t>t</t>
    </r>
  </si>
  <si>
    <t>Funded incremental obligated capacity Re-opener</t>
  </si>
  <si>
    <r>
      <t>FIOCRE</t>
    </r>
    <r>
      <rPr>
        <b/>
        <vertAlign val="subscript"/>
        <sz val="10"/>
        <color rgb="FF000000"/>
        <rFont val="Verdana"/>
        <family val="2"/>
      </rPr>
      <t>t</t>
    </r>
  </si>
  <si>
    <r>
      <t>Office, gas national control centre and emergency control room relocation Re-opener </t>
    </r>
    <r>
      <rPr>
        <b/>
        <sz val="10"/>
        <color rgb="FF000000"/>
        <rFont val="Verdana"/>
        <family val="2"/>
      </rPr>
      <t> </t>
    </r>
  </si>
  <si>
    <r>
      <t>NDCRE</t>
    </r>
    <r>
      <rPr>
        <b/>
        <vertAlign val="subscript"/>
        <sz val="10"/>
        <color rgb="FF000000"/>
        <rFont val="Verdana"/>
        <family val="2"/>
      </rPr>
      <t>t</t>
    </r>
  </si>
  <si>
    <r>
      <t>SOARGP</t>
    </r>
    <r>
      <rPr>
        <vertAlign val="subscript"/>
        <sz val="10"/>
        <rFont val="Verdana"/>
        <family val="2"/>
      </rPr>
      <t>t</t>
    </r>
  </si>
  <si>
    <r>
      <t>SOARSR</t>
    </r>
    <r>
      <rPr>
        <vertAlign val="subscript"/>
        <sz val="10"/>
        <rFont val="Verdana"/>
        <family val="2"/>
      </rPr>
      <t>t</t>
    </r>
  </si>
  <si>
    <r>
      <t>SOARR</t>
    </r>
    <r>
      <rPr>
        <vertAlign val="subscript"/>
        <sz val="10"/>
        <rFont val="Verdana"/>
        <family val="2"/>
      </rPr>
      <t>t</t>
    </r>
  </si>
  <si>
    <r>
      <t>SOARSB</t>
    </r>
    <r>
      <rPr>
        <vertAlign val="subscript"/>
        <sz val="10"/>
        <rFont val="Verdana"/>
        <family val="2"/>
      </rPr>
      <t>t</t>
    </r>
  </si>
  <si>
    <r>
      <t>SOARNQ</t>
    </r>
    <r>
      <rPr>
        <vertAlign val="subscript"/>
        <sz val="10"/>
        <rFont val="Verdana"/>
        <family val="2"/>
      </rPr>
      <t>t</t>
    </r>
  </si>
  <si>
    <r>
      <t>SOARDR</t>
    </r>
    <r>
      <rPr>
        <vertAlign val="subscript"/>
        <sz val="10"/>
        <rFont val="Verdana"/>
        <family val="2"/>
      </rPr>
      <t>t</t>
    </r>
  </si>
  <si>
    <t>TO Price Control Deliverables</t>
  </si>
  <si>
    <t>Unit</t>
  </si>
  <si>
    <t>Allowance</t>
  </si>
  <si>
    <r>
      <t>NARMA</t>
    </r>
    <r>
      <rPr>
        <vertAlign val="subscript"/>
        <sz val="10"/>
        <color theme="1"/>
        <rFont val="Verdana"/>
        <family val="2"/>
      </rPr>
      <t>t</t>
    </r>
  </si>
  <si>
    <t>Adjustment</t>
  </si>
  <si>
    <r>
      <t>NARMR</t>
    </r>
    <r>
      <rPr>
        <vertAlign val="subscript"/>
        <sz val="10"/>
        <color theme="1"/>
        <rFont val="Verdana"/>
        <family val="2"/>
      </rPr>
      <t>t</t>
    </r>
  </si>
  <si>
    <t>Value to be forecast by the licensee (or directed by the authority)</t>
  </si>
  <si>
    <r>
      <t>NARM</t>
    </r>
    <r>
      <rPr>
        <b/>
        <vertAlign val="subscript"/>
        <sz val="10"/>
        <color theme="1"/>
        <rFont val="Verdana"/>
        <family val="2"/>
      </rPr>
      <t>t</t>
    </r>
  </si>
  <si>
    <r>
      <t>CYA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</si>
  <si>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To be completed as per Appendix 2, SpC 3.2</t>
  </si>
  <si>
    <r>
      <t>CYRA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</si>
  <si>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Has the value zero unless otherwise directed by the Authority</t>
  </si>
  <si>
    <t>Cyber resilience PCD</t>
  </si>
  <si>
    <r>
      <t>CYAU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</si>
  <si>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To be completed as per Appendix 4, SpC 3.2</t>
  </si>
  <si>
    <r>
      <t>CYRAU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</si>
  <si>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Cyber resilience UIOLI</t>
  </si>
  <si>
    <r>
      <t>PSUPA</t>
    </r>
    <r>
      <rPr>
        <vertAlign val="subscript"/>
        <sz val="10"/>
        <rFont val="Verdana"/>
        <family val="2"/>
      </rPr>
      <t>t</t>
    </r>
  </si>
  <si>
    <t>To be completed as per Appendix 1, SpC 3.3</t>
  </si>
  <si>
    <r>
      <t>PSUPRA</t>
    </r>
    <r>
      <rPr>
        <vertAlign val="subscript"/>
        <sz val="10"/>
        <rFont val="Verdana"/>
        <family val="2"/>
      </rPr>
      <t>t</t>
    </r>
  </si>
  <si>
    <t>Physical security PCD</t>
  </si>
  <si>
    <r>
      <t>PSUP</t>
    </r>
    <r>
      <rPr>
        <b/>
        <vertAlign val="subscript"/>
        <sz val="10"/>
        <rFont val="Verdana"/>
        <family val="2"/>
      </rPr>
      <t>t</t>
    </r>
  </si>
  <si>
    <r>
      <t>DPDA</t>
    </r>
    <r>
      <rPr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</si>
  <si>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3.5</t>
  </si>
  <si>
    <r>
      <t>DPDR</t>
    </r>
    <r>
      <rPr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</si>
  <si>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Decarbonisation Project Development UIOLI</t>
  </si>
  <si>
    <r>
      <t>DPD</t>
    </r>
    <r>
      <rPr>
        <b/>
        <vertAlign val="subscript"/>
        <sz val="9.5"/>
        <color rgb="FF000000"/>
        <rFont val="Arial"/>
        <family val="2"/>
      </rPr>
      <t>t</t>
    </r>
  </si>
  <si>
    <r>
      <t>BTRO</t>
    </r>
    <r>
      <rPr>
        <vertAlign val="subscript"/>
        <sz val="10"/>
        <rFont val="Verdana"/>
        <family val="2"/>
      </rPr>
      <t>t</t>
    </r>
  </si>
  <si>
    <t>SpC 3.9</t>
  </si>
  <si>
    <r>
      <t>BTRRA</t>
    </r>
    <r>
      <rPr>
        <vertAlign val="subscript"/>
        <sz val="10"/>
        <rFont val="Verdana"/>
        <family val="2"/>
      </rPr>
      <t>t</t>
    </r>
  </si>
  <si>
    <t>Bacton terminal site redevelopment PCD</t>
  </si>
  <si>
    <r>
      <t>BTR</t>
    </r>
    <r>
      <rPr>
        <b/>
        <vertAlign val="subscript"/>
        <sz val="10"/>
        <rFont val="Verdana"/>
        <family val="2"/>
      </rPr>
      <t>t</t>
    </r>
  </si>
  <si>
    <r>
      <t>CEPO</t>
    </r>
    <r>
      <rPr>
        <vertAlign val="subscript"/>
        <sz val="10"/>
        <rFont val="Verdana"/>
        <family val="2"/>
      </rPr>
      <t>t</t>
    </r>
  </si>
  <si>
    <r>
      <t>CEPRA</t>
    </r>
    <r>
      <rPr>
        <vertAlign val="subscript"/>
        <sz val="10"/>
        <rFont val="Verdana"/>
        <family val="2"/>
      </rPr>
      <t>t</t>
    </r>
  </si>
  <si>
    <t>Compressor emissions PCD</t>
  </si>
  <si>
    <r>
      <t>FIOCA</t>
    </r>
    <r>
      <rPr>
        <vertAlign val="subscript"/>
        <sz val="10"/>
        <color theme="1"/>
        <rFont val="Verdana"/>
        <family val="2"/>
      </rPr>
      <t>t</t>
    </r>
  </si>
  <si>
    <r>
      <t>FIOCRA</t>
    </r>
    <r>
      <rPr>
        <vertAlign val="subscript"/>
        <sz val="10"/>
        <color theme="1"/>
        <rFont val="Verdana"/>
        <family val="2"/>
      </rPr>
      <t>t</t>
    </r>
  </si>
  <si>
    <t>Funded incremental obligated capacity PCD</t>
  </si>
  <si>
    <r>
      <t>RAA</t>
    </r>
    <r>
      <rPr>
        <vertAlign val="subscript"/>
        <sz val="10"/>
        <color theme="1"/>
        <rFont val="Verdana"/>
        <family val="2"/>
      </rPr>
      <t>t</t>
    </r>
  </si>
  <si>
    <t>SpC 3.13</t>
  </si>
  <si>
    <r>
      <t>RAR</t>
    </r>
    <r>
      <rPr>
        <vertAlign val="subscript"/>
        <sz val="10"/>
        <color theme="1"/>
        <rFont val="Verdana"/>
        <family val="2"/>
      </rPr>
      <t>t</t>
    </r>
  </si>
  <si>
    <t>Redundant Assets PCD</t>
  </si>
  <si>
    <r>
      <t>BIOCA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</si>
  <si>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3.15</t>
  </si>
  <si>
    <r>
      <t>BIOCR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</si>
  <si>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r>
      <t>CBDA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</si>
  <si>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3.16</t>
  </si>
  <si>
    <r>
      <t>CBDR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</si>
  <si>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Compressor Breakdown UIOLI</t>
  </si>
  <si>
    <r>
      <t>RNSA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</si>
  <si>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3.17</t>
  </si>
  <si>
    <t>To be completed as per Appendix 2, SpC 3.17</t>
  </si>
  <si>
    <r>
      <t>RNSRA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</si>
  <si>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Nitrogen sleeve remediation – minor PCD</t>
  </si>
  <si>
    <r>
      <t>RNS</t>
    </r>
    <r>
      <rPr>
        <u/>
        <vertAlign val="subscript"/>
        <sz val="9.5"/>
        <color rgb="FF000000"/>
        <rFont val="Cambria"/>
        <family val="1"/>
      </rPr>
      <t>t</t>
    </r>
  </si>
  <si>
    <t>Nitrogen sleeve remediation – minor Price Control Deliverable</t>
  </si>
  <si>
    <t>Volume of nitrogen sleeves remediation</t>
  </si>
  <si>
    <r>
      <t>RNSV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</si>
  <si>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Volume of nitrogen sleeves remediation delivered in regulatory year t</t>
  </si>
  <si>
    <r>
      <t>RNSDV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</si>
  <si>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Costs in respect of remediation</t>
  </si>
  <si>
    <r>
      <t>RNSUC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</si>
  <si>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To be completed as specified in NGT Redacted Information Document</t>
  </si>
  <si>
    <r>
      <t>RNSRA</t>
    </r>
    <r>
      <rPr>
        <b/>
        <i/>
        <vertAlign val="subscript"/>
        <sz val="9.5"/>
        <rFont val="Cambria"/>
        <family val="1"/>
      </rPr>
      <t>t</t>
    </r>
    <r>
      <rPr>
        <b/>
        <i/>
        <sz val="9.5"/>
        <rFont val="Cambria"/>
        <family val="1"/>
      </rPr>
      <t> </t>
    </r>
  </si>
  <si>
    <t>Nitrogen sleeve – grouting Price Control Deliverable term</t>
  </si>
  <si>
    <r>
      <t>GNSA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</si>
  <si>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To be completed as per Appendix 1, SpC 3.17</t>
  </si>
  <si>
    <r>
      <t>GNSRA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</si>
  <si>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Nitrogen sleeve – grouting PCD</t>
  </si>
  <si>
    <r>
      <t>GNS</t>
    </r>
    <r>
      <rPr>
        <u/>
        <vertAlign val="subscript"/>
        <sz val="9.5"/>
        <color rgb="FF000000"/>
        <rFont val="Cambria"/>
        <family val="1"/>
      </rPr>
      <t>t</t>
    </r>
  </si>
  <si>
    <t>Nitrogen sleeve – grouting Price Control Deliverable</t>
  </si>
  <si>
    <t>Volume of nitrogen sleeves grouting for the PCD</t>
  </si>
  <si>
    <r>
      <t>GNSV</t>
    </r>
    <r>
      <rPr>
        <i/>
        <vertAlign val="subscript"/>
        <sz val="9.5"/>
        <rFont val="Cambria"/>
        <family val="1"/>
      </rPr>
      <t>t</t>
    </r>
    <r>
      <rPr>
        <i/>
        <sz val="12"/>
        <rFont val="Cambria"/>
        <family val="1"/>
      </rPr>
      <t>  </t>
    </r>
  </si>
  <si>
    <t>Volume of nitrogen sleeves grouting delivered in regulatory year t</t>
  </si>
  <si>
    <r>
      <t>GNSDV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</si>
  <si>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 xml:space="preserve">Costs in respect of grouting </t>
  </si>
  <si>
    <r>
      <t>GNSUC</t>
    </r>
    <r>
      <rPr>
        <i/>
        <vertAlign val="subscript"/>
        <sz val="9.5"/>
        <color rgb="FF000000"/>
        <rFont val="Cambria"/>
        <family val="1"/>
      </rPr>
      <t>t</t>
    </r>
    <r>
      <rPr>
        <i/>
        <sz val="9.5"/>
        <color rgb="FF000000"/>
        <rFont val="Cambria"/>
        <family val="1"/>
      </rPr>
      <t> </t>
    </r>
  </si>
  <si>
    <r>
      <t>GNSRA</t>
    </r>
    <r>
      <rPr>
        <sz val="9.5"/>
        <color rgb="FF000000"/>
        <rFont val="Cambria"/>
        <family val="1"/>
      </rPr>
      <t>t</t>
    </r>
  </si>
  <si>
    <t>Nitrogen Sleeves PCD</t>
  </si>
  <si>
    <r>
      <t>RNS</t>
    </r>
    <r>
      <rPr>
        <b/>
        <vertAlign val="subscript"/>
        <sz val="11"/>
        <color rgb="FF000000"/>
        <rFont val="Aptos Narrow"/>
        <family val="2"/>
      </rPr>
      <t>t</t>
    </r>
    <r>
      <rPr>
        <b/>
        <sz val="11"/>
        <color rgb="FF000000"/>
        <rFont val="Aptos Narrow"/>
        <family val="2"/>
      </rPr>
      <t xml:space="preserve"> and GNS</t>
    </r>
    <r>
      <rPr>
        <b/>
        <vertAlign val="subscript"/>
        <sz val="11"/>
        <color rgb="FF000000"/>
        <rFont val="Aptos Narrow"/>
        <family val="2"/>
      </rPr>
      <t>t</t>
    </r>
  </si>
  <si>
    <r>
      <t>WIRPA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</si>
  <si>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r>
      <t>WIRPR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</si>
  <si>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West import resilience project PCD</t>
  </si>
  <si>
    <r>
      <t>WIRP</t>
    </r>
    <r>
      <rPr>
        <b/>
        <vertAlign val="subscript"/>
        <sz val="9.5"/>
        <color rgb="FF000000"/>
        <rFont val="Arial"/>
        <family val="2"/>
      </rPr>
      <t>t</t>
    </r>
  </si>
  <si>
    <r>
      <t>CABA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</si>
  <si>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3.24</t>
  </si>
  <si>
    <r>
      <t>CABR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</si>
  <si>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Compressor acoustic building replacement PCD</t>
  </si>
  <si>
    <r>
      <t>ERA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</si>
  <si>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3.25</t>
  </si>
  <si>
    <r>
      <t>ERR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</si>
  <si>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Easement Reinstatement PCD</t>
  </si>
  <si>
    <r>
      <t>RRPSA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</si>
  <si>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3.26</t>
  </si>
  <si>
    <r>
      <t>RRPSR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</si>
  <si>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Removal and remediation of pipe stabbings PCD</t>
  </si>
  <si>
    <r>
      <t>AREA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</si>
  <si>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SpC 3.27</t>
  </si>
  <si>
    <r>
      <t>ARER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</si>
  <si>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Actuator replacement PCD</t>
  </si>
  <si>
    <t> Aggregate TO Crossover Adjustment Term</t>
  </si>
  <si>
    <r>
      <t>TO Crossover Adjustment Terms relating to the Baseline Allowed NARM Expenditure term (NARM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  <r>
      <rPr>
        <vertAlign val="subscript"/>
        <sz val="10"/>
        <color rgb="FF000000"/>
        <rFont val="Verdana"/>
        <family val="2"/>
      </rPr>
      <t> </t>
    </r>
    <r>
      <rPr>
        <sz val="10"/>
        <color rgb="FF000000"/>
        <rFont val="Verdana"/>
        <family val="2"/>
      </rPr>
      <t>and the NARM asset health Re-opener term (NARMAH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</si>
  <si>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GT2NARM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GT2NARMAH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</si>
  <si>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t>SpC 3.28</t>
  </si>
  <si>
    <r>
      <t>TO Crossover Adjustment Terms relating to the cyber resilience OT baseline term (CROT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 and the cyber resilience OT non-baseline term (CROTRE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</si>
  <si>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GT2CROT</t>
    </r>
    <r>
      <rPr>
        <vertAlign val="subscript"/>
        <sz val="10"/>
        <rFont val="Verdana"/>
        <family val="2"/>
      </rPr>
      <t>t </t>
    </r>
    <r>
      <rPr>
        <sz val="10"/>
        <rFont val="Verdana"/>
        <family val="2"/>
      </rPr>
      <t>and GT2CROTRE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</si>
  <si>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 cyber resilience IT baseline term (CRIT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 and the cyber resilience IT non-baseline term (CRITRE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</si>
  <si>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GT2CRIT</t>
    </r>
    <r>
      <rPr>
        <vertAlign val="subscript"/>
        <sz val="10"/>
        <rFont val="Verdana"/>
        <family val="2"/>
      </rPr>
      <t>t </t>
    </r>
    <r>
      <rPr>
        <sz val="10"/>
        <rFont val="Verdana"/>
        <family val="2"/>
      </rPr>
      <t>and GT2CRITRE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</si>
  <si>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 physical security Price Control Deliverable term (PSUP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 the physical security Re-opener term (PSUPRE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</si>
  <si>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GT2PSUP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GT2PSUPRE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</si>
  <si>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 the Net Zero And Re-opener Development Fund term (RDF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</si>
  <si>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GT2RDF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</si>
  <si>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 net zero Re-opener term (NZ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</si>
  <si>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GT2NZ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 </t>
    </r>
  </si>
  <si>
    <r>
      <t>TO Crossover Adjustment Term relating to the Non-operational IT Capex Re-opener term (NOITRE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</si>
  <si>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GT2NOITRE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</si>
  <si>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 coordinated adjustment mechanism term (CAM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</si>
  <si>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GT2CAM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</si>
  <si>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 Net Zero Pre-construction Work and Small Net Zero Projects Re-opener term (NZP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</si>
  <si>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GT2NZP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</si>
  <si>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 Bacton terminal redevelopment Price Control Deliverable term (BTR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Bacton terminal redevelopment Re-opener term (BTRE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</si>
  <si>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GT2BTR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GT2BTRE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</si>
  <si>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 compressor emissions Price Control Deliverable term (CEP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 the compressor emissions Re-opener term (CEPRE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</si>
  <si>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GT2CEP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GT2CEPRE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</si>
  <si>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 TO Crossover Adjustment Terms relating to the King’s Lynn subsidence Price Control Deliverable term (KLS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King’s Lynn subsidence Re-opener term (KLSRE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</si>
  <si>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GT2KLS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GT2KLSRE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</si>
  <si>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 TO Crossover Adjustment Terms relating to the funded incremental obligated capacity Price Control Deliverable term (FIOC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funded incremental obligated capacity Re-opener term (FIOCRE</t>
    </r>
    <r>
      <rPr>
        <vertAlign val="subscript"/>
        <sz val="10"/>
        <color rgb="FF000000"/>
        <rFont val="Verdana"/>
        <family val="2"/>
      </rPr>
      <t>t</t>
    </r>
  </si>
  <si>
    <r>
      <t>GT2FIOC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GT2FIOCRE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</si>
  <si>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 asset health term (AH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</si>
  <si>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GT2AH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</si>
  <si>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 asset health – non-lead assets Price Control Deliverable term (NLA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asset health – non-lead assets Re-opener term (NLAAH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</si>
  <si>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GT2NLA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 GT2NLAAH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</si>
  <si>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 Redundant Asset Price Control Deliverable term (RA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</si>
  <si>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GT2RA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</si>
  <si>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Terms relating to the Quarry and Loss Development Claim Costs term (QL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Pipeline Diversion Costs term (PD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</si>
  <si>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GT2QL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and GT2PD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</si>
  <si>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TO Crossover Adjustment Term relating to the opex escalator term (OE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</si>
  <si>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GT2OE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</si>
  <si>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GT2R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 </t>
    </r>
  </si>
  <si>
    <r>
      <t>GT2ACA</t>
    </r>
    <r>
      <rPr>
        <b/>
        <vertAlign val="subscript"/>
        <sz val="10"/>
        <color rgb="FF000000"/>
        <rFont val="Verdana"/>
        <family val="2"/>
      </rPr>
      <t>t</t>
    </r>
  </si>
  <si>
    <t>SO Price Control Deliverables</t>
  </si>
  <si>
    <t>Cyber resilience UILOI</t>
  </si>
  <si>
    <t>Aggregate SO Crossover Adjustment Term</t>
  </si>
  <si>
    <r>
      <t>SO Crossover Adjustment Terms relating to the cyber resilience OT baseline term (CROT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 and the cyber resilience OT non-baseline term (CROTRE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</si>
  <si>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t xml:space="preserve">GT2CROTt 
and 
GT2CROTREt </t>
  </si>
  <si>
    <r>
      <t>SO Crossover Adjustment Terms relating to the cyber resilience IT baseline term (CRIT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 and the cyber resilience IT non-baseline term (CRITRE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</si>
  <si>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t>GT2CRITt 
and  
GT2CRITREt</t>
  </si>
  <si>
    <r>
      <t>SO Crossover Adjustment Term relating to the net zero Re-opener term (NZ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</si>
  <si>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t xml:space="preserve">GT2NZt  </t>
  </si>
  <si>
    <r>
      <t>SO Crossover Adjustment Term relating to the Non-operational IT Capex Re-opener term (NOITRE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</si>
  <si>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t xml:space="preserve">GT2NOITREt </t>
  </si>
  <si>
    <r>
      <t>SO Crossover Adjustment Terms relating to the funded incremental obligated capacity Price Control Deliverable term (FIOC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  <r>
      <rPr>
        <vertAlign val="subscript"/>
        <sz val="10"/>
        <color rgb="FF000000"/>
        <rFont val="Verdana"/>
        <family val="2"/>
      </rPr>
      <t> </t>
    </r>
    <r>
      <rPr>
        <sz val="10"/>
        <color rgb="FF000000"/>
        <rFont val="Verdana"/>
        <family val="2"/>
      </rPr>
      <t>and the funded incremental obligated capacity Re-opener term (FIOCRE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</si>
  <si>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t xml:space="preserve">GT2FIOCt and GT2FIOCREt </t>
  </si>
  <si>
    <r>
      <t>SO Crossover Adjustment Term relating to the Future System Operator transition allowance term (FSOTA</t>
    </r>
    <r>
      <rPr>
        <vertAlign val="subscript"/>
        <sz val="10"/>
        <color rgb="FF000000"/>
        <rFont val="Verdana"/>
        <family val="2"/>
      </rPr>
      <t>t</t>
    </r>
    <r>
      <rPr>
        <sz val="10"/>
        <color rgb="FF000000"/>
        <rFont val="Verdana"/>
        <family val="2"/>
      </rPr>
      <t>)</t>
    </r>
  </si>
  <si>
    <r>
      <t>FSOTA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</si>
  <si>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r>
      <t>SO2R</t>
    </r>
    <r>
      <rPr>
        <i/>
        <vertAlign val="subscript"/>
        <sz val="9.5"/>
        <rFont val="Cambria"/>
        <family val="1"/>
      </rPr>
      <t>t</t>
    </r>
    <r>
      <rPr>
        <i/>
        <sz val="9.5"/>
        <rFont val="Cambria"/>
        <family val="1"/>
      </rPr>
      <t> </t>
    </r>
  </si>
  <si>
    <t>SOGT2ACAt</t>
  </si>
  <si>
    <t>TO Re-openers</t>
  </si>
  <si>
    <t>NARM asset health Re-opener</t>
  </si>
  <si>
    <r>
      <t>NARMAHO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</si>
  <si>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t>sum of allowances directed by the Authority in accordance with paragraph 3.12.10(b) of Special Condition 3.12 (Asset health Re-opener)</t>
  </si>
  <si>
    <r>
      <t>NARMAHR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</si>
  <si>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NARMAH</t>
    </r>
    <r>
      <rPr>
        <vertAlign val="subscript"/>
        <sz val="10"/>
        <color rgb="FF000000"/>
        <rFont val="Cambria"/>
        <family val="1"/>
      </rPr>
      <t>t</t>
    </r>
  </si>
  <si>
    <r>
      <t>CYO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</si>
  <si>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t>To be completed as per Appendix 3, SpC 3.2</t>
  </si>
  <si>
    <r>
      <t>CYRO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 </t>
    </r>
  </si>
  <si>
    <r>
      <t>CYRE</t>
    </r>
    <r>
      <rPr>
        <b/>
        <i/>
        <vertAlign val="subscript"/>
        <sz val="10"/>
        <rFont val="Cambria"/>
        <family val="1"/>
      </rPr>
      <t>t</t>
    </r>
    <r>
      <rPr>
        <b/>
        <i/>
        <sz val="10"/>
        <rFont val="Cambria"/>
        <family val="1"/>
      </rPr>
      <t>  </t>
    </r>
  </si>
  <si>
    <r>
      <t>PSUPO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</si>
  <si>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PSUPRO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</si>
  <si>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t>Physical Security PCD - Re-Opener Element</t>
  </si>
  <si>
    <r>
      <t>PSUPRE</t>
    </r>
    <r>
      <rPr>
        <b/>
        <vertAlign val="subscript"/>
        <sz val="10"/>
        <color rgb="FF000000"/>
        <rFont val="Arial"/>
        <family val="2"/>
      </rPr>
      <t>t</t>
    </r>
  </si>
  <si>
    <r>
      <t xml:space="preserve">Resilience Activity </t>
    </r>
    <r>
      <rPr>
        <b/>
        <sz val="10"/>
        <color rgb="FF000000"/>
        <rFont val="Verdana"/>
        <family val="2"/>
      </rPr>
      <t xml:space="preserve">Re-opener </t>
    </r>
  </si>
  <si>
    <t>RESOt </t>
  </si>
  <si>
    <t>RESROt </t>
  </si>
  <si>
    <t>RESREt </t>
  </si>
  <si>
    <t>Small Decarbonisation Projects Re-opener </t>
  </si>
  <si>
    <r>
      <t>SDP</t>
    </r>
    <r>
      <rPr>
        <vertAlign val="subscript"/>
        <sz val="10"/>
        <color rgb="FF000000"/>
        <rFont val="Arial"/>
        <family val="2"/>
      </rPr>
      <t>t</t>
    </r>
  </si>
  <si>
    <t>Decarbonisation and environmental policy Re-opener and Price Control Deliverable</t>
  </si>
  <si>
    <r>
      <t>DEPRO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</si>
  <si>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DEPROR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</si>
  <si>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t>Decarbonisation and environmental policy Re-opener and PCD</t>
  </si>
  <si>
    <r>
      <t>DEP</t>
    </r>
    <r>
      <rPr>
        <b/>
        <vertAlign val="subscript"/>
        <sz val="10"/>
        <color rgb="FF000000"/>
        <rFont val="Arial"/>
        <family val="2"/>
      </rPr>
      <t>t</t>
    </r>
  </si>
  <si>
    <t>DIGIt</t>
  </si>
  <si>
    <t>Coordinated adjustment mechanism Re-opener </t>
  </si>
  <si>
    <t>CAMt</t>
  </si>
  <si>
    <r>
      <t>FIOCO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</si>
  <si>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FIOCRO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</si>
  <si>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FIOCRE</t>
    </r>
    <r>
      <rPr>
        <b/>
        <vertAlign val="subscript"/>
        <sz val="10"/>
        <color rgb="FF000000"/>
        <rFont val="Arial"/>
        <family val="2"/>
      </rPr>
      <t>t</t>
    </r>
  </si>
  <si>
    <t>Asset health Re-opener </t>
  </si>
  <si>
    <t>AHt </t>
  </si>
  <si>
    <t xml:space="preserve">Pipeline Diversions Re-opener </t>
  </si>
  <si>
    <t>QLt and PDt</t>
  </si>
  <si>
    <t>West import resilience project Re-opener term</t>
  </si>
  <si>
    <r>
      <t>WIRPROO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</si>
  <si>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WIRPROOR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</si>
  <si>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WIRPRO</t>
    </r>
    <r>
      <rPr>
        <vertAlign val="subscript"/>
        <sz val="10"/>
        <color rgb="FF000000"/>
        <rFont val="Cambria"/>
        <family val="1"/>
      </rPr>
      <t>t</t>
    </r>
  </si>
  <si>
    <r>
      <t>Gas Strategic Planning Re-opener (GSPR</t>
    </r>
    <r>
      <rPr>
        <b/>
        <vertAlign val="subscript"/>
        <sz val="10"/>
        <color rgb="FF000000"/>
        <rFont val="Arial"/>
        <family val="2"/>
      </rPr>
      <t>t</t>
    </r>
    <r>
      <rPr>
        <b/>
        <sz val="10"/>
        <color rgb="FF000000"/>
        <rFont val="Arial"/>
        <family val="2"/>
      </rPr>
      <t>) </t>
    </r>
  </si>
  <si>
    <t>Office, gas national control centre and emergency control room relocation Re-opener </t>
  </si>
  <si>
    <t>Network capability Re-opener</t>
  </si>
  <si>
    <r>
      <t>NCPO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</si>
  <si>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NCPRO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</si>
  <si>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NC</t>
    </r>
    <r>
      <rPr>
        <b/>
        <vertAlign val="subscript"/>
        <sz val="10"/>
        <color rgb="FF000000"/>
        <rFont val="Arial"/>
        <family val="2"/>
      </rPr>
      <t>t</t>
    </r>
  </si>
  <si>
    <t xml:space="preserve">Bacton enhanced filtration Re-opener </t>
  </si>
  <si>
    <r>
      <t>BEFO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</si>
  <si>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BEFRO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</si>
  <si>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BEF</t>
    </r>
    <r>
      <rPr>
        <b/>
        <vertAlign val="subscript"/>
        <sz val="10"/>
        <color rgb="FF000000"/>
        <rFont val="Arial"/>
        <family val="2"/>
      </rPr>
      <t>t</t>
    </r>
  </si>
  <si>
    <r>
      <t>NDPO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</si>
  <si>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NDPRO</t>
    </r>
    <r>
      <rPr>
        <i/>
        <vertAlign val="subscript"/>
        <sz val="10"/>
        <rFont val="Cambria"/>
        <family val="1"/>
      </rPr>
      <t>t</t>
    </r>
    <r>
      <rPr>
        <i/>
        <sz val="10"/>
        <rFont val="Cambria"/>
        <family val="1"/>
      </rPr>
      <t> </t>
    </r>
  </si>
  <si>
    <r>
      <t>NDCRE</t>
    </r>
    <r>
      <rPr>
        <b/>
        <vertAlign val="subscript"/>
        <sz val="10"/>
        <color rgb="FF000000"/>
        <rFont val="Arial"/>
        <family val="2"/>
      </rPr>
      <t>t</t>
    </r>
  </si>
  <si>
    <t>SO Re-openers</t>
  </si>
  <si>
    <t>Digitalisation Re-opener </t>
  </si>
  <si>
    <r>
      <t>Office, gas national control centre and emergency control room relocation Re-opener </t>
    </r>
    <r>
      <rPr>
        <b/>
        <sz val="10"/>
        <color rgb="FF000000"/>
        <rFont val="Arial"/>
        <family val="2"/>
      </rPr>
      <t> </t>
    </r>
  </si>
  <si>
    <t xml:space="preserve"> SpC 3.20</t>
  </si>
  <si>
    <t>TO Pass through</t>
  </si>
  <si>
    <t>TO Pass-through costs</t>
  </si>
  <si>
    <r>
      <t>RB</t>
    </r>
    <r>
      <rPr>
        <vertAlign val="subscript"/>
        <sz val="10"/>
        <color theme="1"/>
        <rFont val="Verdana"/>
        <family val="2"/>
      </rPr>
      <t>t</t>
    </r>
  </si>
  <si>
    <t>NTS Transportation Owner Licenced Activity</t>
  </si>
  <si>
    <r>
      <t>LF</t>
    </r>
    <r>
      <rPr>
        <vertAlign val="subscript"/>
        <sz val="10"/>
        <color theme="1"/>
        <rFont val="Verdana"/>
        <family val="2"/>
      </rPr>
      <t>t</t>
    </r>
  </si>
  <si>
    <r>
      <t>EDE</t>
    </r>
    <r>
      <rPr>
        <vertAlign val="subscript"/>
        <sz val="10"/>
        <color theme="1"/>
        <rFont val="Verdana"/>
        <family val="2"/>
      </rPr>
      <t>t</t>
    </r>
  </si>
  <si>
    <r>
      <t>OPTC</t>
    </r>
    <r>
      <rPr>
        <vertAlign val="subscript"/>
        <sz val="10"/>
        <color theme="1"/>
        <rFont val="Verdana"/>
        <family val="2"/>
      </rPr>
      <t>t</t>
    </r>
  </si>
  <si>
    <r>
      <t>IS</t>
    </r>
    <r>
      <rPr>
        <vertAlign val="subscript"/>
        <sz val="10"/>
        <color theme="1"/>
        <rFont val="Verdana"/>
        <family val="2"/>
      </rPr>
      <t>t</t>
    </r>
  </si>
  <si>
    <r>
      <t>PTV</t>
    </r>
    <r>
      <rPr>
        <vertAlign val="subscript"/>
        <sz val="10"/>
        <color theme="1"/>
        <rFont val="Verdana"/>
        <family val="2"/>
      </rPr>
      <t>t</t>
    </r>
  </si>
  <si>
    <r>
      <t>Hy</t>
    </r>
    <r>
      <rPr>
        <vertAlign val="subscript"/>
        <sz val="10"/>
        <color theme="1"/>
        <rFont val="Verdana"/>
        <family val="2"/>
      </rPr>
      <t>t</t>
    </r>
  </si>
  <si>
    <t>Distribution Networks’ and NTS’ Small Decarbonisation Projects Re-opener</t>
  </si>
  <si>
    <r>
      <t>SDPS</t>
    </r>
    <r>
      <rPr>
        <vertAlign val="subscript"/>
        <sz val="10"/>
        <color theme="1"/>
        <rFont val="Verdana"/>
        <family val="2"/>
      </rPr>
      <t>t</t>
    </r>
  </si>
  <si>
    <t>Gas conveyed to Independent systems</t>
  </si>
  <si>
    <t>Bulk Price Differential</t>
  </si>
  <si>
    <r>
      <t>BPD</t>
    </r>
    <r>
      <rPr>
        <vertAlign val="subscript"/>
        <sz val="10"/>
        <color theme="1"/>
        <rFont val="Verdana"/>
        <family val="2"/>
      </rPr>
      <t>t</t>
    </r>
  </si>
  <si>
    <t>BPD value to be provided by the licensee in accordance with licence definition</t>
  </si>
  <si>
    <t>Amount to pay Scotland Gas Networks plc</t>
  </si>
  <si>
    <r>
      <t>ACPS</t>
    </r>
    <r>
      <rPr>
        <vertAlign val="subscript"/>
        <sz val="10"/>
        <color theme="1"/>
        <rFont val="Verdana"/>
        <family val="2"/>
      </rPr>
      <t>t</t>
    </r>
  </si>
  <si>
    <t>Amount to pay Wales &amp; West Utilities Limited</t>
  </si>
  <si>
    <r>
      <t>ACPW</t>
    </r>
    <r>
      <rPr>
        <vertAlign val="subscript"/>
        <sz val="10"/>
        <color theme="1"/>
        <rFont val="Verdana"/>
        <family val="2"/>
      </rPr>
      <t>t</t>
    </r>
  </si>
  <si>
    <t>Independent Systems</t>
  </si>
  <si>
    <r>
      <t>IS</t>
    </r>
    <r>
      <rPr>
        <b/>
        <vertAlign val="subscript"/>
        <sz val="10"/>
        <color theme="1"/>
        <rFont val="Verdana"/>
        <family val="2"/>
      </rPr>
      <t>t</t>
    </r>
  </si>
  <si>
    <t>ACPSt calculation</t>
  </si>
  <si>
    <t>Scotland Gas Networks plc</t>
  </si>
  <si>
    <r>
      <t>SGNACP</t>
    </r>
    <r>
      <rPr>
        <vertAlign val="subscript"/>
        <sz val="10"/>
        <color theme="1"/>
        <rFont val="Verdana"/>
        <family val="2"/>
      </rPr>
      <t>t</t>
    </r>
  </si>
  <si>
    <t>Forecast price index for year t</t>
  </si>
  <si>
    <r>
      <t>PI</t>
    </r>
    <r>
      <rPr>
        <vertAlign val="subscript"/>
        <sz val="10"/>
        <color theme="1"/>
        <rFont val="Verdana"/>
        <family val="2"/>
      </rPr>
      <t>t</t>
    </r>
    <r>
      <rPr>
        <sz val="10"/>
        <color theme="1"/>
        <rFont val="Verdana"/>
        <family val="2"/>
      </rPr>
      <t>*</t>
    </r>
  </si>
  <si>
    <t>Price index for 2023/24</t>
  </si>
  <si>
    <r>
      <t xml:space="preserve">PI </t>
    </r>
    <r>
      <rPr>
        <vertAlign val="subscript"/>
        <sz val="10"/>
        <color theme="1"/>
        <rFont val="Verdana"/>
        <family val="2"/>
      </rPr>
      <t>2023/24</t>
    </r>
  </si>
  <si>
    <t>ACPWt calculation</t>
  </si>
  <si>
    <t>Wales &amp; West Utilities Limited</t>
  </si>
  <si>
    <r>
      <t>WWUACP</t>
    </r>
    <r>
      <rPr>
        <vertAlign val="subscript"/>
        <sz val="10"/>
        <color theme="1"/>
        <rFont val="Verdana"/>
        <family val="2"/>
      </rPr>
      <t>t</t>
    </r>
  </si>
  <si>
    <t>SO Pass through</t>
  </si>
  <si>
    <t>SO Pass-through costs</t>
  </si>
  <si>
    <t>Output Delivery Incentives (ODIt)</t>
  </si>
  <si>
    <t>Day-To-Day Customer Activities</t>
  </si>
  <si>
    <r>
      <t>CSA</t>
    </r>
    <r>
      <rPr>
        <vertAlign val="subscript"/>
        <sz val="9.5"/>
        <color rgb="FF000000"/>
        <rFont val="Verdana"/>
        <family val="2"/>
      </rPr>
      <t>t</t>
    </r>
  </si>
  <si>
    <t>Market Facilitation Element</t>
  </si>
  <si>
    <r>
      <t>CSB</t>
    </r>
    <r>
      <rPr>
        <vertAlign val="subscript"/>
        <sz val="9.5"/>
        <color rgb="FF000000"/>
        <rFont val="Verdana"/>
        <family val="2"/>
      </rPr>
      <t>t</t>
    </r>
  </si>
  <si>
    <t>Long-Term Customer Activities</t>
  </si>
  <si>
    <r>
      <t>CSC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</si>
  <si>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t>Other Activities &amp; Events</t>
  </si>
  <si>
    <r>
      <t>CSD</t>
    </r>
    <r>
      <rPr>
        <vertAlign val="subscript"/>
        <sz val="9.5"/>
        <color rgb="FF000000"/>
        <rFont val="Verdana"/>
        <family val="2"/>
      </rPr>
      <t>t</t>
    </r>
  </si>
  <si>
    <r>
      <t>CSI</t>
    </r>
    <r>
      <rPr>
        <b/>
        <vertAlign val="subscript"/>
        <sz val="10"/>
        <color theme="1"/>
        <rFont val="Verdana"/>
        <family val="2"/>
      </rPr>
      <t>t</t>
    </r>
  </si>
  <si>
    <t>Day-To-Day Customer Activities Element of the customer satisfaction survey - CSAt</t>
  </si>
  <si>
    <t>Performance Score</t>
  </si>
  <si>
    <r>
      <t>CSAS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</si>
  <si>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t>Score</t>
  </si>
  <si>
    <t>Penalty Trigger Score</t>
  </si>
  <si>
    <r>
      <t>CSAT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</si>
  <si>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t>Reward Trigger Score</t>
  </si>
  <si>
    <r>
      <t>CSATU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</si>
  <si>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t>Maximum Reward Trigger Score</t>
  </si>
  <si>
    <r>
      <t>CSAMAX</t>
    </r>
    <r>
      <rPr>
        <vertAlign val="subscript"/>
        <sz val="9.5"/>
        <color rgb="FF000000"/>
        <rFont val="Verdana"/>
        <family val="2"/>
      </rPr>
      <t>t</t>
    </r>
  </si>
  <si>
    <t>Maximum Penalty Trigger Score</t>
  </si>
  <si>
    <r>
      <t>CSAMIN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</si>
  <si>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r>
      <t>CSA</t>
    </r>
    <r>
      <rPr>
        <b/>
        <vertAlign val="subscript"/>
        <sz val="9.5"/>
        <color rgb="FF000000"/>
        <rFont val="Verdana"/>
        <family val="2"/>
      </rPr>
      <t>t</t>
    </r>
  </si>
  <si>
    <t>Market Facilitation Element of the customer satisfaction survey - CSBt</t>
  </si>
  <si>
    <r>
      <t>CSBS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</si>
  <si>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r>
      <t>CSBT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</si>
  <si>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r>
      <t>CSBTU</t>
    </r>
    <r>
      <rPr>
        <vertAlign val="subscript"/>
        <sz val="9.5"/>
        <color rgb="FF000000"/>
        <rFont val="Verdana"/>
        <family val="2"/>
      </rPr>
      <t>t</t>
    </r>
  </si>
  <si>
    <r>
      <t>CSBMAX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</si>
  <si>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r>
      <t>CSBMIN</t>
    </r>
    <r>
      <rPr>
        <vertAlign val="subscript"/>
        <sz val="9.5"/>
        <color rgb="FF000000"/>
        <rFont val="Verdana"/>
        <family val="2"/>
      </rPr>
      <t>t</t>
    </r>
  </si>
  <si>
    <r>
      <t>CSB</t>
    </r>
    <r>
      <rPr>
        <b/>
        <vertAlign val="subscript"/>
        <sz val="9.5"/>
        <color rgb="FF000000"/>
        <rFont val="Verdana"/>
        <family val="2"/>
      </rPr>
      <t>t</t>
    </r>
  </si>
  <si>
    <t>Long-Term Customer Activities Element of the customer satisfaction survey - CSCt</t>
  </si>
  <si>
    <r>
      <t>CSCS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</si>
  <si>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CSCT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</si>
  <si>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CSCTU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</si>
  <si>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CSCMAX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</si>
  <si>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CSCMIN</t>
    </r>
    <r>
      <rPr>
        <vertAlign val="subscript"/>
        <sz val="9.5"/>
        <color rgb="FF000000"/>
        <rFont val="Verdana"/>
        <family val="2"/>
      </rPr>
      <t>t</t>
    </r>
    <r>
      <rPr>
        <sz val="9.5"/>
        <color rgb="FF000000"/>
        <rFont val="Verdana"/>
        <family val="2"/>
      </rPr>
      <t> </t>
    </r>
  </si>
  <si>
    <t>CSCt </t>
  </si>
  <si>
    <t>Other Activities &amp; Events Element of the customer satisfaction survey - CSDt</t>
  </si>
  <si>
    <r>
      <t>CSDS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</si>
  <si>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CSDT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</si>
  <si>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CSDTU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</si>
  <si>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CSDMAX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</si>
  <si>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r>
      <t>CSDMIN</t>
    </r>
    <r>
      <rPr>
        <vertAlign val="subscript"/>
        <sz val="9.5"/>
        <rFont val="Verdana"/>
        <family val="2"/>
      </rPr>
      <t>t</t>
    </r>
    <r>
      <rPr>
        <sz val="9.5"/>
        <rFont val="Verdana"/>
        <family val="2"/>
      </rPr>
      <t> </t>
    </r>
  </si>
  <si>
    <t>CSDt</t>
  </si>
  <si>
    <r>
      <t>Other Revenue Allowances (ORA</t>
    </r>
    <r>
      <rPr>
        <b/>
        <vertAlign val="subscript"/>
        <sz val="18"/>
        <rFont val="Calibri"/>
        <family val="2"/>
        <scheme val="minor"/>
      </rPr>
      <t>t</t>
    </r>
    <r>
      <rPr>
        <b/>
        <sz val="18"/>
        <rFont val="Calibri"/>
        <family val="2"/>
        <scheme val="minor"/>
      </rPr>
      <t>)</t>
    </r>
  </si>
  <si>
    <r>
      <t>Other Revenue Allowances (ORA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>)</t>
    </r>
  </si>
  <si>
    <t>Network Innovation Allowance</t>
  </si>
  <si>
    <t>Carry Over RIIO-1 Network Innovation Allowance</t>
  </si>
  <si>
    <t xml:space="preserve">Strategic Innovation Fund </t>
  </si>
  <si>
    <r>
      <t>SIF</t>
    </r>
    <r>
      <rPr>
        <vertAlign val="subscript"/>
        <sz val="10"/>
        <color theme="1"/>
        <rFont val="Verdana"/>
        <family val="2"/>
      </rPr>
      <t>t</t>
    </r>
  </si>
  <si>
    <t>NGT to input values as directed by the Authority's Direction</t>
  </si>
  <si>
    <r>
      <t>PRPN</t>
    </r>
    <r>
      <rPr>
        <i/>
        <vertAlign val="subscript"/>
        <sz val="12"/>
        <color theme="1"/>
        <rFont val="Verdana"/>
        <family val="2"/>
      </rPr>
      <t>t</t>
    </r>
  </si>
  <si>
    <t>Has the value given in the GT3 PCFM</t>
  </si>
  <si>
    <t>Network Innovation Allowance Calculation</t>
  </si>
  <si>
    <t>Total NIA Expenditure</t>
  </si>
  <si>
    <r>
      <t>NIAE</t>
    </r>
    <r>
      <rPr>
        <vertAlign val="subscript"/>
        <sz val="10"/>
        <rFont val="Verdana"/>
        <family val="2"/>
      </rPr>
      <t>t</t>
    </r>
  </si>
  <si>
    <t>Maximum Network innovation Allowance</t>
  </si>
  <si>
    <r>
      <t>TNIA</t>
    </r>
    <r>
      <rPr>
        <vertAlign val="subscript"/>
        <sz val="10"/>
        <rFont val="Verdana"/>
        <family val="2"/>
      </rPr>
      <t>t</t>
    </r>
  </si>
  <si>
    <r>
      <t>NIA</t>
    </r>
    <r>
      <rPr>
        <b/>
        <vertAlign val="subscript"/>
        <sz val="10"/>
        <color theme="1"/>
        <rFont val="Verdana"/>
        <family val="2"/>
      </rPr>
      <t>t</t>
    </r>
  </si>
  <si>
    <t xml:space="preserve">Carry Over Network Innovation Allowance </t>
  </si>
  <si>
    <t>Eligible CNIA Expenditure</t>
  </si>
  <si>
    <r>
      <t>ECNIA</t>
    </r>
    <r>
      <rPr>
        <vertAlign val="subscript"/>
        <sz val="10"/>
        <color theme="1"/>
        <rFont val="Verdana"/>
        <family val="2"/>
      </rPr>
      <t>t</t>
    </r>
  </si>
  <si>
    <t xml:space="preserve">Total RIIO-2 NIA cap for the licensee, including hydrogen innovation funding </t>
  </si>
  <si>
    <t>CTNIA</t>
  </si>
  <si>
    <t>Value of any expenditure which a licensee cannot recover to be forecast by the licensee (or directed by the authority)</t>
  </si>
  <si>
    <t>CNIA allowance prior to year t</t>
  </si>
  <si>
    <r>
      <t>CNIA</t>
    </r>
    <r>
      <rPr>
        <vertAlign val="subscript"/>
        <sz val="10"/>
        <color theme="1"/>
        <rFont val="Verdana"/>
        <family val="2"/>
      </rPr>
      <t xml:space="preserve">t-1 </t>
    </r>
  </si>
  <si>
    <t>For regulatory year 2026/27, the value of CNIAt-1 is zero.</t>
  </si>
  <si>
    <t>Recovered unrecoverable CNIA Expenditure</t>
  </si>
  <si>
    <r>
      <t>CNIAR</t>
    </r>
    <r>
      <rPr>
        <vertAlign val="subscript"/>
        <sz val="10"/>
        <color theme="1"/>
        <rFont val="Verdana"/>
        <family val="2"/>
      </rPr>
      <t>t</t>
    </r>
  </si>
  <si>
    <t>Carry-over Network Innovation Allowance</t>
  </si>
  <si>
    <r>
      <t>CNIA</t>
    </r>
    <r>
      <rPr>
        <b/>
        <vertAlign val="subscript"/>
        <sz val="10"/>
        <color theme="1"/>
        <rFont val="Verdana"/>
        <family val="2"/>
      </rPr>
      <t>t</t>
    </r>
  </si>
  <si>
    <t>CTNIA Calculation</t>
  </si>
  <si>
    <t>RIIO-2 NIA cap for the licensee, including hydrogen innovation funding</t>
  </si>
  <si>
    <t>R2TNIA</t>
  </si>
  <si>
    <t>Sum of NIA allowance in RIIO-2</t>
  </si>
  <si>
    <r>
      <t>Sum of  NIA</t>
    </r>
    <r>
      <rPr>
        <vertAlign val="subscript"/>
        <sz val="10"/>
        <color theme="1"/>
        <rFont val="Verdana"/>
        <family val="2"/>
      </rPr>
      <t xml:space="preserve">t </t>
    </r>
  </si>
  <si>
    <r>
      <t>SO Other Revenue Allowances (SOORA</t>
    </r>
    <r>
      <rPr>
        <b/>
        <vertAlign val="subscript"/>
        <sz val="18"/>
        <rFont val="Calibri"/>
        <family val="2"/>
        <scheme val="minor"/>
      </rPr>
      <t>t</t>
    </r>
    <r>
      <rPr>
        <b/>
        <sz val="18"/>
        <rFont val="Calibri"/>
        <family val="2"/>
        <scheme val="minor"/>
      </rPr>
      <t>)</t>
    </r>
  </si>
  <si>
    <t>SO Other Revenue Allowances (SOORAt)</t>
  </si>
  <si>
    <t xml:space="preserve">Entry Capacity and Exit Capacity Constraint Management </t>
  </si>
  <si>
    <r>
      <t>CM</t>
    </r>
    <r>
      <rPr>
        <i/>
        <vertAlign val="subscript"/>
        <sz val="10"/>
        <color theme="1"/>
        <rFont val="Verdana"/>
        <family val="2"/>
      </rPr>
      <t>t</t>
    </r>
  </si>
  <si>
    <t xml:space="preserve">System operator environmental incentives </t>
  </si>
  <si>
    <r>
      <t>SOEI</t>
    </r>
    <r>
      <rPr>
        <i/>
        <vertAlign val="subscript"/>
        <sz val="10"/>
        <color theme="1"/>
        <rFont val="Verdana"/>
        <family val="2"/>
      </rPr>
      <t>t</t>
    </r>
  </si>
  <si>
    <t>System operator external incentives, revenues and costs</t>
  </si>
  <si>
    <r>
      <t>SOIRC</t>
    </r>
    <r>
      <rPr>
        <i/>
        <vertAlign val="subscript"/>
        <sz val="10"/>
        <color theme="1"/>
        <rFont val="Verdana"/>
        <family val="2"/>
      </rPr>
      <t>t</t>
    </r>
  </si>
  <si>
    <r>
      <t>SOPRPN</t>
    </r>
    <r>
      <rPr>
        <i/>
        <vertAlign val="subscript"/>
        <sz val="10"/>
        <color theme="1"/>
        <rFont val="Verdana"/>
        <family val="2"/>
      </rPr>
      <t>t</t>
    </r>
  </si>
  <si>
    <t xml:space="preserve">SO Other Revenue Allowances </t>
  </si>
  <si>
    <t>SOORAt</t>
  </si>
  <si>
    <t>Calculation of Constraint Management incentive revenue (CMt)</t>
  </si>
  <si>
    <t xml:space="preserve">Revenue from accelerated release of Incremental Obligated Entry Capacity from sales of Non-Obligated Entry Capacity at an NTS Entry Point </t>
  </si>
  <si>
    <t>Exit Capacity buyback costs</t>
  </si>
  <si>
    <r>
      <t>CM</t>
    </r>
    <r>
      <rPr>
        <b/>
        <vertAlign val="subscript"/>
        <sz val="10"/>
        <color theme="1"/>
        <rFont val="Verdana"/>
        <family val="2"/>
      </rPr>
      <t>t</t>
    </r>
  </si>
  <si>
    <r>
      <t>Calculation of Constraint Management incentive revenue (CMIR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>)</t>
    </r>
  </si>
  <si>
    <t>Constraint management sharing factor</t>
  </si>
  <si>
    <t>CMSF</t>
  </si>
  <si>
    <t>Constraint management target cost</t>
  </si>
  <si>
    <r>
      <t>CMOpTC</t>
    </r>
    <r>
      <rPr>
        <vertAlign val="subscript"/>
        <sz val="10"/>
        <rFont val="Verdana"/>
        <family val="2"/>
      </rPr>
      <t>t</t>
    </r>
  </si>
  <si>
    <t>Constraint management performance</t>
  </si>
  <si>
    <r>
      <t>CMOpPM</t>
    </r>
    <r>
      <rPr>
        <vertAlign val="subscript"/>
        <sz val="10"/>
        <rFont val="Verdana"/>
        <family val="2"/>
      </rPr>
      <t>t</t>
    </r>
  </si>
  <si>
    <t>Constraint management investment cost</t>
  </si>
  <si>
    <r>
      <t>CMInvC</t>
    </r>
    <r>
      <rPr>
        <vertAlign val="subscript"/>
        <sz val="10"/>
        <rFont val="Verdana"/>
        <family val="2"/>
      </rPr>
      <t>t</t>
    </r>
  </si>
  <si>
    <t>Provisonal CMIR</t>
  </si>
  <si>
    <t>Annual lower limit on constraint management incentive revenue</t>
  </si>
  <si>
    <r>
      <t>ANLL</t>
    </r>
    <r>
      <rPr>
        <vertAlign val="subscript"/>
        <sz val="10"/>
        <rFont val="Verdana"/>
        <family val="2"/>
      </rPr>
      <t>t</t>
    </r>
  </si>
  <si>
    <t>Annual upper limit on constraint management incentive revenue</t>
  </si>
  <si>
    <r>
      <t>ANLU</t>
    </r>
    <r>
      <rPr>
        <vertAlign val="subscript"/>
        <sz val="10"/>
        <rFont val="Verdana"/>
        <family val="2"/>
      </rPr>
      <t>t</t>
    </r>
  </si>
  <si>
    <r>
      <t>CMIR</t>
    </r>
    <r>
      <rPr>
        <b/>
        <vertAlign val="subscript"/>
        <sz val="10"/>
        <rFont val="Verdana"/>
        <family val="2"/>
      </rPr>
      <t>t</t>
    </r>
  </si>
  <si>
    <r>
      <t>Calculation of constraint management performance measure (CMOpPM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>)</t>
    </r>
  </si>
  <si>
    <t>CM operational costs for Entry Capacity and Exit Capacity</t>
  </si>
  <si>
    <r>
      <t>CMOpC</t>
    </r>
    <r>
      <rPr>
        <vertAlign val="subscript"/>
        <sz val="10"/>
        <color theme="1"/>
        <rFont val="Verdana"/>
        <family val="2"/>
      </rPr>
      <t>t</t>
    </r>
  </si>
  <si>
    <t>Revenue from non-obligated entry capacity</t>
  </si>
  <si>
    <r>
      <t>RNOEC</t>
    </r>
    <r>
      <rPr>
        <vertAlign val="subscript"/>
        <sz val="10"/>
        <color theme="1"/>
        <rFont val="Verdana"/>
        <family val="2"/>
      </rPr>
      <t>t</t>
    </r>
  </si>
  <si>
    <t xml:space="preserve">Revenue from accelerated release of Incremental Obligated Entry Capacity from sales of non-Obligated Entry Capacity at an NTS Entry Point </t>
  </si>
  <si>
    <r>
      <t>RAREnCA</t>
    </r>
    <r>
      <rPr>
        <vertAlign val="subscript"/>
        <sz val="10"/>
        <color theme="1"/>
        <rFont val="Verdana"/>
        <family val="2"/>
      </rPr>
      <t xml:space="preserve">t </t>
    </r>
  </si>
  <si>
    <t xml:space="preserve">Revenue from locational sell actions and physical renomination incentive charges </t>
  </si>
  <si>
    <r>
      <t>RLOC</t>
    </r>
    <r>
      <rPr>
        <vertAlign val="subscript"/>
        <sz val="10"/>
        <color theme="1"/>
        <rFont val="Verdana"/>
        <family val="2"/>
      </rPr>
      <t>t</t>
    </r>
  </si>
  <si>
    <t>Revenue from the sale of non-obligated Exit Capacity</t>
  </si>
  <si>
    <r>
      <t>RNOExC</t>
    </r>
    <r>
      <rPr>
        <vertAlign val="subscript"/>
        <sz val="10"/>
        <color theme="1"/>
        <rFont val="Verdana"/>
        <family val="2"/>
      </rPr>
      <t>t</t>
    </r>
  </si>
  <si>
    <r>
      <t>Any further revenues that the Authority has directed to include in CMOpPM</t>
    </r>
    <r>
      <rPr>
        <vertAlign val="subscript"/>
        <sz val="10"/>
        <color theme="1"/>
        <rFont val="Verdana"/>
        <family val="2"/>
      </rPr>
      <t>t</t>
    </r>
  </si>
  <si>
    <r>
      <t>RADD</t>
    </r>
    <r>
      <rPr>
        <vertAlign val="subscript"/>
        <sz val="10"/>
        <color theme="1"/>
        <rFont val="Verdana"/>
        <family val="2"/>
      </rPr>
      <t>t</t>
    </r>
  </si>
  <si>
    <t xml:space="preserve">The commodity value associated with a primary Locational Sell Action </t>
  </si>
  <si>
    <r>
      <t>CMCS</t>
    </r>
    <r>
      <rPr>
        <i/>
        <vertAlign val="subscript"/>
        <sz val="10"/>
        <color theme="1"/>
        <rFont val="Verdana"/>
        <family val="2"/>
      </rPr>
      <t>t</t>
    </r>
  </si>
  <si>
    <t>Commodity value associated with a primary Locational Buy Action</t>
  </si>
  <si>
    <r>
      <t>CMCB</t>
    </r>
    <r>
      <rPr>
        <i/>
        <vertAlign val="subscript"/>
        <sz val="10"/>
        <color theme="1"/>
        <rFont val="Verdana"/>
        <family val="2"/>
      </rPr>
      <t>t</t>
    </r>
  </si>
  <si>
    <r>
      <t>CMOpPM</t>
    </r>
    <r>
      <rPr>
        <b/>
        <vertAlign val="subscript"/>
        <sz val="10"/>
        <rFont val="Verdana"/>
        <family val="2"/>
      </rPr>
      <t>t</t>
    </r>
  </si>
  <si>
    <t>Calculation of commodity value associated with primary Location Sell Actions (CMCSt)</t>
  </si>
  <si>
    <t>Volume of gas traded by the System Operator through Locational Sell Actions to support the resolution of a constraint on the relevant day</t>
  </si>
  <si>
    <r>
      <t>CMLS</t>
    </r>
    <r>
      <rPr>
        <i/>
        <vertAlign val="subscript"/>
        <sz val="10"/>
        <color theme="1"/>
        <rFont val="Verdana"/>
        <family val="2"/>
      </rPr>
      <t>v,d</t>
    </r>
  </si>
  <si>
    <t>Volume of gas traded by the System Operator through Locational Buy Actions to support the resolution of an associated primary Locational Sell Action on the relevant day</t>
  </si>
  <si>
    <r>
      <t>CMLB</t>
    </r>
    <r>
      <rPr>
        <i/>
        <vertAlign val="subscript"/>
        <sz val="10"/>
        <color theme="1"/>
        <rFont val="Verdana"/>
        <family val="2"/>
      </rPr>
      <t>v,d</t>
    </r>
  </si>
  <si>
    <t>System Average Price on the relevant day gas is traded</t>
  </si>
  <si>
    <r>
      <t>SAP</t>
    </r>
    <r>
      <rPr>
        <i/>
        <vertAlign val="subscript"/>
        <sz val="10"/>
        <color theme="1"/>
        <rFont val="Verdana"/>
        <family val="2"/>
      </rPr>
      <t>d</t>
    </r>
  </si>
  <si>
    <t>Commodity value associated with primary Location Sell Actions</t>
  </si>
  <si>
    <r>
      <t>CMCS</t>
    </r>
    <r>
      <rPr>
        <b/>
        <vertAlign val="subscript"/>
        <sz val="10"/>
        <rFont val="Verdana"/>
        <family val="2"/>
      </rPr>
      <t>t</t>
    </r>
  </si>
  <si>
    <t>Calculation of commodity value associated with primary Locational Buy Actions (CMCBt)</t>
  </si>
  <si>
    <t>Commodity value associated with primary Locational Buy Actions</t>
  </si>
  <si>
    <r>
      <t>CMCB</t>
    </r>
    <r>
      <rPr>
        <b/>
        <vertAlign val="subscript"/>
        <sz val="10"/>
        <rFont val="Verdana"/>
        <family val="2"/>
      </rPr>
      <t>t</t>
    </r>
  </si>
  <si>
    <r>
      <t>Calculation of constraint management operational costs (CMOpC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>)</t>
    </r>
  </si>
  <si>
    <t>Entry capacity operational CM cost term</t>
  </si>
  <si>
    <r>
      <t>EnCMOpC</t>
    </r>
    <r>
      <rPr>
        <vertAlign val="subscript"/>
        <sz val="10"/>
        <rFont val="Verdana"/>
        <family val="2"/>
      </rPr>
      <t>t</t>
    </r>
  </si>
  <si>
    <t>Exit capacity operational CM cost term</t>
  </si>
  <si>
    <r>
      <t>ExCMOpC</t>
    </r>
    <r>
      <rPr>
        <vertAlign val="subscript"/>
        <sz val="10"/>
        <rFont val="Verdana"/>
        <family val="2"/>
      </rPr>
      <t>t</t>
    </r>
  </si>
  <si>
    <t>Constraint management operational costs</t>
  </si>
  <si>
    <r>
      <t>CMOpC</t>
    </r>
    <r>
      <rPr>
        <b/>
        <vertAlign val="subscript"/>
        <sz val="10"/>
        <rFont val="Verdana"/>
        <family val="2"/>
      </rPr>
      <t>t</t>
    </r>
  </si>
  <si>
    <r>
      <t>Calculation of constraint management investment costs (CMInvC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>)</t>
    </r>
  </si>
  <si>
    <t>Entry capacity investment CM cost term</t>
  </si>
  <si>
    <r>
      <t>EnCMInvC</t>
    </r>
    <r>
      <rPr>
        <vertAlign val="subscript"/>
        <sz val="10"/>
        <rFont val="Verdana"/>
        <family val="2"/>
      </rPr>
      <t>t</t>
    </r>
  </si>
  <si>
    <t>Exit capacity investment CM cost term</t>
  </si>
  <si>
    <r>
      <t>ExCMInvC</t>
    </r>
    <r>
      <rPr>
        <vertAlign val="subscript"/>
        <sz val="10"/>
        <rFont val="Verdana"/>
        <family val="2"/>
      </rPr>
      <t>t</t>
    </r>
  </si>
  <si>
    <t>Constraint management investment costs</t>
  </si>
  <si>
    <r>
      <t>CMInvC</t>
    </r>
    <r>
      <rPr>
        <b/>
        <vertAlign val="subscript"/>
        <sz val="10"/>
        <rFont val="Verdana"/>
        <family val="2"/>
      </rPr>
      <t>t</t>
    </r>
  </si>
  <si>
    <r>
      <t>Calculation of Constraint Management operational target (CMOpTC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) </t>
    </r>
  </si>
  <si>
    <t xml:space="preserve">Constraint Management base target </t>
  </si>
  <si>
    <r>
      <t>CMOpBT</t>
    </r>
    <r>
      <rPr>
        <vertAlign val="subscript"/>
        <sz val="10"/>
        <color theme="1"/>
        <rFont val="Verdana"/>
        <family val="2"/>
      </rPr>
      <t>t</t>
    </r>
  </si>
  <si>
    <t xml:space="preserve">Variation to the Constraint Management target </t>
  </si>
  <si>
    <r>
      <t>CMOpDT</t>
    </r>
    <r>
      <rPr>
        <vertAlign val="subscript"/>
        <sz val="10"/>
        <color theme="1"/>
        <rFont val="Verdana"/>
        <family val="2"/>
      </rPr>
      <t>t</t>
    </r>
  </si>
  <si>
    <t xml:space="preserve">Constraint Management operational target </t>
  </si>
  <si>
    <r>
      <t>CMOpTC</t>
    </r>
    <r>
      <rPr>
        <b/>
        <vertAlign val="subscript"/>
        <sz val="10"/>
        <color theme="1"/>
        <rFont val="Verdana"/>
        <family val="2"/>
      </rPr>
      <t>t</t>
    </r>
  </si>
  <si>
    <r>
      <t>SO External Incentives, Revenues and Costs (SOIRC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</si>
  <si>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Residual balancing costs</t>
  </si>
  <si>
    <r>
      <t>RBC</t>
    </r>
    <r>
      <rPr>
        <vertAlign val="subscript"/>
        <sz val="10"/>
        <color theme="1"/>
        <rFont val="Verdana"/>
        <family val="2"/>
      </rPr>
      <t>t</t>
    </r>
  </si>
  <si>
    <t>Operating Margin costs</t>
  </si>
  <si>
    <r>
      <t>OMC</t>
    </r>
    <r>
      <rPr>
        <vertAlign val="subscript"/>
        <sz val="10"/>
        <color theme="1"/>
        <rFont val="Verdana"/>
        <family val="2"/>
      </rPr>
      <t>t</t>
    </r>
  </si>
  <si>
    <t>Shrinkage and compressor elec costs</t>
  </si>
  <si>
    <r>
      <t>SC</t>
    </r>
    <r>
      <rPr>
        <vertAlign val="subscript"/>
        <sz val="10"/>
        <color theme="1"/>
        <rFont val="Verdana"/>
        <family val="2"/>
      </rPr>
      <t>t</t>
    </r>
  </si>
  <si>
    <t>Residual balancing incentive revenue</t>
  </si>
  <si>
    <t>Quality of day ahead demand forecasting incentive revenue</t>
  </si>
  <si>
    <t>Maintenance incentive revenue</t>
  </si>
  <si>
    <t>NTS External Cost SO Revenue</t>
  </si>
  <si>
    <r>
      <t>SOIRC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</t>
    </r>
  </si>
  <si>
    <t>Net Residual Balancing Costs</t>
  </si>
  <si>
    <t>Basic Net Neutrality Amount</t>
  </si>
  <si>
    <t>BasicNet</t>
  </si>
  <si>
    <t>Value to be input according to UNC definition</t>
  </si>
  <si>
    <t>Adjustment Neutrality Amount</t>
  </si>
  <si>
    <t>AdjustNet</t>
  </si>
  <si>
    <t>Value of net residual balancing costs incurred  to be provided by the licensee</t>
  </si>
  <si>
    <r>
      <t>RBC</t>
    </r>
    <r>
      <rPr>
        <b/>
        <vertAlign val="subscript"/>
        <sz val="10"/>
        <color theme="1"/>
        <rFont val="Verdana"/>
        <family val="2"/>
      </rPr>
      <t>t</t>
    </r>
  </si>
  <si>
    <r>
      <t>Residual Gas Balancing Incentive Revenue (RBIR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</si>
  <si>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Sum of the total daily incentive payments</t>
  </si>
  <si>
    <r>
      <t>STIP</t>
    </r>
    <r>
      <rPr>
        <vertAlign val="subscript"/>
        <sz val="10"/>
        <color theme="1"/>
        <rFont val="Verdana"/>
        <family val="2"/>
      </rPr>
      <t>t</t>
    </r>
  </si>
  <si>
    <t>Maximum residual gas balancing incentive</t>
  </si>
  <si>
    <r>
      <t>RBIR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</t>
    </r>
  </si>
  <si>
    <r>
      <t>Total Daily Incentive Payments (STIP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</si>
  <si>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Sum of daily price incentive payment</t>
  </si>
  <si>
    <t>Sum of daily linepack incentive payment</t>
  </si>
  <si>
    <r>
      <t>STIP</t>
    </r>
    <r>
      <rPr>
        <b/>
        <vertAlign val="subscript"/>
        <sz val="10"/>
        <color theme="1"/>
        <rFont val="Verdana"/>
        <family val="2"/>
      </rPr>
      <t>t</t>
    </r>
  </si>
  <si>
    <r>
      <t>Quality of Demand Forecast incentive revenue (QDAIR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</si>
  <si>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Day ahead demand forecasting incentivised average forecast error</t>
  </si>
  <si>
    <r>
      <t>DAFIE</t>
    </r>
    <r>
      <rPr>
        <vertAlign val="subscript"/>
        <sz val="10"/>
        <color theme="1"/>
        <rFont val="Verdana"/>
        <family val="2"/>
      </rPr>
      <t>t</t>
    </r>
  </si>
  <si>
    <t>mcm</t>
  </si>
  <si>
    <t>Day ahead demand forecasting adjustment</t>
  </si>
  <si>
    <r>
      <t>DFA</t>
    </r>
    <r>
      <rPr>
        <vertAlign val="subscript"/>
        <sz val="10"/>
        <color theme="1"/>
        <rFont val="Verdana"/>
        <family val="2"/>
      </rPr>
      <t>t</t>
    </r>
  </si>
  <si>
    <t>Quality of day ahead demand forecasting incentive incentive</t>
  </si>
  <si>
    <r>
      <t>QDAIR</t>
    </r>
    <r>
      <rPr>
        <b/>
        <vertAlign val="subscript"/>
        <sz val="10"/>
        <color theme="1"/>
        <rFont val="Verdana"/>
        <family val="2"/>
      </rPr>
      <t>t</t>
    </r>
  </si>
  <si>
    <r>
      <t>Maintenance Incentive Revenue (MIR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</si>
  <si>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 xml:space="preserve">Maintenance Change Incentive Revenue </t>
  </si>
  <si>
    <r>
      <t>MCIR</t>
    </r>
    <r>
      <rPr>
        <vertAlign val="subscript"/>
        <sz val="10"/>
        <color theme="1"/>
        <rFont val="Verdana"/>
        <family val="2"/>
      </rPr>
      <t>t</t>
    </r>
  </si>
  <si>
    <t>Maintenance Days Incentive Revenue (non-RVO)</t>
  </si>
  <si>
    <r>
      <t>MDI</t>
    </r>
    <r>
      <rPr>
        <vertAlign val="subscript"/>
        <sz val="10"/>
        <color theme="1"/>
        <rFont val="Verdana"/>
        <family val="2"/>
      </rPr>
      <t>t</t>
    </r>
  </si>
  <si>
    <t>Maintenance Days Incentive Revenue (RVO)</t>
  </si>
  <si>
    <r>
      <t>MDIRV</t>
    </r>
    <r>
      <rPr>
        <vertAlign val="subscript"/>
        <sz val="10"/>
        <color theme="1"/>
        <rFont val="Verdana"/>
        <family val="2"/>
      </rPr>
      <t>t</t>
    </r>
  </si>
  <si>
    <t xml:space="preserve">Maintenance Incentive Revenue </t>
  </si>
  <si>
    <r>
      <t>MIR</t>
    </r>
    <r>
      <rPr>
        <b/>
        <vertAlign val="subscript"/>
        <sz val="10"/>
        <color theme="1"/>
        <rFont val="Verdana"/>
        <family val="2"/>
      </rPr>
      <t>t</t>
    </r>
  </si>
  <si>
    <r>
      <t>Maintenance Change Incentive Revenue (MCIR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</si>
  <si>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Total number of actual Maintenance Change Days for regulatory year t in relation to the maintenance workload</t>
  </si>
  <si>
    <r>
      <t>MCICD</t>
    </r>
    <r>
      <rPr>
        <i/>
        <vertAlign val="subscript"/>
        <sz val="10"/>
        <color theme="1"/>
        <rFont val="Verdana"/>
        <family val="2"/>
      </rPr>
      <t>t</t>
    </r>
  </si>
  <si>
    <t>Maintenance change incentive target and has a value 3.5% of actual maintenance change days for regulatory year t in relation to the maintenance workload</t>
  </si>
  <si>
    <r>
      <t>MCITD</t>
    </r>
    <r>
      <rPr>
        <i/>
        <vertAlign val="subscript"/>
        <sz val="10"/>
        <color theme="1"/>
        <rFont val="Verdana"/>
        <family val="2"/>
      </rPr>
      <t>t</t>
    </r>
  </si>
  <si>
    <t>Maintenance change incentive upper limit and has a value of 4% of actual maintenance change days for regulatory year t</t>
  </si>
  <si>
    <r>
      <t>MCITDU</t>
    </r>
    <r>
      <rPr>
        <i/>
        <vertAlign val="subscript"/>
        <sz val="10"/>
        <color theme="1"/>
        <rFont val="Verdana"/>
        <family val="2"/>
      </rPr>
      <t>t</t>
    </r>
  </si>
  <si>
    <t>Maintenance Change Incentive Revenue</t>
  </si>
  <si>
    <r>
      <t>MCIR</t>
    </r>
    <r>
      <rPr>
        <b/>
        <vertAlign val="subscript"/>
        <sz val="10"/>
        <color theme="1"/>
        <rFont val="Verdana"/>
        <family val="2"/>
      </rPr>
      <t>t</t>
    </r>
  </si>
  <si>
    <r>
      <t>Maintenance Days Incentive (Non-RVO) (MDI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</si>
  <si>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 xml:space="preserve">Total Quantity of Customers Impacting Work in Days </t>
  </si>
  <si>
    <r>
      <t>TQM</t>
    </r>
    <r>
      <rPr>
        <vertAlign val="subscript"/>
        <sz val="10"/>
        <color theme="1"/>
        <rFont val="Verdana"/>
        <family val="2"/>
      </rPr>
      <t>t</t>
    </r>
  </si>
  <si>
    <t>Days</t>
  </si>
  <si>
    <t>License Value</t>
  </si>
  <si>
    <t>Advice Notice Day target (non-RVO)</t>
  </si>
  <si>
    <r>
      <t>MADT</t>
    </r>
    <r>
      <rPr>
        <vertAlign val="subscript"/>
        <sz val="10"/>
        <color theme="1"/>
        <rFont val="Verdana"/>
        <family val="2"/>
      </rPr>
      <t>t</t>
    </r>
  </si>
  <si>
    <t>Advice Notice Days (non-RVO)</t>
  </si>
  <si>
    <r>
      <t>MDA</t>
    </r>
    <r>
      <rPr>
        <vertAlign val="subscript"/>
        <sz val="10"/>
        <color theme="1"/>
        <rFont val="Verdana"/>
        <family val="2"/>
      </rPr>
      <t>t</t>
    </r>
  </si>
  <si>
    <r>
      <t>MDI</t>
    </r>
    <r>
      <rPr>
        <b/>
        <vertAlign val="subscript"/>
        <sz val="10"/>
        <color theme="1"/>
        <rFont val="Verdana"/>
        <family val="2"/>
      </rPr>
      <t>t</t>
    </r>
  </si>
  <si>
    <r>
      <t>Maintenance Days Incentive (RVO) (MDIRV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</si>
  <si>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Maintenance Plan Days target (RVO)</t>
  </si>
  <si>
    <r>
      <t>MDT</t>
    </r>
    <r>
      <rPr>
        <vertAlign val="subscript"/>
        <sz val="10"/>
        <color theme="1"/>
        <rFont val="Verdana"/>
        <family val="2"/>
      </rPr>
      <t>t</t>
    </r>
  </si>
  <si>
    <t xml:space="preserve">Target number of Maintenance Plan Days, other than Advice Notice Days, in respect of Valve Operations, which has the value 5 (unless otherwise directed by the Authority following notification to it by the licensee of a change made to Maintenance and operational policy to comply with new or revised safety regulations, including the Pipeline Safety Regulations 1996 (S.I. 1996/825). </t>
  </si>
  <si>
    <t>Total Maintenance Plan Days (RVO)</t>
  </si>
  <si>
    <r>
      <t>MDV</t>
    </r>
    <r>
      <rPr>
        <vertAlign val="subscript"/>
        <sz val="10"/>
        <color theme="1"/>
        <rFont val="Verdana"/>
        <family val="2"/>
      </rPr>
      <t>t</t>
    </r>
  </si>
  <si>
    <t xml:space="preserve">Total number of Maintenance Plan Days, other than Advice Notice Days, on which the licensee has undertaken Maintenance in respect of Valve Operations in Regulatory Year t. </t>
  </si>
  <si>
    <t>Maintenance Days performance measure (RVO)</t>
  </si>
  <si>
    <r>
      <t>MPMV</t>
    </r>
    <r>
      <rPr>
        <vertAlign val="subscript"/>
        <sz val="10"/>
        <color theme="1"/>
        <rFont val="Verdana"/>
        <family val="2"/>
      </rPr>
      <t>t</t>
    </r>
  </si>
  <si>
    <t>Maintenance Days incentive revenue (RVO)</t>
  </si>
  <si>
    <r>
      <t>MDIRV</t>
    </r>
    <r>
      <rPr>
        <b/>
        <vertAlign val="subscript"/>
        <sz val="10"/>
        <color theme="1"/>
        <rFont val="Verdana"/>
        <family val="2"/>
      </rPr>
      <t>t</t>
    </r>
  </si>
  <si>
    <t>NTS shrinkage costs - gross</t>
  </si>
  <si>
    <t>Shrink</t>
  </si>
  <si>
    <t xml:space="preserve">Less revenues received from 3rd parties  </t>
  </si>
  <si>
    <t>ShrinkInc</t>
  </si>
  <si>
    <t>NTS shrinkage costs - net</t>
  </si>
  <si>
    <r>
      <t>GC</t>
    </r>
    <r>
      <rPr>
        <vertAlign val="subscript"/>
        <sz val="10"/>
        <color theme="1"/>
        <rFont val="Verdana"/>
        <family val="2"/>
      </rPr>
      <t>t</t>
    </r>
  </si>
  <si>
    <t>Compressor electricity costs</t>
  </si>
  <si>
    <r>
      <t>ECC</t>
    </r>
    <r>
      <rPr>
        <vertAlign val="subscript"/>
        <sz val="10"/>
        <color theme="1"/>
        <rFont val="Verdana"/>
        <family val="2"/>
      </rPr>
      <t>t</t>
    </r>
  </si>
  <si>
    <r>
      <t>SC</t>
    </r>
    <r>
      <rPr>
        <b/>
        <vertAlign val="subscript"/>
        <sz val="10"/>
        <color theme="1"/>
        <rFont val="Verdana"/>
        <family val="2"/>
      </rPr>
      <t>t</t>
    </r>
  </si>
  <si>
    <r>
      <t>SO environmental incentives (SOEI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</si>
  <si>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Greenhouse gas compressor emissions incentive</t>
  </si>
  <si>
    <r>
      <t>GHGCC</t>
    </r>
    <r>
      <rPr>
        <vertAlign val="subscript"/>
        <sz val="10"/>
        <color theme="1"/>
        <rFont val="Verdana"/>
        <family val="2"/>
      </rPr>
      <t>t</t>
    </r>
  </si>
  <si>
    <t>Greenhouse gas pipeline emissions incentive</t>
  </si>
  <si>
    <r>
      <t>GHGP</t>
    </r>
    <r>
      <rPr>
        <vertAlign val="subscript"/>
        <sz val="10"/>
        <color theme="1"/>
        <rFont val="Verdana"/>
        <family val="2"/>
      </rPr>
      <t>t</t>
    </r>
  </si>
  <si>
    <t>Shrinkage procurement incentive</t>
  </si>
  <si>
    <r>
      <t>SHR</t>
    </r>
    <r>
      <rPr>
        <vertAlign val="subscript"/>
        <sz val="10"/>
        <color theme="1"/>
        <rFont val="Verdana"/>
        <family val="2"/>
      </rPr>
      <t>t</t>
    </r>
  </si>
  <si>
    <r>
      <t>SOEI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</t>
    </r>
  </si>
  <si>
    <t>Greenhouse gas Compressor emissions incentive</t>
  </si>
  <si>
    <t>Compressor Emissions</t>
  </si>
  <si>
    <r>
      <t>CEP</t>
    </r>
    <r>
      <rPr>
        <vertAlign val="subscript"/>
        <sz val="10"/>
        <color theme="1"/>
        <rFont val="Verdana"/>
        <family val="2"/>
      </rPr>
      <t>t</t>
    </r>
  </si>
  <si>
    <r>
      <t>GHGCC</t>
    </r>
    <r>
      <rPr>
        <b/>
        <vertAlign val="subscript"/>
        <sz val="10"/>
        <color theme="1"/>
        <rFont val="Verdana"/>
        <family val="2"/>
      </rPr>
      <t>t</t>
    </r>
  </si>
  <si>
    <t>Shrinkage Procurement Incentive</t>
  </si>
  <si>
    <t>Sum of the total daily incentive payments in a regulatory year</t>
  </si>
  <si>
    <r>
      <t>SHIP</t>
    </r>
    <r>
      <rPr>
        <vertAlign val="subscript"/>
        <sz val="10"/>
        <color theme="1"/>
        <rFont val="Verdana"/>
        <family val="2"/>
      </rPr>
      <t>t</t>
    </r>
  </si>
  <si>
    <r>
      <t>SHR</t>
    </r>
    <r>
      <rPr>
        <b/>
        <vertAlign val="subscript"/>
        <sz val="10"/>
        <color theme="1"/>
        <rFont val="Verdana"/>
        <family val="2"/>
      </rPr>
      <t>t</t>
    </r>
  </si>
  <si>
    <t>TO Tax Pools Totex Allocations</t>
  </si>
  <si>
    <t>Supporting workings for tax pools totex allocation percentages</t>
  </si>
  <si>
    <t>Allocation percentages of totex categories to tax pools</t>
  </si>
  <si>
    <t>General</t>
  </si>
  <si>
    <t>Load related capex</t>
  </si>
  <si>
    <t>Values to be input by Licensee</t>
  </si>
  <si>
    <t>Asset replacement capex</t>
  </si>
  <si>
    <t>Other capex</t>
  </si>
  <si>
    <t>Non-operational capex</t>
  </si>
  <si>
    <t>Non-load (opex)</t>
  </si>
  <si>
    <t>Indirects (opex)</t>
  </si>
  <si>
    <t>Special rate</t>
  </si>
  <si>
    <t>Structures and buildings</t>
  </si>
  <si>
    <t>Deferred revenue</t>
  </si>
  <si>
    <t>Non qualifying</t>
  </si>
  <si>
    <t>Allocation of totex to tax pools</t>
  </si>
  <si>
    <t>Actual totex</t>
  </si>
  <si>
    <t>Derivation of totex percentage allocations</t>
  </si>
  <si>
    <t>Check</t>
  </si>
  <si>
    <t>SO Tax Pools Totex Allocations</t>
  </si>
  <si>
    <t>Controllable opex</t>
  </si>
  <si>
    <t>Directly Remunerated Services</t>
  </si>
  <si>
    <t xml:space="preserve">Directly Remunerated Services </t>
  </si>
  <si>
    <t>DRS REVENUE</t>
  </si>
  <si>
    <t>Activity Description</t>
  </si>
  <si>
    <t>Connection services</t>
  </si>
  <si>
    <t>Diversionary works under an obligation</t>
  </si>
  <si>
    <t>Works required by any alteration of premises</t>
  </si>
  <si>
    <t>Telecommunications and information technology infrastructure services</t>
  </si>
  <si>
    <t>Outage changes (Not applicable to Gas Transmission)</t>
  </si>
  <si>
    <t>Emergency services</t>
  </si>
  <si>
    <t>PARCA activities</t>
  </si>
  <si>
    <t>Independent System Operation (Not applicable)</t>
  </si>
  <si>
    <t>Value added services (Not applicable)</t>
  </si>
  <si>
    <t>Top-up, standby, and enhanced system security (Not applicable)</t>
  </si>
  <si>
    <t>Revenue protection services (Not applicable)</t>
  </si>
  <si>
    <t>Metering services (Not applicable)</t>
  </si>
  <si>
    <t>Smart meter roll-out rechargeable services (Not applicable)</t>
  </si>
  <si>
    <t>Miscellaneous</t>
  </si>
  <si>
    <t>Total</t>
  </si>
  <si>
    <t>DRS COST</t>
  </si>
  <si>
    <t>Units</t>
  </si>
  <si>
    <r>
      <t>Bad Debt (BD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</si>
  <si>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 xml:space="preserve">Provisional Bad Debt cost </t>
  </si>
  <si>
    <t>Actual Bad Debt cost incurred</t>
  </si>
  <si>
    <t>Interest income accrued adjustment</t>
  </si>
  <si>
    <t>Bad Debt costs incurred</t>
  </si>
  <si>
    <r>
      <t>BDA</t>
    </r>
    <r>
      <rPr>
        <vertAlign val="subscript"/>
        <sz val="10"/>
        <rFont val="Verdana"/>
        <family val="2"/>
      </rPr>
      <t>t</t>
    </r>
  </si>
  <si>
    <t>Recovered Bad Debt</t>
  </si>
  <si>
    <r>
      <t>RBD</t>
    </r>
    <r>
      <rPr>
        <vertAlign val="subscript"/>
        <sz val="10"/>
        <rFont val="Verdana"/>
        <family val="2"/>
      </rPr>
      <t>t</t>
    </r>
  </si>
  <si>
    <t>Eligible Bad Debt Costs adjustment</t>
  </si>
  <si>
    <r>
      <t>BD</t>
    </r>
    <r>
      <rPr>
        <vertAlign val="subscript"/>
        <sz val="10"/>
        <rFont val="Verdana"/>
        <family val="2"/>
      </rPr>
      <t>t</t>
    </r>
  </si>
  <si>
    <r>
      <t>Recovered Revenue (RR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</si>
  <si>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Revenue in respect of NTS Transportation Owner Activity that results from the sale of Entry Capacity</t>
  </si>
  <si>
    <r>
      <t>TOREntC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</si>
  <si>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Value to be input by the licensee in accordance with Ofgem Guidance</t>
  </si>
  <si>
    <t>Revenue in respect of NTS Transportation Owner Activity that results from the sale of Exit capacity</t>
  </si>
  <si>
    <r>
      <t>TORExC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</si>
  <si>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 in respect of NTS Transportation Owner Activity</t>
  </si>
  <si>
    <r>
      <t>TORCOM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</si>
  <si>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Bad Debt</t>
  </si>
  <si>
    <t>BDt</t>
  </si>
  <si>
    <r>
      <t>RR</t>
    </r>
    <r>
      <rPr>
        <b/>
        <vertAlign val="subscript"/>
        <sz val="10"/>
        <color rgb="FF000000"/>
        <rFont val="Verdana"/>
        <family val="2"/>
      </rPr>
      <t>t</t>
    </r>
  </si>
  <si>
    <r>
      <t>Bad Debt (SOBD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</si>
  <si>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r>
      <t>SOBDA</t>
    </r>
    <r>
      <rPr>
        <vertAlign val="subscript"/>
        <sz val="10"/>
        <rFont val="Verdana"/>
        <family val="2"/>
      </rPr>
      <t>t</t>
    </r>
  </si>
  <si>
    <r>
      <t>RSOBD</t>
    </r>
    <r>
      <rPr>
        <vertAlign val="subscript"/>
        <sz val="10"/>
        <rFont val="Verdana"/>
        <family val="2"/>
      </rPr>
      <t>t</t>
    </r>
  </si>
  <si>
    <r>
      <t>SOBD</t>
    </r>
    <r>
      <rPr>
        <vertAlign val="subscript"/>
        <sz val="10"/>
        <rFont val="Verdana"/>
        <family val="2"/>
      </rPr>
      <t>t</t>
    </r>
  </si>
  <si>
    <r>
      <t>Recovered Revenue (SORR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</si>
  <si>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Revenue in respect of NTS System Operation Activity that results from the sale of Non-Obligated Entry Capacity</t>
  </si>
  <si>
    <r>
      <t>SOREntC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</si>
  <si>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SpC 2.3.8</t>
  </si>
  <si>
    <t>Revenue in respect of NTS System Operation Activity that results from the sale of Non-Obligated Exit Capacity</t>
  </si>
  <si>
    <r>
      <t>SORExC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</si>
  <si>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 in respect of NTS System Operation Activity that results from charges levied by the licensee on Gas Shippers and DN Operators pursuant to Standard Special Condition A4</t>
  </si>
  <si>
    <r>
      <t>RCOM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</si>
  <si>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 derived by the licensee through associated NTS System Operation Charges</t>
  </si>
  <si>
    <r>
      <t>SOROC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</si>
  <si>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SO Bad Debt term and is derived in accordance</t>
  </si>
  <si>
    <r>
      <t>SOBD</t>
    </r>
    <r>
      <rPr>
        <sz val="10"/>
        <color rgb="FF000000"/>
        <rFont val="Verdana"/>
        <family val="2"/>
      </rPr>
      <t>t</t>
    </r>
  </si>
  <si>
    <t>SORRt</t>
  </si>
  <si>
    <t>Calculation of SOROCt </t>
  </si>
  <si>
    <t>Revenue derived by the licensee from Balancing Neutrality Charges</t>
  </si>
  <si>
    <r>
      <t>RNC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</si>
  <si>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 derived by the licensee from System Entry Overrun Charges</t>
  </si>
  <si>
    <r>
      <t>RCOR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</si>
  <si>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 derived by the licensee from charges levied on Gas Shippers and DN Operators in respect of any Failure To Interrupt</t>
  </si>
  <si>
    <r>
      <t>FTI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</si>
  <si>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Revenue derived by the licensee from Locational Sell Actions and Physical Renomination Incentive Charges</t>
  </si>
  <si>
    <r>
      <t>RLOC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</si>
  <si>
    <t>Entry Capacity and Exit Capacity Constraint Management</t>
  </si>
  <si>
    <r>
      <t>RADD</t>
    </r>
    <r>
      <rPr>
        <i/>
        <vertAlign val="subscript"/>
        <sz val="10"/>
        <rFont val="Verdana"/>
        <family val="2"/>
      </rPr>
      <t>t</t>
    </r>
    <r>
      <rPr>
        <i/>
        <sz val="10"/>
        <rFont val="Verdana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</si>
</sst>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8" formatCode="&quot;£&quot;#,##0.00;[Red]\-&quot;£&quot;#,##0.00"/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0.0"/>
    <numFmt numFmtId="169" formatCode="_-[$€-2]* #,##0.00_-;\-[$€-2]* #,##0.00_-;_-[$€-2]* &quot;-&quot;??_-"/>
    <numFmt numFmtId="170" formatCode="_-* #,##0.0_-;\-* #,##0.0_-;_-* &quot;-&quot;??_-;_-@_-"/>
    <numFmt numFmtId="171" formatCode="#,##0.00;[Red]\-#,##0.00;\-"/>
    <numFmt numFmtId="172" formatCode="[$$-409]#,##0.00"/>
    <numFmt numFmtId="173" formatCode="#,##0.0_);\(#,##0.0\);\-_)"/>
    <numFmt numFmtId="174" formatCode="_-* #,##0.0_-;\-* #,##0.0_-;_-* &quot;-&quot;?_-;_-@_-"/>
    <numFmt numFmtId="175" formatCode="0.000"/>
    <numFmt numFmtId="176" formatCode="#,##0.00_);\(#,##0.00\);\-_)"/>
    <numFmt numFmtId="177" formatCode="#,##0.00;[Red]\-#,##0.00;0.00"/>
    <numFmt numFmtId="178" formatCode="_-* #,##0.000_-;\-* #,##0.000_-;_-* &quot;-&quot;??_-;_-@_-"/>
    <numFmt numFmtId="179" formatCode="0.0%"/>
    <numFmt numFmtId="180" formatCode="_-* #,##0.000_-;\-* #,##0.000_-;_-* &quot;-&quot;???_-;_-@_-"/>
    <numFmt numFmtId="181" formatCode="#,##0.00%_);\(#,##0.00%\);\-_)"/>
    <numFmt numFmtId="182" formatCode="#,##0.0000_);\(#,##0.0000\);\-_)"/>
    <numFmt numFmtId="183" formatCode="#,##0.000_);\(#,##0.000\);\-"/>
    <numFmt numFmtId="184" formatCode="_-* #,##0.00\ _D_M_-;\-* #,##0.00\ _D_M_-;_-* &quot;-&quot;??\ _D_M_-;_-@_-"/>
    <numFmt numFmtId="185" formatCode="#,##0;\(#,##0\)"/>
    <numFmt numFmtId="186" formatCode="d\-mmm\-yyyy"/>
    <numFmt numFmtId="187" formatCode="#,##0.0;[Red]\(#,##0.0\)"/>
    <numFmt numFmtId="188" formatCode="[$-F800]dddd\,\ mmmm\ dd\,\ yyyy"/>
    <numFmt numFmtId="189" formatCode="0.000000"/>
    <numFmt numFmtId="190" formatCode="#,##0.00;[Red]#,##0.00;\-"/>
    <numFmt numFmtId="191" formatCode="#,##0.0_);[Red]\(#,##0.0\);\-"/>
    <numFmt numFmtId="192" formatCode="#,##0_);\(#,##0\);&quot;-  &quot;;&quot; &quot;@&quot; &quot;"/>
    <numFmt numFmtId="193" formatCode="0.00%_);\-0.00%_);&quot;-  &quot;;&quot; &quot;@&quot; &quot;"/>
    <numFmt numFmtId="194" formatCode="#,##0.0000_);\(#,##0.0000\);&quot;-  &quot;;&quot; &quot;@&quot; &quot;"/>
    <numFmt numFmtId="195" formatCode="dd\ mmm\ yyyy_);\(###0\);&quot;-  &quot;;&quot; &quot;@&quot; &quot;"/>
    <numFmt numFmtId="196" formatCode="dd\ mmm\ yy_);\(###0\);&quot;-  &quot;;&quot; &quot;@&quot; &quot;"/>
    <numFmt numFmtId="197" formatCode="###0_);\(###0\);&quot;-  &quot;;&quot; &quot;@&quot; &quot;"/>
    <numFmt numFmtId="198" formatCode="[$-809]dd\ mmmm\ yyyy;@"/>
    <numFmt numFmtId="199" formatCode="#,##0.0;[Red]\-#,##0.0;0.0"/>
    <numFmt numFmtId="200" formatCode="#,##0.0"/>
    <numFmt numFmtId="201" formatCode="_(* #,##0.0_);_(* \(#,##0.0\);_(* &quot;-&quot;??_);_(@_)"/>
    <numFmt numFmtId="202" formatCode="#,##0.000_);\(#,##0.000\);\-_)"/>
    <numFmt numFmtId="203" formatCode="#,##0.000000_);\(#,##0.000000\);\-_)"/>
  </numFmts>
  <fonts count="23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sz val="10"/>
      <color theme="1"/>
      <name val="Verdana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CG Omega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CG Omega"/>
      <family val="2"/>
    </font>
    <font>
      <u/>
      <sz val="10"/>
      <color theme="10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8"/>
      <name val="Calibri"/>
      <family val="2"/>
      <scheme val="minor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rgb="FF9C57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2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b/>
      <sz val="11"/>
      <name val="Gili"/>
    </font>
    <font>
      <b/>
      <sz val="12"/>
      <name val="Gili"/>
    </font>
    <font>
      <sz val="10"/>
      <color theme="1"/>
      <name val="Gili"/>
    </font>
    <font>
      <sz val="11"/>
      <name val="Gili"/>
    </font>
    <font>
      <sz val="10"/>
      <name val="Gili"/>
    </font>
    <font>
      <sz val="11"/>
      <color theme="1"/>
      <name val="Gili"/>
    </font>
    <font>
      <b/>
      <sz val="14"/>
      <color theme="1"/>
      <name val="Gili"/>
    </font>
    <font>
      <b/>
      <sz val="11"/>
      <color theme="1"/>
      <name val="Gili"/>
    </font>
    <font>
      <b/>
      <sz val="10"/>
      <color theme="1"/>
      <name val="Gili"/>
    </font>
    <font>
      <vertAlign val="subscript"/>
      <sz val="10"/>
      <name val="Verdana"/>
      <family val="2"/>
    </font>
    <font>
      <b/>
      <vertAlign val="subscript"/>
      <sz val="10"/>
      <name val="Verdana"/>
      <family val="2"/>
    </font>
    <font>
      <sz val="10"/>
      <color rgb="FFFF0000"/>
      <name val="Gili"/>
    </font>
    <font>
      <i/>
      <sz val="10"/>
      <color theme="1"/>
      <name val="Gili"/>
    </font>
    <font>
      <b/>
      <vertAlign val="subscript"/>
      <sz val="10"/>
      <color theme="1"/>
      <name val="Verdana"/>
      <family val="2"/>
    </font>
    <font>
      <sz val="10"/>
      <color theme="0" tint="-4.9989318521683403E-2"/>
      <name val="Verdana"/>
      <family val="2"/>
    </font>
    <font>
      <u/>
      <sz val="10"/>
      <color theme="1"/>
      <name val="Verdana"/>
      <family val="2"/>
    </font>
    <font>
      <sz val="10"/>
      <color theme="1"/>
      <name val="Gill Sans MT"/>
      <family val="2"/>
    </font>
    <font>
      <b/>
      <sz val="10"/>
      <color rgb="FFFFFFFF"/>
      <name val="Verdana"/>
      <family val="2"/>
    </font>
    <font>
      <b/>
      <sz val="10"/>
      <color rgb="FF848484"/>
      <name val="Verdana"/>
      <family val="2"/>
    </font>
    <font>
      <sz val="10"/>
      <color rgb="FF0070C0"/>
      <name val="Verdana"/>
      <family val="2"/>
    </font>
    <font>
      <sz val="12"/>
      <name val="Verdana"/>
      <family val="2"/>
    </font>
    <font>
      <i/>
      <sz val="10"/>
      <color rgb="FF7030A0"/>
      <name val="Verdana"/>
      <family val="2"/>
    </font>
    <font>
      <sz val="12"/>
      <color theme="1"/>
      <name val="Cambria"/>
      <family val="1"/>
    </font>
    <font>
      <i/>
      <sz val="10"/>
      <color rgb="FFFF0000"/>
      <name val="Gili"/>
    </font>
    <font>
      <sz val="11"/>
      <color theme="1"/>
      <name val="Arial"/>
      <family val="2"/>
    </font>
    <font>
      <i/>
      <sz val="11"/>
      <name val="Arial"/>
      <family val="2"/>
    </font>
    <font>
      <i/>
      <sz val="10"/>
      <name val="Verdana"/>
      <family val="2"/>
    </font>
    <font>
      <sz val="11"/>
      <color rgb="FF3F3F76"/>
      <name val="Calibri"/>
      <family val="2"/>
      <scheme val="minor"/>
    </font>
    <font>
      <sz val="9"/>
      <color theme="1"/>
      <name val="Verdana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Verdana"/>
      <family val="2"/>
    </font>
    <font>
      <b/>
      <i/>
      <sz val="11"/>
      <name val="Times New Roman"/>
      <family val="1"/>
    </font>
    <font>
      <i/>
      <sz val="9"/>
      <color theme="1"/>
      <name val="Gili"/>
    </font>
    <font>
      <sz val="10"/>
      <name val="CG Omeg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12"/>
      <name val="Arial"/>
      <family val="2"/>
    </font>
    <font>
      <sz val="10"/>
      <name val="Helv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14"/>
      <name val="Arial"/>
      <family val="2"/>
    </font>
    <font>
      <sz val="10"/>
      <name val="Helv"/>
    </font>
    <font>
      <sz val="9"/>
      <name val="NewsGoth Lt BT"/>
      <family val="2"/>
    </font>
    <font>
      <u/>
      <sz val="10"/>
      <color theme="1"/>
      <name val="Gill Sans MT"/>
      <family val="2"/>
    </font>
    <font>
      <u/>
      <sz val="11"/>
      <color indexed="48"/>
      <name val="CG Omega"/>
      <family val="2"/>
    </font>
    <font>
      <i/>
      <sz val="10"/>
      <color indexed="10"/>
      <name val="Arial"/>
      <family val="2"/>
    </font>
    <font>
      <b/>
      <sz val="10"/>
      <color rgb="FFFF0000"/>
      <name val="Gill Sans MT"/>
      <family val="2"/>
    </font>
    <font>
      <i/>
      <sz val="10"/>
      <color theme="1"/>
      <name val="Arial"/>
      <family val="2"/>
    </font>
    <font>
      <i/>
      <sz val="10"/>
      <name val="Gili"/>
    </font>
    <font>
      <i/>
      <sz val="9"/>
      <color rgb="FFFF0000"/>
      <name val="Gili"/>
    </font>
    <font>
      <sz val="10"/>
      <color rgb="FF000000"/>
      <name val="Verdana"/>
      <family val="2"/>
    </font>
    <font>
      <i/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 tint="0.249977111117893"/>
      <name val="Verdana"/>
      <family val="2"/>
    </font>
    <font>
      <i/>
      <sz val="10"/>
      <color theme="2" tint="-0.499984740745262"/>
      <name val="Arial"/>
      <family val="2"/>
    </font>
    <font>
      <sz val="11"/>
      <color rgb="FFED0000"/>
      <name val="Calibri"/>
      <family val="2"/>
    </font>
    <font>
      <b/>
      <sz val="11"/>
      <color theme="2" tint="-0.89999084444715716"/>
      <name val="Verdana"/>
      <family val="2"/>
    </font>
    <font>
      <sz val="10"/>
      <color theme="2" tint="-0.89999084444715716"/>
      <name val="Verdana"/>
      <family val="2"/>
    </font>
    <font>
      <sz val="10"/>
      <color theme="2" tint="-0.499984740745262"/>
      <name val="Verdana"/>
      <family val="2"/>
    </font>
    <font>
      <sz val="10"/>
      <color theme="1" tint="0.34998626667073579"/>
      <name val="Verdana"/>
      <family val="2"/>
    </font>
    <font>
      <sz val="10"/>
      <color theme="1" tint="0.34998626667073579"/>
      <name val="Gill Sans MT"/>
      <family val="2"/>
    </font>
    <font>
      <i/>
      <sz val="9.5"/>
      <color rgb="FF000000"/>
      <name val="Cambria"/>
      <family val="1"/>
    </font>
    <font>
      <i/>
      <vertAlign val="subscript"/>
      <sz val="9.5"/>
      <color rgb="FF000000"/>
      <name val="Cambria"/>
      <family val="1"/>
    </font>
    <font>
      <sz val="9.5"/>
      <color rgb="FF000000"/>
      <name val="Cambria"/>
      <family val="1"/>
    </font>
    <font>
      <sz val="12"/>
      <color rgb="FF000000"/>
      <name val="Cambria"/>
      <family val="1"/>
    </font>
    <font>
      <vertAlign val="subscript"/>
      <sz val="9.5"/>
      <color rgb="FF000000"/>
      <name val="Cambria"/>
      <family val="1"/>
    </font>
    <font>
      <i/>
      <sz val="12"/>
      <name val="Cambria"/>
      <family val="1"/>
    </font>
    <font>
      <i/>
      <sz val="9.5"/>
      <name val="Cambria"/>
      <family val="1"/>
    </font>
    <font>
      <i/>
      <vertAlign val="subscript"/>
      <sz val="9.5"/>
      <name val="Cambria"/>
      <family val="1"/>
    </font>
    <font>
      <b/>
      <i/>
      <vertAlign val="subscript"/>
      <sz val="9.5"/>
      <name val="Cambria"/>
      <family val="1"/>
    </font>
    <font>
      <b/>
      <vertAlign val="subscript"/>
      <sz val="9.5"/>
      <color rgb="FF000000"/>
      <name val="Arial"/>
      <family val="2"/>
    </font>
    <font>
      <vertAlign val="subscript"/>
      <sz val="9.5"/>
      <name val="Cambria"/>
      <family val="1"/>
    </font>
    <font>
      <u/>
      <vertAlign val="subscript"/>
      <sz val="9.5"/>
      <color rgb="FF000000"/>
      <name val="Cambria"/>
      <family val="1"/>
    </font>
    <font>
      <b/>
      <i/>
      <sz val="9.5"/>
      <name val="Cambria"/>
      <family val="1"/>
    </font>
    <font>
      <b/>
      <vertAlign val="subscript"/>
      <sz val="11"/>
      <color rgb="FF00000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name val="Calibri"/>
      <family val="2"/>
      <scheme val="minor"/>
    </font>
    <font>
      <b/>
      <sz val="9"/>
      <color theme="1"/>
      <name val="Verdana"/>
      <family val="2"/>
    </font>
    <font>
      <vertAlign val="subscript"/>
      <sz val="10"/>
      <color rgb="FF000000"/>
      <name val="Gili"/>
    </font>
    <font>
      <i/>
      <vertAlign val="subscript"/>
      <sz val="12"/>
      <color rgb="FF000000"/>
      <name val="Cambria"/>
      <family val="1"/>
    </font>
    <font>
      <vertAlign val="subscript"/>
      <sz val="10"/>
      <color rgb="FF000000"/>
      <name val="Verdana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vertAlign val="subscript"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vertAlign val="subscript"/>
      <sz val="11"/>
      <color rgb="FF000000"/>
      <name val="Aptos Narrow"/>
      <family val="2"/>
    </font>
    <font>
      <vertAlign val="subscript"/>
      <sz val="9.5"/>
      <color rgb="FF000000"/>
      <name val="Arial"/>
      <family val="2"/>
    </font>
    <font>
      <i/>
      <sz val="9"/>
      <color theme="1"/>
      <name val="Verdana"/>
      <family val="2"/>
    </font>
    <font>
      <b/>
      <vertAlign val="subscript"/>
      <sz val="9.5"/>
      <color rgb="FF000000"/>
      <name val="Verdana"/>
      <family val="2"/>
    </font>
    <font>
      <sz val="9.5"/>
      <color rgb="FF000000"/>
      <name val="Verdana"/>
      <family val="2"/>
    </font>
    <font>
      <sz val="12"/>
      <color rgb="FF000000"/>
      <name val="Verdana"/>
      <family val="2"/>
    </font>
    <font>
      <vertAlign val="subscript"/>
      <sz val="9.5"/>
      <color rgb="FF000000"/>
      <name val="Verdana"/>
      <family val="2"/>
    </font>
    <font>
      <b/>
      <sz val="12"/>
      <color rgb="FF000000"/>
      <name val="Verdana"/>
      <family val="2"/>
    </font>
    <font>
      <vertAlign val="subscript"/>
      <sz val="9.5"/>
      <name val="Verdana"/>
      <family val="2"/>
    </font>
    <font>
      <sz val="9.5"/>
      <name val="Verdana"/>
      <family val="2"/>
    </font>
    <font>
      <i/>
      <vertAlign val="subscript"/>
      <sz val="12"/>
      <color theme="1"/>
      <name val="Verdana"/>
      <family val="2"/>
    </font>
    <font>
      <sz val="9"/>
      <color theme="1"/>
      <name val="Gili"/>
    </font>
    <font>
      <sz val="9"/>
      <color rgb="FFFF0000"/>
      <name val="Verdana"/>
      <family val="2"/>
    </font>
    <font>
      <i/>
      <vertAlign val="subscript"/>
      <sz val="10"/>
      <name val="Verdana"/>
      <family val="2"/>
    </font>
    <font>
      <b/>
      <sz val="10"/>
      <color theme="2" tint="-0.89999084444715716"/>
      <name val="Verdana"/>
      <family val="2"/>
    </font>
    <font>
      <b/>
      <vertAlign val="subscript"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name val="Verdana"/>
      <family val="2"/>
    </font>
    <font>
      <b/>
      <sz val="18"/>
      <name val="Calibri"/>
      <family val="2"/>
      <scheme val="minor"/>
    </font>
    <font>
      <b/>
      <vertAlign val="subscript"/>
      <sz val="18"/>
      <name val="Calibri"/>
      <family val="2"/>
      <scheme val="minor"/>
    </font>
    <font>
      <i/>
      <sz val="9"/>
      <name val="Verdana"/>
      <family val="2"/>
    </font>
    <font>
      <i/>
      <vertAlign val="subscript"/>
      <sz val="10"/>
      <color theme="1"/>
      <name val="Verdana"/>
      <family val="2"/>
    </font>
    <font>
      <b/>
      <i/>
      <sz val="10"/>
      <color theme="1"/>
      <name val="Verdana"/>
      <family val="2"/>
    </font>
    <font>
      <i/>
      <vertAlign val="subscript"/>
      <sz val="10"/>
      <name val="Cambria"/>
      <family val="1"/>
    </font>
    <font>
      <i/>
      <sz val="10"/>
      <name val="Cambria"/>
      <family val="1"/>
    </font>
    <font>
      <vertAlign val="subscript"/>
      <sz val="10"/>
      <color rgb="FF000000"/>
      <name val="Cambria"/>
      <family val="1"/>
    </font>
    <font>
      <b/>
      <i/>
      <vertAlign val="subscript"/>
      <sz val="10"/>
      <name val="Cambria"/>
      <family val="1"/>
    </font>
    <font>
      <b/>
      <i/>
      <sz val="10"/>
      <name val="Cambria"/>
      <family val="1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vertAlign val="subscript"/>
      <sz val="10"/>
      <color rgb="FF000000"/>
      <name val="Arial"/>
      <family val="2"/>
    </font>
  </fonts>
  <fills count="15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C9C9C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</patternFill>
    </fill>
    <fill>
      <patternFill patternType="solid">
        <fgColor indexed="60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3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4"/>
      </patternFill>
    </fill>
    <fill>
      <patternFill patternType="solid">
        <fgColor indexed="58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CCFF"/>
        <bgColor indexed="64"/>
      </patternFill>
    </fill>
    <fill>
      <patternFill patternType="lightUp"/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201">
    <xf numFmtId="0" fontId="0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0" fillId="0" borderId="0"/>
    <xf numFmtId="0" fontId="17" fillId="0" borderId="0"/>
    <xf numFmtId="0" fontId="12" fillId="0" borderId="0"/>
    <xf numFmtId="0" fontId="10" fillId="0" borderId="0"/>
    <xf numFmtId="0" fontId="8" fillId="0" borderId="0"/>
    <xf numFmtId="169" fontId="12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2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165" fontId="17" fillId="0" borderId="0" applyFont="0" applyFill="0" applyBorder="0" applyAlignment="0" applyProtection="0"/>
    <xf numFmtId="0" fontId="10" fillId="0" borderId="0"/>
    <xf numFmtId="165" fontId="12" fillId="0" borderId="0" applyFont="0" applyFill="0" applyBorder="0" applyAlignment="0" applyProtection="0"/>
    <xf numFmtId="0" fontId="10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1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1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11" applyNumberFormat="0" applyFill="0" applyAlignment="0" applyProtection="0"/>
    <xf numFmtId="0" fontId="10" fillId="13" borderId="0" applyNumberFormat="0" applyFont="0" applyBorder="0" applyAlignment="0" applyProtection="0"/>
    <xf numFmtId="0" fontId="10" fillId="10" borderId="0" applyNumberFormat="0" applyBorder="0" applyAlignment="0" applyProtection="0"/>
    <xf numFmtId="4" fontId="10" fillId="5" borderId="0" applyBorder="0" applyAlignment="0" applyProtection="0"/>
    <xf numFmtId="0" fontId="10" fillId="0" borderId="0"/>
    <xf numFmtId="4" fontId="10" fillId="12" borderId="0"/>
    <xf numFmtId="4" fontId="10" fillId="11" borderId="0"/>
    <xf numFmtId="4" fontId="10" fillId="9" borderId="0"/>
    <xf numFmtId="0" fontId="23" fillId="0" borderId="2" applyFill="0"/>
    <xf numFmtId="0" fontId="32" fillId="0" borderId="0" applyFill="0" applyBorder="0"/>
    <xf numFmtId="9" fontId="10" fillId="0" borderId="0" applyFont="0" applyFill="0" applyBorder="0" applyAlignment="0" applyProtection="0"/>
    <xf numFmtId="0" fontId="8" fillId="0" borderId="0"/>
    <xf numFmtId="0" fontId="31" fillId="6" borderId="0" applyNumberFormat="0" applyBorder="0" applyAlignment="0" applyProtection="0"/>
    <xf numFmtId="0" fontId="30" fillId="6" borderId="0" applyNumberFormat="0" applyBorder="0" applyAlignment="0" applyProtection="0"/>
    <xf numFmtId="0" fontId="10" fillId="0" borderId="0"/>
    <xf numFmtId="0" fontId="17" fillId="0" borderId="0"/>
    <xf numFmtId="0" fontId="14" fillId="0" borderId="0"/>
    <xf numFmtId="0" fontId="17" fillId="0" borderId="0"/>
    <xf numFmtId="0" fontId="8" fillId="0" borderId="0"/>
    <xf numFmtId="0" fontId="12" fillId="0" borderId="0"/>
    <xf numFmtId="0" fontId="10" fillId="0" borderId="0"/>
    <xf numFmtId="0" fontId="10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172" fontId="10" fillId="0" borderId="0"/>
    <xf numFmtId="172" fontId="17" fillId="0" borderId="0"/>
    <xf numFmtId="172" fontId="17" fillId="0" borderId="0"/>
    <xf numFmtId="0" fontId="10" fillId="0" borderId="0"/>
    <xf numFmtId="172" fontId="35" fillId="0" borderId="0"/>
    <xf numFmtId="172" fontId="12" fillId="0" borderId="0"/>
    <xf numFmtId="0" fontId="10" fillId="0" borderId="0"/>
    <xf numFmtId="172" fontId="17" fillId="0" borderId="0"/>
    <xf numFmtId="172" fontId="12" fillId="0" borderId="0"/>
    <xf numFmtId="165" fontId="9" fillId="0" borderId="0" applyFont="0" applyFill="0" applyBorder="0" applyAlignment="0" applyProtection="0"/>
    <xf numFmtId="0" fontId="10" fillId="0" borderId="0"/>
    <xf numFmtId="172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9" fillId="0" borderId="0"/>
    <xf numFmtId="0" fontId="10" fillId="0" borderId="0"/>
    <xf numFmtId="0" fontId="12" fillId="0" borderId="0"/>
    <xf numFmtId="173" fontId="36" fillId="17" borderId="0" applyBorder="0">
      <alignment vertical="center"/>
    </xf>
    <xf numFmtId="0" fontId="12" fillId="0" borderId="0"/>
    <xf numFmtId="165" fontId="10" fillId="0" borderId="0" applyFont="0" applyFill="0" applyBorder="0" applyAlignment="0" applyProtection="0"/>
    <xf numFmtId="171" fontId="10" fillId="18" borderId="2">
      <alignment vertical="center"/>
    </xf>
    <xf numFmtId="9" fontId="17" fillId="0" borderId="0" applyFont="0" applyFill="0" applyBorder="0" applyAlignment="0" applyProtection="0"/>
    <xf numFmtId="171" fontId="10" fillId="16" borderId="2">
      <alignment vertical="center"/>
      <protection locked="0"/>
    </xf>
    <xf numFmtId="0" fontId="9" fillId="0" borderId="0">
      <alignment vertical="top"/>
    </xf>
    <xf numFmtId="9" fontId="10" fillId="0" borderId="0" applyFont="0" applyFill="0" applyBorder="0" applyAlignment="0" applyProtection="0"/>
    <xf numFmtId="173" fontId="37" fillId="19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172" fontId="6" fillId="0" borderId="0"/>
    <xf numFmtId="0" fontId="5" fillId="0" borderId="0"/>
    <xf numFmtId="0" fontId="12" fillId="0" borderId="0"/>
    <xf numFmtId="0" fontId="4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" fillId="0" borderId="0"/>
    <xf numFmtId="0" fontId="8" fillId="0" borderId="0"/>
    <xf numFmtId="0" fontId="51" fillId="26" borderId="0" applyNumberFormat="0" applyBorder="0" applyAlignment="0" applyProtection="0"/>
    <xf numFmtId="0" fontId="3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3" fontId="76" fillId="25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73" fontId="36" fillId="23" borderId="0"/>
    <xf numFmtId="0" fontId="12" fillId="0" borderId="0"/>
    <xf numFmtId="0" fontId="1" fillId="0" borderId="0"/>
    <xf numFmtId="0" fontId="8" fillId="0" borderId="0"/>
    <xf numFmtId="0" fontId="1" fillId="0" borderId="0"/>
    <xf numFmtId="172" fontId="1" fillId="0" borderId="0"/>
    <xf numFmtId="0" fontId="1" fillId="0" borderId="0"/>
    <xf numFmtId="4" fontId="1" fillId="11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174" fontId="1" fillId="21" borderId="2">
      <alignment horizontal="center"/>
    </xf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8" fillId="0" borderId="0"/>
    <xf numFmtId="172" fontId="17" fillId="0" borderId="0"/>
    <xf numFmtId="172" fontId="12" fillId="0" borderId="0"/>
    <xf numFmtId="172" fontId="1" fillId="0" borderId="0"/>
    <xf numFmtId="172" fontId="12" fillId="0" borderId="0"/>
    <xf numFmtId="172" fontId="12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11" applyNumberFormat="0" applyFill="0" applyAlignment="0" applyProtection="0"/>
    <xf numFmtId="4" fontId="1" fillId="5" borderId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65" fontId="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" fillId="18" borderId="2">
      <alignment vertical="center"/>
    </xf>
    <xf numFmtId="171" fontId="1" fillId="16" borderId="2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9" fontId="8" fillId="0" borderId="0" applyFont="0" applyFill="0" applyBorder="0" applyAlignment="0" applyProtection="0"/>
    <xf numFmtId="0" fontId="17" fillId="0" borderId="0"/>
    <xf numFmtId="0" fontId="1" fillId="0" borderId="0"/>
    <xf numFmtId="0" fontId="94" fillId="0" borderId="0"/>
    <xf numFmtId="165" fontId="1" fillId="0" borderId="0" applyFont="0" applyFill="0" applyBorder="0" applyAlignment="0" applyProtection="0"/>
    <xf numFmtId="0" fontId="17" fillId="0" borderId="0"/>
    <xf numFmtId="0" fontId="94" fillId="0" borderId="0"/>
    <xf numFmtId="169" fontId="17" fillId="0" borderId="0"/>
    <xf numFmtId="0" fontId="17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2" fillId="0" borderId="0"/>
    <xf numFmtId="165" fontId="1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11" applyNumberFormat="0" applyFill="0" applyAlignment="0" applyProtection="0"/>
    <xf numFmtId="0" fontId="1" fillId="10" borderId="0" applyNumberFormat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65" fontId="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" fillId="18" borderId="2">
      <alignment vertical="center"/>
    </xf>
    <xf numFmtId="171" fontId="1" fillId="16" borderId="2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2" fillId="0" borderId="0"/>
    <xf numFmtId="165" fontId="1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184" fontId="12" fillId="0" borderId="0" applyFont="0" applyFill="0" applyBorder="0" applyAlignment="0" applyProtection="0"/>
    <xf numFmtId="4" fontId="47" fillId="85" borderId="42" applyNumberFormat="0" applyProtection="0">
      <alignment horizontal="right" vertical="center"/>
    </xf>
    <xf numFmtId="0" fontId="17" fillId="0" borderId="0"/>
    <xf numFmtId="0" fontId="17" fillId="0" borderId="0"/>
    <xf numFmtId="0" fontId="106" fillId="66" borderId="0" applyNumberFormat="0" applyBorder="0" applyAlignment="0" applyProtection="0"/>
    <xf numFmtId="0" fontId="106" fillId="67" borderId="0" applyNumberFormat="0" applyBorder="0" applyAlignment="0" applyProtection="0"/>
    <xf numFmtId="0" fontId="107" fillId="68" borderId="0" applyNumberFormat="0" applyBorder="0" applyAlignment="0" applyProtection="0"/>
    <xf numFmtId="0" fontId="106" fillId="69" borderId="0" applyNumberFormat="0" applyBorder="0" applyAlignment="0" applyProtection="0"/>
    <xf numFmtId="0" fontId="106" fillId="70" borderId="0" applyNumberFormat="0" applyBorder="0" applyAlignment="0" applyProtection="0"/>
    <xf numFmtId="0" fontId="107" fillId="71" borderId="0" applyNumberFormat="0" applyBorder="0" applyAlignment="0" applyProtection="0"/>
    <xf numFmtId="0" fontId="106" fillId="72" borderId="0" applyNumberFormat="0" applyBorder="0" applyAlignment="0" applyProtection="0"/>
    <xf numFmtId="0" fontId="106" fillId="73" borderId="0" applyNumberFormat="0" applyBorder="0" applyAlignment="0" applyProtection="0"/>
    <xf numFmtId="0" fontId="107" fillId="74" borderId="0" applyNumberFormat="0" applyBorder="0" applyAlignment="0" applyProtection="0"/>
    <xf numFmtId="0" fontId="106" fillId="73" borderId="0" applyNumberFormat="0" applyBorder="0" applyAlignment="0" applyProtection="0"/>
    <xf numFmtId="0" fontId="106" fillId="74" borderId="0" applyNumberFormat="0" applyBorder="0" applyAlignment="0" applyProtection="0"/>
    <xf numFmtId="0" fontId="107" fillId="74" borderId="0" applyNumberFormat="0" applyBorder="0" applyAlignment="0" applyProtection="0"/>
    <xf numFmtId="0" fontId="106" fillId="66" borderId="0" applyNumberFormat="0" applyBorder="0" applyAlignment="0" applyProtection="0"/>
    <xf numFmtId="0" fontId="106" fillId="67" borderId="0" applyNumberFormat="0" applyBorder="0" applyAlignment="0" applyProtection="0"/>
    <xf numFmtId="0" fontId="107" fillId="67" borderId="0" applyNumberFormat="0" applyBorder="0" applyAlignment="0" applyProtection="0"/>
    <xf numFmtId="0" fontId="106" fillId="75" borderId="0" applyNumberFormat="0" applyBorder="0" applyAlignment="0" applyProtection="0"/>
    <xf numFmtId="0" fontId="106" fillId="70" borderId="0" applyNumberFormat="0" applyBorder="0" applyAlignment="0" applyProtection="0"/>
    <xf numFmtId="0" fontId="107" fillId="76" borderId="0" applyNumberFormat="0" applyBorder="0" applyAlignment="0" applyProtection="0"/>
    <xf numFmtId="0" fontId="108" fillId="77" borderId="0" applyNumberFormat="0" applyBorder="0" applyAlignment="0" applyProtection="0"/>
    <xf numFmtId="0" fontId="108" fillId="78" borderId="0" applyNumberFormat="0" applyBorder="0" applyAlignment="0" applyProtection="0"/>
    <xf numFmtId="0" fontId="108" fillId="79" borderId="0" applyNumberFormat="0" applyBorder="0" applyAlignment="0" applyProtection="0"/>
    <xf numFmtId="9" fontId="23" fillId="0" borderId="0" applyFont="0" applyFill="0" applyBorder="0" applyAlignment="0" applyProtection="0"/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4" fillId="81" borderId="0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4" fillId="91" borderId="43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6" fillId="93" borderId="0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4" fontId="47" fillId="92" borderId="0" applyNumberFormat="0" applyProtection="0">
      <alignment horizontal="left" vertical="center" indent="1"/>
    </xf>
    <xf numFmtId="4" fontId="47" fillId="81" borderId="0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" fillId="95" borderId="2" applyNumberFormat="0">
      <protection locked="0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1" fillId="97" borderId="0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13" fillId="0" borderId="0" applyNumberForma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2" fillId="0" borderId="0"/>
    <xf numFmtId="0" fontId="47" fillId="81" borderId="0" applyNumberFormat="0" applyBorder="0" applyAlignment="0" applyProtection="0"/>
    <xf numFmtId="0" fontId="47" fillId="83" borderId="0" applyNumberFormat="0" applyBorder="0" applyAlignment="0" applyProtection="0"/>
    <xf numFmtId="0" fontId="47" fillId="96" borderId="0" applyNumberFormat="0" applyBorder="0" applyAlignment="0" applyProtection="0"/>
    <xf numFmtId="0" fontId="47" fillId="95" borderId="0" applyNumberFormat="0" applyBorder="0" applyAlignment="0" applyProtection="0"/>
    <xf numFmtId="0" fontId="47" fillId="94" borderId="0" applyNumberFormat="0" applyBorder="0" applyAlignment="0" applyProtection="0"/>
    <xf numFmtId="0" fontId="47" fillId="82" borderId="0" applyNumberFormat="0" applyBorder="0" applyAlignment="0" applyProtection="0"/>
    <xf numFmtId="0" fontId="47" fillId="93" borderId="0" applyNumberFormat="0" applyBorder="0" applyAlignment="0" applyProtection="0"/>
    <xf numFmtId="0" fontId="47" fillId="83" borderId="0" applyNumberFormat="0" applyBorder="0" applyAlignment="0" applyProtection="0"/>
    <xf numFmtId="0" fontId="47" fillId="88" borderId="0" applyNumberFormat="0" applyBorder="0" applyAlignment="0" applyProtection="0"/>
    <xf numFmtId="0" fontId="47" fillId="99" borderId="0" applyNumberFormat="0" applyBorder="0" applyAlignment="0" applyProtection="0"/>
    <xf numFmtId="0" fontId="47" fillId="93" borderId="0" applyNumberFormat="0" applyBorder="0" applyAlignment="0" applyProtection="0"/>
    <xf numFmtId="0" fontId="47" fillId="100" borderId="0" applyNumberFormat="0" applyBorder="0" applyAlignment="0" applyProtection="0"/>
    <xf numFmtId="0" fontId="43" fillId="93" borderId="0" applyNumberFormat="0" applyBorder="0" applyAlignment="0" applyProtection="0"/>
    <xf numFmtId="0" fontId="43" fillId="83" borderId="0" applyNumberFormat="0" applyBorder="0" applyAlignment="0" applyProtection="0"/>
    <xf numFmtId="0" fontId="43" fillId="88" borderId="0" applyNumberFormat="0" applyBorder="0" applyAlignment="0" applyProtection="0"/>
    <xf numFmtId="0" fontId="43" fillId="99" borderId="0" applyNumberFormat="0" applyBorder="0" applyAlignment="0" applyProtection="0"/>
    <xf numFmtId="0" fontId="43" fillId="93" borderId="0" applyNumberFormat="0" applyBorder="0" applyAlignment="0" applyProtection="0"/>
    <xf numFmtId="0" fontId="43" fillId="100" borderId="0" applyNumberFormat="0" applyBorder="0" applyAlignment="0" applyProtection="0"/>
    <xf numFmtId="0" fontId="107" fillId="101" borderId="0" applyNumberFormat="0" applyBorder="0" applyAlignment="0" applyProtection="0"/>
    <xf numFmtId="0" fontId="107" fillId="102" borderId="0" applyNumberFormat="0" applyBorder="0" applyAlignment="0" applyProtection="0"/>
    <xf numFmtId="0" fontId="107" fillId="71" borderId="0" applyNumberFormat="0" applyBorder="0" applyAlignment="0" applyProtection="0"/>
    <xf numFmtId="0" fontId="107" fillId="103" borderId="0" applyNumberFormat="0" applyBorder="0" applyAlignment="0" applyProtection="0"/>
    <xf numFmtId="0" fontId="107" fillId="104" borderId="0" applyNumberFormat="0" applyBorder="0" applyAlignment="0" applyProtection="0"/>
    <xf numFmtId="0" fontId="107" fillId="105" borderId="0" applyNumberFormat="0" applyBorder="0" applyAlignment="0" applyProtection="0"/>
    <xf numFmtId="0" fontId="116" fillId="70" borderId="0" applyNumberFormat="0" applyBorder="0" applyAlignment="0" applyProtection="0"/>
    <xf numFmtId="0" fontId="117" fillId="106" borderId="45" applyNumberFormat="0" applyAlignment="0" applyProtection="0"/>
    <xf numFmtId="0" fontId="118" fillId="71" borderId="46" applyNumberFormat="0" applyAlignment="0" applyProtection="0"/>
    <xf numFmtId="0" fontId="119" fillId="0" borderId="0" applyNumberFormat="0" applyFill="0" applyBorder="0" applyAlignment="0" applyProtection="0"/>
    <xf numFmtId="0" fontId="120" fillId="107" borderId="0" applyNumberFormat="0" applyBorder="0" applyAlignment="0" applyProtection="0"/>
    <xf numFmtId="0" fontId="121" fillId="0" borderId="47" applyNumberFormat="0" applyFill="0" applyAlignment="0" applyProtection="0"/>
    <xf numFmtId="0" fontId="122" fillId="0" borderId="48" applyNumberFormat="0" applyFill="0" applyAlignment="0" applyProtection="0"/>
    <xf numFmtId="0" fontId="123" fillId="0" borderId="49" applyNumberFormat="0" applyFill="0" applyAlignment="0" applyProtection="0"/>
    <xf numFmtId="0" fontId="123" fillId="0" borderId="0" applyNumberFormat="0" applyFill="0" applyBorder="0" applyAlignment="0" applyProtection="0"/>
    <xf numFmtId="0" fontId="124" fillId="76" borderId="45" applyNumberFormat="0" applyAlignment="0" applyProtection="0"/>
    <xf numFmtId="0" fontId="125" fillId="0" borderId="50" applyNumberFormat="0" applyFill="0" applyAlignment="0" applyProtection="0"/>
    <xf numFmtId="0" fontId="126" fillId="76" borderId="0" applyNumberFormat="0" applyBorder="0" applyAlignment="0" applyProtection="0"/>
    <xf numFmtId="0" fontId="12" fillId="75" borderId="51" applyNumberFormat="0" applyFont="0" applyAlignment="0" applyProtection="0"/>
    <xf numFmtId="0" fontId="127" fillId="106" borderId="52" applyNumberFormat="0" applyAlignment="0" applyProtection="0"/>
    <xf numFmtId="0" fontId="107" fillId="105" borderId="0" applyNumberFormat="0" applyBorder="0" applyAlignment="0" applyProtection="0"/>
    <xf numFmtId="0" fontId="107" fillId="104" borderId="0" applyNumberFormat="0" applyBorder="0" applyAlignment="0" applyProtection="0"/>
    <xf numFmtId="0" fontId="107" fillId="103" borderId="0" applyNumberFormat="0" applyBorder="0" applyAlignment="0" applyProtection="0"/>
    <xf numFmtId="0" fontId="107" fillId="71" borderId="0" applyNumberFormat="0" applyBorder="0" applyAlignment="0" applyProtection="0"/>
    <xf numFmtId="0" fontId="107" fillId="102" borderId="0" applyNumberFormat="0" applyBorder="0" applyAlignment="0" applyProtection="0"/>
    <xf numFmtId="0" fontId="107" fillId="101" borderId="0" applyNumberFormat="0" applyBorder="0" applyAlignment="0" applyProtection="0"/>
    <xf numFmtId="0" fontId="113" fillId="0" borderId="0" applyNumberFormat="0" applyFill="0" applyBorder="0" applyAlignment="0" applyProtection="0"/>
    <xf numFmtId="0" fontId="108" fillId="0" borderId="53" applyNumberFormat="0" applyFill="0" applyAlignment="0" applyProtection="0"/>
    <xf numFmtId="0" fontId="128" fillId="0" borderId="0" applyNumberFormat="0" applyFill="0" applyBorder="0" applyAlignment="0" applyProtection="0"/>
    <xf numFmtId="0" fontId="8" fillId="0" borderId="0"/>
    <xf numFmtId="4" fontId="47" fillId="92" borderId="0" applyNumberFormat="0" applyProtection="0">
      <alignment horizontal="left" vertical="center" indent="1"/>
    </xf>
    <xf numFmtId="4" fontId="47" fillId="81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0" fontId="95" fillId="0" borderId="34" applyNumberFormat="0" applyFill="0" applyAlignment="0" applyProtection="0"/>
    <xf numFmtId="0" fontId="96" fillId="0" borderId="35" applyNumberFormat="0" applyFill="0" applyAlignment="0" applyProtection="0"/>
    <xf numFmtId="0" fontId="97" fillId="0" borderId="36" applyNumberFormat="0" applyFill="0" applyAlignment="0" applyProtection="0"/>
    <xf numFmtId="0" fontId="97" fillId="0" borderId="0" applyNumberFormat="0" applyFill="0" applyBorder="0" applyAlignment="0" applyProtection="0"/>
    <xf numFmtId="0" fontId="98" fillId="37" borderId="0" applyNumberFormat="0" applyBorder="0" applyAlignment="0" applyProtection="0"/>
    <xf numFmtId="0" fontId="99" fillId="38" borderId="0" applyNumberFormat="0" applyBorder="0" applyAlignment="0" applyProtection="0"/>
    <xf numFmtId="0" fontId="115" fillId="26" borderId="0" applyNumberFormat="0" applyBorder="0" applyAlignment="0" applyProtection="0"/>
    <xf numFmtId="0" fontId="87" fillId="34" borderId="33" applyNumberFormat="0" applyAlignment="0" applyProtection="0"/>
    <xf numFmtId="0" fontId="100" fillId="39" borderId="37" applyNumberFormat="0" applyAlignment="0" applyProtection="0"/>
    <xf numFmtId="0" fontId="101" fillId="39" borderId="33" applyNumberFormat="0" applyAlignment="0" applyProtection="0"/>
    <xf numFmtId="0" fontId="102" fillId="0" borderId="38" applyNumberFormat="0" applyFill="0" applyAlignment="0" applyProtection="0"/>
    <xf numFmtId="0" fontId="103" fillId="40" borderId="39" applyNumberFormat="0" applyAlignment="0" applyProtection="0"/>
    <xf numFmtId="0" fontId="40" fillId="0" borderId="0" applyNumberFormat="0" applyFill="0" applyBorder="0" applyAlignment="0" applyProtection="0"/>
    <xf numFmtId="0" fontId="8" fillId="41" borderId="40" applyNumberFormat="0" applyFont="0" applyAlignment="0" applyProtection="0"/>
    <xf numFmtId="0" fontId="104" fillId="0" borderId="0" applyNumberFormat="0" applyFill="0" applyBorder="0" applyAlignment="0" applyProtection="0"/>
    <xf numFmtId="0" fontId="38" fillId="0" borderId="41" applyNumberFormat="0" applyFill="0" applyAlignment="0" applyProtection="0"/>
    <xf numFmtId="0" fontId="105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105" fillId="53" borderId="0" applyNumberFormat="0" applyBorder="0" applyAlignment="0" applyProtection="0"/>
    <xf numFmtId="0" fontId="105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6" borderId="0" applyNumberFormat="0" applyBorder="0" applyAlignment="0" applyProtection="0"/>
    <xf numFmtId="0" fontId="105" fillId="57" borderId="0" applyNumberFormat="0" applyBorder="0" applyAlignment="0" applyProtection="0"/>
    <xf numFmtId="0" fontId="105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05" fillId="61" borderId="0" applyNumberFormat="0" applyBorder="0" applyAlignment="0" applyProtection="0"/>
    <xf numFmtId="0" fontId="105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05" fillId="65" borderId="0" applyNumberFormat="0" applyBorder="0" applyAlignment="0" applyProtection="0"/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2" fillId="0" borderId="0"/>
    <xf numFmtId="0" fontId="12" fillId="0" borderId="0"/>
    <xf numFmtId="0" fontId="129" fillId="112" borderId="0"/>
    <xf numFmtId="0" fontId="107" fillId="101" borderId="0" applyNumberFormat="0" applyBorder="0" applyAlignment="0" applyProtection="0"/>
    <xf numFmtId="0" fontId="106" fillId="113" borderId="0" applyNumberFormat="0" applyBorder="0" applyAlignment="0" applyProtection="0"/>
    <xf numFmtId="0" fontId="106" fillId="74" borderId="0" applyNumberFormat="0" applyBorder="0" applyAlignment="0" applyProtection="0"/>
    <xf numFmtId="0" fontId="107" fillId="114" borderId="0" applyNumberFormat="0" applyBorder="0" applyAlignment="0" applyProtection="0"/>
    <xf numFmtId="0" fontId="107" fillId="102" borderId="0" applyNumberFormat="0" applyBorder="0" applyAlignment="0" applyProtection="0"/>
    <xf numFmtId="0" fontId="106" fillId="115" borderId="0" applyNumberFormat="0" applyBorder="0" applyAlignment="0" applyProtection="0"/>
    <xf numFmtId="0" fontId="106" fillId="73" borderId="0" applyNumberFormat="0" applyBorder="0" applyAlignment="0" applyProtection="0"/>
    <xf numFmtId="0" fontId="107" fillId="70" borderId="0" applyNumberFormat="0" applyBorder="0" applyAlignment="0" applyProtection="0"/>
    <xf numFmtId="0" fontId="107" fillId="116" borderId="0" applyNumberFormat="0" applyBorder="0" applyAlignment="0" applyProtection="0"/>
    <xf numFmtId="0" fontId="106" fillId="117" borderId="0" applyNumberFormat="0" applyBorder="0" applyAlignment="0" applyProtection="0"/>
    <xf numFmtId="0" fontId="106" fillId="118" borderId="0" applyNumberFormat="0" applyBorder="0" applyAlignment="0" applyProtection="0"/>
    <xf numFmtId="0" fontId="107" fillId="119" borderId="0" applyNumberFormat="0" applyBorder="0" applyAlignment="0" applyProtection="0"/>
    <xf numFmtId="0" fontId="107" fillId="120" borderId="0" applyNumberFormat="0" applyBorder="0" applyAlignment="0" applyProtection="0"/>
    <xf numFmtId="0" fontId="106" fillId="115" borderId="0" applyNumberFormat="0" applyBorder="0" applyAlignment="0" applyProtection="0"/>
    <xf numFmtId="0" fontId="106" fillId="71" borderId="0" applyNumberFormat="0" applyBorder="0" applyAlignment="0" applyProtection="0"/>
    <xf numFmtId="0" fontId="107" fillId="73" borderId="0" applyNumberFormat="0" applyBorder="0" applyAlignment="0" applyProtection="0"/>
    <xf numFmtId="0" fontId="107" fillId="114" borderId="0" applyNumberFormat="0" applyBorder="0" applyAlignment="0" applyProtection="0"/>
    <xf numFmtId="0" fontId="106" fillId="72" borderId="0" applyNumberFormat="0" applyBorder="0" applyAlignment="0" applyProtection="0"/>
    <xf numFmtId="0" fontId="107" fillId="114" borderId="0" applyNumberFormat="0" applyBorder="0" applyAlignment="0" applyProtection="0"/>
    <xf numFmtId="0" fontId="107" fillId="121" borderId="0" applyNumberFormat="0" applyBorder="0" applyAlignment="0" applyProtection="0"/>
    <xf numFmtId="0" fontId="106" fillId="76" borderId="0" applyNumberFormat="0" applyBorder="0" applyAlignment="0" applyProtection="0"/>
    <xf numFmtId="0" fontId="107" fillId="122" borderId="0" applyNumberFormat="0" applyBorder="0" applyAlignment="0" applyProtection="0"/>
    <xf numFmtId="0" fontId="135" fillId="75" borderId="0" applyNumberFormat="0" applyBorder="0" applyAlignment="0" applyProtection="0"/>
    <xf numFmtId="0" fontId="136" fillId="123" borderId="54" applyNumberFormat="0" applyAlignment="0" applyProtection="0"/>
    <xf numFmtId="0" fontId="118" fillId="120" borderId="46" applyNumberFormat="0" applyAlignment="0" applyProtection="0"/>
    <xf numFmtId="0" fontId="108" fillId="124" borderId="0" applyNumberFormat="0" applyBorder="0" applyAlignment="0" applyProtection="0"/>
    <xf numFmtId="0" fontId="108" fillId="125" borderId="0" applyNumberFormat="0" applyBorder="0" applyAlignment="0" applyProtection="0"/>
    <xf numFmtId="0" fontId="106" fillId="118" borderId="0" applyNumberFormat="0" applyBorder="0" applyAlignment="0" applyProtection="0"/>
    <xf numFmtId="0" fontId="121" fillId="0" borderId="47" applyNumberFormat="0" applyFill="0" applyAlignment="0" applyProtection="0"/>
    <xf numFmtId="0" fontId="122" fillId="0" borderId="55" applyNumberFormat="0" applyFill="0" applyAlignment="0" applyProtection="0"/>
    <xf numFmtId="0" fontId="123" fillId="0" borderId="56" applyNumberFormat="0" applyFill="0" applyAlignment="0" applyProtection="0"/>
    <xf numFmtId="0" fontId="123" fillId="0" borderId="0" applyNumberFormat="0" applyFill="0" applyBorder="0" applyAlignment="0" applyProtection="0"/>
    <xf numFmtId="0" fontId="124" fillId="76" borderId="54" applyNumberFormat="0" applyAlignment="0" applyProtection="0"/>
    <xf numFmtId="0" fontId="120" fillId="0" borderId="57" applyNumberFormat="0" applyFill="0" applyAlignment="0" applyProtection="0"/>
    <xf numFmtId="0" fontId="120" fillId="76" borderId="0" applyNumberFormat="0" applyBorder="0" applyAlignment="0" applyProtection="0"/>
    <xf numFmtId="0" fontId="129" fillId="75" borderId="54" applyNumberFormat="0" applyFont="0" applyAlignment="0" applyProtection="0"/>
    <xf numFmtId="0" fontId="127" fillId="123" borderId="52" applyNumberFormat="0" applyAlignment="0" applyProtection="0"/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129" fillId="95" borderId="59" applyNumberFormat="0">
      <protection locked="0"/>
    </xf>
    <xf numFmtId="0" fontId="49" fillId="93" borderId="60" applyBorder="0"/>
    <xf numFmtId="4" fontId="131" fillId="96" borderId="42" applyNumberFormat="0" applyProtection="0">
      <alignment vertical="center"/>
    </xf>
    <xf numFmtId="4" fontId="138" fillId="21" borderId="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0" fontId="129" fillId="128" borderId="2"/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37" fillId="0" borderId="0" applyNumberFormat="0" applyFill="0" applyBorder="0" applyAlignment="0" applyProtection="0"/>
    <xf numFmtId="0" fontId="107" fillId="101" borderId="0" applyNumberFormat="0" applyBorder="0" applyAlignment="0" applyProtection="0"/>
    <xf numFmtId="0" fontId="107" fillId="102" borderId="0" applyNumberFormat="0" applyBorder="0" applyAlignment="0" applyProtection="0"/>
    <xf numFmtId="0" fontId="107" fillId="116" borderId="0" applyNumberFormat="0" applyBorder="0" applyAlignment="0" applyProtection="0"/>
    <xf numFmtId="0" fontId="107" fillId="120" borderId="0" applyNumberFormat="0" applyBorder="0" applyAlignment="0" applyProtection="0"/>
    <xf numFmtId="0" fontId="107" fillId="114" borderId="0" applyNumberFormat="0" applyBorder="0" applyAlignment="0" applyProtection="0"/>
    <xf numFmtId="0" fontId="107" fillId="121" borderId="0" applyNumberFormat="0" applyBorder="0" applyAlignment="0" applyProtection="0"/>
    <xf numFmtId="0" fontId="107" fillId="121" borderId="0" applyNumberFormat="0" applyBorder="0" applyAlignment="0" applyProtection="0"/>
    <xf numFmtId="0" fontId="107" fillId="114" borderId="0" applyNumberFormat="0" applyBorder="0" applyAlignment="0" applyProtection="0"/>
    <xf numFmtId="0" fontId="107" fillId="120" borderId="0" applyNumberFormat="0" applyBorder="0" applyAlignment="0" applyProtection="0"/>
    <xf numFmtId="0" fontId="107" fillId="116" borderId="0" applyNumberFormat="0" applyBorder="0" applyAlignment="0" applyProtection="0"/>
    <xf numFmtId="0" fontId="107" fillId="102" borderId="0" applyNumberFormat="0" applyBorder="0" applyAlignment="0" applyProtection="0"/>
    <xf numFmtId="0" fontId="107" fillId="101" borderId="0" applyNumberFormat="0" applyBorder="0" applyAlignment="0" applyProtection="0"/>
    <xf numFmtId="9" fontId="12" fillId="0" borderId="0" applyFont="0" applyFill="0" applyBorder="0" applyAlignment="0" applyProtection="0"/>
    <xf numFmtId="0" fontId="129" fillId="112" borderId="0"/>
    <xf numFmtId="0" fontId="107" fillId="101" borderId="0" applyNumberFormat="0" applyBorder="0" applyAlignment="0" applyProtection="0"/>
    <xf numFmtId="0" fontId="107" fillId="102" borderId="0" applyNumberFormat="0" applyBorder="0" applyAlignment="0" applyProtection="0"/>
    <xf numFmtId="0" fontId="107" fillId="116" borderId="0" applyNumberFormat="0" applyBorder="0" applyAlignment="0" applyProtection="0"/>
    <xf numFmtId="0" fontId="107" fillId="120" borderId="0" applyNumberFormat="0" applyBorder="0" applyAlignment="0" applyProtection="0"/>
    <xf numFmtId="0" fontId="107" fillId="114" borderId="0" applyNumberFormat="0" applyBorder="0" applyAlignment="0" applyProtection="0"/>
    <xf numFmtId="0" fontId="107" fillId="121" borderId="0" applyNumberFormat="0" applyBorder="0" applyAlignment="0" applyProtection="0"/>
    <xf numFmtId="0" fontId="12" fillId="0" borderId="0"/>
    <xf numFmtId="0" fontId="8" fillId="0" borderId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0" fontId="130" fillId="0" borderId="0" applyNumberFormat="0" applyFill="0" applyBorder="0" applyAlignment="0" applyProtection="0"/>
    <xf numFmtId="0" fontId="129" fillId="112" borderId="0"/>
    <xf numFmtId="0" fontId="12" fillId="0" borderId="0"/>
    <xf numFmtId="9" fontId="12" fillId="0" borderId="0" applyFont="0" applyFill="0" applyBorder="0" applyAlignment="0" applyProtection="0"/>
    <xf numFmtId="0" fontId="106" fillId="133" borderId="0" applyNumberFormat="0" applyBorder="0" applyAlignment="0" applyProtection="0"/>
    <xf numFmtId="0" fontId="47" fillId="81" borderId="0" applyNumberFormat="0" applyBorder="0" applyAlignment="0" applyProtection="0"/>
    <xf numFmtId="0" fontId="106" fillId="130" borderId="0" applyNumberFormat="0" applyBorder="0" applyAlignment="0" applyProtection="0"/>
    <xf numFmtId="0" fontId="141" fillId="0" borderId="0"/>
    <xf numFmtId="0" fontId="12" fillId="0" borderId="0"/>
    <xf numFmtId="9" fontId="12" fillId="0" borderId="0" applyFont="0" applyFill="0" applyBorder="0" applyAlignment="0" applyProtection="0"/>
    <xf numFmtId="0" fontId="47" fillId="93" borderId="0" applyNumberFormat="0" applyBorder="0" applyAlignment="0" applyProtection="0"/>
    <xf numFmtId="0" fontId="106" fillId="99" borderId="0" applyNumberFormat="0" applyBorder="0" applyAlignment="0" applyProtection="0"/>
    <xf numFmtId="0" fontId="47" fillId="99" borderId="0" applyNumberFormat="0" applyBorder="0" applyAlignment="0" applyProtection="0"/>
    <xf numFmtId="0" fontId="107" fillId="138" borderId="0" applyNumberFormat="0" applyBorder="0" applyAlignment="0" applyProtection="0"/>
    <xf numFmtId="0" fontId="106" fillId="69" borderId="0" applyNumberFormat="0" applyBorder="0" applyAlignment="0" applyProtection="0"/>
    <xf numFmtId="0" fontId="107" fillId="102" borderId="0" applyNumberFormat="0" applyBorder="0" applyAlignment="0" applyProtection="0"/>
    <xf numFmtId="0" fontId="106" fillId="67" borderId="0" applyNumberFormat="0" applyBorder="0" applyAlignment="0" applyProtection="0"/>
    <xf numFmtId="0" fontId="106" fillId="66" borderId="0" applyNumberFormat="0" applyBorder="0" applyAlignment="0" applyProtection="0"/>
    <xf numFmtId="0" fontId="43" fillId="93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43" fillId="85" borderId="0" applyNumberFormat="0" applyBorder="0" applyAlignment="0" applyProtection="0"/>
    <xf numFmtId="0" fontId="107" fillId="137" borderId="0" applyNumberFormat="0" applyBorder="0" applyAlignment="0" applyProtection="0"/>
    <xf numFmtId="0" fontId="43" fillId="135" borderId="0" applyNumberFormat="0" applyBorder="0" applyAlignment="0" applyProtection="0"/>
    <xf numFmtId="0" fontId="43" fillId="99" borderId="0" applyNumberFormat="0" applyBorder="0" applyAlignment="0" applyProtection="0"/>
    <xf numFmtId="0" fontId="43" fillId="99" borderId="0" applyNumberFormat="0" applyBorder="0" applyAlignment="0" applyProtection="0"/>
    <xf numFmtId="0" fontId="43" fillId="83" borderId="0" applyNumberFormat="0" applyBorder="0" applyAlignment="0" applyProtection="0"/>
    <xf numFmtId="0" fontId="107" fillId="90" borderId="0" applyNumberFormat="0" applyBorder="0" applyAlignment="0" applyProtection="0"/>
    <xf numFmtId="0" fontId="43" fillId="88" borderId="0" applyNumberFormat="0" applyBorder="0" applyAlignment="0" applyProtection="0"/>
    <xf numFmtId="0" fontId="43" fillId="83" borderId="0" applyNumberFormat="0" applyBorder="0" applyAlignment="0" applyProtection="0"/>
    <xf numFmtId="0" fontId="107" fillId="136" borderId="0" applyNumberFormat="0" applyBorder="0" applyAlignment="0" applyProtection="0"/>
    <xf numFmtId="0" fontId="43" fillId="93" borderId="0" applyNumberFormat="0" applyBorder="0" applyAlignment="0" applyProtection="0"/>
    <xf numFmtId="0" fontId="43" fillId="93" borderId="0" applyNumberFormat="0" applyBorder="0" applyAlignment="0" applyProtection="0"/>
    <xf numFmtId="0" fontId="107" fillId="136" borderId="0" applyNumberFormat="0" applyBorder="0" applyAlignment="0" applyProtection="0"/>
    <xf numFmtId="0" fontId="47" fillId="100" borderId="0" applyNumberFormat="0" applyBorder="0" applyAlignment="0" applyProtection="0"/>
    <xf numFmtId="0" fontId="106" fillId="94" borderId="0" applyNumberFormat="0" applyBorder="0" applyAlignment="0" applyProtection="0"/>
    <xf numFmtId="0" fontId="106" fillId="94" borderId="0" applyNumberFormat="0" applyBorder="0" applyAlignment="0" applyProtection="0"/>
    <xf numFmtId="0" fontId="47" fillId="93" borderId="0" applyNumberFormat="0" applyBorder="0" applyAlignment="0" applyProtection="0"/>
    <xf numFmtId="0" fontId="47" fillId="99" borderId="0" applyNumberFormat="0" applyBorder="0" applyAlignment="0" applyProtection="0"/>
    <xf numFmtId="0" fontId="47" fillId="99" borderId="0" applyNumberFormat="0" applyBorder="0" applyAlignment="0" applyProtection="0"/>
    <xf numFmtId="0" fontId="106" fillId="132" borderId="0" applyNumberFormat="0" applyBorder="0" applyAlignment="0" applyProtection="0"/>
    <xf numFmtId="0" fontId="106" fillId="132" borderId="0" applyNumberFormat="0" applyBorder="0" applyAlignment="0" applyProtection="0"/>
    <xf numFmtId="0" fontId="47" fillId="134" borderId="0" applyNumberFormat="0" applyBorder="0" applyAlignment="0" applyProtection="0"/>
    <xf numFmtId="0" fontId="106" fillId="90" borderId="0" applyNumberFormat="0" applyBorder="0" applyAlignment="0" applyProtection="0"/>
    <xf numFmtId="0" fontId="106" fillId="90" borderId="0" applyNumberFormat="0" applyBorder="0" applyAlignment="0" applyProtection="0"/>
    <xf numFmtId="0" fontId="47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0" fontId="106" fillId="132" borderId="0" applyNumberFormat="0" applyBorder="0" applyAlignment="0" applyProtection="0"/>
    <xf numFmtId="0" fontId="47" fillId="131" borderId="0" applyNumberFormat="0" applyBorder="0" applyAlignment="0" applyProtection="0"/>
    <xf numFmtId="0" fontId="47" fillId="96" borderId="0" applyNumberFormat="0" applyBorder="0" applyAlignment="0" applyProtection="0"/>
    <xf numFmtId="0" fontId="47" fillId="96" borderId="0" applyNumberFormat="0" applyBorder="0" applyAlignment="0" applyProtection="0"/>
    <xf numFmtId="0" fontId="106" fillId="130" borderId="0" applyNumberFormat="0" applyBorder="0" applyAlignment="0" applyProtection="0"/>
    <xf numFmtId="0" fontId="47" fillId="89" borderId="0" applyNumberFormat="0" applyBorder="0" applyAlignment="0" applyProtection="0"/>
    <xf numFmtId="0" fontId="47" fillId="83" borderId="0" applyNumberFormat="0" applyBorder="0" applyAlignment="0" applyProtection="0"/>
    <xf numFmtId="0" fontId="47" fillId="83" borderId="0" applyNumberFormat="0" applyBorder="0" applyAlignment="0" applyProtection="0"/>
    <xf numFmtId="0" fontId="106" fillId="82" borderId="0" applyNumberFormat="0" applyBorder="0" applyAlignment="0" applyProtection="0"/>
    <xf numFmtId="0" fontId="106" fillId="82" borderId="0" applyNumberFormat="0" applyBorder="0" applyAlignment="0" applyProtection="0"/>
    <xf numFmtId="0" fontId="47" fillId="81" borderId="0" applyNumberFormat="0" applyBorder="0" applyAlignment="0" applyProtection="0"/>
    <xf numFmtId="0" fontId="47" fillId="81" borderId="0" applyNumberFormat="0" applyBorder="0" applyAlignment="0" applyProtection="0"/>
    <xf numFmtId="0" fontId="47" fillId="81" borderId="0" applyNumberFormat="0" applyBorder="0" applyAlignment="0" applyProtection="0"/>
    <xf numFmtId="0" fontId="106" fillId="129" borderId="0" applyNumberFormat="0" applyBorder="0" applyAlignment="0" applyProtection="0"/>
    <xf numFmtId="0" fontId="106" fillId="129" borderId="0" applyNumberFormat="0" applyBorder="0" applyAlignment="0" applyProtection="0"/>
    <xf numFmtId="0" fontId="47" fillId="9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41" fillId="0" borderId="0"/>
    <xf numFmtId="0" fontId="141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2" fillId="0" borderId="0"/>
    <xf numFmtId="0" fontId="141" fillId="0" borderId="0"/>
    <xf numFmtId="0" fontId="141" fillId="0" borderId="0"/>
    <xf numFmtId="0" fontId="141" fillId="0" borderId="0"/>
    <xf numFmtId="0" fontId="12" fillId="0" borderId="0" applyFont="0" applyFill="0" applyBorder="0" applyAlignment="0" applyProtection="0"/>
    <xf numFmtId="0" fontId="12" fillId="0" borderId="0"/>
    <xf numFmtId="0" fontId="107" fillId="138" borderId="0" applyNumberFormat="0" applyBorder="0" applyAlignment="0" applyProtection="0"/>
    <xf numFmtId="0" fontId="107" fillId="101" borderId="0" applyNumberFormat="0" applyBorder="0" applyAlignment="0" applyProtection="0"/>
    <xf numFmtId="0" fontId="43" fillId="93" borderId="0" applyNumberFormat="0" applyBorder="0" applyAlignment="0" applyProtection="0"/>
    <xf numFmtId="0" fontId="107" fillId="137" borderId="0" applyNumberFormat="0" applyBorder="0" applyAlignment="0" applyProtection="0"/>
    <xf numFmtId="0" fontId="107" fillId="83" borderId="0" applyNumberFormat="0" applyBorder="0" applyAlignment="0" applyProtection="0"/>
    <xf numFmtId="0" fontId="43" fillId="135" borderId="0" applyNumberFormat="0" applyBorder="0" applyAlignment="0" applyProtection="0"/>
    <xf numFmtId="0" fontId="106" fillId="85" borderId="0" applyNumberFormat="0" applyBorder="0" applyAlignment="0" applyProtection="0"/>
    <xf numFmtId="0" fontId="107" fillId="83" borderId="0" applyNumberFormat="0" applyBorder="0" applyAlignment="0" applyProtection="0"/>
    <xf numFmtId="0" fontId="43" fillId="134" borderId="0" applyNumberFormat="0" applyBorder="0" applyAlignment="0" applyProtection="0"/>
    <xf numFmtId="0" fontId="107" fillId="111" borderId="0" applyNumberFormat="0" applyBorder="0" applyAlignment="0" applyProtection="0"/>
    <xf numFmtId="0" fontId="43" fillId="100" borderId="0" applyNumberFormat="0" applyBorder="0" applyAlignment="0" applyProtection="0"/>
    <xf numFmtId="0" fontId="107" fillId="68" borderId="0" applyNumberFormat="0" applyBorder="0" applyAlignment="0" applyProtection="0"/>
    <xf numFmtId="0" fontId="47" fillId="88" borderId="0" applyNumberFormat="0" applyBorder="0" applyAlignment="0" applyProtection="0"/>
    <xf numFmtId="0" fontId="106" fillId="133" borderId="0" applyNumberFormat="0" applyBorder="0" applyAlignment="0" applyProtection="0"/>
    <xf numFmtId="0" fontId="47" fillId="82" borderId="0" applyNumberFormat="0" applyBorder="0" applyAlignment="0" applyProtection="0"/>
    <xf numFmtId="0" fontId="43" fillId="100" borderId="0" applyNumberFormat="0" applyBorder="0" applyAlignment="0" applyProtection="0"/>
    <xf numFmtId="0" fontId="107" fillId="111" borderId="0" applyNumberFormat="0" applyBorder="0" applyAlignment="0" applyProtection="0"/>
    <xf numFmtId="0" fontId="107" fillId="90" borderId="0" applyNumberFormat="0" applyBorder="0" applyAlignment="0" applyProtection="0"/>
    <xf numFmtId="0" fontId="43" fillId="81" borderId="0" applyNumberFormat="0" applyBorder="0" applyAlignment="0" applyProtection="0"/>
    <xf numFmtId="0" fontId="106" fillId="85" borderId="0" applyNumberFormat="0" applyBorder="0" applyAlignment="0" applyProtection="0"/>
    <xf numFmtId="0" fontId="106" fillId="99" borderId="0" applyNumberFormat="0" applyBorder="0" applyAlignment="0" applyProtection="0"/>
    <xf numFmtId="0" fontId="106" fillId="94" borderId="0" applyNumberFormat="0" applyBorder="0" applyAlignment="0" applyProtection="0"/>
    <xf numFmtId="0" fontId="106" fillId="94" borderId="0" applyNumberFormat="0" applyBorder="0" applyAlignment="0" applyProtection="0"/>
    <xf numFmtId="0" fontId="106" fillId="132" borderId="0" applyNumberFormat="0" applyBorder="0" applyAlignment="0" applyProtection="0"/>
    <xf numFmtId="0" fontId="47" fillId="95" borderId="0" applyNumberFormat="0" applyBorder="0" applyAlignment="0" applyProtection="0"/>
    <xf numFmtId="0" fontId="47" fillId="93" borderId="0" applyNumberFormat="0" applyBorder="0" applyAlignment="0" applyProtection="0"/>
    <xf numFmtId="0" fontId="47" fillId="83" borderId="0" applyNumberFormat="0" applyBorder="0" applyAlignment="0" applyProtection="0"/>
    <xf numFmtId="0" fontId="47" fillId="92" borderId="0" applyNumberFormat="0" applyBorder="0" applyAlignment="0" applyProtection="0"/>
    <xf numFmtId="0" fontId="47" fillId="82" borderId="0" applyNumberFormat="0" applyBorder="0" applyAlignment="0" applyProtection="0"/>
    <xf numFmtId="0" fontId="47" fillId="100" borderId="0" applyNumberFormat="0" applyBorder="0" applyAlignment="0" applyProtection="0"/>
    <xf numFmtId="0" fontId="47" fillId="95" borderId="0" applyNumberFormat="0" applyBorder="0" applyAlignment="0" applyProtection="0"/>
    <xf numFmtId="0" fontId="106" fillId="70" borderId="0" applyNumberFormat="0" applyBorder="0" applyAlignment="0" applyProtection="0"/>
    <xf numFmtId="0" fontId="107" fillId="71" borderId="0" applyNumberFormat="0" applyBorder="0" applyAlignment="0" applyProtection="0"/>
    <xf numFmtId="0" fontId="107" fillId="84" borderId="0" applyNumberFormat="0" applyBorder="0" applyAlignment="0" applyProtection="0"/>
    <xf numFmtId="0" fontId="107" fillId="84" borderId="0" applyNumberFormat="0" applyBorder="0" applyAlignment="0" applyProtection="0"/>
    <xf numFmtId="0" fontId="107" fillId="116" borderId="0" applyNumberFormat="0" applyBorder="0" applyAlignment="0" applyProtection="0"/>
    <xf numFmtId="0" fontId="106" fillId="72" borderId="0" applyNumberFormat="0" applyBorder="0" applyAlignment="0" applyProtection="0"/>
    <xf numFmtId="0" fontId="106" fillId="73" borderId="0" applyNumberFormat="0" applyBorder="0" applyAlignment="0" applyProtection="0"/>
    <xf numFmtId="0" fontId="107" fillId="74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88" borderId="0" applyNumberFormat="0" applyBorder="0" applyAlignment="0" applyProtection="0"/>
    <xf numFmtId="0" fontId="107" fillId="88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71" borderId="0" applyNumberFormat="0" applyBorder="0" applyAlignment="0" applyProtection="0"/>
    <xf numFmtId="0" fontId="107" fillId="120" borderId="0" applyNumberFormat="0" applyBorder="0" applyAlignment="0" applyProtection="0"/>
    <xf numFmtId="0" fontId="106" fillId="73" borderId="0" applyNumberFormat="0" applyBorder="0" applyAlignment="0" applyProtection="0"/>
    <xf numFmtId="0" fontId="106" fillId="74" borderId="0" applyNumberFormat="0" applyBorder="0" applyAlignment="0" applyProtection="0"/>
    <xf numFmtId="0" fontId="107" fillId="74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37" borderId="0" applyNumberFormat="0" applyBorder="0" applyAlignment="0" applyProtection="0"/>
    <xf numFmtId="0" fontId="107" fillId="137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03" borderId="0" applyNumberFormat="0" applyBorder="0" applyAlignment="0" applyProtection="0"/>
    <xf numFmtId="0" fontId="107" fillId="114" borderId="0" applyNumberFormat="0" applyBorder="0" applyAlignment="0" applyProtection="0"/>
    <xf numFmtId="0" fontId="106" fillId="66" borderId="0" applyNumberFormat="0" applyBorder="0" applyAlignment="0" applyProtection="0"/>
    <xf numFmtId="0" fontId="107" fillId="67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11" borderId="0" applyNumberFormat="0" applyBorder="0" applyAlignment="0" applyProtection="0"/>
    <xf numFmtId="0" fontId="107" fillId="111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04" borderId="0" applyNumberFormat="0" applyBorder="0" applyAlignment="0" applyProtection="0"/>
    <xf numFmtId="0" fontId="107" fillId="121" borderId="0" applyNumberFormat="0" applyBorder="0" applyAlignment="0" applyProtection="0"/>
    <xf numFmtId="0" fontId="106" fillId="70" borderId="0" applyNumberFormat="0" applyBorder="0" applyAlignment="0" applyProtection="0"/>
    <xf numFmtId="0" fontId="107" fillId="76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87" borderId="0" applyNumberFormat="0" applyBorder="0" applyAlignment="0" applyProtection="0"/>
    <xf numFmtId="0" fontId="107" fillId="87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42" fillId="82" borderId="0" applyNumberFormat="0" applyBorder="0" applyAlignment="0" applyProtection="0"/>
    <xf numFmtId="0" fontId="142" fillId="82" borderId="0" applyNumberFormat="0" applyBorder="0" applyAlignment="0" applyProtection="0"/>
    <xf numFmtId="0" fontId="116" fillId="70" borderId="0" applyNumberFormat="0" applyBorder="0" applyAlignment="0" applyProtection="0"/>
    <xf numFmtId="0" fontId="116" fillId="70" borderId="0" applyNumberFormat="0" applyBorder="0" applyAlignment="0" applyProtection="0"/>
    <xf numFmtId="0" fontId="143" fillId="99" borderId="45" applyNumberFormat="0" applyAlignment="0" applyProtection="0"/>
    <xf numFmtId="0" fontId="143" fillId="99" borderId="45" applyNumberFormat="0" applyAlignment="0" applyProtection="0"/>
    <xf numFmtId="0" fontId="117" fillId="106" borderId="45" applyNumberFormat="0" applyAlignment="0" applyProtection="0"/>
    <xf numFmtId="0" fontId="117" fillId="106" borderId="45" applyNumberFormat="0" applyAlignment="0" applyProtection="0"/>
    <xf numFmtId="0" fontId="118" fillId="139" borderId="46" applyNumberFormat="0" applyAlignment="0" applyProtection="0"/>
    <xf numFmtId="0" fontId="118" fillId="139" borderId="46" applyNumberFormat="0" applyAlignment="0" applyProtection="0"/>
    <xf numFmtId="0" fontId="118" fillId="71" borderId="46" applyNumberFormat="0" applyAlignment="0" applyProtection="0"/>
    <xf numFmtId="0" fontId="118" fillId="71" borderId="46" applyNumberFormat="0" applyAlignment="0" applyProtection="0"/>
    <xf numFmtId="37" fontId="27" fillId="0" borderId="12">
      <alignment horizontal="center"/>
    </xf>
    <xf numFmtId="37" fontId="27" fillId="0" borderId="0">
      <alignment horizontal="center" vertical="center" wrapText="1"/>
    </xf>
    <xf numFmtId="165" fontId="12" fillId="0" borderId="0" applyFont="0" applyFill="0" applyBorder="0" applyAlignment="0" applyProtection="0"/>
    <xf numFmtId="0" fontId="12" fillId="0" borderId="0" applyNumberFormat="0" applyFont="0" applyBorder="0" applyAlignment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186" fontId="12" fillId="0" borderId="0" applyFill="0" applyBorder="0"/>
    <xf numFmtId="186" fontId="12" fillId="0" borderId="0" applyFill="0" applyBorder="0"/>
    <xf numFmtId="186" fontId="12" fillId="0" borderId="0" applyFill="0" applyBorder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48" fillId="0" borderId="14"/>
    <xf numFmtId="0" fontId="108" fillId="77" borderId="0" applyNumberFormat="0" applyBorder="0" applyAlignment="0" applyProtection="0"/>
    <xf numFmtId="0" fontId="108" fillId="78" borderId="0" applyNumberFormat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130" borderId="0" applyNumberFormat="0" applyBorder="0" applyAlignment="0" applyProtection="0"/>
    <xf numFmtId="0" fontId="120" fillId="130" borderId="0" applyNumberFormat="0" applyBorder="0" applyAlignment="0" applyProtection="0"/>
    <xf numFmtId="0" fontId="120" fillId="107" borderId="0" applyNumberFormat="0" applyBorder="0" applyAlignment="0" applyProtection="0"/>
    <xf numFmtId="0" fontId="120" fillId="107" borderId="0" applyNumberFormat="0" applyBorder="0" applyAlignment="0" applyProtection="0"/>
    <xf numFmtId="0" fontId="12" fillId="99" borderId="0" applyNumberFormat="0" applyFont="0" applyBorder="0" applyAlignment="0" applyProtection="0"/>
    <xf numFmtId="0" fontId="145" fillId="0" borderId="61" applyNumberFormat="0" applyFill="0" applyAlignment="0" applyProtection="0"/>
    <xf numFmtId="0" fontId="145" fillId="0" borderId="61" applyNumberFormat="0" applyFill="0" applyAlignment="0" applyProtection="0"/>
    <xf numFmtId="0" fontId="146" fillId="0" borderId="48" applyNumberFormat="0" applyFill="0" applyAlignment="0" applyProtection="0"/>
    <xf numFmtId="0" fontId="146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47" fillId="0" borderId="62" applyNumberFormat="0" applyFill="0" applyAlignment="0" applyProtection="0"/>
    <xf numFmtId="0" fontId="147" fillId="0" borderId="62" applyNumberFormat="0" applyFill="0" applyAlignment="0" applyProtection="0"/>
    <xf numFmtId="0" fontId="123" fillId="0" borderId="49" applyNumberFormat="0" applyFill="0" applyAlignment="0" applyProtection="0"/>
    <xf numFmtId="0" fontId="123" fillId="0" borderId="49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99" borderId="45" applyNumberFormat="0" applyAlignment="0" applyProtection="0"/>
    <xf numFmtId="0" fontId="149" fillId="99" borderId="45" applyNumberFormat="0" applyAlignment="0" applyProtection="0"/>
    <xf numFmtId="0" fontId="124" fillId="76" borderId="45" applyNumberFormat="0" applyAlignment="0" applyProtection="0"/>
    <xf numFmtId="0" fontId="124" fillId="76" borderId="45" applyNumberFormat="0" applyAlignment="0" applyProtection="0"/>
    <xf numFmtId="0" fontId="150" fillId="0" borderId="63" applyNumberFormat="0" applyFill="0" applyAlignment="0" applyProtection="0"/>
    <xf numFmtId="0" fontId="150" fillId="0" borderId="63" applyNumberFormat="0" applyFill="0" applyAlignment="0" applyProtection="0"/>
    <xf numFmtId="0" fontId="125" fillId="0" borderId="50" applyNumberFormat="0" applyFill="0" applyAlignment="0" applyProtection="0"/>
    <xf numFmtId="0" fontId="125" fillId="0" borderId="50" applyNumberFormat="0" applyFill="0" applyAlignment="0" applyProtection="0"/>
    <xf numFmtId="37" fontId="19" fillId="0" borderId="0"/>
    <xf numFmtId="0" fontId="126" fillId="80" borderId="0" applyNumberFormat="0" applyBorder="0" applyAlignment="0" applyProtection="0"/>
    <xf numFmtId="0" fontId="126" fillId="80" borderId="0" applyNumberFormat="0" applyBorder="0" applyAlignment="0" applyProtection="0"/>
    <xf numFmtId="0" fontId="126" fillId="76" borderId="0" applyNumberFormat="0" applyBorder="0" applyAlignment="0" applyProtection="0"/>
    <xf numFmtId="0" fontId="126" fillId="76" borderId="0" applyNumberFormat="0" applyBorder="0" applyAlignment="0" applyProtection="0"/>
    <xf numFmtId="0" fontId="12" fillId="0" borderId="0"/>
    <xf numFmtId="0" fontId="12" fillId="0" borderId="0"/>
    <xf numFmtId="0" fontId="8" fillId="0" borderId="0"/>
    <xf numFmtId="0" fontId="106" fillId="0" borderId="0"/>
    <xf numFmtId="0" fontId="10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0" fillId="0" borderId="0" applyFill="0" applyBorder="0">
      <protection locked="0"/>
    </xf>
    <xf numFmtId="0" fontId="12" fillId="96" borderId="51" applyNumberFormat="0" applyFont="0" applyAlignment="0" applyProtection="0"/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0" fontId="12" fillId="75" borderId="51" applyNumberFormat="0" applyFont="0" applyAlignment="0" applyProtection="0"/>
    <xf numFmtId="0" fontId="12" fillId="75" borderId="51" applyNumberFormat="0" applyFont="0" applyAlignment="0" applyProtection="0"/>
    <xf numFmtId="0" fontId="127" fillId="99" borderId="52" applyNumberFormat="0" applyAlignment="0" applyProtection="0"/>
    <xf numFmtId="0" fontId="127" fillId="99" borderId="52" applyNumberFormat="0" applyAlignment="0" applyProtection="0"/>
    <xf numFmtId="0" fontId="127" fillId="106" borderId="52" applyNumberFormat="0" applyAlignment="0" applyProtection="0"/>
    <xf numFmtId="0" fontId="127" fillId="106" borderId="52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0" fillId="0" borderId="0" applyNumberFormat="0" applyFont="0" applyFill="0" applyBorder="0" applyAlignment="0" applyProtection="0">
      <alignment horizontal="left"/>
    </xf>
    <xf numFmtId="0" fontId="50" fillId="0" borderId="0" applyNumberFormat="0" applyFont="0" applyFill="0" applyBorder="0" applyAlignment="0" applyProtection="0">
      <alignment horizontal="left"/>
    </xf>
    <xf numFmtId="0" fontId="50" fillId="0" borderId="0" applyNumberFormat="0" applyFont="0" applyFill="0" applyBorder="0" applyAlignment="0" applyProtection="0">
      <alignment horizontal="left"/>
    </xf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129" fillId="80" borderId="54" applyNumberFormat="0" applyProtection="0">
      <alignment vertical="center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129" fillId="32" borderId="54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4" fillId="81" borderId="0" applyNumberFormat="0" applyProtection="0">
      <alignment horizontal="left" vertical="center" indent="1"/>
    </xf>
    <xf numFmtId="4" fontId="45" fillId="140" borderId="0" applyNumberFormat="0" applyProtection="0">
      <alignment horizontal="left" vertical="center" indent="1"/>
    </xf>
    <xf numFmtId="4" fontId="45" fillId="140" borderId="0" applyNumberFormat="0" applyProtection="0">
      <alignment horizontal="left" vertical="center" indent="1"/>
    </xf>
    <xf numFmtId="4" fontId="44" fillId="81" borderId="0" applyNumberFormat="0" applyProtection="0">
      <alignment horizontal="left" vertical="center" indent="1"/>
    </xf>
    <xf numFmtId="4" fontId="44" fillId="81" borderId="0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44" fillId="91" borderId="43" applyNumberFormat="0" applyProtection="0">
      <alignment horizontal="left" vertical="center" indent="1"/>
    </xf>
    <xf numFmtId="4" fontId="46" fillId="147" borderId="43" applyNumberFormat="0" applyProtection="0">
      <alignment horizontal="left" vertical="center" indent="1"/>
    </xf>
    <xf numFmtId="4" fontId="46" fillId="147" borderId="43" applyNumberFormat="0" applyProtection="0">
      <alignment horizontal="left" vertical="center" indent="1"/>
    </xf>
    <xf numFmtId="4" fontId="44" fillId="91" borderId="43" applyNumberFormat="0" applyProtection="0">
      <alignment horizontal="left" vertical="center" indent="1"/>
    </xf>
    <xf numFmtId="4" fontId="44" fillId="91" borderId="43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6" fillId="108" borderId="0" applyNumberFormat="0" applyProtection="0">
      <alignment horizontal="left" vertical="center" indent="1"/>
    </xf>
    <xf numFmtId="4" fontId="46" fillId="108" borderId="0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6" fillId="93" borderId="0" applyNumberFormat="0" applyProtection="0">
      <alignment horizontal="left" vertical="center" indent="1"/>
    </xf>
    <xf numFmtId="4" fontId="46" fillId="140" borderId="0" applyNumberFormat="0" applyProtection="0">
      <alignment horizontal="left" vertical="center" indent="1"/>
    </xf>
    <xf numFmtId="4" fontId="46" fillId="140" borderId="0" applyNumberFormat="0" applyProtection="0">
      <alignment horizontal="left" vertical="center" indent="1"/>
    </xf>
    <xf numFmtId="4" fontId="46" fillId="93" borderId="0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129" fillId="81" borderId="54" applyNumberFormat="0" applyProtection="0">
      <alignment horizontal="right" vertical="center"/>
    </xf>
    <xf numFmtId="4" fontId="47" fillId="108" borderId="0" applyNumberFormat="0" applyProtection="0">
      <alignment horizontal="left" vertical="center" indent="1"/>
    </xf>
    <xf numFmtId="4" fontId="47" fillId="108" borderId="0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7" fillId="92" borderId="0" applyNumberFormat="0" applyProtection="0">
      <alignment horizontal="left" vertical="center" indent="1"/>
    </xf>
    <xf numFmtId="4" fontId="47" fillId="140" borderId="0" applyNumberFormat="0" applyProtection="0">
      <alignment horizontal="left" vertical="center" indent="1"/>
    </xf>
    <xf numFmtId="4" fontId="47" fillId="140" borderId="0" applyNumberFormat="0" applyProtection="0">
      <alignment horizontal="left" vertical="center" indent="1"/>
    </xf>
    <xf numFmtId="4" fontId="47" fillId="81" borderId="0" applyNumberFormat="0" applyProtection="0">
      <alignment horizontal="left" vertical="center" indent="1"/>
    </xf>
    <xf numFmtId="4" fontId="47" fillId="81" borderId="0" applyNumberFormat="0" applyProtection="0">
      <alignment horizontal="left" vertical="center" indent="1"/>
    </xf>
    <xf numFmtId="4" fontId="47" fillId="81" borderId="0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5" borderId="2" applyNumberFormat="0">
      <protection locked="0"/>
    </xf>
    <xf numFmtId="0" fontId="129" fillId="95" borderId="59" applyNumberFormat="0">
      <protection locked="0"/>
    </xf>
    <xf numFmtId="0" fontId="12" fillId="95" borderId="2" applyNumberFormat="0">
      <protection locked="0"/>
    </xf>
    <xf numFmtId="0" fontId="12" fillId="95" borderId="2" applyNumberFormat="0">
      <protection locked="0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1" fillId="97" borderId="0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1" fillId="97" borderId="0" applyNumberFormat="0" applyProtection="0">
      <alignment horizontal="left" vertical="center" indent="1"/>
    </xf>
    <xf numFmtId="0" fontId="129" fillId="128" borderId="2"/>
    <xf numFmtId="0" fontId="129" fillId="128" borderId="2"/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2" fillId="149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/>
    <xf numFmtId="0" fontId="12" fillId="0" borderId="0" applyFont="0" applyFill="0" applyBorder="0" applyAlignment="0" applyProtection="0"/>
    <xf numFmtId="37" fontId="27" fillId="0" borderId="14" applyNumberFormat="0"/>
    <xf numFmtId="0" fontId="156" fillId="0" borderId="65" applyNumberFormat="0" applyAlignment="0" applyProtection="0"/>
    <xf numFmtId="0" fontId="113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185" fontId="27" fillId="0" borderId="16" applyFill="0"/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37" fontId="27" fillId="0" borderId="44" applyNumberFormat="0" applyFill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" fillId="96" borderId="0" applyNumberFormat="0" applyFont="0" applyBorder="0" applyAlignment="0" applyProtection="0"/>
    <xf numFmtId="0" fontId="114" fillId="0" borderId="0" applyNumberFormat="0" applyFill="0" applyBorder="0" applyAlignment="0" applyProtection="0"/>
    <xf numFmtId="0" fontId="95" fillId="0" borderId="34" applyNumberFormat="0" applyFill="0" applyAlignment="0" applyProtection="0"/>
    <xf numFmtId="0" fontId="96" fillId="0" borderId="35" applyNumberFormat="0" applyFill="0" applyAlignment="0" applyProtection="0"/>
    <xf numFmtId="0" fontId="97" fillId="0" borderId="36" applyNumberFormat="0" applyFill="0" applyAlignment="0" applyProtection="0"/>
    <xf numFmtId="0" fontId="97" fillId="0" borderId="0" applyNumberFormat="0" applyFill="0" applyBorder="0" applyAlignment="0" applyProtection="0"/>
    <xf numFmtId="0" fontId="98" fillId="37" borderId="0" applyNumberFormat="0" applyBorder="0" applyAlignment="0" applyProtection="0"/>
    <xf numFmtId="0" fontId="99" fillId="38" borderId="0" applyNumberFormat="0" applyBorder="0" applyAlignment="0" applyProtection="0"/>
    <xf numFmtId="0" fontId="115" fillId="26" borderId="0" applyNumberFormat="0" applyBorder="0" applyAlignment="0" applyProtection="0"/>
    <xf numFmtId="0" fontId="87" fillId="34" borderId="33" applyNumberFormat="0" applyAlignment="0" applyProtection="0"/>
    <xf numFmtId="0" fontId="100" fillId="39" borderId="37" applyNumberFormat="0" applyAlignment="0" applyProtection="0"/>
    <xf numFmtId="0" fontId="101" fillId="39" borderId="33" applyNumberFormat="0" applyAlignment="0" applyProtection="0"/>
    <xf numFmtId="0" fontId="102" fillId="0" borderId="38" applyNumberFormat="0" applyFill="0" applyAlignment="0" applyProtection="0"/>
    <xf numFmtId="0" fontId="103" fillId="40" borderId="39" applyNumberFormat="0" applyAlignment="0" applyProtection="0"/>
    <xf numFmtId="0" fontId="40" fillId="0" borderId="0" applyNumberFormat="0" applyFill="0" applyBorder="0" applyAlignment="0" applyProtection="0"/>
    <xf numFmtId="0" fontId="8" fillId="41" borderId="40" applyNumberFormat="0" applyFont="0" applyAlignment="0" applyProtection="0"/>
    <xf numFmtId="0" fontId="104" fillId="0" borderId="0" applyNumberFormat="0" applyFill="0" applyBorder="0" applyAlignment="0" applyProtection="0"/>
    <xf numFmtId="0" fontId="38" fillId="0" borderId="41" applyNumberFormat="0" applyFill="0" applyAlignment="0" applyProtection="0"/>
    <xf numFmtId="0" fontId="105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105" fillId="53" borderId="0" applyNumberFormat="0" applyBorder="0" applyAlignment="0" applyProtection="0"/>
    <xf numFmtId="0" fontId="105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6" borderId="0" applyNumberFormat="0" applyBorder="0" applyAlignment="0" applyProtection="0"/>
    <xf numFmtId="0" fontId="105" fillId="57" borderId="0" applyNumberFormat="0" applyBorder="0" applyAlignment="0" applyProtection="0"/>
    <xf numFmtId="0" fontId="105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05" fillId="61" borderId="0" applyNumberFormat="0" applyBorder="0" applyAlignment="0" applyProtection="0"/>
    <xf numFmtId="0" fontId="105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05" fillId="65" borderId="0" applyNumberFormat="0" applyBorder="0" applyAlignment="0" applyProtection="0"/>
    <xf numFmtId="0" fontId="129" fillId="112" borderId="0"/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0" fontId="129" fillId="128" borderId="2"/>
    <xf numFmtId="0" fontId="129" fillId="112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47" fillId="81" borderId="42" applyNumberFormat="0" applyProtection="0">
      <alignment horizontal="left" vertical="center" indent="1"/>
    </xf>
    <xf numFmtId="0" fontId="12" fillId="0" borderId="0"/>
    <xf numFmtId="0" fontId="12" fillId="0" borderId="0"/>
    <xf numFmtId="0" fontId="12" fillId="0" borderId="0"/>
    <xf numFmtId="0" fontId="8" fillId="41" borderId="40" applyNumberFormat="0" applyFont="0" applyAlignment="0" applyProtection="0"/>
    <xf numFmtId="0" fontId="105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105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105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105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6" borderId="0" applyNumberFormat="0" applyBorder="0" applyAlignment="0" applyProtection="0"/>
    <xf numFmtId="0" fontId="105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05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05" fillId="42" borderId="0" applyNumberFormat="0" applyBorder="0" applyAlignment="0" applyProtection="0"/>
    <xf numFmtId="0" fontId="105" fillId="46" borderId="0" applyNumberFormat="0" applyBorder="0" applyAlignment="0" applyProtection="0"/>
    <xf numFmtId="0" fontId="105" fillId="50" borderId="0" applyNumberFormat="0" applyBorder="0" applyAlignment="0" applyProtection="0"/>
    <xf numFmtId="0" fontId="105" fillId="54" borderId="0" applyNumberFormat="0" applyBorder="0" applyAlignment="0" applyProtection="0"/>
    <xf numFmtId="0" fontId="105" fillId="58" borderId="0" applyNumberFormat="0" applyBorder="0" applyAlignment="0" applyProtection="0"/>
    <xf numFmtId="0" fontId="105" fillId="6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8" fillId="0" borderId="0"/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05" fillId="42" borderId="0" applyNumberFormat="0" applyBorder="0" applyAlignment="0" applyProtection="0"/>
    <xf numFmtId="0" fontId="105" fillId="46" borderId="0" applyNumberFormat="0" applyBorder="0" applyAlignment="0" applyProtection="0"/>
    <xf numFmtId="0" fontId="105" fillId="50" borderId="0" applyNumberFormat="0" applyBorder="0" applyAlignment="0" applyProtection="0"/>
    <xf numFmtId="0" fontId="105" fillId="54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62" borderId="0" applyNumberFormat="0" applyBorder="0" applyAlignment="0" applyProtection="0"/>
    <xf numFmtId="0" fontId="105" fillId="50" borderId="0" applyNumberFormat="0" applyBorder="0" applyAlignment="0" applyProtection="0"/>
    <xf numFmtId="0" fontId="105" fillId="54" borderId="0" applyNumberFormat="0" applyBorder="0" applyAlignment="0" applyProtection="0"/>
    <xf numFmtId="0" fontId="105" fillId="62" borderId="0" applyNumberFormat="0" applyBorder="0" applyAlignment="0" applyProtection="0"/>
    <xf numFmtId="0" fontId="105" fillId="42" borderId="0" applyNumberFormat="0" applyBorder="0" applyAlignment="0" applyProtection="0"/>
    <xf numFmtId="0" fontId="105" fillId="58" borderId="0" applyNumberFormat="0" applyBorder="0" applyAlignment="0" applyProtection="0"/>
    <xf numFmtId="0" fontId="105" fillId="46" borderId="0" applyNumberFormat="0" applyBorder="0" applyAlignment="0" applyProtection="0"/>
    <xf numFmtId="0" fontId="105" fillId="58" borderId="0" applyNumberFormat="0" applyBorder="0" applyAlignment="0" applyProtection="0"/>
    <xf numFmtId="0" fontId="105" fillId="54" borderId="0" applyNumberFormat="0" applyBorder="0" applyAlignment="0" applyProtection="0"/>
    <xf numFmtId="0" fontId="105" fillId="46" borderId="0" applyNumberFormat="0" applyBorder="0" applyAlignment="0" applyProtection="0"/>
    <xf numFmtId="0" fontId="105" fillId="42" borderId="0" applyNumberFormat="0" applyBorder="0" applyAlignment="0" applyProtection="0"/>
    <xf numFmtId="0" fontId="105" fillId="62" borderId="0" applyNumberFormat="0" applyBorder="0" applyAlignment="0" applyProtection="0"/>
    <xf numFmtId="0" fontId="105" fillId="50" borderId="0" applyNumberFormat="0" applyBorder="0" applyAlignment="0" applyProtection="0"/>
    <xf numFmtId="0" fontId="105" fillId="50" borderId="0" applyNumberFormat="0" applyBorder="0" applyAlignment="0" applyProtection="0"/>
    <xf numFmtId="0" fontId="105" fillId="54" borderId="0" applyNumberFormat="0" applyBorder="0" applyAlignment="0" applyProtection="0"/>
    <xf numFmtId="0" fontId="105" fillId="42" borderId="0" applyNumberFormat="0" applyBorder="0" applyAlignment="0" applyProtection="0"/>
    <xf numFmtId="0" fontId="105" fillId="62" borderId="0" applyNumberFormat="0" applyBorder="0" applyAlignment="0" applyProtection="0"/>
    <xf numFmtId="0" fontId="105" fillId="62" borderId="0" applyNumberFormat="0" applyBorder="0" applyAlignment="0" applyProtection="0"/>
    <xf numFmtId="0" fontId="105" fillId="50" borderId="0" applyNumberFormat="0" applyBorder="0" applyAlignment="0" applyProtection="0"/>
    <xf numFmtId="0" fontId="105" fillId="62" borderId="0" applyNumberFormat="0" applyBorder="0" applyAlignment="0" applyProtection="0"/>
    <xf numFmtId="0" fontId="105" fillId="42" borderId="0" applyNumberFormat="0" applyBorder="0" applyAlignment="0" applyProtection="0"/>
    <xf numFmtId="0" fontId="105" fillId="54" borderId="0" applyNumberFormat="0" applyBorder="0" applyAlignment="0" applyProtection="0"/>
    <xf numFmtId="0" fontId="105" fillId="58" borderId="0" applyNumberFormat="0" applyBorder="0" applyAlignment="0" applyProtection="0"/>
    <xf numFmtId="0" fontId="105" fillId="42" borderId="0" applyNumberFormat="0" applyBorder="0" applyAlignment="0" applyProtection="0"/>
    <xf numFmtId="0" fontId="105" fillId="50" borderId="0" applyNumberFormat="0" applyBorder="0" applyAlignment="0" applyProtection="0"/>
    <xf numFmtId="0" fontId="105" fillId="62" borderId="0" applyNumberFormat="0" applyBorder="0" applyAlignment="0" applyProtection="0"/>
    <xf numFmtId="0" fontId="105" fillId="54" borderId="0" applyNumberFormat="0" applyBorder="0" applyAlignment="0" applyProtection="0"/>
    <xf numFmtId="0" fontId="105" fillId="50" borderId="0" applyNumberFormat="0" applyBorder="0" applyAlignment="0" applyProtection="0"/>
    <xf numFmtId="0" fontId="105" fillId="46" borderId="0" applyNumberFormat="0" applyBorder="0" applyAlignment="0" applyProtection="0"/>
    <xf numFmtId="0" fontId="105" fillId="42" borderId="0" applyNumberFormat="0" applyBorder="0" applyAlignment="0" applyProtection="0"/>
    <xf numFmtId="0" fontId="105" fillId="58" borderId="0" applyNumberFormat="0" applyBorder="0" applyAlignment="0" applyProtection="0"/>
    <xf numFmtId="0" fontId="105" fillId="46" borderId="0" applyNumberFormat="0" applyBorder="0" applyAlignment="0" applyProtection="0"/>
    <xf numFmtId="0" fontId="105" fillId="46" borderId="0" applyNumberFormat="0" applyBorder="0" applyAlignment="0" applyProtection="0"/>
    <xf numFmtId="0" fontId="105" fillId="54" borderId="0" applyNumberFormat="0" applyBorder="0" applyAlignment="0" applyProtection="0"/>
    <xf numFmtId="0" fontId="105" fillId="46" borderId="0" applyNumberFormat="0" applyBorder="0" applyAlignment="0" applyProtection="0"/>
    <xf numFmtId="0" fontId="105" fillId="58" borderId="0" applyNumberFormat="0" applyBorder="0" applyAlignment="0" applyProtection="0"/>
    <xf numFmtId="0" fontId="107" fillId="102" borderId="0" applyNumberFormat="0" applyBorder="0" applyAlignment="0" applyProtection="0"/>
    <xf numFmtId="0" fontId="107" fillId="104" borderId="0" applyNumberFormat="0" applyBorder="0" applyAlignment="0" applyProtection="0"/>
    <xf numFmtId="0" fontId="107" fillId="101" borderId="0" applyNumberFormat="0" applyBorder="0" applyAlignment="0" applyProtection="0"/>
    <xf numFmtId="0" fontId="107" fillId="71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3" borderId="0" applyNumberFormat="0" applyBorder="0" applyAlignment="0" applyProtection="0"/>
    <xf numFmtId="0" fontId="107" fillId="71" borderId="0" applyNumberFormat="0" applyBorder="0" applyAlignment="0" applyProtection="0"/>
    <xf numFmtId="0" fontId="107" fillId="102" borderId="0" applyNumberFormat="0" applyBorder="0" applyAlignment="0" applyProtection="0"/>
    <xf numFmtId="0" fontId="107" fillId="101" borderId="0" applyNumberFormat="0" applyBorder="0" applyAlignment="0" applyProtection="0"/>
    <xf numFmtId="0" fontId="107" fillId="104" borderId="0" applyNumberFormat="0" applyBorder="0" applyAlignment="0" applyProtection="0"/>
    <xf numFmtId="0" fontId="107" fillId="103" borderId="0" applyNumberFormat="0" applyBorder="0" applyAlignment="0" applyProtection="0"/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0" fontId="17" fillId="0" borderId="0"/>
    <xf numFmtId="0" fontId="17" fillId="0" borderId="0"/>
    <xf numFmtId="0" fontId="117" fillId="106" borderId="45" applyNumberFormat="0" applyAlignment="0" applyProtection="0"/>
    <xf numFmtId="0" fontId="124" fillId="76" borderId="45" applyNumberFormat="0" applyAlignment="0" applyProtection="0"/>
    <xf numFmtId="0" fontId="12" fillId="75" borderId="51" applyNumberFormat="0" applyFont="0" applyAlignment="0" applyProtection="0"/>
    <xf numFmtId="0" fontId="108" fillId="0" borderId="53" applyNumberFormat="0" applyFill="0" applyAlignment="0" applyProtection="0"/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36" fillId="123" borderId="54" applyNumberFormat="0" applyAlignment="0" applyProtection="0"/>
    <xf numFmtId="0" fontId="124" fillId="76" borderId="54" applyNumberFormat="0" applyAlignment="0" applyProtection="0"/>
    <xf numFmtId="0" fontId="129" fillId="75" borderId="54" applyNumberFormat="0" applyFont="0" applyAlignment="0" applyProtection="0"/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49" fillId="93" borderId="60" applyBorder="0"/>
    <xf numFmtId="4" fontId="131" fillId="96" borderId="4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43" fillId="99" borderId="45" applyNumberFormat="0" applyAlignment="0" applyProtection="0"/>
    <xf numFmtId="0" fontId="143" fillId="99" borderId="45" applyNumberFormat="0" applyAlignment="0" applyProtection="0"/>
    <xf numFmtId="0" fontId="117" fillId="106" borderId="45" applyNumberFormat="0" applyAlignment="0" applyProtection="0"/>
    <xf numFmtId="0" fontId="117" fillId="106" borderId="45" applyNumberFormat="0" applyAlignment="0" applyProtection="0"/>
    <xf numFmtId="0" fontId="149" fillId="99" borderId="45" applyNumberFormat="0" applyAlignment="0" applyProtection="0"/>
    <xf numFmtId="0" fontId="149" fillId="99" borderId="45" applyNumberFormat="0" applyAlignment="0" applyProtection="0"/>
    <xf numFmtId="0" fontId="124" fillId="76" borderId="45" applyNumberFormat="0" applyAlignment="0" applyProtection="0"/>
    <xf numFmtId="0" fontId="124" fillId="76" borderId="45" applyNumberFormat="0" applyAlignment="0" applyProtection="0"/>
    <xf numFmtId="0" fontId="12" fillId="96" borderId="51" applyNumberFormat="0" applyFont="0" applyAlignment="0" applyProtection="0"/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0" fontId="12" fillId="75" borderId="51" applyNumberFormat="0" applyFont="0" applyAlignment="0" applyProtection="0"/>
    <xf numFmtId="0" fontId="12" fillId="75" borderId="51" applyNumberFormat="0" applyFont="0" applyAlignment="0" applyProtection="0"/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8" fillId="0" borderId="0"/>
    <xf numFmtId="165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4" fontId="45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0" fontId="127" fillId="99" borderId="52" applyNumberFormat="0" applyAlignment="0" applyProtection="0"/>
    <xf numFmtId="0" fontId="12" fillId="75" borderId="51" applyNumberFormat="0" applyFont="0" applyAlignment="0" applyProtection="0"/>
    <xf numFmtId="0" fontId="12" fillId="96" borderId="51" applyNumberFormat="0" applyFont="0" applyAlignment="0" applyProtection="0"/>
    <xf numFmtId="0" fontId="149" fillId="99" borderId="45" applyNumberFormat="0" applyAlignment="0" applyProtection="0"/>
    <xf numFmtId="4" fontId="47" fillId="81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7" fillId="99" borderId="52" applyNumberFormat="0" applyAlignment="0" applyProtection="0"/>
    <xf numFmtId="0" fontId="127" fillId="99" borderId="52" applyNumberFormat="0" applyAlignment="0" applyProtection="0"/>
    <xf numFmtId="4" fontId="47" fillId="82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47" fillId="96" borderId="42" applyNumberFormat="0" applyProtection="0">
      <alignment vertical="center"/>
    </xf>
    <xf numFmtId="0" fontId="47" fillId="81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45" fillId="141" borderId="42" applyNumberFormat="0" applyProtection="0">
      <alignment horizontal="right" vertical="center"/>
    </xf>
    <xf numFmtId="0" fontId="12" fillId="75" borderId="51" applyNumberFormat="0" applyFont="0" applyAlignment="0" applyProtection="0"/>
    <xf numFmtId="0" fontId="12" fillId="94" borderId="42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0" fontId="129" fillId="92" borderId="42" applyNumberFormat="0" applyProtection="0">
      <alignment horizontal="left" vertical="top" indent="1"/>
    </xf>
    <xf numFmtId="4" fontId="129" fillId="88" borderId="54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7" fillId="81" borderId="42" applyNumberFormat="0" applyProtection="0">
      <alignment horizontal="right" vertical="center"/>
    </xf>
    <xf numFmtId="0" fontId="129" fillId="94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" fillId="95" borderId="67" applyNumberFormat="0">
      <protection locked="0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46" fillId="32" borderId="42" applyNumberFormat="0" applyProtection="0">
      <alignment vertical="center"/>
    </xf>
    <xf numFmtId="0" fontId="129" fillId="93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0" fontId="108" fillId="0" borderId="53" applyNumberFormat="0" applyFill="0" applyAlignment="0" applyProtection="0"/>
    <xf numFmtId="4" fontId="45" fillId="148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7" fillId="106" borderId="52" applyNumberFormat="0" applyAlignment="0" applyProtection="0"/>
    <xf numFmtId="4" fontId="47" fillId="81" borderId="42" applyNumberFormat="0" applyProtection="0">
      <alignment horizontal="right" vertical="center"/>
    </xf>
    <xf numFmtId="0" fontId="117" fillId="106" borderId="45" applyNumberFormat="0" applyAlignment="0" applyProtection="0"/>
    <xf numFmtId="4" fontId="45" fillId="145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4" fontId="154" fillId="148" borderId="42" applyNumberFormat="0" applyProtection="0">
      <alignment horizontal="right" vertical="center"/>
    </xf>
    <xf numFmtId="0" fontId="127" fillId="106" borderId="52" applyNumberFormat="0" applyAlignment="0" applyProtection="0"/>
    <xf numFmtId="0" fontId="12" fillId="93" borderId="42" applyNumberFormat="0" applyProtection="0">
      <alignment horizontal="left" vertical="center" indent="1"/>
    </xf>
    <xf numFmtId="0" fontId="129" fillId="94" borderId="42" applyNumberFormat="0" applyProtection="0">
      <alignment horizontal="left" vertical="top" indent="1"/>
    </xf>
    <xf numFmtId="4" fontId="129" fillId="89" borderId="54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17" fillId="106" borderId="45" applyNumberFormat="0" applyAlignment="0" applyProtection="0"/>
    <xf numFmtId="4" fontId="129" fillId="92" borderId="58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47" fillId="84" borderId="42" applyNumberFormat="0" applyProtection="0">
      <alignment horizontal="right" vertical="center"/>
    </xf>
    <xf numFmtId="0" fontId="12" fillId="95" borderId="67" applyNumberFormat="0">
      <protection locked="0"/>
    </xf>
    <xf numFmtId="4" fontId="47" fillId="81" borderId="42" applyNumberFormat="0" applyProtection="0">
      <alignment horizontal="left" vertical="center" indent="1"/>
    </xf>
    <xf numFmtId="0" fontId="131" fillId="81" borderId="42" applyNumberFormat="0" applyProtection="0">
      <alignment horizontal="left" vertical="top" indent="1"/>
    </xf>
    <xf numFmtId="0" fontId="49" fillId="93" borderId="60" applyBorder="0"/>
    <xf numFmtId="0" fontId="124" fillId="76" borderId="45" applyNumberFormat="0" applyAlignment="0" applyProtection="0"/>
    <xf numFmtId="0" fontId="129" fillId="75" borderId="54" applyNumberFormat="0" applyFont="0" applyAlignment="0" applyProtection="0"/>
    <xf numFmtId="4" fontId="47" fillId="83" borderId="42" applyNumberFormat="0" applyProtection="0">
      <alignment horizontal="right" vertical="center"/>
    </xf>
    <xf numFmtId="0" fontId="12" fillId="75" borderId="51" applyNumberFormat="0" applyFont="0" applyAlignment="0" applyProtection="0"/>
    <xf numFmtId="0" fontId="127" fillId="106" borderId="52" applyNumberFormat="0" applyAlignment="0" applyProtection="0"/>
    <xf numFmtId="4" fontId="112" fillId="92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0" fontId="108" fillId="0" borderId="53" applyNumberFormat="0" applyFill="0" applyAlignment="0" applyProtection="0"/>
    <xf numFmtId="4" fontId="112" fillId="92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5" fillId="142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152" fillId="32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4" borderId="42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133" fillId="97" borderId="58" applyNumberFormat="0" applyProtection="0">
      <alignment horizontal="left" vertical="center" indent="1"/>
    </xf>
    <xf numFmtId="4" fontId="131" fillId="96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129" fillId="86" borderId="54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0" fontId="127" fillId="123" borderId="52" applyNumberFormat="0" applyAlignment="0" applyProtection="0"/>
    <xf numFmtId="4" fontId="129" fillId="84" borderId="58" applyNumberFormat="0" applyProtection="0">
      <alignment horizontal="right" vertical="center"/>
    </xf>
    <xf numFmtId="4" fontId="129" fillId="32" borderId="54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45" fillId="110" borderId="42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5" fillId="144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37" fontId="27" fillId="0" borderId="14" applyNumberFormat="0"/>
    <xf numFmtId="0" fontId="129" fillId="75" borderId="54" applyNumberFormat="0" applyFont="0" applyAlignment="0" applyProtection="0"/>
    <xf numFmtId="4" fontId="152" fillId="32" borderId="42" applyNumberFormat="0" applyProtection="0">
      <alignment vertical="center"/>
    </xf>
    <xf numFmtId="4" fontId="138" fillId="24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0" fontId="127" fillId="106" borderId="52" applyNumberFormat="0" applyAlignment="0" applyProtection="0"/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37" fontId="27" fillId="0" borderId="14" applyNumberFormat="0"/>
    <xf numFmtId="0" fontId="44" fillId="80" borderId="42" applyNumberFormat="0" applyProtection="0">
      <alignment horizontal="left" vertical="top" indent="1"/>
    </xf>
    <xf numFmtId="0" fontId="12" fillId="75" borderId="51" applyNumberFormat="0" applyFont="0" applyAlignment="0" applyProtection="0"/>
    <xf numFmtId="0" fontId="12" fillId="96" borderId="51" applyNumberFormat="0" applyFont="0" applyAlignment="0" applyProtection="0"/>
    <xf numFmtId="4" fontId="110" fillId="96" borderId="42" applyNumberFormat="0" applyProtection="0">
      <alignment vertical="center"/>
    </xf>
    <xf numFmtId="4" fontId="45" fillId="148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6" fillId="32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0" fontId="129" fillId="92" borderId="42" applyNumberFormat="0" applyProtection="0">
      <alignment horizontal="left" vertical="top" indent="1"/>
    </xf>
    <xf numFmtId="0" fontId="136" fillId="123" borderId="54" applyNumberFormat="0" applyAlignment="0" applyProtection="0"/>
    <xf numFmtId="0" fontId="129" fillId="81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0" fontId="12" fillId="93" borderId="42" applyNumberFormat="0" applyProtection="0">
      <alignment horizontal="left" vertical="center" indent="1"/>
    </xf>
    <xf numFmtId="0" fontId="136" fillId="123" borderId="54" applyNumberFormat="0" applyAlignment="0" applyProtection="0"/>
    <xf numFmtId="0" fontId="12" fillId="93" borderId="42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136" fillId="123" borderId="54" applyNumberFormat="0" applyAlignment="0" applyProtection="0"/>
    <xf numFmtId="4" fontId="45" fillId="141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24" fillId="76" borderId="54" applyNumberFormat="0" applyAlignment="0" applyProtection="0"/>
    <xf numFmtId="4" fontId="129" fillId="126" borderId="54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0" fontId="127" fillId="123" borderId="52" applyNumberFormat="0" applyAlignment="0" applyProtection="0"/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0" fontId="49" fillId="93" borderId="60" applyBorder="0"/>
    <xf numFmtId="4" fontId="131" fillId="96" borderId="42" applyNumberFormat="0" applyProtection="0">
      <alignment vertical="center"/>
    </xf>
    <xf numFmtId="4" fontId="138" fillId="21" borderId="67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0" fontId="129" fillId="128" borderId="67"/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2" fillId="92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0" fontId="117" fillId="106" borderId="45" applyNumberFormat="0" applyAlignment="0" applyProtection="0"/>
    <xf numFmtId="37" fontId="27" fillId="0" borderId="14" applyNumberFormat="0"/>
    <xf numFmtId="4" fontId="129" fillId="0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0" fontId="49" fillId="93" borderId="60" applyBorder="0"/>
    <xf numFmtId="0" fontId="12" fillId="94" borderId="42" applyNumberFormat="0" applyProtection="0">
      <alignment horizontal="left" vertical="top" indent="1"/>
    </xf>
    <xf numFmtId="0" fontId="129" fillId="94" borderId="54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45" fillId="108" borderId="42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0" fontId="143" fillId="99" borderId="45" applyNumberFormat="0" applyAlignment="0" applyProtection="0"/>
    <xf numFmtId="4" fontId="45" fillId="141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0" fontId="129" fillId="93" borderId="42" applyNumberFormat="0" applyProtection="0">
      <alignment horizontal="left" vertical="top" indent="1"/>
    </xf>
    <xf numFmtId="0" fontId="44" fillId="80" borderId="42" applyNumberFormat="0" applyProtection="0">
      <alignment horizontal="left" vertical="top" indent="1"/>
    </xf>
    <xf numFmtId="4" fontId="44" fillId="80" borderId="42" applyNumberFormat="0" applyProtection="0">
      <alignment vertical="center"/>
    </xf>
    <xf numFmtId="4" fontId="129" fillId="81" borderId="58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29" fillId="32" borderId="54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129" fillId="128" borderId="67"/>
    <xf numFmtId="4" fontId="45" fillId="108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49" fillId="99" borderId="45" applyNumberFormat="0" applyAlignment="0" applyProtection="0"/>
    <xf numFmtId="0" fontId="129" fillId="75" borderId="54" applyNumberFormat="0" applyFont="0" applyAlignment="0" applyProtection="0"/>
    <xf numFmtId="0" fontId="127" fillId="99" borderId="52" applyNumberFormat="0" applyAlignment="0" applyProtection="0"/>
    <xf numFmtId="4" fontId="44" fillId="80" borderId="42" applyNumberFormat="0" applyProtection="0">
      <alignment vertical="center"/>
    </xf>
    <xf numFmtId="0" fontId="12" fillId="92" borderId="42" applyNumberFormat="0" applyProtection="0">
      <alignment horizontal="left" vertical="top" indent="1"/>
    </xf>
    <xf numFmtId="4" fontId="47" fillId="84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6" fillId="32" borderId="42" applyNumberFormat="0" applyProtection="0">
      <alignment vertical="center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08" fillId="0" borderId="66" applyNumberFormat="0" applyFill="0" applyAlignment="0" applyProtection="0"/>
    <xf numFmtId="4" fontId="129" fillId="87" borderId="54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5" borderId="67" applyNumberFormat="0">
      <protection locked="0"/>
    </xf>
    <xf numFmtId="4" fontId="44" fillId="80" borderId="42" applyNumberFormat="0" applyProtection="0">
      <alignment vertical="center"/>
    </xf>
    <xf numFmtId="0" fontId="12" fillId="95" borderId="67" applyNumberFormat="0">
      <protection locked="0"/>
    </xf>
    <xf numFmtId="0" fontId="12" fillId="95" borderId="67" applyNumberFormat="0">
      <protection locked="0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0" fontId="12" fillId="96" borderId="51" applyNumberFormat="0" applyFont="0" applyAlignment="0" applyProtection="0"/>
    <xf numFmtId="0" fontId="132" fillId="80" borderId="42" applyNumberFormat="0" applyProtection="0">
      <alignment horizontal="left" vertical="top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0" fontId="129" fillId="81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2" fillId="96" borderId="51" applyNumberFormat="0" applyFont="0" applyAlignment="0" applyProtection="0"/>
    <xf numFmtId="4" fontId="46" fillId="108" borderId="64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133" fillId="97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75" borderId="51" applyNumberFormat="0" applyFont="0" applyAlignment="0" applyProtection="0"/>
    <xf numFmtId="4" fontId="46" fillId="32" borderId="42" applyNumberFormat="0" applyProtection="0">
      <alignment vertical="center"/>
    </xf>
    <xf numFmtId="4" fontId="45" fillId="141" borderId="42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185" fontId="48" fillId="0" borderId="14"/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0" fontId="129" fillId="99" borderId="54" applyNumberFormat="0" applyProtection="0">
      <alignment horizontal="left" vertical="center" indent="1"/>
    </xf>
    <xf numFmtId="0" fontId="143" fillId="99" borderId="45" applyNumberFormat="0" applyAlignment="0" applyProtection="0"/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0" fontId="129" fillId="75" borderId="54" applyNumberFormat="0" applyFont="0" applyAlignment="0" applyProtection="0"/>
    <xf numFmtId="4" fontId="129" fillId="81" borderId="58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4" fontId="47" fillId="96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47" fillId="96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6" fillId="108" borderId="42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129" fillId="88" borderId="54" applyNumberFormat="0" applyProtection="0">
      <alignment horizontal="right" vertical="center"/>
    </xf>
    <xf numFmtId="0" fontId="12" fillId="95" borderId="67" applyNumberFormat="0">
      <protection locked="0"/>
    </xf>
    <xf numFmtId="0" fontId="124" fillId="76" borderId="54" applyNumberFormat="0" applyAlignment="0" applyProtection="0"/>
    <xf numFmtId="4" fontId="47" fillId="90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vertical="center"/>
    </xf>
    <xf numFmtId="0" fontId="12" fillId="92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153" fillId="148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129" fillId="0" borderId="54" applyNumberFormat="0" applyProtection="0">
      <alignment horizontal="right" vertical="center"/>
    </xf>
    <xf numFmtId="0" fontId="129" fillId="94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4" fillId="76" borderId="45" applyNumberFormat="0" applyAlignment="0" applyProtection="0"/>
    <xf numFmtId="4" fontId="129" fillId="85" borderId="54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5" fillId="148" borderId="42" applyNumberFormat="0" applyProtection="0">
      <alignment horizontal="right" vertical="center"/>
    </xf>
    <xf numFmtId="4" fontId="131" fillId="99" borderId="42" applyNumberFormat="0" applyProtection="0">
      <alignment horizontal="left" vertical="center" indent="1"/>
    </xf>
    <xf numFmtId="4" fontId="129" fillId="90" borderId="54" applyNumberFormat="0" applyProtection="0">
      <alignment horizontal="right" vertical="center"/>
    </xf>
    <xf numFmtId="0" fontId="124" fillId="76" borderId="45" applyNumberFormat="0" applyAlignment="0" applyProtection="0"/>
    <xf numFmtId="4" fontId="47" fillId="84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47" fillId="81" borderId="42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0" fontId="129" fillId="92" borderId="54" applyNumberFormat="0" applyProtection="0">
      <alignment horizontal="left" vertical="center" indent="1"/>
    </xf>
    <xf numFmtId="0" fontId="108" fillId="0" borderId="66" applyNumberFormat="0" applyFill="0" applyAlignment="0" applyProtection="0"/>
    <xf numFmtId="4" fontId="112" fillId="92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29" fillId="128" borderId="67"/>
    <xf numFmtId="4" fontId="111" fillId="109" borderId="64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4" fontId="45" fillId="98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4" fontId="133" fillId="97" borderId="58" applyNumberFormat="0" applyProtection="0">
      <alignment horizontal="left" vertical="center" indent="1"/>
    </xf>
    <xf numFmtId="4" fontId="131" fillId="99" borderId="42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17" fillId="106" borderId="45" applyNumberFormat="0" applyAlignment="0" applyProtection="0"/>
    <xf numFmtId="0" fontId="143" fillId="99" borderId="45" applyNumberFormat="0" applyAlignment="0" applyProtection="0"/>
    <xf numFmtId="4" fontId="47" fillId="83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7" fillId="81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43" fillId="99" borderId="45" applyNumberFormat="0" applyAlignment="0" applyProtection="0"/>
    <xf numFmtId="0" fontId="143" fillId="99" borderId="45" applyNumberFormat="0" applyAlignment="0" applyProtection="0"/>
    <xf numFmtId="0" fontId="117" fillId="106" borderId="45" applyNumberFormat="0" applyAlignment="0" applyProtection="0"/>
    <xf numFmtId="0" fontId="117" fillId="106" borderId="45" applyNumberFormat="0" applyAlignment="0" applyProtection="0"/>
    <xf numFmtId="4" fontId="129" fillId="82" borderId="54" applyNumberFormat="0" applyProtection="0">
      <alignment horizontal="right" vertical="center"/>
    </xf>
    <xf numFmtId="0" fontId="136" fillId="123" borderId="54" applyNumberFormat="0" applyAlignment="0" applyProtection="0"/>
    <xf numFmtId="0" fontId="129" fillId="99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6" fillId="108" borderId="42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29" fillId="92" borderId="58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126" borderId="54" applyNumberFormat="0" applyProtection="0">
      <alignment horizontal="right" vertical="center"/>
    </xf>
    <xf numFmtId="185" fontId="48" fillId="0" borderId="14"/>
    <xf numFmtId="4" fontId="47" fillId="96" borderId="42" applyNumberFormat="0" applyProtection="0">
      <alignment vertical="center"/>
    </xf>
    <xf numFmtId="0" fontId="12" fillId="94" borderId="42" applyNumberFormat="0" applyProtection="0">
      <alignment horizontal="left" vertical="top" indent="1"/>
    </xf>
    <xf numFmtId="0" fontId="129" fillId="94" borderId="54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44" fillId="80" borderId="42" applyNumberFormat="0" applyProtection="0">
      <alignment vertical="center"/>
    </xf>
    <xf numFmtId="4" fontId="110" fillId="92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153" fillId="148" borderId="42" applyNumberFormat="0" applyProtection="0">
      <alignment vertical="center"/>
    </xf>
    <xf numFmtId="4" fontId="45" fillId="108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47" fillId="8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131" fillId="96" borderId="42" applyNumberFormat="0" applyProtection="0">
      <alignment vertical="center"/>
    </xf>
    <xf numFmtId="4" fontId="138" fillId="24" borderId="54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45" fillId="14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9" fillId="94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9" fillId="87" borderId="54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0" fontId="108" fillId="0" borderId="53" applyNumberFormat="0" applyFill="0" applyAlignment="0" applyProtection="0"/>
    <xf numFmtId="4" fontId="45" fillId="28" borderId="42" applyNumberFormat="0" applyProtection="0">
      <alignment horizontal="right" vertical="center"/>
    </xf>
    <xf numFmtId="4" fontId="134" fillId="95" borderId="54" applyNumberFormat="0" applyProtection="0">
      <alignment horizontal="right"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0" fontId="129" fillId="92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4" fontId="129" fillId="92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4" fontId="129" fillId="90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0" fontId="149" fillId="99" borderId="45" applyNumberFormat="0" applyAlignment="0" applyProtection="0"/>
    <xf numFmtId="0" fontId="149" fillId="99" borderId="45" applyNumberFormat="0" applyAlignment="0" applyProtection="0"/>
    <xf numFmtId="0" fontId="124" fillId="76" borderId="45" applyNumberFormat="0" applyAlignment="0" applyProtection="0"/>
    <xf numFmtId="0" fontId="124" fillId="76" borderId="45" applyNumberFormat="0" applyAlignment="0" applyProtection="0"/>
    <xf numFmtId="4" fontId="129" fillId="32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0" fontId="132" fillId="80" borderId="42" applyNumberFormat="0" applyProtection="0">
      <alignment horizontal="left" vertical="top" indent="1"/>
    </xf>
    <xf numFmtId="4" fontId="138" fillId="32" borderId="54" applyNumberFormat="0" applyProtection="0">
      <alignment vertical="center"/>
    </xf>
    <xf numFmtId="4" fontId="47" fillId="81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0" fontId="124" fillId="76" borderId="54" applyNumberFormat="0" applyAlignment="0" applyProtection="0"/>
    <xf numFmtId="4" fontId="129" fillId="111" borderId="54" applyNumberFormat="0" applyProtection="0">
      <alignment horizontal="left" vertical="center" indent="1"/>
    </xf>
    <xf numFmtId="4" fontId="131" fillId="99" borderId="42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36" fillId="123" borderId="54" applyNumberFormat="0" applyAlignment="0" applyProtection="0"/>
    <xf numFmtId="0" fontId="12" fillId="94" borderId="42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129" fillId="32" borderId="54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0" fontId="12" fillId="96" borderId="51" applyNumberFormat="0" applyFont="0" applyAlignment="0" applyProtection="0"/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0" fontId="12" fillId="75" borderId="51" applyNumberFormat="0" applyFont="0" applyAlignment="0" applyProtection="0"/>
    <xf numFmtId="0" fontId="12" fillId="75" borderId="51" applyNumberFormat="0" applyFont="0" applyAlignment="0" applyProtection="0"/>
    <xf numFmtId="0" fontId="127" fillId="99" borderId="52" applyNumberFormat="0" applyAlignment="0" applyProtection="0"/>
    <xf numFmtId="0" fontId="127" fillId="99" borderId="52" applyNumberFormat="0" applyAlignment="0" applyProtection="0"/>
    <xf numFmtId="0" fontId="127" fillId="106" borderId="52" applyNumberFormat="0" applyAlignment="0" applyProtection="0"/>
    <xf numFmtId="0" fontId="127" fillId="106" borderId="52" applyNumberFormat="0" applyAlignment="0" applyProtection="0"/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110" fillId="96" borderId="4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1" borderId="42" applyNumberFormat="0" applyProtection="0">
      <alignment horizontal="left" vertical="center" indent="1"/>
    </xf>
    <xf numFmtId="4" fontId="46" fillId="32" borderId="42" applyNumberFormat="0" applyProtection="0">
      <alignment vertical="center"/>
    </xf>
    <xf numFmtId="0" fontId="12" fillId="75" borderId="51" applyNumberFormat="0" applyFont="0" applyAlignment="0" applyProtection="0"/>
    <xf numFmtId="4" fontId="45" fillId="142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0" fontId="117" fillId="106" borderId="45" applyNumberFormat="0" applyAlignment="0" applyProtection="0"/>
    <xf numFmtId="4" fontId="47" fillId="81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0" fontId="129" fillId="81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47" fillId="96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47" fillId="81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129" fillId="81" borderId="54" applyNumberFormat="0" applyProtection="0">
      <alignment horizontal="right" vertical="center"/>
    </xf>
    <xf numFmtId="4" fontId="45" fillId="148" borderId="42" applyNumberFormat="0" applyProtection="0">
      <alignment vertical="center"/>
    </xf>
    <xf numFmtId="4" fontId="46" fillId="108" borderId="64" applyNumberFormat="0" applyProtection="0">
      <alignment horizontal="left" vertical="center" indent="1"/>
    </xf>
    <xf numFmtId="0" fontId="108" fillId="0" borderId="53" applyNumberFormat="0" applyFill="0" applyAlignment="0" applyProtection="0"/>
    <xf numFmtId="4" fontId="129" fillId="88" borderId="54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5" borderId="67" applyNumberFormat="0">
      <protection locked="0"/>
    </xf>
    <xf numFmtId="0" fontId="12" fillId="93" borderId="42" applyNumberFormat="0" applyProtection="0">
      <alignment horizontal="left" vertical="center" indent="1"/>
    </xf>
    <xf numFmtId="0" fontId="12" fillId="95" borderId="67" applyNumberFormat="0">
      <protection locked="0"/>
    </xf>
    <xf numFmtId="0" fontId="12" fillId="95" borderId="67" applyNumberFormat="0">
      <protection locked="0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0" fontId="44" fillId="80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129" fillId="128" borderId="67"/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32" fillId="80" borderId="42" applyNumberFormat="0" applyProtection="0">
      <alignment horizontal="left" vertical="top" indent="1"/>
    </xf>
    <xf numFmtId="4" fontId="129" fillId="81" borderId="54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37" fontId="27" fillId="0" borderId="14" applyNumberFormat="0"/>
    <xf numFmtId="4" fontId="47" fillId="88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185" fontId="27" fillId="0" borderId="16" applyFill="0"/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0" fontId="129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4" fontId="153" fillId="148" borderId="42" applyNumberFormat="0" applyProtection="0">
      <alignment vertical="center"/>
    </xf>
    <xf numFmtId="4" fontId="47" fillId="92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129" fillId="128" borderId="67"/>
    <xf numFmtId="4" fontId="138" fillId="21" borderId="67" applyNumberFormat="0" applyProtection="0">
      <alignment vertical="center"/>
    </xf>
    <xf numFmtId="0" fontId="12" fillId="81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29" fillId="93" borderId="42" applyNumberFormat="0" applyProtection="0">
      <alignment horizontal="left" vertical="top" indent="1"/>
    </xf>
    <xf numFmtId="4" fontId="129" fillId="87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0" borderId="54" applyNumberFormat="0" applyProtection="0">
      <alignment vertical="center"/>
    </xf>
    <xf numFmtId="0" fontId="127" fillId="123" borderId="52" applyNumberFormat="0" applyAlignment="0" applyProtection="0"/>
    <xf numFmtId="0" fontId="47" fillId="96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4" fontId="45" fillId="143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46" fillId="32" borderId="42" applyNumberFormat="0" applyProtection="0">
      <alignment vertical="center"/>
    </xf>
    <xf numFmtId="0" fontId="12" fillId="81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148" borderId="42" applyNumberFormat="0" applyProtection="0">
      <alignment vertical="center"/>
    </xf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0" fontId="129" fillId="128" borderId="67"/>
    <xf numFmtId="4" fontId="129" fillId="126" borderId="54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134" fillId="95" borderId="54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0" fontId="108" fillId="0" borderId="53" applyNumberFormat="0" applyFill="0" applyAlignment="0" applyProtection="0"/>
    <xf numFmtId="4" fontId="47" fillId="87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4" fontId="47" fillId="83" borderId="42" applyNumberFormat="0" applyProtection="0">
      <alignment horizontal="right" vertical="center"/>
    </xf>
    <xf numFmtId="0" fontId="127" fillId="106" borderId="52" applyNumberFormat="0" applyAlignment="0" applyProtection="0"/>
    <xf numFmtId="4" fontId="47" fillId="90" borderId="42" applyNumberFormat="0" applyProtection="0">
      <alignment horizontal="right" vertical="center"/>
    </xf>
    <xf numFmtId="0" fontId="124" fillId="76" borderId="45" applyNumberFormat="0" applyAlignment="0" applyProtection="0"/>
    <xf numFmtId="4" fontId="45" fillId="142" borderId="42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45" fillId="9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110" fillId="92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110" fillId="96" borderId="42" applyNumberFormat="0" applyProtection="0">
      <alignment vertical="center"/>
    </xf>
    <xf numFmtId="0" fontId="12" fillId="95" borderId="67" applyNumberFormat="0">
      <protection locked="0"/>
    </xf>
    <xf numFmtId="0" fontId="12" fillId="92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0" fontId="129" fillId="94" borderId="42" applyNumberFormat="0" applyProtection="0">
      <alignment horizontal="left" vertical="top" indent="1"/>
    </xf>
    <xf numFmtId="0" fontId="12" fillId="75" borderId="51" applyNumberFormat="0" applyFont="0" applyAlignment="0" applyProtection="0"/>
    <xf numFmtId="4" fontId="45" fillId="110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4" fontId="47" fillId="8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0" fontId="129" fillId="128" borderId="67"/>
    <xf numFmtId="4" fontId="153" fillId="148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5" fillId="98" borderId="42" applyNumberFormat="0" applyProtection="0">
      <alignment horizontal="right" vertical="center"/>
    </xf>
    <xf numFmtId="0" fontId="129" fillId="128" borderId="67"/>
    <xf numFmtId="0" fontId="12" fillId="93" borderId="42" applyNumberFormat="0" applyProtection="0">
      <alignment horizontal="left" vertical="center" indent="1"/>
    </xf>
    <xf numFmtId="4" fontId="47" fillId="87" borderId="42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0" fontId="129" fillId="75" borderId="54" applyNumberFormat="0" applyFont="0" applyAlignment="0" applyProtection="0"/>
    <xf numFmtId="4" fontId="129" fillId="80" borderId="54" applyNumberFormat="0" applyProtection="0">
      <alignment vertical="center"/>
    </xf>
    <xf numFmtId="4" fontId="44" fillId="80" borderId="42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4" fontId="138" fillId="24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" fillId="75" borderId="51" applyNumberFormat="0" applyFont="0" applyAlignment="0" applyProtection="0"/>
    <xf numFmtId="4" fontId="45" fillId="141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129" fillId="92" borderId="58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0" fontId="129" fillId="75" borderId="54" applyNumberFormat="0" applyFont="0" applyAlignment="0" applyProtection="0"/>
    <xf numFmtId="4" fontId="129" fillId="90" borderId="54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4" fillId="76" borderId="45" applyNumberFormat="0" applyAlignment="0" applyProtection="0"/>
    <xf numFmtId="4" fontId="47" fillId="86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7" fillId="81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9" fillId="94" borderId="42" applyNumberFormat="0" applyProtection="0">
      <alignment horizontal="left" vertical="top" indent="1"/>
    </xf>
    <xf numFmtId="0" fontId="149" fillId="99" borderId="45" applyNumberFormat="0" applyAlignment="0" applyProtection="0"/>
    <xf numFmtId="4" fontId="47" fillId="96" borderId="42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0" fontId="124" fillId="76" borderId="45" applyNumberFormat="0" applyAlignment="0" applyProtection="0"/>
    <xf numFmtId="0" fontId="47" fillId="81" borderId="42" applyNumberFormat="0" applyProtection="0">
      <alignment horizontal="left" vertical="top" indent="1"/>
    </xf>
    <xf numFmtId="4" fontId="129" fillId="89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0" fontId="143" fillId="99" borderId="45" applyNumberFormat="0" applyAlignment="0" applyProtection="0"/>
    <xf numFmtId="0" fontId="108" fillId="0" borderId="66" applyNumberFormat="0" applyFill="0" applyAlignment="0" applyProtection="0"/>
    <xf numFmtId="4" fontId="45" fillId="142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185" fontId="48" fillId="0" borderId="14"/>
    <xf numFmtId="4" fontId="129" fillId="126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5" fillId="141" borderId="42" applyNumberFormat="0" applyProtection="0">
      <alignment horizontal="right" vertical="center"/>
    </xf>
    <xf numFmtId="0" fontId="124" fillId="76" borderId="45" applyNumberFormat="0" applyAlignment="0" applyProtection="0"/>
    <xf numFmtId="4" fontId="154" fillId="148" borderId="42" applyNumberFormat="0" applyProtection="0">
      <alignment horizontal="right" vertical="center"/>
    </xf>
    <xf numFmtId="0" fontId="49" fillId="93" borderId="60" applyBorder="0"/>
    <xf numFmtId="4" fontId="129" fillId="87" borderId="54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4" fontId="47" fillId="87" borderId="42" applyNumberFormat="0" applyProtection="0">
      <alignment horizontal="right" vertical="center"/>
    </xf>
    <xf numFmtId="4" fontId="110" fillId="96" borderId="42" applyNumberFormat="0" applyProtection="0">
      <alignment vertical="center"/>
    </xf>
    <xf numFmtId="4" fontId="138" fillId="24" borderId="54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17" fillId="106" borderId="45" applyNumberFormat="0" applyAlignment="0" applyProtection="0"/>
    <xf numFmtId="0" fontId="12" fillId="92" borderId="42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0" fontId="124" fillId="76" borderId="45" applyNumberFormat="0" applyAlignment="0" applyProtection="0"/>
    <xf numFmtId="0" fontId="117" fillId="106" borderId="45" applyNumberFormat="0" applyAlignment="0" applyProtection="0"/>
    <xf numFmtId="0" fontId="127" fillId="106" borderId="52" applyNumberFormat="0" applyAlignment="0" applyProtection="0"/>
    <xf numFmtId="4" fontId="45" fillId="145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110" fillId="96" borderId="42" applyNumberFormat="0" applyProtection="0">
      <alignment vertical="center"/>
    </xf>
    <xf numFmtId="0" fontId="117" fillId="106" borderId="45" applyNumberFormat="0" applyAlignment="0" applyProtection="0"/>
    <xf numFmtId="0" fontId="124" fillId="76" borderId="45" applyNumberFormat="0" applyAlignment="0" applyProtection="0"/>
    <xf numFmtId="0" fontId="12" fillId="75" borderId="51" applyNumberFormat="0" applyFont="0" applyAlignment="0" applyProtection="0"/>
    <xf numFmtId="0" fontId="108" fillId="0" borderId="53" applyNumberFormat="0" applyFill="0" applyAlignment="0" applyProtection="0"/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36" fillId="123" borderId="54" applyNumberFormat="0" applyAlignment="0" applyProtection="0"/>
    <xf numFmtId="0" fontId="124" fillId="76" borderId="54" applyNumberFormat="0" applyAlignment="0" applyProtection="0"/>
    <xf numFmtId="0" fontId="129" fillId="75" borderId="54" applyNumberFormat="0" applyFont="0" applyAlignment="0" applyProtection="0"/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49" fillId="93" borderId="60" applyBorder="0"/>
    <xf numFmtId="4" fontId="131" fillId="96" borderId="4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43" fillId="99" borderId="45" applyNumberFormat="0" applyAlignment="0" applyProtection="0"/>
    <xf numFmtId="0" fontId="143" fillId="99" borderId="45" applyNumberFormat="0" applyAlignment="0" applyProtection="0"/>
    <xf numFmtId="0" fontId="117" fillId="106" borderId="45" applyNumberFormat="0" applyAlignment="0" applyProtection="0"/>
    <xf numFmtId="0" fontId="117" fillId="106" borderId="45" applyNumberFormat="0" applyAlignment="0" applyProtection="0"/>
    <xf numFmtId="0" fontId="149" fillId="99" borderId="45" applyNumberFormat="0" applyAlignment="0" applyProtection="0"/>
    <xf numFmtId="0" fontId="149" fillId="99" borderId="45" applyNumberFormat="0" applyAlignment="0" applyProtection="0"/>
    <xf numFmtId="0" fontId="124" fillId="76" borderId="45" applyNumberFormat="0" applyAlignment="0" applyProtection="0"/>
    <xf numFmtId="0" fontId="124" fillId="76" borderId="45" applyNumberFormat="0" applyAlignment="0" applyProtection="0"/>
    <xf numFmtId="0" fontId="12" fillId="96" borderId="51" applyNumberFormat="0" applyFont="0" applyAlignment="0" applyProtection="0"/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0" fontId="12" fillId="75" borderId="51" applyNumberFormat="0" applyFont="0" applyAlignment="0" applyProtection="0"/>
    <xf numFmtId="0" fontId="12" fillId="75" borderId="51" applyNumberFormat="0" applyFont="0" applyAlignment="0" applyProtection="0"/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32" borderId="54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45" fillId="142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4" fontId="129" fillId="92" borderId="58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4" fontId="129" fillId="85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0" fontId="129" fillId="92" borderId="5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0" fontId="129" fillId="128" borderId="67"/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111" fillId="109" borderId="64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0" fontId="143" fillId="99" borderId="45" applyNumberFormat="0" applyAlignment="0" applyProtection="0"/>
    <xf numFmtId="0" fontId="44" fillId="80" borderId="42" applyNumberFormat="0" applyProtection="0">
      <alignment horizontal="left" vertical="top" indent="1"/>
    </xf>
    <xf numFmtId="37" fontId="27" fillId="0" borderId="14" applyNumberFormat="0"/>
    <xf numFmtId="4" fontId="46" fillId="32" borderId="42" applyNumberFormat="0" applyProtection="0">
      <alignment vertical="center"/>
    </xf>
    <xf numFmtId="4" fontId="129" fillId="89" borderId="54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185" fontId="27" fillId="0" borderId="16" applyFill="0"/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4" fontId="44" fillId="80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5" fillId="144" borderId="42" applyNumberFormat="0" applyProtection="0">
      <alignment horizontal="right" vertical="center"/>
    </xf>
    <xf numFmtId="0" fontId="117" fillId="106" borderId="45" applyNumberFormat="0" applyAlignment="0" applyProtection="0"/>
    <xf numFmtId="0" fontId="12" fillId="75" borderId="51" applyNumberFormat="0" applyFont="0" applyAlignment="0" applyProtection="0"/>
    <xf numFmtId="0" fontId="12" fillId="92" borderId="42" applyNumberFormat="0" applyProtection="0">
      <alignment horizontal="left" vertical="center" indent="1"/>
    </xf>
    <xf numFmtId="0" fontId="12" fillId="95" borderId="67" applyNumberFormat="0">
      <protection locked="0"/>
    </xf>
    <xf numFmtId="0" fontId="124" fillId="76" borderId="45" applyNumberFormat="0" applyAlignment="0" applyProtection="0"/>
    <xf numFmtId="4" fontId="44" fillId="80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5" borderId="67" applyNumberFormat="0">
      <protection locked="0"/>
    </xf>
    <xf numFmtId="0" fontId="129" fillId="127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124" fillId="76" borderId="45" applyNumberFormat="0" applyAlignment="0" applyProtection="0"/>
    <xf numFmtId="4" fontId="129" fillId="81" borderId="54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0" fontId="117" fillId="106" borderId="45" applyNumberFormat="0" applyAlignment="0" applyProtection="0"/>
    <xf numFmtId="4" fontId="129" fillId="80" borderId="54" applyNumberFormat="0" applyProtection="0">
      <alignment vertical="center"/>
    </xf>
    <xf numFmtId="0" fontId="143" fillId="99" borderId="45" applyNumberFormat="0" applyAlignment="0" applyProtection="0"/>
    <xf numFmtId="0" fontId="12" fillId="92" borderId="42" applyNumberFormat="0" applyProtection="0">
      <alignment horizontal="left" vertical="center" indent="1"/>
    </xf>
    <xf numFmtId="4" fontId="133" fillId="97" borderId="58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4" fontId="152" fillId="32" borderId="42" applyNumberFormat="0" applyProtection="0">
      <alignment vertical="center"/>
    </xf>
    <xf numFmtId="0" fontId="129" fillId="128" borderId="67"/>
    <xf numFmtId="0" fontId="47" fillId="96" borderId="42" applyNumberFormat="0" applyProtection="0">
      <alignment horizontal="left" vertical="top" indent="1"/>
    </xf>
    <xf numFmtId="0" fontId="129" fillId="94" borderId="54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185" fontId="27" fillId="0" borderId="16" applyFill="0"/>
    <xf numFmtId="4" fontId="110" fillId="96" borderId="42" applyNumberFormat="0" applyProtection="0">
      <alignment vertical="center"/>
    </xf>
    <xf numFmtId="0" fontId="12" fillId="92" borderId="42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47" fillId="83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0" fontId="129" fillId="128" borderId="67"/>
    <xf numFmtId="0" fontId="12" fillId="92" borderId="42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143" fillId="99" borderId="45" applyNumberFormat="0" applyAlignment="0" applyProtection="0"/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129" fillId="80" borderId="54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108" fillId="0" borderId="66" applyNumberFormat="0" applyFill="0" applyAlignment="0" applyProtection="0"/>
    <xf numFmtId="0" fontId="12" fillId="94" borderId="42" applyNumberFormat="0" applyProtection="0">
      <alignment horizontal="left" vertical="center" indent="1"/>
    </xf>
    <xf numFmtId="0" fontId="127" fillId="99" borderId="52" applyNumberFormat="0" applyAlignment="0" applyProtection="0"/>
    <xf numFmtId="0" fontId="12" fillId="94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4" fontId="129" fillId="85" borderId="54" applyNumberFormat="0" applyProtection="0">
      <alignment horizontal="right" vertical="center"/>
    </xf>
    <xf numFmtId="0" fontId="129" fillId="92" borderId="54" applyNumberFormat="0" applyProtection="0">
      <alignment horizontal="left" vertical="center" indent="1"/>
    </xf>
    <xf numFmtId="4" fontId="138" fillId="24" borderId="54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4" fontId="129" fillId="81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0" fontId="124" fillId="76" borderId="45" applyNumberFormat="0" applyAlignment="0" applyProtection="0"/>
    <xf numFmtId="0" fontId="127" fillId="106" borderId="52" applyNumberFormat="0" applyAlignment="0" applyProtection="0"/>
    <xf numFmtId="0" fontId="12" fillId="92" borderId="42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0" fontId="108" fillId="0" borderId="53" applyNumberFormat="0" applyFill="0" applyAlignment="0" applyProtection="0"/>
    <xf numFmtId="0" fontId="12" fillId="96" borderId="51" applyNumberFormat="0" applyFont="0" applyAlignment="0" applyProtection="0"/>
    <xf numFmtId="4" fontId="47" fillId="82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9" fillId="99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9" fillId="128" borderId="67"/>
    <xf numFmtId="0" fontId="12" fillId="92" borderId="42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46" fillId="32" borderId="42" applyNumberFormat="0" applyProtection="0">
      <alignment vertical="center"/>
    </xf>
    <xf numFmtId="0" fontId="44" fillId="80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129" fillId="92" borderId="58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45" fillId="141" borderId="42" applyNumberFormat="0" applyProtection="0">
      <alignment horizontal="right" vertical="center"/>
    </xf>
    <xf numFmtId="0" fontId="129" fillId="93" borderId="42" applyNumberFormat="0" applyProtection="0">
      <alignment horizontal="left" vertical="top" indent="1"/>
    </xf>
    <xf numFmtId="4" fontId="45" fillId="144" borderId="42" applyNumberFormat="0" applyProtection="0">
      <alignment horizontal="right" vertical="center"/>
    </xf>
    <xf numFmtId="0" fontId="149" fillId="99" borderId="45" applyNumberFormat="0" applyAlignment="0" applyProtection="0"/>
    <xf numFmtId="4" fontId="129" fillId="126" borderId="54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138" fillId="24" borderId="54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6" fillId="32" borderId="42" applyNumberFormat="0" applyProtection="0">
      <alignment vertical="center"/>
    </xf>
    <xf numFmtId="4" fontId="129" fillId="81" borderId="58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9" fillId="32" borderId="54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4" fontId="45" fillId="148" borderId="42" applyNumberFormat="0" applyProtection="0">
      <alignment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4" fontId="153" fillId="148" borderId="42" applyNumberFormat="0" applyProtection="0">
      <alignment vertical="center"/>
    </xf>
    <xf numFmtId="185" fontId="27" fillId="0" borderId="16" applyFill="0"/>
    <xf numFmtId="0" fontId="132" fillId="80" borderId="42" applyNumberFormat="0" applyProtection="0">
      <alignment horizontal="left" vertical="top" indent="1"/>
    </xf>
    <xf numFmtId="0" fontId="12" fillId="93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0" fontId="49" fillId="93" borderId="60" applyBorder="0"/>
    <xf numFmtId="4" fontId="47" fillId="9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7" fillId="81" borderId="42" applyNumberFormat="0" applyProtection="0">
      <alignment horizontal="left" vertical="center" indent="1"/>
    </xf>
    <xf numFmtId="4" fontId="47" fillId="96" borderId="42" applyNumberFormat="0" applyProtection="0">
      <alignment vertical="center"/>
    </xf>
    <xf numFmtId="0" fontId="12" fillId="81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45" fillId="110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129" fillId="88" borderId="54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6" fillId="108" borderId="42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138" fillId="32" borderId="54" applyNumberFormat="0" applyProtection="0">
      <alignment vertical="center"/>
    </xf>
    <xf numFmtId="0" fontId="108" fillId="0" borderId="66" applyNumberFormat="0" applyFill="0" applyAlignment="0" applyProtection="0"/>
    <xf numFmtId="4" fontId="47" fillId="92" borderId="42" applyNumberFormat="0" applyProtection="0">
      <alignment horizontal="right" vertical="center"/>
    </xf>
    <xf numFmtId="0" fontId="129" fillId="128" borderId="67"/>
    <xf numFmtId="4" fontId="109" fillId="80" borderId="42" applyNumberFormat="0" applyProtection="0">
      <alignment vertical="center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0" fontId="124" fillId="76" borderId="45" applyNumberFormat="0" applyAlignment="0" applyProtection="0"/>
    <xf numFmtId="0" fontId="131" fillId="81" borderId="42" applyNumberFormat="0" applyProtection="0">
      <alignment horizontal="left" vertical="top" indent="1"/>
    </xf>
    <xf numFmtId="0" fontId="129" fillId="94" borderId="54" applyNumberFormat="0" applyProtection="0">
      <alignment horizontal="left" vertical="center" indent="1"/>
    </xf>
    <xf numFmtId="4" fontId="45" fillId="142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5" fillId="145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0" fontId="124" fillId="76" borderId="45" applyNumberFormat="0" applyAlignment="0" applyProtection="0"/>
    <xf numFmtId="4" fontId="47" fillId="81" borderId="42" applyNumberFormat="0" applyProtection="0">
      <alignment horizontal="left" vertical="center" indent="1"/>
    </xf>
    <xf numFmtId="0" fontId="117" fillId="106" borderId="45" applyNumberFormat="0" applyAlignment="0" applyProtection="0"/>
    <xf numFmtId="0" fontId="124" fillId="76" borderId="45" applyNumberFormat="0" applyAlignment="0" applyProtection="0"/>
    <xf numFmtId="0" fontId="12" fillId="75" borderId="51" applyNumberFormat="0" applyFont="0" applyAlignment="0" applyProtection="0"/>
    <xf numFmtId="0" fontId="108" fillId="0" borderId="53" applyNumberFormat="0" applyFill="0" applyAlignment="0" applyProtection="0"/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0" fontId="136" fillId="123" borderId="54" applyNumberFormat="0" applyAlignment="0" applyProtection="0"/>
    <xf numFmtId="0" fontId="124" fillId="76" borderId="54" applyNumberFormat="0" applyAlignment="0" applyProtection="0"/>
    <xf numFmtId="0" fontId="129" fillId="75" borderId="54" applyNumberFormat="0" applyFont="0" applyAlignment="0" applyProtection="0"/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49" fillId="93" borderId="60" applyBorder="0"/>
    <xf numFmtId="4" fontId="131" fillId="96" borderId="4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43" fillId="99" borderId="45" applyNumberFormat="0" applyAlignment="0" applyProtection="0"/>
    <xf numFmtId="0" fontId="143" fillId="99" borderId="45" applyNumberFormat="0" applyAlignment="0" applyProtection="0"/>
    <xf numFmtId="0" fontId="117" fillId="106" borderId="45" applyNumberFormat="0" applyAlignment="0" applyProtection="0"/>
    <xf numFmtId="0" fontId="117" fillId="106" borderId="45" applyNumberFormat="0" applyAlignment="0" applyProtection="0"/>
    <xf numFmtId="0" fontId="149" fillId="99" borderId="45" applyNumberFormat="0" applyAlignment="0" applyProtection="0"/>
    <xf numFmtId="0" fontId="149" fillId="99" borderId="45" applyNumberFormat="0" applyAlignment="0" applyProtection="0"/>
    <xf numFmtId="0" fontId="124" fillId="76" borderId="45" applyNumberFormat="0" applyAlignment="0" applyProtection="0"/>
    <xf numFmtId="0" fontId="124" fillId="76" borderId="45" applyNumberFormat="0" applyAlignment="0" applyProtection="0"/>
    <xf numFmtId="0" fontId="12" fillId="96" borderId="51" applyNumberFormat="0" applyFont="0" applyAlignment="0" applyProtection="0"/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0" fontId="12" fillId="75" borderId="51" applyNumberFormat="0" applyFont="0" applyAlignment="0" applyProtection="0"/>
    <xf numFmtId="0" fontId="12" fillId="75" borderId="51" applyNumberFormat="0" applyFont="0" applyAlignment="0" applyProtection="0"/>
    <xf numFmtId="4" fontId="44" fillId="80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52" fillId="32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9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10" fillId="96" borderId="42" applyNumberFormat="0" applyProtection="0">
      <alignment vertical="center"/>
    </xf>
    <xf numFmtId="4" fontId="47" fillId="96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4" fontId="129" fillId="80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0" fontId="129" fillId="99" borderId="54" applyNumberFormat="0" applyProtection="0">
      <alignment horizontal="left" vertical="center" indent="1"/>
    </xf>
    <xf numFmtId="0" fontId="129" fillId="127" borderId="54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0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0" fontId="108" fillId="0" borderId="66" applyNumberFormat="0" applyFill="0" applyAlignment="0" applyProtection="0"/>
    <xf numFmtId="4" fontId="45" fillId="110" borderId="42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131" fillId="96" borderId="42" applyNumberFormat="0" applyProtection="0">
      <alignment vertical="center"/>
    </xf>
    <xf numFmtId="4" fontId="129" fillId="84" borderId="58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4" fontId="46" fillId="32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12" fillId="75" borderId="51" applyNumberFormat="0" applyFont="0" applyAlignment="0" applyProtection="0"/>
    <xf numFmtId="0" fontId="12" fillId="94" borderId="42" applyNumberFormat="0" applyProtection="0">
      <alignment horizontal="left" vertical="top" indent="1"/>
    </xf>
    <xf numFmtId="0" fontId="124" fillId="76" borderId="45" applyNumberFormat="0" applyAlignment="0" applyProtection="0"/>
    <xf numFmtId="4" fontId="129" fillId="91" borderId="58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5" fillId="145" borderId="42" applyNumberFormat="0" applyProtection="0">
      <alignment horizontal="right" vertical="center"/>
    </xf>
    <xf numFmtId="4" fontId="138" fillId="21" borderId="67" applyNumberFormat="0" applyProtection="0">
      <alignment vertical="center"/>
    </xf>
    <xf numFmtId="4" fontId="47" fillId="90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7" fillId="81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45" fillId="144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0" fontId="12" fillId="75" borderId="51" applyNumberFormat="0" applyFont="0" applyAlignment="0" applyProtection="0"/>
    <xf numFmtId="0" fontId="129" fillId="81" borderId="42" applyNumberFormat="0" applyProtection="0">
      <alignment horizontal="left" vertical="top" indent="1"/>
    </xf>
    <xf numFmtId="4" fontId="129" fillId="85" borderId="54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153" fillId="148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5" borderId="67" applyNumberFormat="0">
      <protection locked="0"/>
    </xf>
    <xf numFmtId="0" fontId="12" fillId="92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0" fontId="131" fillId="81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12" fillId="93" borderId="58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0" fontId="131" fillId="96" borderId="42" applyNumberFormat="0" applyProtection="0">
      <alignment horizontal="left" vertical="top" indent="1"/>
    </xf>
    <xf numFmtId="4" fontId="129" fillId="91" borderId="58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47" fillId="88" borderId="42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5" fillId="28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4" fontId="153" fillId="148" borderId="42" applyNumberFormat="0" applyProtection="0">
      <alignment vertical="center"/>
    </xf>
    <xf numFmtId="4" fontId="47" fillId="89" borderId="42" applyNumberFormat="0" applyProtection="0">
      <alignment horizontal="right" vertical="center"/>
    </xf>
    <xf numFmtId="4" fontId="152" fillId="32" borderId="42" applyNumberFormat="0" applyProtection="0">
      <alignment vertical="center"/>
    </xf>
    <xf numFmtId="4" fontId="45" fillId="145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129" fillId="90" borderId="54" applyNumberFormat="0" applyProtection="0">
      <alignment horizontal="right" vertical="center"/>
    </xf>
    <xf numFmtId="0" fontId="127" fillId="106" borderId="52" applyNumberFormat="0" applyAlignment="0" applyProtection="0"/>
    <xf numFmtId="0" fontId="124" fillId="76" borderId="45" applyNumberFormat="0" applyAlignment="0" applyProtection="0"/>
    <xf numFmtId="0" fontId="12" fillId="94" borderId="42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129" fillId="89" borderId="54" applyNumberFormat="0" applyProtection="0">
      <alignment horizontal="right" vertical="center"/>
    </xf>
    <xf numFmtId="4" fontId="138" fillId="32" borderId="54" applyNumberFormat="0" applyProtection="0">
      <alignment vertical="center"/>
    </xf>
    <xf numFmtId="4" fontId="45" fillId="148" borderId="42" applyNumberFormat="0" applyProtection="0">
      <alignment vertical="center"/>
    </xf>
    <xf numFmtId="0" fontId="129" fillId="75" borderId="54" applyNumberFormat="0" applyFont="0" applyAlignment="0" applyProtection="0"/>
    <xf numFmtId="4" fontId="129" fillId="84" borderId="58" applyNumberFormat="0" applyProtection="0">
      <alignment horizontal="right" vertical="center"/>
    </xf>
    <xf numFmtId="0" fontId="117" fillId="106" borderId="45" applyNumberFormat="0" applyAlignment="0" applyProtection="0"/>
    <xf numFmtId="4" fontId="129" fillId="86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29" fillId="91" borderId="58" applyNumberFormat="0" applyProtection="0">
      <alignment horizontal="left" vertical="center" indent="1"/>
    </xf>
    <xf numFmtId="0" fontId="12" fillId="75" borderId="51" applyNumberFormat="0" applyFont="0" applyAlignment="0" applyProtection="0"/>
    <xf numFmtId="4" fontId="129" fillId="32" borderId="54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0" fontId="143" fillId="99" borderId="45" applyNumberFormat="0" applyAlignment="0" applyProtection="0"/>
    <xf numFmtId="0" fontId="12" fillId="81" borderId="42" applyNumberFormat="0" applyProtection="0">
      <alignment horizontal="left" vertical="center" indent="1"/>
    </xf>
    <xf numFmtId="4" fontId="45" fillId="110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129" fillId="126" borderId="54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7" fillId="96" borderId="42" applyNumberFormat="0" applyProtection="0">
      <alignment horizontal="left" vertical="center" indent="1"/>
    </xf>
    <xf numFmtId="4" fontId="131" fillId="99" borderId="42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4" fontId="110" fillId="96" borderId="42" applyNumberFormat="0" applyProtection="0">
      <alignment vertical="center"/>
    </xf>
    <xf numFmtId="4" fontId="110" fillId="96" borderId="42" applyNumberFormat="0" applyProtection="0">
      <alignment vertical="center"/>
    </xf>
    <xf numFmtId="0" fontId="129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47" fillId="96" borderId="42" applyNumberFormat="0" applyProtection="0">
      <alignment horizontal="left" vertical="top" indent="1"/>
    </xf>
    <xf numFmtId="4" fontId="134" fillId="95" borderId="54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31" fillId="96" borderId="42" applyNumberFormat="0" applyProtection="0">
      <alignment vertical="center"/>
    </xf>
    <xf numFmtId="4" fontId="129" fillId="90" borderId="54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9" fillId="81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111" fillId="109" borderId="64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49" fillId="99" borderId="45" applyNumberFormat="0" applyAlignment="0" applyProtection="0"/>
    <xf numFmtId="4" fontId="47" fillId="92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129" fillId="81" borderId="58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47" fillId="89" borderId="42" applyNumberFormat="0" applyProtection="0">
      <alignment horizontal="right" vertical="center"/>
    </xf>
    <xf numFmtId="0" fontId="129" fillId="9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4" fontId="129" fillId="91" borderId="58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0" fontId="117" fillId="106" borderId="45" applyNumberFormat="0" applyAlignment="0" applyProtection="0"/>
    <xf numFmtId="4" fontId="129" fillId="88" borderId="54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124" fillId="76" borderId="54" applyNumberFormat="0" applyAlignment="0" applyProtection="0"/>
    <xf numFmtId="4" fontId="129" fillId="88" borderId="54" applyNumberFormat="0" applyProtection="0">
      <alignment horizontal="right" vertical="center"/>
    </xf>
    <xf numFmtId="4" fontId="138" fillId="21" borderId="67" applyNumberFormat="0" applyProtection="0">
      <alignment vertical="center"/>
    </xf>
    <xf numFmtId="0" fontId="117" fillId="106" borderId="45" applyNumberFormat="0" applyAlignment="0" applyProtection="0"/>
    <xf numFmtId="4" fontId="47" fillId="92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4" fontId="45" fillId="145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0" fontId="124" fillId="76" borderId="45" applyNumberFormat="0" applyAlignment="0" applyProtection="0"/>
    <xf numFmtId="4" fontId="111" fillId="109" borderId="64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0" fontId="12" fillId="92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29" fillId="99" borderId="54" applyNumberFormat="0" applyProtection="0">
      <alignment horizontal="left" vertical="center" indent="1"/>
    </xf>
    <xf numFmtId="0" fontId="12" fillId="75" borderId="51" applyNumberFormat="0" applyFont="0" applyAlignment="0" applyProtection="0"/>
    <xf numFmtId="4" fontId="110" fillId="96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129" fillId="85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0" fontId="149" fillId="99" borderId="45" applyNumberFormat="0" applyAlignment="0" applyProtection="0"/>
    <xf numFmtId="4" fontId="131" fillId="99" borderId="42" applyNumberFormat="0" applyProtection="0">
      <alignment horizontal="left" vertical="center" indent="1"/>
    </xf>
    <xf numFmtId="4" fontId="129" fillId="85" borderId="54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129" fillId="82" borderId="54" applyNumberFormat="0" applyProtection="0">
      <alignment horizontal="right" vertical="center"/>
    </xf>
    <xf numFmtId="0" fontId="124" fillId="76" borderId="45" applyNumberFormat="0" applyAlignment="0" applyProtection="0"/>
    <xf numFmtId="4" fontId="129" fillId="86" borderId="54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0" fontId="149" fillId="99" borderId="45" applyNumberFormat="0" applyAlignment="0" applyProtection="0"/>
    <xf numFmtId="4" fontId="129" fillId="84" borderId="58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129" fillId="85" borderId="54" applyNumberFormat="0" applyProtection="0">
      <alignment horizontal="right" vertical="center"/>
    </xf>
    <xf numFmtId="0" fontId="124" fillId="76" borderId="45" applyNumberFormat="0" applyAlignment="0" applyProtection="0"/>
    <xf numFmtId="4" fontId="46" fillId="32" borderId="42" applyNumberFormat="0" applyProtection="0">
      <alignment vertical="center"/>
    </xf>
    <xf numFmtId="4" fontId="44" fillId="80" borderId="42" applyNumberFormat="0" applyProtection="0">
      <alignment vertical="center"/>
    </xf>
    <xf numFmtId="0" fontId="117" fillId="106" borderId="45" applyNumberFormat="0" applyAlignment="0" applyProtection="0"/>
    <xf numFmtId="4" fontId="129" fillId="87" borderId="54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7" fillId="82" borderId="42" applyNumberFormat="0" applyProtection="0">
      <alignment horizontal="right" vertical="center"/>
    </xf>
    <xf numFmtId="0" fontId="124" fillId="76" borderId="45" applyNumberFormat="0" applyAlignment="0" applyProtection="0"/>
    <xf numFmtId="4" fontId="129" fillId="81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129" fillId="86" borderId="54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138" fillId="21" borderId="67" applyNumberFormat="0" applyProtection="0">
      <alignment vertical="center"/>
    </xf>
    <xf numFmtId="0" fontId="108" fillId="0" borderId="53" applyNumberFormat="0" applyFill="0" applyAlignment="0" applyProtection="0"/>
    <xf numFmtId="0" fontId="12" fillId="93" borderId="42" applyNumberFormat="0" applyProtection="0">
      <alignment horizontal="left" vertical="center" indent="1"/>
    </xf>
    <xf numFmtId="4" fontId="129" fillId="32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9" fillId="99" borderId="54" applyNumberFormat="0" applyProtection="0">
      <alignment horizontal="left" vertical="center" indent="1"/>
    </xf>
    <xf numFmtId="4" fontId="138" fillId="32" borderId="54" applyNumberFormat="0" applyProtection="0">
      <alignment vertical="center"/>
    </xf>
    <xf numFmtId="0" fontId="143" fillId="99" borderId="45" applyNumberFormat="0" applyAlignment="0" applyProtection="0"/>
    <xf numFmtId="0" fontId="108" fillId="0" borderId="53" applyNumberFormat="0" applyFill="0" applyAlignment="0" applyProtection="0"/>
    <xf numFmtId="4" fontId="46" fillId="108" borderId="42" applyNumberFormat="0" applyProtection="0">
      <alignment horizontal="left" vertical="center" indent="1"/>
    </xf>
    <xf numFmtId="0" fontId="149" fillId="99" borderId="45" applyNumberFormat="0" applyAlignment="0" applyProtection="0"/>
    <xf numFmtId="4" fontId="45" fillId="141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45" fillId="32" borderId="42" applyNumberFormat="0" applyProtection="0">
      <alignment horizontal="left" vertical="center" indent="1"/>
    </xf>
    <xf numFmtId="0" fontId="49" fillId="93" borderId="60" applyBorder="0"/>
    <xf numFmtId="4" fontId="152" fillId="32" borderId="42" applyNumberFormat="0" applyProtection="0">
      <alignment vertical="center"/>
    </xf>
    <xf numFmtId="4" fontId="45" fillId="28" borderId="42" applyNumberFormat="0" applyProtection="0">
      <alignment horizontal="right" vertical="center"/>
    </xf>
    <xf numFmtId="0" fontId="12" fillId="95" borderId="67" applyNumberFormat="0">
      <protection locked="0"/>
    </xf>
    <xf numFmtId="4" fontId="45" fillId="143" borderId="42" applyNumberFormat="0" applyProtection="0">
      <alignment horizontal="right" vertical="center"/>
    </xf>
    <xf numFmtId="0" fontId="12" fillId="95" borderId="67" applyNumberFormat="0">
      <protection locked="0"/>
    </xf>
    <xf numFmtId="4" fontId="47" fillId="86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4" fontId="45" fillId="11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47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0" fontId="127" fillId="106" borderId="52" applyNumberFormat="0" applyAlignment="0" applyProtection="0"/>
    <xf numFmtId="4" fontId="47" fillId="96" borderId="42" applyNumberFormat="0" applyProtection="0">
      <alignment vertical="center"/>
    </xf>
    <xf numFmtId="4" fontId="129" fillId="86" borderId="54" applyNumberFormat="0" applyProtection="0">
      <alignment horizontal="right" vertical="center"/>
    </xf>
    <xf numFmtId="185" fontId="48" fillId="0" borderId="14"/>
    <xf numFmtId="4" fontId="47" fillId="86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111" fillId="109" borderId="64" applyNumberFormat="0" applyProtection="0">
      <alignment horizontal="left" vertical="center" indent="1"/>
    </xf>
    <xf numFmtId="0" fontId="129" fillId="128" borderId="67"/>
    <xf numFmtId="4" fontId="45" fillId="108" borderId="42" applyNumberFormat="0" applyProtection="0">
      <alignment horizontal="right" vertical="center"/>
    </xf>
    <xf numFmtId="4" fontId="46" fillId="32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49" fillId="93" borderId="60" applyBorder="0"/>
    <xf numFmtId="0" fontId="12" fillId="93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7" fillId="83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0" fontId="149" fillId="99" borderId="45" applyNumberFormat="0" applyAlignment="0" applyProtection="0"/>
    <xf numFmtId="0" fontId="117" fillId="106" borderId="45" applyNumberFormat="0" applyAlignment="0" applyProtection="0"/>
    <xf numFmtId="4" fontId="47" fillId="86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45" fillId="148" borderId="42" applyNumberFormat="0" applyProtection="0">
      <alignment vertical="center"/>
    </xf>
    <xf numFmtId="4" fontId="47" fillId="92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5" fillId="144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2" fillId="93" borderId="58" applyNumberFormat="0" applyProtection="0">
      <alignment horizontal="left" vertical="center" indent="1"/>
    </xf>
    <xf numFmtId="4" fontId="138" fillId="32" borderId="54" applyNumberFormat="0" applyProtection="0">
      <alignment vertical="center"/>
    </xf>
    <xf numFmtId="0" fontId="12" fillId="93" borderId="42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4" fontId="129" fillId="86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0" fontId="12" fillId="95" borderId="67" applyNumberFormat="0">
      <protection locked="0"/>
    </xf>
    <xf numFmtId="4" fontId="47" fillId="86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47" fillId="87" borderId="42" applyNumberFormat="0" applyProtection="0">
      <alignment horizontal="right" vertical="center"/>
    </xf>
    <xf numFmtId="4" fontId="133" fillId="97" borderId="58" applyNumberFormat="0" applyProtection="0">
      <alignment horizontal="left" vertical="center" indent="1"/>
    </xf>
    <xf numFmtId="0" fontId="127" fillId="106" borderId="52" applyNumberFormat="0" applyAlignment="0" applyProtection="0"/>
    <xf numFmtId="0" fontId="108" fillId="0" borderId="66" applyNumberFormat="0" applyFill="0" applyAlignment="0" applyProtection="0"/>
    <xf numFmtId="0" fontId="12" fillId="96" borderId="51" applyNumberFormat="0" applyFont="0" applyAlignment="0" applyProtection="0"/>
    <xf numFmtId="4" fontId="44" fillId="80" borderId="42" applyNumberFormat="0" applyProtection="0">
      <alignment vertical="center"/>
    </xf>
    <xf numFmtId="4" fontId="47" fillId="87" borderId="42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152" fillId="32" borderId="42" applyNumberFormat="0" applyProtection="0">
      <alignment vertical="center"/>
    </xf>
    <xf numFmtId="0" fontId="129" fillId="94" borderId="54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0" fontId="131" fillId="96" borderId="42" applyNumberFormat="0" applyProtection="0">
      <alignment horizontal="left" vertical="top" indent="1"/>
    </xf>
    <xf numFmtId="4" fontId="110" fillId="96" borderId="42" applyNumberFormat="0" applyProtection="0">
      <alignment vertical="center"/>
    </xf>
    <xf numFmtId="4" fontId="111" fillId="109" borderId="64" applyNumberFormat="0" applyProtection="0">
      <alignment horizontal="left" vertical="center" indent="1"/>
    </xf>
    <xf numFmtId="0" fontId="12" fillId="95" borderId="67" applyNumberFormat="0">
      <protection locked="0"/>
    </xf>
    <xf numFmtId="4" fontId="138" fillId="24" borderId="54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0" fontId="117" fillId="106" borderId="45" applyNumberFormat="0" applyAlignment="0" applyProtection="0"/>
    <xf numFmtId="0" fontId="12" fillId="96" borderId="51" applyNumberFormat="0" applyFont="0" applyAlignment="0" applyProtection="0"/>
    <xf numFmtId="0" fontId="44" fillId="80" borderId="42" applyNumberFormat="0" applyProtection="0">
      <alignment horizontal="left" vertical="top" indent="1"/>
    </xf>
    <xf numFmtId="0" fontId="143" fillId="99" borderId="45" applyNumberFormat="0" applyAlignment="0" applyProtection="0"/>
    <xf numFmtId="4" fontId="129" fillId="86" borderId="54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0" fontId="127" fillId="99" borderId="52" applyNumberFormat="0" applyAlignment="0" applyProtection="0"/>
    <xf numFmtId="0" fontId="12" fillId="81" borderId="42" applyNumberFormat="0" applyProtection="0">
      <alignment horizontal="left" vertical="top" indent="1"/>
    </xf>
    <xf numFmtId="4" fontId="45" fillId="148" borderId="42" applyNumberFormat="0" applyProtection="0">
      <alignment vertical="center"/>
    </xf>
    <xf numFmtId="4" fontId="112" fillId="92" borderId="42" applyNumberFormat="0" applyProtection="0">
      <alignment horizontal="right" vertical="center"/>
    </xf>
    <xf numFmtId="4" fontId="133" fillId="97" borderId="58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129" fillId="82" borderId="54" applyNumberFormat="0" applyProtection="0">
      <alignment horizontal="right" vertical="center"/>
    </xf>
    <xf numFmtId="0" fontId="117" fillId="106" borderId="45" applyNumberFormat="0" applyAlignment="0" applyProtection="0"/>
    <xf numFmtId="0" fontId="12" fillId="95" borderId="67" applyNumberFormat="0">
      <protection locked="0"/>
    </xf>
    <xf numFmtId="4" fontId="129" fillId="85" borderId="54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47" fillId="84" borderId="42" applyNumberFormat="0" applyProtection="0">
      <alignment horizontal="right" vertical="center"/>
    </xf>
    <xf numFmtId="0" fontId="124" fillId="76" borderId="54" applyNumberFormat="0" applyAlignment="0" applyProtection="0"/>
    <xf numFmtId="4" fontId="129" fillId="90" borderId="54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6" fillId="108" borderId="42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0" fontId="117" fillId="106" borderId="45" applyNumberFormat="0" applyAlignment="0" applyProtection="0"/>
    <xf numFmtId="4" fontId="47" fillId="88" borderId="42" applyNumberFormat="0" applyProtection="0">
      <alignment horizontal="right" vertical="center"/>
    </xf>
    <xf numFmtId="0" fontId="143" fillId="99" borderId="45" applyNumberFormat="0" applyAlignment="0" applyProtection="0"/>
    <xf numFmtId="4" fontId="153" fillId="148" borderId="42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129" fillId="81" borderId="54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129" fillId="128" borderId="67"/>
    <xf numFmtId="4" fontId="134" fillId="95" borderId="54" applyNumberFormat="0" applyProtection="0">
      <alignment horizontal="right" vertical="center"/>
    </xf>
    <xf numFmtId="0" fontId="131" fillId="96" borderId="42" applyNumberFormat="0" applyProtection="0">
      <alignment horizontal="left" vertical="top" indent="1"/>
    </xf>
    <xf numFmtId="4" fontId="138" fillId="24" borderId="54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4" fontId="46" fillId="108" borderId="42" applyNumberFormat="0" applyProtection="0">
      <alignment horizontal="left" vertical="center" indent="1"/>
    </xf>
    <xf numFmtId="0" fontId="124" fillId="76" borderId="45" applyNumberFormat="0" applyAlignment="0" applyProtection="0"/>
    <xf numFmtId="4" fontId="129" fillId="89" borderId="54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4" fontId="129" fillId="81" borderId="58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46" fillId="32" borderId="42" applyNumberFormat="0" applyProtection="0">
      <alignment vertical="center"/>
    </xf>
    <xf numFmtId="4" fontId="44" fillId="80" borderId="42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0" fontId="108" fillId="0" borderId="53" applyNumberFormat="0" applyFill="0" applyAlignment="0" applyProtection="0"/>
    <xf numFmtId="4" fontId="45" fillId="143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0" fontId="124" fillId="76" borderId="45" applyNumberFormat="0" applyAlignment="0" applyProtection="0"/>
    <xf numFmtId="0" fontId="132" fillId="80" borderId="42" applyNumberFormat="0" applyProtection="0">
      <alignment horizontal="left" vertical="top" indent="1"/>
    </xf>
    <xf numFmtId="4" fontId="45" fillId="108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7" fillId="81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45" fillId="142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129" fillId="90" borderId="54" applyNumberFormat="0" applyProtection="0">
      <alignment horizontal="right" vertical="center"/>
    </xf>
    <xf numFmtId="4" fontId="110" fillId="96" borderId="42" applyNumberFormat="0" applyProtection="0">
      <alignment vertical="center"/>
    </xf>
    <xf numFmtId="0" fontId="12" fillId="75" borderId="51" applyNumberFormat="0" applyFont="0" applyAlignment="0" applyProtection="0"/>
    <xf numFmtId="4" fontId="45" fillId="98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131" fillId="96" borderId="42" applyNumberFormat="0" applyProtection="0">
      <alignment vertical="center"/>
    </xf>
    <xf numFmtId="4" fontId="129" fillId="92" borderId="58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38" fillId="32" borderId="54" applyNumberFormat="0" applyProtection="0">
      <alignment vertical="center"/>
    </xf>
    <xf numFmtId="0" fontId="12" fillId="92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5" fillId="108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45" fillId="144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0" fontId="124" fillId="76" borderId="54" applyNumberFormat="0" applyAlignment="0" applyProtection="0"/>
    <xf numFmtId="0" fontId="47" fillId="96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45" fillId="32" borderId="42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0" fontId="149" fillId="99" borderId="45" applyNumberFormat="0" applyAlignment="0" applyProtection="0"/>
    <xf numFmtId="0" fontId="12" fillId="81" borderId="42" applyNumberFormat="0" applyProtection="0">
      <alignment horizontal="left" vertical="top" indent="1"/>
    </xf>
    <xf numFmtId="0" fontId="129" fillId="92" borderId="54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43" fillId="99" borderId="45" applyNumberFormat="0" applyAlignment="0" applyProtection="0"/>
    <xf numFmtId="4" fontId="110" fillId="92" borderId="42" applyNumberFormat="0" applyProtection="0">
      <alignment horizontal="right" vertical="center"/>
    </xf>
    <xf numFmtId="0" fontId="12" fillId="95" borderId="67" applyNumberFormat="0">
      <protection locked="0"/>
    </xf>
    <xf numFmtId="0" fontId="12" fillId="93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4" fontId="44" fillId="80" borderId="42" applyNumberFormat="0" applyProtection="0">
      <alignment vertical="center"/>
    </xf>
    <xf numFmtId="0" fontId="12" fillId="92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46" fillId="108" borderId="42" applyNumberFormat="0" applyProtection="0">
      <alignment horizontal="left" vertical="center" indent="1"/>
    </xf>
    <xf numFmtId="0" fontId="117" fillId="106" borderId="45" applyNumberFormat="0" applyAlignment="0" applyProtection="0"/>
    <xf numFmtId="4" fontId="44" fillId="80" borderId="42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52" fillId="32" borderId="42" applyNumberFormat="0" applyProtection="0">
      <alignment vertical="center"/>
    </xf>
    <xf numFmtId="4" fontId="129" fillId="81" borderId="54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4" fontId="129" fillId="86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45" fillId="28" borderId="42" applyNumberFormat="0" applyProtection="0">
      <alignment horizontal="right" vertical="center"/>
    </xf>
    <xf numFmtId="4" fontId="45" fillId="14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" fillId="96" borderId="51" applyNumberFormat="0" applyFont="0" applyAlignment="0" applyProtection="0"/>
    <xf numFmtId="0" fontId="129" fillId="127" borderId="54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0" fontId="108" fillId="0" borderId="53" applyNumberFormat="0" applyFill="0" applyAlignment="0" applyProtection="0"/>
    <xf numFmtId="4" fontId="47" fillId="87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153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111" fillId="109" borderId="64" applyNumberFormat="0" applyProtection="0">
      <alignment horizontal="left" vertical="center" indent="1"/>
    </xf>
    <xf numFmtId="0" fontId="108" fillId="0" borderId="53" applyNumberFormat="0" applyFill="0" applyAlignment="0" applyProtection="0"/>
    <xf numFmtId="4" fontId="129" fillId="32" borderId="54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0" fontId="129" fillId="99" borderId="54" applyNumberFormat="0" applyProtection="0">
      <alignment horizontal="left" vertical="center" indent="1"/>
    </xf>
    <xf numFmtId="4" fontId="129" fillId="80" borderId="54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0" fontId="131" fillId="96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0" fontId="127" fillId="106" borderId="52" applyNumberFormat="0" applyAlignment="0" applyProtection="0"/>
    <xf numFmtId="4" fontId="129" fillId="126" borderId="54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45" fillId="110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6" fillId="108" borderId="42" applyNumberFormat="0" applyProtection="0">
      <alignment horizontal="left" vertical="center" indent="1"/>
    </xf>
    <xf numFmtId="0" fontId="149" fillId="99" borderId="45" applyNumberFormat="0" applyAlignment="0" applyProtection="0"/>
    <xf numFmtId="0" fontId="108" fillId="0" borderId="66" applyNumberFormat="0" applyFill="0" applyAlignment="0" applyProtection="0"/>
    <xf numFmtId="4" fontId="47" fillId="85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53" fillId="148" borderId="42" applyNumberFormat="0" applyProtection="0">
      <alignment horizontal="right" vertical="center"/>
    </xf>
    <xf numFmtId="0" fontId="131" fillId="96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0" fontId="129" fillId="75" borderId="54" applyNumberFormat="0" applyFont="0" applyAlignment="0" applyProtection="0"/>
    <xf numFmtId="4" fontId="129" fillId="82" borderId="54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0" fontId="136" fillId="123" borderId="54" applyNumberFormat="0" applyAlignment="0" applyProtection="0"/>
    <xf numFmtId="4" fontId="47" fillId="83" borderId="42" applyNumberFormat="0" applyProtection="0">
      <alignment horizontal="right" vertical="center"/>
    </xf>
    <xf numFmtId="0" fontId="12" fillId="75" borderId="51" applyNumberFormat="0" applyFont="0" applyAlignment="0" applyProtection="0"/>
    <xf numFmtId="4" fontId="45" fillId="32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49" fillId="99" borderId="45" applyNumberFormat="0" applyAlignment="0" applyProtection="0"/>
    <xf numFmtId="0" fontId="47" fillId="81" borderId="42" applyNumberFormat="0" applyProtection="0">
      <alignment horizontal="left" vertical="top" indent="1"/>
    </xf>
    <xf numFmtId="4" fontId="45" fillId="9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129" fillId="84" borderId="58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0" fontId="129" fillId="127" borderId="54" applyNumberFormat="0" applyProtection="0">
      <alignment horizontal="left" vertical="center" indent="1"/>
    </xf>
    <xf numFmtId="4" fontId="129" fillId="91" borderId="58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138" fillId="32" borderId="54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4" fontId="45" fillId="148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0" fontId="49" fillId="93" borderId="60" applyBorder="0"/>
    <xf numFmtId="4" fontId="47" fillId="88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152" fillId="32" borderId="42" applyNumberFormat="0" applyProtection="0">
      <alignment vertical="center"/>
    </xf>
    <xf numFmtId="4" fontId="47" fillId="87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129" fillId="86" borderId="54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4" fontId="45" fillId="145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152" fillId="32" borderId="42" applyNumberFormat="0" applyProtection="0">
      <alignment vertical="center"/>
    </xf>
    <xf numFmtId="0" fontId="12" fillId="81" borderId="42" applyNumberFormat="0" applyProtection="0">
      <alignment horizontal="left" vertical="center" indent="1"/>
    </xf>
    <xf numFmtId="0" fontId="136" fillId="123" borderId="54" applyNumberFormat="0" applyAlignment="0" applyProtection="0"/>
    <xf numFmtId="0" fontId="143" fillId="99" borderId="45" applyNumberFormat="0" applyAlignment="0" applyProtection="0"/>
    <xf numFmtId="0" fontId="12" fillId="75" borderId="51" applyNumberFormat="0" applyFont="0" applyAlignment="0" applyProtection="0"/>
    <xf numFmtId="4" fontId="110" fillId="96" borderId="42" applyNumberFormat="0" applyProtection="0">
      <alignment vertical="center"/>
    </xf>
    <xf numFmtId="4" fontId="45" fillId="146" borderId="42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0" fontId="12" fillId="95" borderId="67" applyNumberFormat="0">
      <protection locked="0"/>
    </xf>
    <xf numFmtId="0" fontId="12" fillId="92" borderId="42" applyNumberFormat="0" applyProtection="0">
      <alignment horizontal="left" vertical="top" indent="1"/>
    </xf>
    <xf numFmtId="4" fontId="47" fillId="81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45" fillId="148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0" fontId="117" fillId="106" borderId="45" applyNumberFormat="0" applyAlignment="0" applyProtection="0"/>
    <xf numFmtId="4" fontId="47" fillId="81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0" fontId="117" fillId="106" borderId="45" applyNumberFormat="0" applyAlignment="0" applyProtection="0"/>
    <xf numFmtId="4" fontId="47" fillId="81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" fillId="93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0" fontId="129" fillId="94" borderId="54" applyNumberFormat="0" applyProtection="0">
      <alignment horizontal="left" vertical="center" indent="1"/>
    </xf>
    <xf numFmtId="4" fontId="133" fillId="97" borderId="58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153" fillId="148" borderId="42" applyNumberFormat="0" applyProtection="0">
      <alignment vertical="center"/>
    </xf>
    <xf numFmtId="0" fontId="12" fillId="93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46" fillId="108" borderId="64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4" fontId="47" fillId="87" borderId="42" applyNumberFormat="0" applyProtection="0">
      <alignment horizontal="right" vertical="center"/>
    </xf>
    <xf numFmtId="0" fontId="12" fillId="0" borderId="0"/>
    <xf numFmtId="4" fontId="45" fillId="32" borderId="42" applyNumberFormat="0" applyProtection="0">
      <alignment horizontal="left" vertical="center" indent="1"/>
    </xf>
    <xf numFmtId="0" fontId="108" fillId="0" borderId="53" applyNumberFormat="0" applyFill="0" applyAlignment="0" applyProtection="0"/>
    <xf numFmtId="4" fontId="47" fillId="81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4" fontId="129" fillId="81" borderId="54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0" fontId="124" fillId="76" borderId="54" applyNumberFormat="0" applyAlignment="0" applyProtection="0"/>
    <xf numFmtId="4" fontId="45" fillId="146" borderId="42" applyNumberFormat="0" applyProtection="0">
      <alignment horizontal="right" vertical="center"/>
    </xf>
    <xf numFmtId="4" fontId="45" fillId="146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0" fontId="124" fillId="76" borderId="45" applyNumberFormat="0" applyAlignment="0" applyProtection="0"/>
    <xf numFmtId="4" fontId="47" fillId="87" borderId="42" applyNumberFormat="0" applyProtection="0">
      <alignment horizontal="right" vertical="center"/>
    </xf>
    <xf numFmtId="0" fontId="117" fillId="106" borderId="45" applyNumberFormat="0" applyAlignment="0" applyProtection="0"/>
    <xf numFmtId="0" fontId="129" fillId="94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54" fillId="148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0" fontId="149" fillId="99" borderId="45" applyNumberFormat="0" applyAlignment="0" applyProtection="0"/>
    <xf numFmtId="0" fontId="131" fillId="81" borderId="42" applyNumberFormat="0" applyProtection="0">
      <alignment horizontal="left" vertical="top" indent="1"/>
    </xf>
    <xf numFmtId="4" fontId="45" fillId="146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6" fillId="32" borderId="42" applyNumberFormat="0" applyProtection="0">
      <alignment vertical="center"/>
    </xf>
    <xf numFmtId="4" fontId="129" fillId="0" borderId="54" applyNumberFormat="0" applyProtection="0">
      <alignment horizontal="right" vertical="center"/>
    </xf>
    <xf numFmtId="4" fontId="129" fillId="81" borderId="54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5" fillId="32" borderId="42" applyNumberFormat="0" applyProtection="0">
      <alignment horizontal="left" vertical="center" indent="1"/>
    </xf>
    <xf numFmtId="0" fontId="149" fillId="99" borderId="45" applyNumberFormat="0" applyAlignment="0" applyProtection="0"/>
    <xf numFmtId="4" fontId="129" fillId="111" borderId="54" applyNumberFormat="0" applyProtection="0">
      <alignment horizontal="left" vertical="center" indent="1"/>
    </xf>
    <xf numFmtId="4" fontId="134" fillId="95" borderId="54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45" fillId="141" borderId="42" applyNumberFormat="0" applyProtection="0">
      <alignment horizontal="right" vertical="center"/>
    </xf>
    <xf numFmtId="4" fontId="138" fillId="21" borderId="67" applyNumberFormat="0" applyProtection="0">
      <alignment vertical="center"/>
    </xf>
    <xf numFmtId="0" fontId="117" fillId="106" borderId="45" applyNumberFormat="0" applyAlignment="0" applyProtection="0"/>
    <xf numFmtId="4" fontId="129" fillId="111" borderId="54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0" fontId="136" fillId="123" borderId="54" applyNumberFormat="0" applyAlignment="0" applyProtection="0"/>
    <xf numFmtId="4" fontId="134" fillId="95" borderId="54" applyNumberFormat="0" applyProtection="0">
      <alignment horizontal="right" vertical="center"/>
    </xf>
    <xf numFmtId="0" fontId="108" fillId="0" borderId="66" applyNumberFormat="0" applyFill="0" applyAlignment="0" applyProtection="0"/>
    <xf numFmtId="4" fontId="44" fillId="80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4" fontId="47" fillId="81" borderId="42" applyNumberFormat="0" applyProtection="0">
      <alignment horizontal="left" vertical="center" indent="1"/>
    </xf>
    <xf numFmtId="0" fontId="12" fillId="95" borderId="67" applyNumberFormat="0">
      <protection locked="0"/>
    </xf>
    <xf numFmtId="4" fontId="47" fillId="85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129" fillId="81" borderId="54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45" fillId="32" borderId="42" applyNumberFormat="0" applyProtection="0">
      <alignment horizontal="left" vertical="center" indent="1"/>
    </xf>
    <xf numFmtId="4" fontId="129" fillId="88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153" fillId="148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153" fillId="14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7" fillId="88" borderId="42" applyNumberFormat="0" applyProtection="0">
      <alignment horizontal="right" vertical="center"/>
    </xf>
    <xf numFmtId="0" fontId="127" fillId="99" borderId="52" applyNumberFormat="0" applyAlignment="0" applyProtection="0"/>
    <xf numFmtId="0" fontId="127" fillId="123" borderId="52" applyNumberFormat="0" applyAlignment="0" applyProtection="0"/>
    <xf numFmtId="4" fontId="129" fillId="80" borderId="54" applyNumberFormat="0" applyProtection="0">
      <alignment vertical="center"/>
    </xf>
    <xf numFmtId="0" fontId="108" fillId="0" borderId="53" applyNumberFormat="0" applyFill="0" applyAlignment="0" applyProtection="0"/>
    <xf numFmtId="4" fontId="129" fillId="111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4" fontId="45" fillId="14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131" fillId="96" borderId="42" applyNumberFormat="0" applyProtection="0">
      <alignment horizontal="left" vertical="top" indent="1"/>
    </xf>
    <xf numFmtId="0" fontId="12" fillId="92" borderId="42" applyNumberFormat="0" applyProtection="0">
      <alignment horizontal="left" vertical="center" indent="1"/>
    </xf>
    <xf numFmtId="4" fontId="129" fillId="87" borderId="54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129" fillId="90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4" fillId="76" borderId="45" applyNumberFormat="0" applyAlignment="0" applyProtection="0"/>
    <xf numFmtId="4" fontId="129" fillId="81" borderId="58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47" fillId="81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0" fontId="143" fillId="99" borderId="45" applyNumberFormat="0" applyAlignment="0" applyProtection="0"/>
    <xf numFmtId="4" fontId="129" fillId="80" borderId="54" applyNumberFormat="0" applyProtection="0">
      <alignment vertical="center"/>
    </xf>
    <xf numFmtId="0" fontId="12" fillId="96" borderId="51" applyNumberFormat="0" applyFont="0" applyAlignment="0" applyProtection="0"/>
    <xf numFmtId="4" fontId="12" fillId="93" borderId="58" applyNumberFormat="0" applyProtection="0">
      <alignment horizontal="left" vertical="center" indent="1"/>
    </xf>
    <xf numFmtId="4" fontId="129" fillId="90" borderId="54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129" fillId="75" borderId="54" applyNumberFormat="0" applyFont="0" applyAlignment="0" applyProtection="0"/>
    <xf numFmtId="4" fontId="129" fillId="84" borderId="58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4" fillId="80" borderId="42" applyNumberFormat="0" applyProtection="0">
      <alignment vertical="center"/>
    </xf>
    <xf numFmtId="4" fontId="47" fillId="86" borderId="42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7" fillId="96" borderId="42" applyNumberFormat="0" applyProtection="0">
      <alignment vertical="center"/>
    </xf>
    <xf numFmtId="4" fontId="47" fillId="83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5" fillId="141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4" fontId="45" fillId="143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0" fontId="12" fillId="96" borderId="51" applyNumberFormat="0" applyFont="0" applyAlignment="0" applyProtection="0"/>
    <xf numFmtId="4" fontId="47" fillId="81" borderId="42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0" fontId="129" fillId="94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0" fontId="12" fillId="92" borderId="42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6" fillId="108" borderId="64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45" fillId="148" borderId="42" applyNumberFormat="0" applyProtection="0">
      <alignment horizontal="right" vertical="center"/>
    </xf>
    <xf numFmtId="4" fontId="45" fillId="98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0" fontId="12" fillId="81" borderId="42" applyNumberFormat="0" applyProtection="0">
      <alignment horizontal="left" vertical="top" indent="1"/>
    </xf>
    <xf numFmtId="0" fontId="117" fillId="106" borderId="45" applyNumberFormat="0" applyAlignment="0" applyProtection="0"/>
    <xf numFmtId="4" fontId="129" fillId="81" borderId="58" applyNumberFormat="0" applyProtection="0">
      <alignment horizontal="left" vertical="center" indent="1"/>
    </xf>
    <xf numFmtId="172" fontId="12" fillId="0" borderId="0"/>
    <xf numFmtId="4" fontId="129" fillId="89" borderId="54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0" fontId="124" fillId="76" borderId="45" applyNumberFormat="0" applyAlignment="0" applyProtection="0"/>
    <xf numFmtId="4" fontId="45" fillId="98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5" fillId="141" borderId="42" applyNumberFormat="0" applyProtection="0">
      <alignment horizontal="right" vertical="center"/>
    </xf>
    <xf numFmtId="4" fontId="131" fillId="99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0" fontId="129" fillId="92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0" borderId="54" applyNumberFormat="0" applyProtection="0">
      <alignment vertical="center"/>
    </xf>
    <xf numFmtId="4" fontId="47" fillId="82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0" fontId="108" fillId="0" borderId="53" applyNumberFormat="0" applyFill="0" applyAlignment="0" applyProtection="0"/>
    <xf numFmtId="4" fontId="129" fillId="87" borderId="54" applyNumberFormat="0" applyProtection="0">
      <alignment horizontal="right" vertical="center"/>
    </xf>
    <xf numFmtId="0" fontId="129" fillId="94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0" fontId="49" fillId="93" borderId="60" applyBorder="0"/>
    <xf numFmtId="0" fontId="12" fillId="81" borderId="42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4" fontId="47" fillId="82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47" fillId="90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47" fillId="83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31" fillId="96" borderId="42" applyNumberFormat="0" applyProtection="0">
      <alignment vertical="center"/>
    </xf>
    <xf numFmtId="0" fontId="12" fillId="94" borderId="42" applyNumberFormat="0" applyProtection="0">
      <alignment horizontal="left" vertical="top" indent="1"/>
    </xf>
    <xf numFmtId="4" fontId="129" fillId="81" borderId="58" applyNumberFormat="0" applyProtection="0">
      <alignment horizontal="left" vertical="center" indent="1"/>
    </xf>
    <xf numFmtId="4" fontId="129" fillId="84" borderId="58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0" fontId="129" fillId="93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0" fontId="132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08" fillId="0" borderId="66" applyNumberFormat="0" applyFill="0" applyAlignment="0" applyProtection="0"/>
    <xf numFmtId="0" fontId="12" fillId="93" borderId="42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0" fontId="124" fillId="76" borderId="45" applyNumberFormat="0" applyAlignment="0" applyProtection="0"/>
    <xf numFmtId="4" fontId="45" fillId="146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47" fillId="96" borderId="42" applyNumberFormat="0" applyProtection="0">
      <alignment vertical="center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7" fillId="123" borderId="52" applyNumberFormat="0" applyAlignment="0" applyProtection="0"/>
    <xf numFmtId="4" fontId="47" fillId="90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109" fillId="80" borderId="42" applyNumberFormat="0" applyProtection="0">
      <alignment vertical="center"/>
    </xf>
    <xf numFmtId="0" fontId="129" fillId="127" borderId="54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0" fontId="143" fillId="99" borderId="45" applyNumberFormat="0" applyAlignment="0" applyProtection="0"/>
    <xf numFmtId="4" fontId="110" fillId="92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44" fillId="80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185" fontId="27" fillId="0" borderId="16" applyFill="0"/>
    <xf numFmtId="4" fontId="45" fillId="144" borderId="42" applyNumberFormat="0" applyProtection="0">
      <alignment horizontal="right" vertical="center"/>
    </xf>
    <xf numFmtId="0" fontId="124" fillId="76" borderId="54" applyNumberFormat="0" applyAlignment="0" applyProtection="0"/>
    <xf numFmtId="0" fontId="12" fillId="92" borderId="42" applyNumberFormat="0" applyProtection="0">
      <alignment horizontal="left" vertical="center" indent="1"/>
    </xf>
    <xf numFmtId="4" fontId="129" fillId="32" borderId="54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5" fillId="110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4" fillId="80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7" fillId="96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152" fillId="32" borderId="42" applyNumberFormat="0" applyProtection="0">
      <alignment vertical="center"/>
    </xf>
    <xf numFmtId="0" fontId="129" fillId="92" borderId="54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0" fontId="12" fillId="75" borderId="51" applyNumberFormat="0" applyFont="0" applyAlignment="0" applyProtection="0"/>
    <xf numFmtId="0" fontId="47" fillId="96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4" fontId="45" fillId="143" borderId="42" applyNumberFormat="0" applyProtection="0">
      <alignment horizontal="right" vertical="center"/>
    </xf>
    <xf numFmtId="0" fontId="149" fillId="99" borderId="45" applyNumberFormat="0" applyAlignment="0" applyProtection="0"/>
    <xf numFmtId="0" fontId="129" fillId="94" borderId="42" applyNumberFormat="0" applyProtection="0">
      <alignment horizontal="left" vertical="top" indent="1"/>
    </xf>
    <xf numFmtId="0" fontId="129" fillId="81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45" fillId="28" borderId="42" applyNumberFormat="0" applyProtection="0">
      <alignment horizontal="right" vertical="center"/>
    </xf>
    <xf numFmtId="0" fontId="127" fillId="106" borderId="52" applyNumberFormat="0" applyAlignment="0" applyProtection="0"/>
    <xf numFmtId="4" fontId="129" fillId="85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" fillId="75" borderId="51" applyNumberFormat="0" applyFont="0" applyAlignment="0" applyProtection="0"/>
    <xf numFmtId="4" fontId="131" fillId="96" borderId="42" applyNumberFormat="0" applyProtection="0">
      <alignment vertical="center"/>
    </xf>
    <xf numFmtId="0" fontId="129" fillId="92" borderId="54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0" fontId="129" fillId="127" borderId="54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185" fontId="48" fillId="0" borderId="14"/>
    <xf numFmtId="0" fontId="149" fillId="99" borderId="45" applyNumberFormat="0" applyAlignment="0" applyProtection="0"/>
    <xf numFmtId="4" fontId="44" fillId="80" borderId="42" applyNumberFormat="0" applyProtection="0">
      <alignment horizontal="left" vertical="center" indent="1"/>
    </xf>
    <xf numFmtId="4" fontId="47" fillId="87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0" fontId="108" fillId="0" borderId="53" applyNumberFormat="0" applyFill="0" applyAlignment="0" applyProtection="0"/>
    <xf numFmtId="4" fontId="129" fillId="81" borderId="58" applyNumberFormat="0" applyProtection="0">
      <alignment horizontal="left" vertical="center" indent="1"/>
    </xf>
    <xf numFmtId="0" fontId="132" fillId="80" borderId="42" applyNumberFormat="0" applyProtection="0">
      <alignment horizontal="left" vertical="top" indent="1"/>
    </xf>
    <xf numFmtId="4" fontId="129" fillId="90" borderId="54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45" fillId="143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0" fontId="124" fillId="76" borderId="45" applyNumberFormat="0" applyAlignment="0" applyProtection="0"/>
    <xf numFmtId="0" fontId="12" fillId="94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4" fontId="110" fillId="96" borderId="42" applyNumberFormat="0" applyProtection="0">
      <alignment vertical="center"/>
    </xf>
    <xf numFmtId="4" fontId="45" fillId="145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2" fillId="92" borderId="42" applyNumberFormat="0" applyProtection="0">
      <alignment horizontal="left" vertical="top" indent="1"/>
    </xf>
    <xf numFmtId="4" fontId="47" fillId="87" borderId="42" applyNumberFormat="0" applyProtection="0">
      <alignment horizontal="right" vertical="center"/>
    </xf>
    <xf numFmtId="4" fontId="45" fillId="148" borderId="42" applyNumberFormat="0" applyProtection="0">
      <alignment vertical="center"/>
    </xf>
    <xf numFmtId="0" fontId="129" fillId="94" borderId="42" applyNumberFormat="0" applyProtection="0">
      <alignment horizontal="left" vertical="top" indent="1"/>
    </xf>
    <xf numFmtId="4" fontId="45" fillId="143" borderId="42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7" fillId="84" borderId="42" applyNumberFormat="0" applyProtection="0">
      <alignment horizontal="right" vertical="center"/>
    </xf>
    <xf numFmtId="0" fontId="124" fillId="76" borderId="54" applyNumberFormat="0" applyAlignment="0" applyProtection="0"/>
    <xf numFmtId="0" fontId="12" fillId="93" borderId="42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46" fillId="108" borderId="42" applyNumberFormat="0" applyProtection="0">
      <alignment horizontal="left" vertical="center" indent="1"/>
    </xf>
    <xf numFmtId="0" fontId="129" fillId="93" borderId="42" applyNumberFormat="0" applyProtection="0">
      <alignment horizontal="left" vertical="top" indent="1"/>
    </xf>
    <xf numFmtId="0" fontId="136" fillId="123" borderId="54" applyNumberFormat="0" applyAlignment="0" applyProtection="0"/>
    <xf numFmtId="4" fontId="129" fillId="32" borderId="54" applyNumberFormat="0" applyProtection="0">
      <alignment horizontal="left" vertical="center" indent="1"/>
    </xf>
    <xf numFmtId="4" fontId="129" fillId="92" borderId="58" applyNumberFormat="0" applyProtection="0">
      <alignment horizontal="left" vertical="center" indent="1"/>
    </xf>
    <xf numFmtId="4" fontId="134" fillId="95" borderId="54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129" fillId="81" borderId="58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0" fontId="117" fillId="106" borderId="45" applyNumberFormat="0" applyAlignment="0" applyProtection="0"/>
    <xf numFmtId="4" fontId="129" fillId="82" borderId="54" applyNumberFormat="0" applyProtection="0">
      <alignment horizontal="right" vertical="center"/>
    </xf>
    <xf numFmtId="4" fontId="134" fillId="95" borderId="54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0" fontId="129" fillId="92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110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44" fillId="80" borderId="42" applyNumberFormat="0" applyProtection="0">
      <alignment vertical="center"/>
    </xf>
    <xf numFmtId="0" fontId="12" fillId="95" borderId="67" applyNumberFormat="0">
      <protection locked="0"/>
    </xf>
    <xf numFmtId="4" fontId="129" fillId="91" borderId="58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110" fillId="96" borderId="42" applyNumberFormat="0" applyProtection="0">
      <alignment vertical="center"/>
    </xf>
    <xf numFmtId="4" fontId="12" fillId="93" borderId="58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109" fillId="80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4" fontId="44" fillId="80" borderId="42" applyNumberFormat="0" applyProtection="0">
      <alignment horizontal="left" vertical="center" indent="1"/>
    </xf>
    <xf numFmtId="4" fontId="47" fillId="81" borderId="42" applyNumberFormat="0" applyProtection="0">
      <alignment horizontal="left" vertical="center" indent="1"/>
    </xf>
    <xf numFmtId="0" fontId="47" fillId="81" borderId="42" applyNumberFormat="0" applyProtection="0">
      <alignment horizontal="left" vertical="top" indent="1"/>
    </xf>
    <xf numFmtId="4" fontId="45" fillId="143" borderId="42" applyNumberFormat="0" applyProtection="0">
      <alignment horizontal="right" vertical="center"/>
    </xf>
    <xf numFmtId="4" fontId="110" fillId="96" borderId="42" applyNumberFormat="0" applyProtection="0">
      <alignment vertical="center"/>
    </xf>
    <xf numFmtId="4" fontId="129" fillId="85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96" borderId="42" applyNumberFormat="0" applyProtection="0">
      <alignment horizontal="left" vertical="center" indent="1"/>
    </xf>
    <xf numFmtId="4" fontId="129" fillId="86" borderId="54" applyNumberFormat="0" applyProtection="0">
      <alignment horizontal="right" vertical="center"/>
    </xf>
    <xf numFmtId="0" fontId="149" fillId="99" borderId="45" applyNumberFormat="0" applyAlignment="0" applyProtection="0"/>
    <xf numFmtId="0" fontId="129" fillId="75" borderId="54" applyNumberFormat="0" applyFont="0" applyAlignment="0" applyProtection="0"/>
    <xf numFmtId="0" fontId="129" fillId="92" borderId="54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47" fillId="83" borderId="42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11" fillId="109" borderId="64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0" fontId="131" fillId="81" borderId="42" applyNumberFormat="0" applyProtection="0">
      <alignment horizontal="left" vertical="top" indent="1"/>
    </xf>
    <xf numFmtId="4" fontId="12" fillId="93" borderId="58" applyNumberFormat="0" applyProtection="0">
      <alignment horizontal="left" vertical="center" indent="1"/>
    </xf>
    <xf numFmtId="0" fontId="127" fillId="123" borderId="52" applyNumberFormat="0" applyAlignment="0" applyProtection="0"/>
    <xf numFmtId="0" fontId="44" fillId="80" borderId="42" applyNumberFormat="0" applyProtection="0">
      <alignment horizontal="left" vertical="top" indent="1"/>
    </xf>
    <xf numFmtId="4" fontId="109" fillId="80" borderId="42" applyNumberFormat="0" applyProtection="0">
      <alignment vertical="center"/>
    </xf>
    <xf numFmtId="4" fontId="109" fillId="80" borderId="42" applyNumberFormat="0" applyProtection="0">
      <alignment vertical="center"/>
    </xf>
    <xf numFmtId="0" fontId="127" fillId="106" borderId="52" applyNumberFormat="0" applyAlignment="0" applyProtection="0"/>
    <xf numFmtId="0" fontId="108" fillId="0" borderId="53" applyNumberFormat="0" applyFill="0" applyAlignment="0" applyProtection="0"/>
    <xf numFmtId="0" fontId="12" fillId="94" borderId="42" applyNumberFormat="0" applyProtection="0">
      <alignment horizontal="left" vertical="top" indent="1"/>
    </xf>
    <xf numFmtId="0" fontId="117" fillId="106" borderId="45" applyNumberFormat="0" applyAlignment="0" applyProtection="0"/>
    <xf numFmtId="4" fontId="12" fillId="93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6" fillId="108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133" fillId="97" borderId="58" applyNumberFormat="0" applyProtection="0">
      <alignment horizontal="left" vertical="center" indent="1"/>
    </xf>
    <xf numFmtId="4" fontId="129" fillId="80" borderId="54" applyNumberFormat="0" applyProtection="0">
      <alignment vertical="center"/>
    </xf>
    <xf numFmtId="0" fontId="127" fillId="99" borderId="52" applyNumberFormat="0" applyAlignment="0" applyProtection="0"/>
    <xf numFmtId="4" fontId="110" fillId="92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9" fillId="75" borderId="54" applyNumberFormat="0" applyFont="0" applyAlignment="0" applyProtection="0"/>
    <xf numFmtId="4" fontId="129" fillId="32" borderId="54" applyNumberFormat="0" applyProtection="0">
      <alignment horizontal="left" vertical="center" indent="1"/>
    </xf>
    <xf numFmtId="0" fontId="17" fillId="0" borderId="0"/>
    <xf numFmtId="4" fontId="47" fillId="96" borderId="42" applyNumberFormat="0" applyProtection="0">
      <alignment horizontal="left" vertical="center" indent="1"/>
    </xf>
    <xf numFmtId="4" fontId="47" fillId="89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0" fontId="136" fillId="123" borderId="54" applyNumberFormat="0" applyAlignment="0" applyProtection="0"/>
    <xf numFmtId="4" fontId="47" fillId="8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7" fillId="81" borderId="42" applyNumberFormat="0" applyProtection="0">
      <alignment horizontal="right" vertical="center"/>
    </xf>
    <xf numFmtId="4" fontId="47" fillId="82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0" fontId="12" fillId="81" borderId="42" applyNumberFormat="0" applyProtection="0">
      <alignment horizontal="left" vertical="center" indent="1"/>
    </xf>
    <xf numFmtId="0" fontId="108" fillId="0" borderId="66" applyNumberFormat="0" applyFill="0" applyAlignment="0" applyProtection="0"/>
    <xf numFmtId="0" fontId="12" fillId="94" borderId="42" applyNumberFormat="0" applyProtection="0">
      <alignment horizontal="left" vertical="center" indent="1"/>
    </xf>
    <xf numFmtId="4" fontId="45" fillId="146" borderId="42" applyNumberFormat="0" applyProtection="0">
      <alignment horizontal="right" vertical="center"/>
    </xf>
    <xf numFmtId="0" fontId="12" fillId="75" borderId="51" applyNumberFormat="0" applyFont="0" applyAlignment="0" applyProtection="0"/>
    <xf numFmtId="0" fontId="127" fillId="106" borderId="52" applyNumberFormat="0" applyAlignment="0" applyProtection="0"/>
    <xf numFmtId="0" fontId="127" fillId="99" borderId="52" applyNumberFormat="0" applyAlignment="0" applyProtection="0"/>
    <xf numFmtId="4" fontId="138" fillId="32" borderId="54" applyNumberFormat="0" applyProtection="0">
      <alignment vertical="center"/>
    </xf>
    <xf numFmtId="185" fontId="48" fillId="0" borderId="14"/>
    <xf numFmtId="4" fontId="45" fillId="144" borderId="42" applyNumberFormat="0" applyProtection="0">
      <alignment horizontal="right" vertical="center"/>
    </xf>
    <xf numFmtId="4" fontId="152" fillId="32" borderId="42" applyNumberFormat="0" applyProtection="0">
      <alignment vertical="center"/>
    </xf>
    <xf numFmtId="4" fontId="47" fillId="88" borderId="42" applyNumberFormat="0" applyProtection="0">
      <alignment horizontal="right" vertical="center"/>
    </xf>
    <xf numFmtId="0" fontId="143" fillId="99" borderId="45" applyNumberFormat="0" applyAlignment="0" applyProtection="0"/>
    <xf numFmtId="4" fontId="129" fillId="82" borderId="54" applyNumberFormat="0" applyProtection="0">
      <alignment horizontal="right" vertical="center"/>
    </xf>
    <xf numFmtId="0" fontId="124" fillId="76" borderId="45" applyNumberFormat="0" applyAlignment="0" applyProtection="0"/>
    <xf numFmtId="4" fontId="47" fillId="82" borderId="42" applyNumberFormat="0" applyProtection="0">
      <alignment horizontal="right" vertical="center"/>
    </xf>
    <xf numFmtId="4" fontId="45" fillId="28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0" fontId="124" fillId="76" borderId="54" applyNumberFormat="0" applyAlignment="0" applyProtection="0"/>
    <xf numFmtId="0" fontId="12" fillId="94" borderId="42" applyNumberFormat="0" applyProtection="0">
      <alignment horizontal="left" vertical="top" indent="1"/>
    </xf>
    <xf numFmtId="4" fontId="45" fillId="141" borderId="42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131" fillId="99" borderId="42" applyNumberFormat="0" applyProtection="0">
      <alignment horizontal="left" vertical="center" indent="1"/>
    </xf>
    <xf numFmtId="4" fontId="131" fillId="96" borderId="42" applyNumberFormat="0" applyProtection="0">
      <alignment vertical="center"/>
    </xf>
    <xf numFmtId="0" fontId="129" fillId="94" borderId="54" applyNumberFormat="0" applyProtection="0">
      <alignment horizontal="left" vertical="center" indent="1"/>
    </xf>
    <xf numFmtId="0" fontId="129" fillId="92" borderId="54" applyNumberFormat="0" applyProtection="0">
      <alignment horizontal="left" vertical="center" indent="1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9" fillId="75" borderId="54" applyNumberFormat="0" applyFont="0" applyAlignment="0" applyProtection="0"/>
    <xf numFmtId="0" fontId="129" fillId="99" borderId="54" applyNumberFormat="0" applyProtection="0">
      <alignment horizontal="left" vertical="center" indent="1"/>
    </xf>
    <xf numFmtId="0" fontId="124" fillId="76" borderId="45" applyNumberFormat="0" applyAlignment="0" applyProtection="0"/>
    <xf numFmtId="4" fontId="129" fillId="0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45" fillId="144" borderId="42" applyNumberFormat="0" applyProtection="0">
      <alignment horizontal="right" vertical="center"/>
    </xf>
    <xf numFmtId="0" fontId="129" fillId="81" borderId="42" applyNumberFormat="0" applyProtection="0">
      <alignment horizontal="left" vertical="top" indent="1"/>
    </xf>
    <xf numFmtId="4" fontId="45" fillId="108" borderId="42" applyNumberFormat="0" applyProtection="0">
      <alignment horizontal="right" vertical="center"/>
    </xf>
    <xf numFmtId="4" fontId="134" fillId="95" borderId="54" applyNumberFormat="0" applyProtection="0">
      <alignment horizontal="right" vertical="center"/>
    </xf>
    <xf numFmtId="0" fontId="108" fillId="0" borderId="53" applyNumberFormat="0" applyFill="0" applyAlignment="0" applyProtection="0"/>
    <xf numFmtId="0" fontId="117" fillId="106" borderId="45" applyNumberFormat="0" applyAlignment="0" applyProtection="0"/>
    <xf numFmtId="4" fontId="47" fillId="88" borderId="42" applyNumberFormat="0" applyProtection="0">
      <alignment horizontal="right" vertical="center"/>
    </xf>
    <xf numFmtId="4" fontId="45" fillId="144" borderId="42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12" fillId="93" borderId="58" applyNumberFormat="0" applyProtection="0">
      <alignment horizontal="left" vertical="center" indent="1"/>
    </xf>
    <xf numFmtId="0" fontId="47" fillId="96" borderId="42" applyNumberFormat="0" applyProtection="0">
      <alignment horizontal="left" vertical="top" indent="1"/>
    </xf>
    <xf numFmtId="4" fontId="47" fillId="92" borderId="42" applyNumberFormat="0" applyProtection="0">
      <alignment horizontal="right" vertical="center"/>
    </xf>
    <xf numFmtId="4" fontId="110" fillId="96" borderId="42" applyNumberFormat="0" applyProtection="0">
      <alignment vertical="center"/>
    </xf>
    <xf numFmtId="0" fontId="12" fillId="95" borderId="67" applyNumberFormat="0">
      <protection locked="0"/>
    </xf>
    <xf numFmtId="0" fontId="12" fillId="93" borderId="42" applyNumberFormat="0" applyProtection="0">
      <alignment horizontal="left" vertical="top" indent="1"/>
    </xf>
    <xf numFmtId="4" fontId="47" fillId="89" borderId="42" applyNumberFormat="0" applyProtection="0">
      <alignment horizontal="right" vertical="center"/>
    </xf>
    <xf numFmtId="4" fontId="47" fillId="86" borderId="42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47" fillId="87" borderId="42" applyNumberFormat="0" applyProtection="0">
      <alignment horizontal="right" vertical="center"/>
    </xf>
    <xf numFmtId="4" fontId="47" fillId="92" borderId="42" applyNumberFormat="0" applyProtection="0">
      <alignment horizontal="right" vertical="center"/>
    </xf>
    <xf numFmtId="0" fontId="129" fillId="94" borderId="54" applyNumberFormat="0" applyProtection="0">
      <alignment horizontal="left" vertical="center" indent="1"/>
    </xf>
    <xf numFmtId="4" fontId="47" fillId="88" borderId="42" applyNumberFormat="0" applyProtection="0">
      <alignment horizontal="right" vertical="center"/>
    </xf>
    <xf numFmtId="0" fontId="129" fillId="99" borderId="54" applyNumberFormat="0" applyProtection="0">
      <alignment horizontal="left" vertical="center" indent="1"/>
    </xf>
    <xf numFmtId="0" fontId="129" fillId="94" borderId="42" applyNumberFormat="0" applyProtection="0">
      <alignment horizontal="left" vertical="top" indent="1"/>
    </xf>
    <xf numFmtId="4" fontId="45" fillId="145" borderId="42" applyNumberFormat="0" applyProtection="0">
      <alignment horizontal="right" vertical="center"/>
    </xf>
    <xf numFmtId="0" fontId="12" fillId="92" borderId="42" applyNumberFormat="0" applyProtection="0">
      <alignment horizontal="left" vertical="top" indent="1"/>
    </xf>
    <xf numFmtId="4" fontId="47" fillId="84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2" fillId="32" borderId="42" applyNumberFormat="0" applyProtection="0">
      <alignment vertical="center"/>
    </xf>
    <xf numFmtId="4" fontId="47" fillId="85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154" fillId="148" borderId="42" applyNumberFormat="0" applyProtection="0">
      <alignment horizontal="right" vertical="center"/>
    </xf>
    <xf numFmtId="4" fontId="45" fillId="108" borderId="42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45" fillId="145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0" fontId="44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4" borderId="58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47" fillId="83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109" fillId="80" borderId="42" applyNumberFormat="0" applyProtection="0">
      <alignment vertical="center"/>
    </xf>
    <xf numFmtId="4" fontId="129" fillId="85" borderId="54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0" fontId="132" fillId="80" borderId="42" applyNumberFormat="0" applyProtection="0">
      <alignment horizontal="left" vertical="top" indent="1"/>
    </xf>
    <xf numFmtId="4" fontId="44" fillId="80" borderId="42" applyNumberFormat="0" applyProtection="0">
      <alignment vertical="center"/>
    </xf>
    <xf numFmtId="4" fontId="45" fillId="146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129" fillId="126" borderId="54" applyNumberFormat="0" applyProtection="0">
      <alignment horizontal="right" vertical="center"/>
    </xf>
    <xf numFmtId="0" fontId="127" fillId="106" borderId="52" applyNumberFormat="0" applyAlignment="0" applyProtection="0"/>
    <xf numFmtId="4" fontId="111" fillId="109" borderId="64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4" fontId="110" fillId="92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44" fillId="80" borderId="42" applyNumberFormat="0" applyProtection="0">
      <alignment vertical="center"/>
    </xf>
    <xf numFmtId="4" fontId="45" fillId="146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45" fillId="144" borderId="42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9" fillId="128" borderId="67"/>
    <xf numFmtId="0" fontId="143" fillId="99" borderId="45" applyNumberFormat="0" applyAlignment="0" applyProtection="0"/>
    <xf numFmtId="4" fontId="129" fillId="111" borderId="54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0" fontId="129" fillId="128" borderId="67"/>
    <xf numFmtId="0" fontId="12" fillId="81" borderId="42" applyNumberFormat="0" applyProtection="0">
      <alignment horizontal="left" vertical="center" indent="1"/>
    </xf>
    <xf numFmtId="4" fontId="110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29" fillId="84" borderId="58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7" fillId="85" borderId="42" applyNumberFormat="0" applyProtection="0">
      <alignment horizontal="right" vertical="center"/>
    </xf>
    <xf numFmtId="0" fontId="12" fillId="92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0" fontId="108" fillId="0" borderId="66" applyNumberFormat="0" applyFill="0" applyAlignment="0" applyProtection="0"/>
    <xf numFmtId="0" fontId="12" fillId="94" borderId="42" applyNumberFormat="0" applyProtection="0">
      <alignment horizontal="left" vertical="center" indent="1"/>
    </xf>
    <xf numFmtId="0" fontId="12" fillId="94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45" fillId="141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11" fillId="109" borderId="64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0" fontId="129" fillId="92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0" fontId="12" fillId="75" borderId="51" applyNumberFormat="0" applyFont="0" applyAlignment="0" applyProtection="0"/>
    <xf numFmtId="4" fontId="46" fillId="108" borderId="64" applyNumberFormat="0" applyProtection="0">
      <alignment horizontal="left" vertical="center" indent="1"/>
    </xf>
    <xf numFmtId="0" fontId="12" fillId="92" borderId="42" applyNumberFormat="0" applyProtection="0">
      <alignment horizontal="left" vertical="center" indent="1"/>
    </xf>
    <xf numFmtId="4" fontId="45" fillId="143" borderId="42" applyNumberFormat="0" applyProtection="0">
      <alignment horizontal="right" vertical="center"/>
    </xf>
    <xf numFmtId="4" fontId="47" fillId="83" borderId="42" applyNumberFormat="0" applyProtection="0">
      <alignment horizontal="right" vertical="center"/>
    </xf>
    <xf numFmtId="4" fontId="45" fillId="142" borderId="42" applyNumberFormat="0" applyProtection="0">
      <alignment horizontal="right" vertical="center"/>
    </xf>
    <xf numFmtId="0" fontId="49" fillId="93" borderId="60" applyBorder="0"/>
    <xf numFmtId="4" fontId="12" fillId="93" borderId="58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2" fillId="93" borderId="58" applyNumberFormat="0" applyProtection="0">
      <alignment horizontal="left" vertical="center" indent="1"/>
    </xf>
    <xf numFmtId="4" fontId="109" fillId="80" borderId="42" applyNumberFormat="0" applyProtection="0">
      <alignment vertical="center"/>
    </xf>
    <xf numFmtId="0" fontId="127" fillId="106" borderId="52" applyNumberFormat="0" applyAlignment="0" applyProtection="0"/>
    <xf numFmtId="0" fontId="12" fillId="92" borderId="42" applyNumberFormat="0" applyProtection="0">
      <alignment horizontal="left" vertical="top" indent="1"/>
    </xf>
    <xf numFmtId="4" fontId="44" fillId="80" borderId="42" applyNumberFormat="0" applyProtection="0">
      <alignment vertical="center"/>
    </xf>
    <xf numFmtId="4" fontId="47" fillId="84" borderId="42" applyNumberFormat="0" applyProtection="0">
      <alignment horizontal="right" vertical="center"/>
    </xf>
    <xf numFmtId="4" fontId="46" fillId="32" borderId="42" applyNumberFormat="0" applyProtection="0">
      <alignment vertical="center"/>
    </xf>
    <xf numFmtId="4" fontId="129" fillId="92" borderId="58" applyNumberFormat="0" applyProtection="0">
      <alignment horizontal="left" vertical="center" indent="1"/>
    </xf>
    <xf numFmtId="4" fontId="47" fillId="86" borderId="42" applyNumberFormat="0" applyProtection="0">
      <alignment horizontal="right" vertical="center"/>
    </xf>
    <xf numFmtId="0" fontId="12" fillId="96" borderId="51" applyNumberFormat="0" applyFont="0" applyAlignment="0" applyProtection="0"/>
    <xf numFmtId="4" fontId="47" fillId="84" borderId="42" applyNumberFormat="0" applyProtection="0">
      <alignment horizontal="right" vertical="center"/>
    </xf>
    <xf numFmtId="0" fontId="129" fillId="93" borderId="42" applyNumberFormat="0" applyProtection="0">
      <alignment horizontal="left" vertical="top" indent="1"/>
    </xf>
    <xf numFmtId="0" fontId="108" fillId="0" borderId="66" applyNumberFormat="0" applyFill="0" applyAlignment="0" applyProtection="0"/>
    <xf numFmtId="4" fontId="12" fillId="93" borderId="58" applyNumberFormat="0" applyProtection="0">
      <alignment horizontal="left" vertical="center" indent="1"/>
    </xf>
    <xf numFmtId="0" fontId="129" fillId="94" borderId="54" applyNumberFormat="0" applyProtection="0">
      <alignment horizontal="left" vertical="center" indent="1"/>
    </xf>
    <xf numFmtId="0" fontId="12" fillId="96" borderId="51" applyNumberFormat="0" applyFont="0" applyAlignment="0" applyProtection="0"/>
    <xf numFmtId="0" fontId="12" fillId="92" borderId="42" applyNumberFormat="0" applyProtection="0">
      <alignment horizontal="left" vertical="top" indent="1"/>
    </xf>
    <xf numFmtId="0" fontId="12" fillId="94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45" fillId="148" borderId="42" applyNumberFormat="0" applyProtection="0">
      <alignment horizontal="right" vertical="center"/>
    </xf>
    <xf numFmtId="0" fontId="12" fillId="81" borderId="42" applyNumberFormat="0" applyProtection="0">
      <alignment horizontal="left" vertical="top" indent="1"/>
    </xf>
    <xf numFmtId="4" fontId="110" fillId="92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0" fontId="131" fillId="81" borderId="42" applyNumberFormat="0" applyProtection="0">
      <alignment horizontal="left" vertical="top" indent="1"/>
    </xf>
    <xf numFmtId="4" fontId="112" fillId="92" borderId="42" applyNumberFormat="0" applyProtection="0">
      <alignment horizontal="right" vertical="center"/>
    </xf>
    <xf numFmtId="4" fontId="46" fillId="32" borderId="42" applyNumberFormat="0" applyProtection="0">
      <alignment vertical="center"/>
    </xf>
    <xf numFmtId="0" fontId="129" fillId="81" borderId="42" applyNumberFormat="0" applyProtection="0">
      <alignment horizontal="left" vertical="top" indent="1"/>
    </xf>
    <xf numFmtId="0" fontId="47" fillId="96" borderId="42" applyNumberFormat="0" applyProtection="0">
      <alignment horizontal="left" vertical="top" indent="1"/>
    </xf>
    <xf numFmtId="4" fontId="129" fillId="90" borderId="54" applyNumberFormat="0" applyProtection="0">
      <alignment horizontal="right" vertical="center"/>
    </xf>
    <xf numFmtId="0" fontId="108" fillId="0" borderId="53" applyNumberFormat="0" applyFill="0" applyAlignment="0" applyProtection="0"/>
    <xf numFmtId="4" fontId="131" fillId="96" borderId="42" applyNumberFormat="0" applyProtection="0">
      <alignment vertical="center"/>
    </xf>
    <xf numFmtId="4" fontId="45" fillId="108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0" fontId="12" fillId="92" borderId="42" applyNumberFormat="0" applyProtection="0">
      <alignment horizontal="left" vertical="center" indent="1"/>
    </xf>
    <xf numFmtId="0" fontId="149" fillId="99" borderId="45" applyNumberFormat="0" applyAlignment="0" applyProtection="0"/>
    <xf numFmtId="4" fontId="129" fillId="126" borderId="54" applyNumberFormat="0" applyProtection="0">
      <alignment horizontal="right" vertical="center"/>
    </xf>
    <xf numFmtId="4" fontId="47" fillId="89" borderId="42" applyNumberFormat="0" applyProtection="0">
      <alignment horizontal="right" vertical="center"/>
    </xf>
    <xf numFmtId="4" fontId="152" fillId="32" borderId="42" applyNumberFormat="0" applyProtection="0">
      <alignment vertical="center"/>
    </xf>
    <xf numFmtId="4" fontId="129" fillId="84" borderId="58" applyNumberFormat="0" applyProtection="0">
      <alignment horizontal="right" vertical="center"/>
    </xf>
    <xf numFmtId="0" fontId="12" fillId="94" borderId="42" applyNumberFormat="0" applyProtection="0">
      <alignment horizontal="left" vertical="top" indent="1"/>
    </xf>
    <xf numFmtId="4" fontId="47" fillId="96" borderId="42" applyNumberFormat="0" applyProtection="0">
      <alignment horizontal="left" vertical="center" indent="1"/>
    </xf>
    <xf numFmtId="4" fontId="129" fillId="111" borderId="54" applyNumberFormat="0" applyProtection="0">
      <alignment horizontal="left" vertical="center" indent="1"/>
    </xf>
    <xf numFmtId="4" fontId="129" fillId="32" borderId="54" applyNumberFormat="0" applyProtection="0">
      <alignment horizontal="left" vertical="center" indent="1"/>
    </xf>
    <xf numFmtId="4" fontId="47" fillId="96" borderId="42" applyNumberFormat="0" applyProtection="0">
      <alignment vertical="center"/>
    </xf>
    <xf numFmtId="4" fontId="47" fillId="96" borderId="42" applyNumberFormat="0" applyProtection="0">
      <alignment vertical="center"/>
    </xf>
    <xf numFmtId="4" fontId="110" fillId="92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44" fillId="80" borderId="42" applyNumberFormat="0" applyProtection="0">
      <alignment vertical="center"/>
    </xf>
    <xf numFmtId="4" fontId="129" fillId="111" borderId="54" applyNumberFormat="0" applyProtection="0">
      <alignment horizontal="left" vertical="center" indent="1"/>
    </xf>
    <xf numFmtId="0" fontId="129" fillId="92" borderId="42" applyNumberFormat="0" applyProtection="0">
      <alignment horizontal="left" vertical="top" indent="1"/>
    </xf>
    <xf numFmtId="4" fontId="45" fillId="141" borderId="42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47" fillId="84" borderId="42" applyNumberFormat="0" applyProtection="0">
      <alignment horizontal="right" vertical="center"/>
    </xf>
    <xf numFmtId="4" fontId="129" fillId="0" borderId="54" applyNumberFormat="0" applyProtection="0">
      <alignment horizontal="right" vertical="center"/>
    </xf>
    <xf numFmtId="0" fontId="129" fillId="75" borderId="54" applyNumberFormat="0" applyFont="0" applyAlignment="0" applyProtection="0"/>
    <xf numFmtId="0" fontId="108" fillId="0" borderId="66" applyNumberFormat="0" applyFill="0" applyAlignment="0" applyProtection="0"/>
    <xf numFmtId="0" fontId="12" fillId="94" borderId="42" applyNumberFormat="0" applyProtection="0">
      <alignment horizontal="left" vertical="top" indent="1"/>
    </xf>
    <xf numFmtId="4" fontId="45" fillId="142" borderId="42" applyNumberFormat="0" applyProtection="0">
      <alignment horizontal="right" vertical="center"/>
    </xf>
    <xf numFmtId="0" fontId="131" fillId="96" borderId="42" applyNumberFormat="0" applyProtection="0">
      <alignment horizontal="left" vertical="top" indent="1"/>
    </xf>
    <xf numFmtId="0" fontId="12" fillId="94" borderId="42" applyNumberFormat="0" applyProtection="0">
      <alignment horizontal="left" vertical="center" indent="1"/>
    </xf>
    <xf numFmtId="4" fontId="47" fillId="92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2" fillId="92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47" fillId="82" borderId="42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54" fillId="148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5" fillId="145" borderId="42" applyNumberFormat="0" applyProtection="0">
      <alignment horizontal="right" vertical="center"/>
    </xf>
    <xf numFmtId="0" fontId="47" fillId="81" borderId="42" applyNumberFormat="0" applyProtection="0">
      <alignment horizontal="left" vertical="top" indent="1"/>
    </xf>
    <xf numFmtId="4" fontId="45" fillId="98" borderId="42" applyNumberFormat="0" applyProtection="0">
      <alignment horizontal="right" vertical="center"/>
    </xf>
    <xf numFmtId="4" fontId="129" fillId="80" borderId="54" applyNumberFormat="0" applyProtection="0">
      <alignment vertical="center"/>
    </xf>
    <xf numFmtId="0" fontId="117" fillId="106" borderId="45" applyNumberFormat="0" applyAlignment="0" applyProtection="0"/>
    <xf numFmtId="4" fontId="129" fillId="91" borderId="58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47" fillId="88" borderId="42" applyNumberFormat="0" applyProtection="0">
      <alignment horizontal="right" vertical="center"/>
    </xf>
    <xf numFmtId="0" fontId="47" fillId="96" borderId="42" applyNumberFormat="0" applyProtection="0">
      <alignment horizontal="left" vertical="top" indent="1"/>
    </xf>
    <xf numFmtId="4" fontId="45" fillId="146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0" fontId="12" fillId="93" borderId="42" applyNumberFormat="0" applyProtection="0">
      <alignment horizontal="left" vertical="top" indent="1"/>
    </xf>
    <xf numFmtId="0" fontId="12" fillId="92" borderId="42" applyNumberFormat="0" applyProtection="0">
      <alignment horizontal="left" vertical="top" indent="1"/>
    </xf>
    <xf numFmtId="4" fontId="47" fillId="96" borderId="42" applyNumberFormat="0" applyProtection="0">
      <alignment vertical="center"/>
    </xf>
    <xf numFmtId="4" fontId="153" fillId="148" borderId="42" applyNumberFormat="0" applyProtection="0">
      <alignment vertical="center"/>
    </xf>
    <xf numFmtId="4" fontId="153" fillId="148" borderId="42" applyNumberFormat="0" applyProtection="0">
      <alignment horizontal="right" vertical="center"/>
    </xf>
    <xf numFmtId="37" fontId="27" fillId="0" borderId="14" applyNumberFormat="0"/>
    <xf numFmtId="0" fontId="129" fillId="128" borderId="67"/>
    <xf numFmtId="4" fontId="129" fillId="0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47" fillId="81" borderId="42" applyNumberFormat="0" applyProtection="0">
      <alignment horizontal="left" vertical="center" indent="1"/>
    </xf>
    <xf numFmtId="4" fontId="112" fillId="92" borderId="42" applyNumberFormat="0" applyProtection="0">
      <alignment horizontal="right" vertical="center"/>
    </xf>
    <xf numFmtId="0" fontId="44" fillId="80" borderId="42" applyNumberFormat="0" applyProtection="0">
      <alignment horizontal="left" vertical="top" indent="1"/>
    </xf>
    <xf numFmtId="4" fontId="47" fillId="86" borderId="42" applyNumberFormat="0" applyProtection="0">
      <alignment horizontal="right" vertical="center"/>
    </xf>
    <xf numFmtId="4" fontId="47" fillId="85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4" fontId="47" fillId="90" borderId="42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129" fillId="91" borderId="58" applyNumberFormat="0" applyProtection="0">
      <alignment horizontal="left" vertical="center" indent="1"/>
    </xf>
    <xf numFmtId="4" fontId="129" fillId="88" borderId="54" applyNumberFormat="0" applyProtection="0">
      <alignment horizontal="right" vertical="center"/>
    </xf>
    <xf numFmtId="4" fontId="47" fillId="96" borderId="42" applyNumberFormat="0" applyProtection="0">
      <alignment vertical="center"/>
    </xf>
    <xf numFmtId="0" fontId="129" fillId="99" borderId="54" applyNumberFormat="0" applyProtection="0">
      <alignment horizontal="left" vertical="center" indent="1"/>
    </xf>
    <xf numFmtId="4" fontId="129" fillId="89" borderId="54" applyNumberFormat="0" applyProtection="0">
      <alignment horizontal="right" vertical="center"/>
    </xf>
    <xf numFmtId="4" fontId="129" fillId="32" borderId="54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45" fillId="32" borderId="42" applyNumberFormat="0" applyProtection="0">
      <alignment horizontal="left" vertical="center" indent="1"/>
    </xf>
    <xf numFmtId="4" fontId="46" fillId="32" borderId="42" applyNumberFormat="0" applyProtection="0">
      <alignment vertical="center"/>
    </xf>
    <xf numFmtId="4" fontId="133" fillId="97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0" fontId="127" fillId="99" borderId="52" applyNumberFormat="0" applyAlignment="0" applyProtection="0"/>
    <xf numFmtId="4" fontId="47" fillId="83" borderId="42" applyNumberFormat="0" applyProtection="0">
      <alignment horizontal="right" vertical="center"/>
    </xf>
    <xf numFmtId="0" fontId="12" fillId="75" borderId="51" applyNumberFormat="0" applyFont="0" applyAlignment="0" applyProtection="0"/>
    <xf numFmtId="0" fontId="129" fillId="93" borderId="42" applyNumberFormat="0" applyProtection="0">
      <alignment horizontal="left" vertical="top" indent="1"/>
    </xf>
    <xf numFmtId="4" fontId="45" fillId="110" borderId="42" applyNumberFormat="0" applyProtection="0">
      <alignment horizontal="right" vertical="center"/>
    </xf>
    <xf numFmtId="0" fontId="129" fillId="94" borderId="42" applyNumberFormat="0" applyProtection="0">
      <alignment horizontal="left" vertical="top" indent="1"/>
    </xf>
    <xf numFmtId="0" fontId="12" fillId="95" borderId="67" applyNumberFormat="0">
      <protection locked="0"/>
    </xf>
    <xf numFmtId="4" fontId="47" fillId="88" borderId="42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0" fontId="12" fillId="96" borderId="51" applyNumberFormat="0" applyFont="0" applyAlignment="0" applyProtection="0"/>
    <xf numFmtId="0" fontId="129" fillId="75" borderId="54" applyNumberFormat="0" applyFont="0" applyAlignment="0" applyProtection="0"/>
    <xf numFmtId="4" fontId="47" fillId="96" borderId="42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153" fillId="148" borderId="42" applyNumberFormat="0" applyProtection="0">
      <alignment horizontal="right" vertical="center"/>
    </xf>
    <xf numFmtId="0" fontId="12" fillId="93" borderId="42" applyNumberFormat="0" applyProtection="0">
      <alignment horizontal="left" vertical="center" indent="1"/>
    </xf>
    <xf numFmtId="4" fontId="47" fillId="87" borderId="42" applyNumberFormat="0" applyProtection="0">
      <alignment horizontal="right" vertical="center"/>
    </xf>
    <xf numFmtId="0" fontId="108" fillId="0" borderId="53" applyNumberFormat="0" applyFill="0" applyAlignment="0" applyProtection="0"/>
    <xf numFmtId="0" fontId="129" fillId="127" borderId="54" applyNumberFormat="0" applyProtection="0">
      <alignment horizontal="left" vertical="center" indent="1"/>
    </xf>
    <xf numFmtId="4" fontId="47" fillId="90" borderId="42" applyNumberFormat="0" applyProtection="0">
      <alignment horizontal="right" vertical="center"/>
    </xf>
    <xf numFmtId="4" fontId="47" fillId="81" borderId="42" applyNumberFormat="0" applyProtection="0">
      <alignment horizontal="right" vertical="center"/>
    </xf>
    <xf numFmtId="0" fontId="12" fillId="94" borderId="42" applyNumberFormat="0" applyProtection="0">
      <alignment horizontal="left" vertical="center" indent="1"/>
    </xf>
    <xf numFmtId="4" fontId="47" fillId="87" borderId="42" applyNumberFormat="0" applyProtection="0">
      <alignment horizontal="right" vertical="center"/>
    </xf>
    <xf numFmtId="4" fontId="129" fillId="32" borderId="54" applyNumberFormat="0" applyProtection="0">
      <alignment horizontal="left" vertical="center" indent="1"/>
    </xf>
    <xf numFmtId="0" fontId="12" fillId="94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center" indent="1"/>
    </xf>
    <xf numFmtId="4" fontId="46" fillId="108" borderId="64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47" fillId="89" borderId="42" applyNumberFormat="0" applyProtection="0">
      <alignment horizontal="right" vertical="center"/>
    </xf>
    <xf numFmtId="0" fontId="117" fillId="106" borderId="45" applyNumberFormat="0" applyAlignment="0" applyProtection="0"/>
    <xf numFmtId="4" fontId="44" fillId="80" borderId="42" applyNumberFormat="0" applyProtection="0">
      <alignment horizontal="left" vertical="center" indent="1"/>
    </xf>
    <xf numFmtId="0" fontId="12" fillId="81" borderId="42" applyNumberFormat="0" applyProtection="0">
      <alignment horizontal="left" vertical="top" indent="1"/>
    </xf>
    <xf numFmtId="0" fontId="12" fillId="81" borderId="42" applyNumberFormat="0" applyProtection="0">
      <alignment horizontal="left" vertical="center" indent="1"/>
    </xf>
    <xf numFmtId="4" fontId="45" fillId="148" borderId="42" applyNumberFormat="0" applyProtection="0">
      <alignment vertical="center"/>
    </xf>
    <xf numFmtId="4" fontId="153" fillId="148" borderId="42" applyNumberFormat="0" applyProtection="0">
      <alignment horizontal="right" vertical="center"/>
    </xf>
    <xf numFmtId="4" fontId="112" fillId="92" borderId="42" applyNumberFormat="0" applyProtection="0">
      <alignment horizontal="right" vertical="center"/>
    </xf>
    <xf numFmtId="4" fontId="153" fillId="148" borderId="42" applyNumberFormat="0" applyProtection="0">
      <alignment vertical="center"/>
    </xf>
    <xf numFmtId="4" fontId="154" fillId="148" borderId="42" applyNumberFormat="0" applyProtection="0">
      <alignment horizontal="right" vertical="center"/>
    </xf>
    <xf numFmtId="185" fontId="27" fillId="0" borderId="16" applyFill="0"/>
    <xf numFmtId="0" fontId="12" fillId="81" borderId="42" applyNumberFormat="0" applyProtection="0">
      <alignment horizontal="left" vertical="top" indent="1"/>
    </xf>
    <xf numFmtId="0" fontId="47" fillId="96" borderId="42" applyNumberFormat="0" applyProtection="0">
      <alignment horizontal="left" vertical="top" indent="1"/>
    </xf>
    <xf numFmtId="4" fontId="110" fillId="92" borderId="42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0" fontId="12" fillId="93" borderId="42" applyNumberFormat="0" applyProtection="0">
      <alignment horizontal="left" vertical="top" indent="1"/>
    </xf>
    <xf numFmtId="4" fontId="47" fillId="85" borderId="42" applyNumberFormat="0" applyProtection="0">
      <alignment horizontal="right" vertical="center"/>
    </xf>
    <xf numFmtId="4" fontId="46" fillId="108" borderId="64" applyNumberFormat="0" applyProtection="0">
      <alignment horizontal="left" vertical="center" indent="1"/>
    </xf>
    <xf numFmtId="4" fontId="47" fillId="84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4" fontId="45" fillId="98" borderId="42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0" fontId="143" fillId="99" borderId="45" applyNumberFormat="0" applyAlignment="0" applyProtection="0"/>
    <xf numFmtId="192" fontId="1" fillId="0" borderId="0" applyFont="0" applyFill="0" applyBorder="0" applyProtection="0">
      <alignment vertical="top"/>
    </xf>
    <xf numFmtId="173" fontId="157" fillId="0" borderId="0" applyFill="0" applyBorder="0">
      <alignment vertical="center"/>
    </xf>
    <xf numFmtId="192" fontId="1" fillId="0" borderId="0" applyFont="0" applyFill="0" applyBorder="0" applyProtection="0">
      <alignment vertical="top"/>
    </xf>
    <xf numFmtId="193" fontId="76" fillId="0" borderId="0" applyFont="0" applyFill="0" applyBorder="0" applyProtection="0">
      <alignment vertical="top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0" borderId="0"/>
    <xf numFmtId="187" fontId="1" fillId="20" borderId="67">
      <alignment vertical="center"/>
    </xf>
    <xf numFmtId="188" fontId="8" fillId="0" borderId="0"/>
    <xf numFmtId="188" fontId="1" fillId="0" borderId="0"/>
    <xf numFmtId="188" fontId="15" fillId="0" borderId="0"/>
    <xf numFmtId="9" fontId="15" fillId="0" borderId="0" applyFont="0" applyFill="0" applyBorder="0" applyAlignment="0" applyProtection="0"/>
    <xf numFmtId="188" fontId="12" fillId="0" borderId="0"/>
    <xf numFmtId="188" fontId="12" fillId="0" borderId="0"/>
    <xf numFmtId="188" fontId="17" fillId="0" borderId="0"/>
    <xf numFmtId="188" fontId="12" fillId="0" borderId="0"/>
    <xf numFmtId="188" fontId="17" fillId="0" borderId="0"/>
    <xf numFmtId="188" fontId="17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7" fillId="0" borderId="0"/>
    <xf numFmtId="188" fontId="17" fillId="0" borderId="0"/>
    <xf numFmtId="188" fontId="17" fillId="0" borderId="0"/>
    <xf numFmtId="188" fontId="12" fillId="0" borderId="0"/>
    <xf numFmtId="188" fontId="17" fillId="0" borderId="0"/>
    <xf numFmtId="188" fontId="12" fillId="0" borderId="0"/>
    <xf numFmtId="188" fontId="17" fillId="0" borderId="0"/>
    <xf numFmtId="188" fontId="17" fillId="0" borderId="0"/>
    <xf numFmtId="188" fontId="17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41" fillId="0" borderId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41" fillId="0" borderId="0"/>
    <xf numFmtId="188" fontId="12" fillId="0" borderId="0" applyFont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>
      <alignment vertical="center"/>
    </xf>
    <xf numFmtId="188" fontId="17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2" fillId="0" borderId="0">
      <alignment vertical="center"/>
    </xf>
    <xf numFmtId="188" fontId="12" fillId="0" borderId="0">
      <alignment vertical="center"/>
    </xf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7" fillId="0" borderId="0"/>
    <xf numFmtId="188" fontId="17" fillId="0" borderId="0"/>
    <xf numFmtId="188" fontId="17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7" fillId="0" borderId="0"/>
    <xf numFmtId="188" fontId="17" fillId="0" borderId="0">
      <alignment vertical="justify"/>
    </xf>
    <xf numFmtId="188" fontId="47" fillId="92" borderId="0" applyNumberFormat="0" applyBorder="0" applyAlignment="0" applyProtection="0"/>
    <xf numFmtId="188" fontId="47" fillId="92" borderId="0" applyNumberFormat="0" applyBorder="0" applyAlignment="0" applyProtection="0"/>
    <xf numFmtId="188" fontId="47" fillId="81" borderId="0" applyNumberFormat="0" applyBorder="0" applyAlignment="0" applyProtection="0"/>
    <xf numFmtId="188" fontId="47" fillId="81" borderId="0" applyNumberFormat="0" applyBorder="0" applyAlignment="0" applyProtection="0"/>
    <xf numFmtId="188" fontId="47" fillId="89" borderId="0" applyNumberFormat="0" applyBorder="0" applyAlignment="0" applyProtection="0"/>
    <xf numFmtId="188" fontId="47" fillId="89" borderId="0" applyNumberFormat="0" applyBorder="0" applyAlignment="0" applyProtection="0"/>
    <xf numFmtId="188" fontId="47" fillId="131" borderId="0" applyNumberFormat="0" applyBorder="0" applyAlignment="0" applyProtection="0"/>
    <xf numFmtId="188" fontId="47" fillId="131" borderId="0" applyNumberFormat="0" applyBorder="0" applyAlignment="0" applyProtection="0"/>
    <xf numFmtId="188" fontId="47" fillId="92" borderId="0" applyNumberFormat="0" applyBorder="0" applyAlignment="0" applyProtection="0"/>
    <xf numFmtId="188" fontId="47" fillId="92" borderId="0" applyNumberFormat="0" applyBorder="0" applyAlignment="0" applyProtection="0"/>
    <xf numFmtId="188" fontId="47" fillId="100" borderId="0" applyNumberFormat="0" applyBorder="0" applyAlignment="0" applyProtection="0"/>
    <xf numFmtId="188" fontId="47" fillId="100" borderId="0" applyNumberFormat="0" applyBorder="0" applyAlignment="0" applyProtection="0"/>
    <xf numFmtId="188" fontId="47" fillId="99" borderId="0" applyNumberFormat="0" applyBorder="0" applyAlignment="0" applyProtection="0"/>
    <xf numFmtId="188" fontId="47" fillId="99" borderId="0" applyNumberFormat="0" applyBorder="0" applyAlignment="0" applyProtection="0"/>
    <xf numFmtId="188" fontId="47" fillId="81" borderId="0" applyNumberFormat="0" applyBorder="0" applyAlignment="0" applyProtection="0"/>
    <xf numFmtId="188" fontId="47" fillId="81" borderId="0" applyNumberFormat="0" applyBorder="0" applyAlignment="0" applyProtection="0"/>
    <xf numFmtId="188" fontId="47" fillId="88" borderId="0" applyNumberFormat="0" applyBorder="0" applyAlignment="0" applyProtection="0"/>
    <xf numFmtId="188" fontId="47" fillId="88" borderId="0" applyNumberFormat="0" applyBorder="0" applyAlignment="0" applyProtection="0"/>
    <xf numFmtId="188" fontId="47" fillId="134" borderId="0" applyNumberFormat="0" applyBorder="0" applyAlignment="0" applyProtection="0"/>
    <xf numFmtId="188" fontId="47" fillId="134" borderId="0" applyNumberFormat="0" applyBorder="0" applyAlignment="0" applyProtection="0"/>
    <xf numFmtId="188" fontId="47" fillId="93" borderId="0" applyNumberFormat="0" applyBorder="0" applyAlignment="0" applyProtection="0"/>
    <xf numFmtId="188" fontId="47" fillId="93" borderId="0" applyNumberFormat="0" applyBorder="0" applyAlignment="0" applyProtection="0"/>
    <xf numFmtId="188" fontId="47" fillId="100" borderId="0" applyNumberFormat="0" applyBorder="0" applyAlignment="0" applyProtection="0"/>
    <xf numFmtId="188" fontId="47" fillId="100" borderId="0" applyNumberFormat="0" applyBorder="0" applyAlignment="0" applyProtection="0"/>
    <xf numFmtId="188" fontId="43" fillId="135" borderId="0" applyNumberFormat="0" applyBorder="0" applyAlignment="0" applyProtection="0"/>
    <xf numFmtId="188" fontId="43" fillId="135" borderId="0" applyNumberFormat="0" applyBorder="0" applyAlignment="0" applyProtection="0"/>
    <xf numFmtId="188" fontId="43" fillId="81" borderId="0" applyNumberFormat="0" applyBorder="0" applyAlignment="0" applyProtection="0"/>
    <xf numFmtId="188" fontId="43" fillId="81" borderId="0" applyNumberFormat="0" applyBorder="0" applyAlignment="0" applyProtection="0"/>
    <xf numFmtId="188" fontId="43" fillId="88" borderId="0" applyNumberFormat="0" applyBorder="0" applyAlignment="0" applyProtection="0"/>
    <xf numFmtId="188" fontId="43" fillId="88" borderId="0" applyNumberFormat="0" applyBorder="0" applyAlignment="0" applyProtection="0"/>
    <xf numFmtId="188" fontId="43" fillId="134" borderId="0" applyNumberFormat="0" applyBorder="0" applyAlignment="0" applyProtection="0"/>
    <xf numFmtId="188" fontId="43" fillId="134" borderId="0" applyNumberFormat="0" applyBorder="0" applyAlignment="0" applyProtection="0"/>
    <xf numFmtId="188" fontId="43" fillId="135" borderId="0" applyNumberFormat="0" applyBorder="0" applyAlignment="0" applyProtection="0"/>
    <xf numFmtId="188" fontId="43" fillId="135" borderId="0" applyNumberFormat="0" applyBorder="0" applyAlignment="0" applyProtection="0"/>
    <xf numFmtId="188" fontId="43" fillId="85" borderId="0" applyNumberFormat="0" applyBorder="0" applyAlignment="0" applyProtection="0"/>
    <xf numFmtId="188" fontId="43" fillId="85" borderId="0" applyNumberFormat="0" applyBorder="0" applyAlignment="0" applyProtection="0"/>
    <xf numFmtId="188" fontId="106" fillId="113" borderId="0" applyNumberFormat="0" applyBorder="0" applyAlignment="0" applyProtection="0"/>
    <xf numFmtId="188" fontId="106" fillId="74" borderId="0" applyNumberFormat="0" applyBorder="0" applyAlignment="0" applyProtection="0"/>
    <xf numFmtId="188" fontId="107" fillId="114" borderId="0" applyNumberFormat="0" applyBorder="0" applyAlignment="0" applyProtection="0"/>
    <xf numFmtId="188" fontId="107" fillId="101" borderId="0" applyNumberFormat="0" applyBorder="0" applyAlignment="0" applyProtection="0"/>
    <xf numFmtId="188" fontId="107" fillId="101" borderId="0" applyNumberFormat="0" applyBorder="0" applyAlignment="0" applyProtection="0"/>
    <xf numFmtId="188" fontId="106" fillId="115" borderId="0" applyNumberFormat="0" applyBorder="0" applyAlignment="0" applyProtection="0"/>
    <xf numFmtId="188" fontId="106" fillId="73" borderId="0" applyNumberFormat="0" applyBorder="0" applyAlignment="0" applyProtection="0"/>
    <xf numFmtId="188" fontId="107" fillId="70" borderId="0" applyNumberFormat="0" applyBorder="0" applyAlignment="0" applyProtection="0"/>
    <xf numFmtId="188" fontId="107" fillId="102" borderId="0" applyNumberFormat="0" applyBorder="0" applyAlignment="0" applyProtection="0"/>
    <xf numFmtId="188" fontId="107" fillId="102" borderId="0" applyNumberFormat="0" applyBorder="0" applyAlignment="0" applyProtection="0"/>
    <xf numFmtId="188" fontId="106" fillId="117" borderId="0" applyNumberFormat="0" applyBorder="0" applyAlignment="0" applyProtection="0"/>
    <xf numFmtId="188" fontId="106" fillId="118" borderId="0" applyNumberFormat="0" applyBorder="0" applyAlignment="0" applyProtection="0"/>
    <xf numFmtId="188" fontId="107" fillId="119" borderId="0" applyNumberFormat="0" applyBorder="0" applyAlignment="0" applyProtection="0"/>
    <xf numFmtId="188" fontId="107" fillId="116" borderId="0" applyNumberFormat="0" applyBorder="0" applyAlignment="0" applyProtection="0"/>
    <xf numFmtId="188" fontId="107" fillId="116" borderId="0" applyNumberFormat="0" applyBorder="0" applyAlignment="0" applyProtection="0"/>
    <xf numFmtId="188" fontId="106" fillId="115" borderId="0" applyNumberFormat="0" applyBorder="0" applyAlignment="0" applyProtection="0"/>
    <xf numFmtId="188" fontId="106" fillId="71" borderId="0" applyNumberFormat="0" applyBorder="0" applyAlignment="0" applyProtection="0"/>
    <xf numFmtId="188" fontId="107" fillId="73" borderId="0" applyNumberFormat="0" applyBorder="0" applyAlignment="0" applyProtection="0"/>
    <xf numFmtId="188" fontId="107" fillId="120" borderId="0" applyNumberFormat="0" applyBorder="0" applyAlignment="0" applyProtection="0"/>
    <xf numFmtId="188" fontId="107" fillId="120" borderId="0" applyNumberFormat="0" applyBorder="0" applyAlignment="0" applyProtection="0"/>
    <xf numFmtId="188" fontId="106" fillId="72" borderId="0" applyNumberFormat="0" applyBorder="0" applyAlignment="0" applyProtection="0"/>
    <xf numFmtId="188" fontId="106" fillId="67" borderId="0" applyNumberFormat="0" applyBorder="0" applyAlignment="0" applyProtection="0"/>
    <xf numFmtId="188" fontId="107" fillId="114" borderId="0" applyNumberFormat="0" applyBorder="0" applyAlignment="0" applyProtection="0"/>
    <xf numFmtId="188" fontId="107" fillId="114" borderId="0" applyNumberFormat="0" applyBorder="0" applyAlignment="0" applyProtection="0"/>
    <xf numFmtId="188" fontId="107" fillId="114" borderId="0" applyNumberFormat="0" applyBorder="0" applyAlignment="0" applyProtection="0"/>
    <xf numFmtId="188" fontId="106" fillId="75" borderId="0" applyNumberFormat="0" applyBorder="0" applyAlignment="0" applyProtection="0"/>
    <xf numFmtId="188" fontId="106" fillId="76" borderId="0" applyNumberFormat="0" applyBorder="0" applyAlignment="0" applyProtection="0"/>
    <xf numFmtId="188" fontId="107" fillId="122" borderId="0" applyNumberFormat="0" applyBorder="0" applyAlignment="0" applyProtection="0"/>
    <xf numFmtId="188" fontId="107" fillId="121" borderId="0" applyNumberFormat="0" applyBorder="0" applyAlignment="0" applyProtection="0"/>
    <xf numFmtId="188" fontId="107" fillId="121" borderId="0" applyNumberFormat="0" applyBorder="0" applyAlignment="0" applyProtection="0"/>
    <xf numFmtId="188" fontId="135" fillId="75" borderId="0" applyNumberFormat="0" applyBorder="0" applyAlignment="0" applyProtection="0"/>
    <xf numFmtId="188" fontId="135" fillId="75" borderId="0" applyNumberFormat="0" applyBorder="0" applyAlignment="0" applyProtection="0"/>
    <xf numFmtId="188" fontId="136" fillId="123" borderId="54" applyNumberFormat="0" applyAlignment="0" applyProtection="0"/>
    <xf numFmtId="188" fontId="136" fillId="123" borderId="54" applyNumberFormat="0" applyAlignment="0" applyProtection="0"/>
    <xf numFmtId="188" fontId="118" fillId="120" borderId="46" applyNumberFormat="0" applyAlignment="0" applyProtection="0"/>
    <xf numFmtId="188" fontId="118" fillId="120" borderId="46" applyNumberFormat="0" applyAlignment="0" applyProtection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88" fontId="12" fillId="0" borderId="0" applyNumberFormat="0" applyFont="0" applyBorder="0" applyAlignment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6" fontId="12" fillId="0" borderId="0" applyFill="0" applyBorder="0"/>
    <xf numFmtId="188" fontId="108" fillId="124" borderId="0" applyNumberFormat="0" applyBorder="0" applyAlignment="0" applyProtection="0"/>
    <xf numFmtId="188" fontId="108" fillId="125" borderId="0" applyNumberFormat="0" applyBorder="0" applyAlignment="0" applyProtection="0"/>
    <xf numFmtId="188" fontId="108" fillId="79" borderId="0" applyNumberFormat="0" applyBorder="0" applyAlignment="0" applyProtection="0"/>
    <xf numFmtId="188" fontId="50" fillId="0" borderId="0" applyFont="0" applyFill="0" applyBorder="0" applyAlignment="0" applyProtection="0"/>
    <xf numFmtId="188" fontId="139" fillId="0" borderId="0" applyNumberFormat="0" applyFill="0" applyBorder="0" applyAlignment="0" applyProtection="0"/>
    <xf numFmtId="188" fontId="139" fillId="0" borderId="0" applyNumberFormat="0" applyFill="0" applyBorder="0" applyAlignment="0" applyProtection="0"/>
    <xf numFmtId="188" fontId="106" fillId="118" borderId="0" applyNumberFormat="0" applyBorder="0" applyAlignment="0" applyProtection="0"/>
    <xf numFmtId="188" fontId="106" fillId="118" borderId="0" applyNumberForma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" fillId="99" borderId="0" applyNumberFormat="0" applyFont="0" applyBorder="0" applyAlignment="0" applyProtection="0"/>
    <xf numFmtId="188" fontId="121" fillId="0" borderId="47" applyNumberFormat="0" applyFill="0" applyAlignment="0" applyProtection="0"/>
    <xf numFmtId="188" fontId="121" fillId="0" borderId="47" applyNumberFormat="0" applyFill="0" applyAlignment="0" applyProtection="0"/>
    <xf numFmtId="188" fontId="122" fillId="0" borderId="55" applyNumberFormat="0" applyFill="0" applyAlignment="0" applyProtection="0"/>
    <xf numFmtId="188" fontId="122" fillId="0" borderId="55" applyNumberFormat="0" applyFill="0" applyAlignment="0" applyProtection="0"/>
    <xf numFmtId="188" fontId="123" fillId="0" borderId="56" applyNumberFormat="0" applyFill="0" applyAlignment="0" applyProtection="0"/>
    <xf numFmtId="188" fontId="123" fillId="0" borderId="56" applyNumberFormat="0" applyFill="0" applyAlignment="0" applyProtection="0"/>
    <xf numFmtId="188" fontId="123" fillId="0" borderId="0" applyNumberFormat="0" applyFill="0" applyBorder="0" applyAlignment="0" applyProtection="0"/>
    <xf numFmtId="188" fontId="123" fillId="0" borderId="0" applyNumberFormat="0" applyFill="0" applyBorder="0" applyAlignment="0" applyProtection="0"/>
    <xf numFmtId="188" fontId="124" fillId="76" borderId="54" applyNumberFormat="0" applyAlignment="0" applyProtection="0"/>
    <xf numFmtId="188" fontId="124" fillId="76" borderId="54" applyNumberFormat="0" applyAlignment="0" applyProtection="0"/>
    <xf numFmtId="188" fontId="158" fillId="96" borderId="0"/>
    <xf numFmtId="188" fontId="120" fillId="0" borderId="57" applyNumberFormat="0" applyFill="0" applyAlignment="0" applyProtection="0"/>
    <xf numFmtId="188" fontId="120" fillId="0" borderId="57" applyNumberFormat="0" applyFill="0" applyAlignment="0" applyProtection="0"/>
    <xf numFmtId="188" fontId="120" fillId="76" borderId="0" applyNumberFormat="0" applyBorder="0" applyAlignment="0" applyProtection="0"/>
    <xf numFmtId="188" fontId="120" fillId="76" borderId="0" applyNumberFormat="0" applyBorder="0" applyAlignment="0" applyProtection="0"/>
    <xf numFmtId="38" fontId="12" fillId="0" borderId="0" applyFont="0" applyFill="0" applyBorder="0" applyAlignment="0" applyProtection="0"/>
    <xf numFmtId="188" fontId="35" fillId="0" borderId="0"/>
    <xf numFmtId="188" fontId="35" fillId="0" borderId="0"/>
    <xf numFmtId="188" fontId="35" fillId="0" borderId="0"/>
    <xf numFmtId="188" fontId="35" fillId="0" borderId="0"/>
    <xf numFmtId="188" fontId="35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/>
    <xf numFmtId="188" fontId="106" fillId="0" borderId="0" applyFill="0" applyBorder="0" applyAlignment="0" applyProtection="0"/>
    <xf numFmtId="188" fontId="12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5" fillId="0" borderId="0"/>
    <xf numFmtId="188" fontId="15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2" fillId="0" borderId="0"/>
    <xf numFmtId="188" fontId="106" fillId="0" borderId="0" applyFill="0" applyBorder="0" applyAlignment="0" applyProtection="0"/>
    <xf numFmtId="188" fontId="35" fillId="0" borderId="0"/>
    <xf numFmtId="188" fontId="35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 applyFill="0" applyBorder="0" applyAlignment="0" applyProtection="0"/>
    <xf numFmtId="188" fontId="106" fillId="0" borderId="0" applyFill="0" applyBorder="0" applyAlignment="0" applyProtection="0"/>
    <xf numFmtId="188" fontId="106" fillId="0" borderId="0"/>
    <xf numFmtId="188" fontId="106" fillId="0" borderId="0"/>
    <xf numFmtId="188" fontId="17" fillId="0" borderId="0">
      <alignment vertical="top"/>
    </xf>
    <xf numFmtId="188" fontId="17" fillId="0" borderId="0">
      <alignment vertical="top"/>
    </xf>
    <xf numFmtId="188" fontId="140" fillId="0" borderId="0" applyFill="0" applyBorder="0">
      <protection locked="0"/>
    </xf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7" fillId="123" borderId="52" applyNumberFormat="0" applyAlignment="0" applyProtection="0"/>
    <xf numFmtId="188" fontId="127" fillId="123" borderId="52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89" fontId="35" fillId="143" borderId="67">
      <alignment vertical="center"/>
    </xf>
    <xf numFmtId="171" fontId="35" fillId="143" borderId="67">
      <alignment vertical="center"/>
    </xf>
    <xf numFmtId="171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7" fontId="35" fillId="143" borderId="67">
      <alignment vertical="center"/>
    </xf>
    <xf numFmtId="187" fontId="35" fillId="143" borderId="67">
      <alignment vertical="center"/>
    </xf>
    <xf numFmtId="189" fontId="35" fillId="143" borderId="67">
      <alignment vertical="center"/>
    </xf>
    <xf numFmtId="188" fontId="159" fillId="0" borderId="0"/>
    <xf numFmtId="190" fontId="35" fillId="0" borderId="0">
      <protection locked="0"/>
    </xf>
    <xf numFmtId="190" fontId="35" fillId="0" borderId="0">
      <protection locked="0"/>
    </xf>
    <xf numFmtId="171" fontId="35" fillId="21" borderId="67">
      <alignment vertical="center"/>
      <protection locked="0"/>
    </xf>
    <xf numFmtId="191" fontId="35" fillId="21" borderId="67">
      <alignment vertical="center"/>
      <protection locked="0"/>
    </xf>
    <xf numFmtId="188" fontId="35" fillId="21" borderId="67">
      <alignment vertical="center"/>
      <protection locked="0"/>
    </xf>
    <xf numFmtId="188" fontId="35" fillId="21" borderId="67">
      <alignment vertical="center"/>
      <protection locked="0"/>
    </xf>
    <xf numFmtId="191" fontId="35" fillId="21" borderId="67">
      <alignment vertical="center"/>
      <protection locked="0"/>
    </xf>
    <xf numFmtId="191" fontId="35" fillId="21" borderId="67">
      <alignment vertical="center"/>
      <protection locked="0"/>
    </xf>
    <xf numFmtId="188" fontId="35" fillId="21" borderId="67">
      <alignment vertical="center"/>
      <protection locked="0"/>
    </xf>
    <xf numFmtId="188" fontId="35" fillId="21" borderId="67">
      <alignment vertical="center"/>
      <protection locked="0"/>
    </xf>
    <xf numFmtId="191" fontId="35" fillId="21" borderId="67">
      <alignment vertical="center"/>
      <protection locked="0"/>
    </xf>
    <xf numFmtId="171" fontId="35" fillId="21" borderId="67">
      <alignment vertical="center"/>
      <protection locked="0"/>
    </xf>
    <xf numFmtId="171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1" fontId="35" fillId="21" borderId="67">
      <alignment vertical="center"/>
      <protection locked="0"/>
    </xf>
    <xf numFmtId="171" fontId="35" fillId="28" borderId="67">
      <alignment vertical="center"/>
    </xf>
    <xf numFmtId="17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87" fontId="35" fillId="28" borderId="67">
      <alignment vertical="center"/>
    </xf>
    <xf numFmtId="189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150" borderId="67">
      <alignment horizontal="right" vertical="center"/>
      <protection locked="0"/>
    </xf>
    <xf numFmtId="188" fontId="35" fillId="150" borderId="67">
      <alignment horizontal="right" vertical="center"/>
      <protection locked="0"/>
    </xf>
    <xf numFmtId="188" fontId="35" fillId="150" borderId="67">
      <alignment horizontal="right" vertical="center"/>
      <protection locked="0"/>
    </xf>
    <xf numFmtId="189" fontId="35" fillId="150" borderId="67">
      <alignment horizontal="right" vertical="center"/>
      <protection locked="0"/>
    </xf>
    <xf numFmtId="187" fontId="35" fillId="150" borderId="67">
      <alignment horizontal="right" vertical="center"/>
      <protection locked="0"/>
    </xf>
    <xf numFmtId="189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88" fontId="132" fillId="80" borderId="42" applyNumberFormat="0" applyProtection="0">
      <alignment horizontal="left" vertical="top" indent="1"/>
    </xf>
    <xf numFmtId="187" fontId="1" fillId="20" borderId="2">
      <alignment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188" fontId="129" fillId="99" borderId="54" applyNumberFormat="0" applyProtection="0">
      <alignment horizontal="left" vertical="center" indent="1"/>
    </xf>
    <xf numFmtId="188" fontId="12" fillId="93" borderId="42" applyNumberFormat="0" applyProtection="0">
      <alignment horizontal="left" vertical="center" indent="1"/>
    </xf>
    <xf numFmtId="188" fontId="129" fillId="99" borderId="54" applyNumberFormat="0" applyProtection="0">
      <alignment horizontal="left" vertical="center" indent="1"/>
    </xf>
    <xf numFmtId="188" fontId="129" fillId="93" borderId="42" applyNumberFormat="0" applyProtection="0">
      <alignment horizontal="left" vertical="top" indent="1"/>
    </xf>
    <xf numFmtId="188" fontId="12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127" borderId="54" applyNumberFormat="0" applyProtection="0">
      <alignment horizontal="left" vertical="center" indent="1"/>
    </xf>
    <xf numFmtId="188" fontId="12" fillId="81" borderId="42" applyNumberFormat="0" applyProtection="0">
      <alignment horizontal="left" vertical="center" indent="1"/>
    </xf>
    <xf numFmtId="188" fontId="129" fillId="127" borderId="54" applyNumberFormat="0" applyProtection="0">
      <alignment horizontal="left" vertical="center" indent="1"/>
    </xf>
    <xf numFmtId="188" fontId="129" fillId="81" borderId="42" applyNumberFormat="0" applyProtection="0">
      <alignment horizontal="left" vertical="top" indent="1"/>
    </xf>
    <xf numFmtId="188" fontId="12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94" borderId="54" applyNumberFormat="0" applyProtection="0">
      <alignment horizontal="left" vertical="center" indent="1"/>
    </xf>
    <xf numFmtId="188" fontId="12" fillId="94" borderId="42" applyNumberFormat="0" applyProtection="0">
      <alignment horizontal="left" vertical="center" indent="1"/>
    </xf>
    <xf numFmtId="188" fontId="129" fillId="94" borderId="54" applyNumberFormat="0" applyProtection="0">
      <alignment horizontal="left" vertical="center" indent="1"/>
    </xf>
    <xf numFmtId="188" fontId="129" fillId="94" borderId="42" applyNumberFormat="0" applyProtection="0">
      <alignment horizontal="left" vertical="top" indent="1"/>
    </xf>
    <xf numFmtId="188" fontId="12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2" borderId="54" applyNumberFormat="0" applyProtection="0">
      <alignment horizontal="left" vertical="center" indent="1"/>
    </xf>
    <xf numFmtId="188" fontId="12" fillId="92" borderId="42" applyNumberFormat="0" applyProtection="0">
      <alignment horizontal="left" vertical="center" indent="1"/>
    </xf>
    <xf numFmtId="188" fontId="129" fillId="92" borderId="54" applyNumberFormat="0" applyProtection="0">
      <alignment horizontal="left" vertical="center" indent="1"/>
    </xf>
    <xf numFmtId="188" fontId="129" fillId="92" borderId="42" applyNumberFormat="0" applyProtection="0">
      <alignment horizontal="left" vertical="top" indent="1"/>
    </xf>
    <xf numFmtId="188" fontId="12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5" borderId="59" applyNumberFormat="0">
      <protection locked="0"/>
    </xf>
    <xf numFmtId="188" fontId="12" fillId="95" borderId="67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49" fillId="93" borderId="60" applyBorder="0"/>
    <xf numFmtId="4" fontId="138" fillId="21" borderId="67" applyNumberFormat="0" applyProtection="0">
      <alignment vertical="center"/>
    </xf>
    <xf numFmtId="188" fontId="131" fillId="96" borderId="42" applyNumberFormat="0" applyProtection="0">
      <alignment horizontal="left" vertical="top" indent="1"/>
    </xf>
    <xf numFmtId="188" fontId="131" fillId="81" borderId="42" applyNumberFormat="0" applyProtection="0">
      <alignment horizontal="left" vertical="top" indent="1"/>
    </xf>
    <xf numFmtId="188" fontId="129" fillId="128" borderId="67"/>
    <xf numFmtId="188" fontId="113" fillId="0" borderId="0" applyNumberFormat="0" applyFill="0" applyBorder="0" applyAlignment="0" applyProtection="0"/>
    <xf numFmtId="188" fontId="12" fillId="0" borderId="0" applyFont="0" applyFill="0" applyBorder="0" applyAlignment="0" applyProtection="0"/>
    <xf numFmtId="188" fontId="156" fillId="0" borderId="65" applyNumberFormat="0" applyAlignment="0" applyProtection="0"/>
    <xf numFmtId="188" fontId="113" fillId="0" borderId="0" applyNumberFormat="0" applyFill="0" applyBorder="0" applyAlignment="0" applyProtection="0"/>
    <xf numFmtId="188" fontId="113" fillId="0" borderId="0" applyNumberFormat="0" applyFill="0" applyBorder="0" applyAlignment="0" applyProtection="0"/>
    <xf numFmtId="185" fontId="27" fillId="0" borderId="68" applyFill="0"/>
    <xf numFmtId="188" fontId="108" fillId="0" borderId="53" applyNumberFormat="0" applyFill="0" applyAlignment="0" applyProtection="0"/>
    <xf numFmtId="188" fontId="108" fillId="0" borderId="53" applyNumberFormat="0" applyFill="0" applyAlignment="0" applyProtection="0"/>
    <xf numFmtId="192" fontId="1" fillId="0" borderId="0" applyFont="0" applyFill="0" applyBorder="0" applyProtection="0">
      <alignment vertical="top"/>
    </xf>
    <xf numFmtId="188" fontId="137" fillId="0" borderId="0" applyNumberFormat="0" applyFill="0" applyBorder="0" applyAlignment="0" applyProtection="0"/>
    <xf numFmtId="188" fontId="137" fillId="0" borderId="0" applyNumberFormat="0" applyFill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88" fontId="12" fillId="96" borderId="0" applyNumberFormat="0" applyFont="0" applyBorder="0" applyAlignment="0" applyProtection="0"/>
    <xf numFmtId="10" fontId="76" fillId="0" borderId="0" applyFont="0" applyFill="0" applyBorder="0" applyAlignment="0" applyProtection="0">
      <alignment vertical="center"/>
    </xf>
    <xf numFmtId="0" fontId="1" fillId="0" borderId="0"/>
    <xf numFmtId="0" fontId="17" fillId="0" borderId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27" fillId="0" borderId="16" applyFill="0"/>
    <xf numFmtId="173" fontId="160" fillId="151" borderId="0" applyNumberFormat="0" applyBorder="0" applyProtection="0">
      <alignment vertical="center"/>
    </xf>
    <xf numFmtId="194" fontId="1" fillId="0" borderId="0" applyFont="0" applyFill="0" applyBorder="0" applyProtection="0">
      <alignment vertical="top"/>
    </xf>
    <xf numFmtId="195" fontId="1" fillId="0" borderId="0" applyFont="0" applyFill="0" applyBorder="0" applyProtection="0">
      <alignment vertical="top"/>
    </xf>
    <xf numFmtId="196" fontId="1" fillId="0" borderId="0" applyFont="0" applyFill="0" applyBorder="0" applyProtection="0">
      <alignment vertical="top"/>
    </xf>
    <xf numFmtId="197" fontId="1" fillId="0" borderId="0" applyFont="0" applyFill="0" applyBorder="0" applyProtection="0">
      <alignment vertical="top"/>
    </xf>
    <xf numFmtId="0" fontId="161" fillId="0" borderId="0" applyNumberFormat="0" applyFill="0" applyBorder="0" applyAlignment="0" applyProtection="0"/>
    <xf numFmtId="0" fontId="8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8" fontId="12" fillId="0" borderId="0">
      <alignment vertical="center"/>
    </xf>
    <xf numFmtId="188" fontId="136" fillId="123" borderId="54" applyNumberFormat="0" applyAlignment="0" applyProtection="0"/>
    <xf numFmtId="188" fontId="136" fillId="123" borderId="54" applyNumberFormat="0" applyAlignment="0" applyProtection="0"/>
    <xf numFmtId="188" fontId="124" fillId="76" borderId="54" applyNumberFormat="0" applyAlignment="0" applyProtection="0"/>
    <xf numFmtId="188" fontId="124" fillId="76" borderId="54" applyNumberFormat="0" applyAlignment="0" applyProtection="0"/>
    <xf numFmtId="0" fontId="1" fillId="0" borderId="0"/>
    <xf numFmtId="0" fontId="1" fillId="0" borderId="0"/>
    <xf numFmtId="188" fontId="12" fillId="0" borderId="0">
      <alignment vertical="center"/>
    </xf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9" fillId="75" borderId="54" applyNumberFormat="0" applyFont="0" applyAlignment="0" applyProtection="0"/>
    <xf numFmtId="188" fontId="127" fillId="123" borderId="52" applyNumberFormat="0" applyAlignment="0" applyProtection="0"/>
    <xf numFmtId="188" fontId="127" fillId="123" borderId="52" applyNumberFormat="0" applyAlignment="0" applyProtection="0"/>
    <xf numFmtId="189" fontId="35" fillId="143" borderId="2">
      <alignment vertical="center"/>
    </xf>
    <xf numFmtId="171" fontId="35" fillId="143" borderId="2">
      <alignment vertical="center"/>
    </xf>
    <xf numFmtId="171" fontId="35" fillId="143" borderId="2">
      <alignment vertical="center"/>
    </xf>
    <xf numFmtId="188" fontId="35" fillId="143" borderId="2">
      <alignment vertical="center"/>
    </xf>
    <xf numFmtId="188" fontId="35" fillId="143" borderId="2">
      <alignment vertical="center"/>
    </xf>
    <xf numFmtId="188" fontId="35" fillId="143" borderId="2">
      <alignment vertical="center"/>
    </xf>
    <xf numFmtId="188" fontId="35" fillId="143" borderId="2">
      <alignment vertical="center"/>
    </xf>
    <xf numFmtId="187" fontId="35" fillId="143" borderId="2">
      <alignment vertical="center"/>
    </xf>
    <xf numFmtId="187" fontId="35" fillId="143" borderId="2">
      <alignment vertical="center"/>
    </xf>
    <xf numFmtId="189" fontId="35" fillId="143" borderId="2">
      <alignment vertical="center"/>
    </xf>
    <xf numFmtId="171" fontId="35" fillId="21" borderId="2">
      <alignment vertical="center"/>
      <protection locked="0"/>
    </xf>
    <xf numFmtId="191" fontId="35" fillId="21" borderId="2">
      <alignment vertical="center"/>
      <protection locked="0"/>
    </xf>
    <xf numFmtId="188" fontId="35" fillId="21" borderId="2">
      <alignment vertical="center"/>
      <protection locked="0"/>
    </xf>
    <xf numFmtId="188" fontId="35" fillId="21" borderId="2">
      <alignment vertical="center"/>
      <protection locked="0"/>
    </xf>
    <xf numFmtId="191" fontId="35" fillId="21" borderId="2">
      <alignment vertical="center"/>
      <protection locked="0"/>
    </xf>
    <xf numFmtId="191" fontId="35" fillId="21" borderId="2">
      <alignment vertical="center"/>
      <protection locked="0"/>
    </xf>
    <xf numFmtId="188" fontId="35" fillId="21" borderId="2">
      <alignment vertical="center"/>
      <protection locked="0"/>
    </xf>
    <xf numFmtId="188" fontId="35" fillId="21" borderId="2">
      <alignment vertical="center"/>
      <protection locked="0"/>
    </xf>
    <xf numFmtId="191" fontId="35" fillId="21" borderId="2">
      <alignment vertical="center"/>
      <protection locked="0"/>
    </xf>
    <xf numFmtId="171" fontId="35" fillId="21" borderId="2">
      <alignment vertical="center"/>
      <protection locked="0"/>
    </xf>
    <xf numFmtId="171" fontId="35" fillId="21" borderId="2">
      <alignment vertical="center"/>
      <protection locked="0"/>
    </xf>
    <xf numFmtId="179" fontId="35" fillId="21" borderId="2">
      <alignment vertical="center"/>
      <protection locked="0"/>
    </xf>
    <xf numFmtId="179" fontId="35" fillId="21" borderId="2">
      <alignment vertical="center"/>
      <protection locked="0"/>
    </xf>
    <xf numFmtId="179" fontId="35" fillId="21" borderId="2">
      <alignment vertical="center"/>
      <protection locked="0"/>
    </xf>
    <xf numFmtId="179" fontId="35" fillId="21" borderId="2">
      <alignment vertical="center"/>
      <protection locked="0"/>
    </xf>
    <xf numFmtId="171" fontId="35" fillId="21" borderId="2">
      <alignment vertical="center"/>
      <protection locked="0"/>
    </xf>
    <xf numFmtId="171" fontId="35" fillId="28" borderId="2">
      <alignment vertical="center"/>
    </xf>
    <xf numFmtId="171" fontId="35" fillId="28" borderId="2">
      <alignment vertical="center"/>
    </xf>
    <xf numFmtId="191" fontId="35" fillId="28" borderId="2">
      <alignment vertical="center"/>
    </xf>
    <xf numFmtId="191" fontId="35" fillId="28" borderId="2">
      <alignment vertical="center"/>
    </xf>
    <xf numFmtId="191" fontId="35" fillId="28" borderId="2">
      <alignment vertical="center"/>
    </xf>
    <xf numFmtId="191" fontId="35" fillId="28" borderId="2">
      <alignment vertical="center"/>
    </xf>
    <xf numFmtId="187" fontId="35" fillId="28" borderId="2">
      <alignment vertical="center"/>
    </xf>
    <xf numFmtId="189" fontId="35" fillId="28" borderId="2">
      <alignment vertical="center"/>
    </xf>
    <xf numFmtId="188" fontId="35" fillId="28" borderId="2">
      <alignment vertical="center"/>
    </xf>
    <xf numFmtId="188" fontId="35" fillId="28" borderId="2">
      <alignment vertical="center"/>
    </xf>
    <xf numFmtId="188" fontId="35" fillId="28" borderId="2">
      <alignment vertical="center"/>
    </xf>
    <xf numFmtId="188" fontId="35" fillId="28" borderId="2">
      <alignment vertical="center"/>
    </xf>
    <xf numFmtId="171" fontId="35" fillId="28" borderId="2">
      <alignment vertical="center"/>
    </xf>
    <xf numFmtId="171" fontId="35" fillId="28" borderId="2">
      <alignment vertical="center"/>
    </xf>
    <xf numFmtId="171" fontId="35" fillId="28" borderId="2">
      <alignment vertical="center"/>
    </xf>
    <xf numFmtId="171" fontId="35" fillId="28" borderId="2">
      <alignment vertical="center"/>
    </xf>
    <xf numFmtId="171" fontId="35" fillId="150" borderId="2">
      <alignment horizontal="right" vertical="center"/>
      <protection locked="0"/>
    </xf>
    <xf numFmtId="188" fontId="35" fillId="150" borderId="2">
      <alignment horizontal="right" vertical="center"/>
      <protection locked="0"/>
    </xf>
    <xf numFmtId="188" fontId="35" fillId="150" borderId="2">
      <alignment horizontal="right" vertical="center"/>
      <protection locked="0"/>
    </xf>
    <xf numFmtId="189" fontId="35" fillId="150" borderId="2">
      <alignment horizontal="right" vertical="center"/>
      <protection locked="0"/>
    </xf>
    <xf numFmtId="187" fontId="35" fillId="150" borderId="2">
      <alignment horizontal="right" vertical="center"/>
      <protection locked="0"/>
    </xf>
    <xf numFmtId="189" fontId="35" fillId="150" borderId="2">
      <alignment horizontal="right" vertical="center"/>
      <protection locked="0"/>
    </xf>
    <xf numFmtId="171" fontId="35" fillId="150" borderId="2">
      <alignment horizontal="right" vertical="center"/>
      <protection locked="0"/>
    </xf>
    <xf numFmtId="171" fontId="35" fillId="150" borderId="2">
      <alignment horizontal="right" vertical="center"/>
      <protection locked="0"/>
    </xf>
    <xf numFmtId="171" fontId="35" fillId="150" borderId="2">
      <alignment horizontal="right" vertical="center"/>
      <protection locked="0"/>
    </xf>
    <xf numFmtId="4" fontId="129" fillId="80" borderId="54" applyNumberFormat="0" applyProtection="0">
      <alignment vertical="center"/>
    </xf>
    <xf numFmtId="4" fontId="138" fillId="32" borderId="54" applyNumberFormat="0" applyProtection="0">
      <alignment vertical="center"/>
    </xf>
    <xf numFmtId="4" fontId="129" fillId="32" borderId="54" applyNumberFormat="0" applyProtection="0">
      <alignment horizontal="left" vertical="center" indent="1"/>
    </xf>
    <xf numFmtId="188" fontId="132" fillId="80" borderId="42" applyNumberFormat="0" applyProtection="0">
      <alignment horizontal="left" vertical="top" indent="1"/>
    </xf>
    <xf numFmtId="4" fontId="129" fillId="111" borderId="54" applyNumberFormat="0" applyProtection="0">
      <alignment horizontal="left" vertical="center" indent="1"/>
    </xf>
    <xf numFmtId="4" fontId="129" fillId="82" borderId="54" applyNumberFormat="0" applyProtection="0">
      <alignment horizontal="right" vertical="center"/>
    </xf>
    <xf numFmtId="4" fontId="129" fillId="126" borderId="54" applyNumberFormat="0" applyProtection="0">
      <alignment horizontal="right" vertical="center"/>
    </xf>
    <xf numFmtId="4" fontId="129" fillId="84" borderId="58" applyNumberFormat="0" applyProtection="0">
      <alignment horizontal="right" vertical="center"/>
    </xf>
    <xf numFmtId="4" fontId="129" fillId="85" borderId="54" applyNumberFormat="0" applyProtection="0">
      <alignment horizontal="right" vertical="center"/>
    </xf>
    <xf numFmtId="4" fontId="129" fillId="86" borderId="54" applyNumberFormat="0" applyProtection="0">
      <alignment horizontal="right" vertical="center"/>
    </xf>
    <xf numFmtId="4" fontId="129" fillId="87" borderId="54" applyNumberFormat="0" applyProtection="0">
      <alignment horizontal="right" vertical="center"/>
    </xf>
    <xf numFmtId="4" fontId="129" fillId="88" borderId="54" applyNumberFormat="0" applyProtection="0">
      <alignment horizontal="right" vertical="center"/>
    </xf>
    <xf numFmtId="4" fontId="129" fillId="89" borderId="54" applyNumberFormat="0" applyProtection="0">
      <alignment horizontal="right" vertical="center"/>
    </xf>
    <xf numFmtId="4" fontId="129" fillId="90" borderId="54" applyNumberFormat="0" applyProtection="0">
      <alignment horizontal="right" vertical="center"/>
    </xf>
    <xf numFmtId="4" fontId="129" fillId="91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" fillId="93" borderId="58" applyNumberFormat="0" applyProtection="0">
      <alignment horizontal="left" vertical="center" indent="1"/>
    </xf>
    <xf numFmtId="4" fontId="129" fillId="81" borderId="54" applyNumberFormat="0" applyProtection="0">
      <alignment horizontal="right" vertical="center"/>
    </xf>
    <xf numFmtId="4" fontId="129" fillId="92" borderId="58" applyNumberFormat="0" applyProtection="0">
      <alignment horizontal="left" vertical="center" indent="1"/>
    </xf>
    <xf numFmtId="4" fontId="129" fillId="81" borderId="58" applyNumberFormat="0" applyProtection="0">
      <alignment horizontal="left" vertical="center" indent="1"/>
    </xf>
    <xf numFmtId="188" fontId="129" fillId="99" borderId="54" applyNumberFormat="0" applyProtection="0">
      <alignment horizontal="left" vertical="center" indent="1"/>
    </xf>
    <xf numFmtId="188" fontId="12" fillId="93" borderId="42" applyNumberFormat="0" applyProtection="0">
      <alignment horizontal="left" vertical="center" indent="1"/>
    </xf>
    <xf numFmtId="188" fontId="129" fillId="93" borderId="42" applyNumberFormat="0" applyProtection="0">
      <alignment horizontal="left" vertical="top" indent="1"/>
    </xf>
    <xf numFmtId="188" fontId="12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93" borderId="42" applyNumberFormat="0" applyProtection="0">
      <alignment horizontal="left" vertical="top" indent="1"/>
    </xf>
    <xf numFmtId="188" fontId="129" fillId="127" borderId="54" applyNumberFormat="0" applyProtection="0">
      <alignment horizontal="left" vertical="center" indent="1"/>
    </xf>
    <xf numFmtId="188" fontId="12" fillId="81" borderId="42" applyNumberFormat="0" applyProtection="0">
      <alignment horizontal="left" vertical="center" indent="1"/>
    </xf>
    <xf numFmtId="188" fontId="129" fillId="81" borderId="42" applyNumberFormat="0" applyProtection="0">
      <alignment horizontal="left" vertical="top" indent="1"/>
    </xf>
    <xf numFmtId="188" fontId="12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81" borderId="42" applyNumberFormat="0" applyProtection="0">
      <alignment horizontal="left" vertical="top" indent="1"/>
    </xf>
    <xf numFmtId="188" fontId="129" fillId="94" borderId="54" applyNumberFormat="0" applyProtection="0">
      <alignment horizontal="left" vertical="center" indent="1"/>
    </xf>
    <xf numFmtId="188" fontId="12" fillId="94" borderId="42" applyNumberFormat="0" applyProtection="0">
      <alignment horizontal="left" vertical="center" indent="1"/>
    </xf>
    <xf numFmtId="188" fontId="129" fillId="94" borderId="42" applyNumberFormat="0" applyProtection="0">
      <alignment horizontal="left" vertical="top" indent="1"/>
    </xf>
    <xf numFmtId="188" fontId="12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4" borderId="42" applyNumberFormat="0" applyProtection="0">
      <alignment horizontal="left" vertical="top" indent="1"/>
    </xf>
    <xf numFmtId="188" fontId="129" fillId="92" borderId="54" applyNumberFormat="0" applyProtection="0">
      <alignment horizontal="left" vertical="center" indent="1"/>
    </xf>
    <xf numFmtId="188" fontId="12" fillId="92" borderId="42" applyNumberFormat="0" applyProtection="0">
      <alignment horizontal="left" vertical="center" indent="1"/>
    </xf>
    <xf numFmtId="188" fontId="129" fillId="92" borderId="42" applyNumberFormat="0" applyProtection="0">
      <alignment horizontal="left" vertical="top" indent="1"/>
    </xf>
    <xf numFmtId="188" fontId="12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9" fillId="92" borderId="42" applyNumberFormat="0" applyProtection="0">
      <alignment horizontal="left" vertical="top" indent="1"/>
    </xf>
    <xf numFmtId="188" fontId="12" fillId="95" borderId="2" applyNumberFormat="0">
      <protection locked="0"/>
    </xf>
    <xf numFmtId="188" fontId="49" fillId="93" borderId="60" applyBorder="0"/>
    <xf numFmtId="4" fontId="131" fillId="96" borderId="42" applyNumberFormat="0" applyProtection="0">
      <alignment vertical="center"/>
    </xf>
    <xf numFmtId="4" fontId="131" fillId="99" borderId="42" applyNumberFormat="0" applyProtection="0">
      <alignment horizontal="left" vertical="center" indent="1"/>
    </xf>
    <xf numFmtId="188" fontId="131" fillId="96" borderId="42" applyNumberFormat="0" applyProtection="0">
      <alignment horizontal="left" vertical="top" indent="1"/>
    </xf>
    <xf numFmtId="4" fontId="129" fillId="0" borderId="54" applyNumberFormat="0" applyProtection="0">
      <alignment horizontal="right" vertical="center"/>
    </xf>
    <xf numFmtId="4" fontId="138" fillId="24" borderId="54" applyNumberFormat="0" applyProtection="0">
      <alignment horizontal="right" vertical="center"/>
    </xf>
    <xf numFmtId="4" fontId="129" fillId="111" borderId="54" applyNumberFormat="0" applyProtection="0">
      <alignment horizontal="left" vertical="center" indent="1"/>
    </xf>
    <xf numFmtId="188" fontId="131" fillId="81" borderId="42" applyNumberFormat="0" applyProtection="0">
      <alignment horizontal="left" vertical="top" indent="1"/>
    </xf>
    <xf numFmtId="4" fontId="133" fillId="97" borderId="58" applyNumberFormat="0" applyProtection="0">
      <alignment horizontal="left" vertical="center" indent="1"/>
    </xf>
    <xf numFmtId="188" fontId="129" fillId="128" borderId="2"/>
    <xf numFmtId="4" fontId="134" fillId="95" borderId="54" applyNumberFormat="0" applyProtection="0">
      <alignment horizontal="right" vertical="center"/>
    </xf>
    <xf numFmtId="188" fontId="108" fillId="0" borderId="53" applyNumberFormat="0" applyFill="0" applyAlignment="0" applyProtection="0"/>
    <xf numFmtId="188" fontId="108" fillId="0" borderId="53" applyNumberFormat="0" applyFill="0" applyAlignment="0" applyProtection="0"/>
    <xf numFmtId="172" fontId="17" fillId="0" borderId="0"/>
    <xf numFmtId="172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172" fontId="1" fillId="0" borderId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172" fontId="1" fillId="0" borderId="0"/>
    <xf numFmtId="0" fontId="1" fillId="0" borderId="0"/>
    <xf numFmtId="172" fontId="17" fillId="0" borderId="0"/>
    <xf numFmtId="0" fontId="1" fillId="0" borderId="0"/>
    <xf numFmtId="165" fontId="8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34" fillId="0" borderId="0" applyNumberFormat="0" applyFill="0" applyBorder="0" applyAlignment="0" applyProtection="0">
      <alignment vertical="top"/>
      <protection locked="0"/>
    </xf>
    <xf numFmtId="172" fontId="1" fillId="0" borderId="0" applyFont="0" applyFill="0" applyBorder="0" applyAlignment="0" applyProtection="0"/>
    <xf numFmtId="172" fontId="1" fillId="0" borderId="0"/>
    <xf numFmtId="0" fontId="1" fillId="0" borderId="0"/>
    <xf numFmtId="172" fontId="1" fillId="0" borderId="0"/>
    <xf numFmtId="0" fontId="1" fillId="0" borderId="0"/>
    <xf numFmtId="172" fontId="17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" fillId="0" borderId="0" applyFont="0" applyFill="0" applyBorder="0" applyProtection="0">
      <alignment vertical="top"/>
    </xf>
    <xf numFmtId="0" fontId="12" fillId="0" borderId="0"/>
    <xf numFmtId="0" fontId="1" fillId="0" borderId="0"/>
    <xf numFmtId="0" fontId="8" fillId="0" borderId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" fillId="0" borderId="0"/>
    <xf numFmtId="0" fontId="23" fillId="0" borderId="67" applyFill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18" borderId="67">
      <alignment vertical="center"/>
    </xf>
    <xf numFmtId="171" fontId="1" fillId="16" borderId="67">
      <alignment vertical="center"/>
      <protection locked="0"/>
    </xf>
    <xf numFmtId="0" fontId="1" fillId="0" borderId="0"/>
    <xf numFmtId="172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21" borderId="67">
      <alignment horizontal="center"/>
    </xf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18" borderId="67">
      <alignment vertical="center"/>
    </xf>
    <xf numFmtId="171" fontId="1" fillId="16" borderId="67">
      <alignment vertical="center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18" borderId="67">
      <alignment vertical="center"/>
    </xf>
    <xf numFmtId="171" fontId="1" fillId="16" borderId="67">
      <alignment vertical="center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185" fontId="48" fillId="0" borderId="69"/>
    <xf numFmtId="37" fontId="27" fillId="0" borderId="69" applyNumberFormat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7" fontId="27" fillId="0" borderId="69" applyNumberFormat="0"/>
    <xf numFmtId="37" fontId="27" fillId="0" borderId="69" applyNumberFormat="0"/>
    <xf numFmtId="37" fontId="27" fillId="0" borderId="69" applyNumberFormat="0"/>
    <xf numFmtId="185" fontId="48" fillId="0" borderId="69"/>
    <xf numFmtId="185" fontId="48" fillId="0" borderId="69"/>
    <xf numFmtId="37" fontId="27" fillId="0" borderId="69" applyNumberFormat="0"/>
    <xf numFmtId="185" fontId="27" fillId="0" borderId="68" applyFill="0"/>
    <xf numFmtId="185" fontId="48" fillId="0" borderId="69"/>
    <xf numFmtId="37" fontId="27" fillId="0" borderId="69" applyNumberFormat="0"/>
    <xf numFmtId="185" fontId="27" fillId="0" borderId="68" applyFill="0"/>
    <xf numFmtId="185" fontId="27" fillId="0" borderId="68" applyFill="0"/>
    <xf numFmtId="185" fontId="27" fillId="0" borderId="68" applyFill="0"/>
    <xf numFmtId="185" fontId="48" fillId="0" borderId="69"/>
    <xf numFmtId="185" fontId="27" fillId="0" borderId="68" applyFill="0"/>
    <xf numFmtId="185" fontId="48" fillId="0" borderId="69"/>
    <xf numFmtId="185" fontId="48" fillId="0" borderId="69"/>
    <xf numFmtId="37" fontId="27" fillId="0" borderId="69" applyNumberFormat="0"/>
    <xf numFmtId="185" fontId="27" fillId="0" borderId="68" applyFill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7" fontId="1" fillId="20" borderId="67">
      <alignment vertical="center"/>
    </xf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27" fillId="0" borderId="68" applyFill="0"/>
    <xf numFmtId="165" fontId="1" fillId="0" borderId="0" applyFont="0" applyFill="0" applyBorder="0" applyAlignment="0" applyProtection="0"/>
    <xf numFmtId="189" fontId="35" fillId="143" borderId="67">
      <alignment vertical="center"/>
    </xf>
    <xf numFmtId="171" fontId="35" fillId="143" borderId="67">
      <alignment vertical="center"/>
    </xf>
    <xf numFmtId="171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8" fontId="35" fillId="143" borderId="67">
      <alignment vertical="center"/>
    </xf>
    <xf numFmtId="187" fontId="35" fillId="143" borderId="67">
      <alignment vertical="center"/>
    </xf>
    <xf numFmtId="187" fontId="35" fillId="143" borderId="67">
      <alignment vertical="center"/>
    </xf>
    <xf numFmtId="189" fontId="35" fillId="143" borderId="67">
      <alignment vertical="center"/>
    </xf>
    <xf numFmtId="171" fontId="35" fillId="21" borderId="67">
      <alignment vertical="center"/>
      <protection locked="0"/>
    </xf>
    <xf numFmtId="191" fontId="35" fillId="21" borderId="67">
      <alignment vertical="center"/>
      <protection locked="0"/>
    </xf>
    <xf numFmtId="188" fontId="35" fillId="21" borderId="67">
      <alignment vertical="center"/>
      <protection locked="0"/>
    </xf>
    <xf numFmtId="188" fontId="35" fillId="21" borderId="67">
      <alignment vertical="center"/>
      <protection locked="0"/>
    </xf>
    <xf numFmtId="191" fontId="35" fillId="21" borderId="67">
      <alignment vertical="center"/>
      <protection locked="0"/>
    </xf>
    <xf numFmtId="191" fontId="35" fillId="21" borderId="67">
      <alignment vertical="center"/>
      <protection locked="0"/>
    </xf>
    <xf numFmtId="188" fontId="35" fillId="21" borderId="67">
      <alignment vertical="center"/>
      <protection locked="0"/>
    </xf>
    <xf numFmtId="188" fontId="35" fillId="21" borderId="67">
      <alignment vertical="center"/>
      <protection locked="0"/>
    </xf>
    <xf numFmtId="191" fontId="35" fillId="21" borderId="67">
      <alignment vertical="center"/>
      <protection locked="0"/>
    </xf>
    <xf numFmtId="171" fontId="35" fillId="21" borderId="67">
      <alignment vertical="center"/>
      <protection locked="0"/>
    </xf>
    <xf numFmtId="171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9" fontId="35" fillId="21" borderId="67">
      <alignment vertical="center"/>
      <protection locked="0"/>
    </xf>
    <xf numFmtId="171" fontId="35" fillId="21" borderId="67">
      <alignment vertical="center"/>
      <protection locked="0"/>
    </xf>
    <xf numFmtId="171" fontId="35" fillId="28" borderId="67">
      <alignment vertical="center"/>
    </xf>
    <xf numFmtId="17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91" fontId="35" fillId="28" borderId="67">
      <alignment vertical="center"/>
    </xf>
    <xf numFmtId="187" fontId="35" fillId="28" borderId="67">
      <alignment vertical="center"/>
    </xf>
    <xf numFmtId="189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88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28" borderId="67">
      <alignment vertical="center"/>
    </xf>
    <xf numFmtId="171" fontId="35" fillId="150" borderId="67">
      <alignment horizontal="right" vertical="center"/>
      <protection locked="0"/>
    </xf>
    <xf numFmtId="188" fontId="35" fillId="150" borderId="67">
      <alignment horizontal="right" vertical="center"/>
      <protection locked="0"/>
    </xf>
    <xf numFmtId="188" fontId="35" fillId="150" borderId="67">
      <alignment horizontal="right" vertical="center"/>
      <protection locked="0"/>
    </xf>
    <xf numFmtId="189" fontId="35" fillId="150" borderId="67">
      <alignment horizontal="right" vertical="center"/>
      <protection locked="0"/>
    </xf>
    <xf numFmtId="187" fontId="35" fillId="150" borderId="67">
      <alignment horizontal="right" vertical="center"/>
      <protection locked="0"/>
    </xf>
    <xf numFmtId="189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71" fontId="35" fillId="150" borderId="67">
      <alignment horizontal="right" vertical="center"/>
      <protection locked="0"/>
    </xf>
    <xf numFmtId="188" fontId="12" fillId="95" borderId="67" applyNumberFormat="0">
      <protection locked="0"/>
    </xf>
    <xf numFmtId="188" fontId="129" fillId="128" borderId="67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8" fillId="0" borderId="84" applyNumberFormat="0" applyFill="0" applyAlignment="0" applyProtection="0"/>
    <xf numFmtId="4" fontId="47" fillId="87" borderId="7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29" fillId="88" borderId="7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29" fillId="81" borderId="76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4" fontId="47" fillId="81" borderId="90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53" fillId="148" borderId="7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188" fontId="129" fillId="92" borderId="70" applyNumberFormat="0" applyProtection="0">
      <alignment horizontal="left" vertical="top" indent="1"/>
    </xf>
    <xf numFmtId="4" fontId="45" fillId="142" borderId="9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47" fillId="83" borderId="70" applyNumberFormat="0" applyProtection="0">
      <alignment horizontal="right" vertical="center"/>
    </xf>
    <xf numFmtId="0" fontId="129" fillId="93" borderId="126" applyNumberFormat="0" applyProtection="0">
      <alignment horizontal="left" vertical="top" indent="1"/>
    </xf>
    <xf numFmtId="0" fontId="108" fillId="0" borderId="99" applyNumberFormat="0" applyFill="0" applyAlignment="0" applyProtection="0"/>
    <xf numFmtId="4" fontId="129" fillId="86" borderId="75" applyNumberFormat="0" applyProtection="0">
      <alignment horizontal="right" vertical="center"/>
    </xf>
    <xf numFmtId="188" fontId="12" fillId="92" borderId="70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45" fillId="142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49" fillId="99" borderId="81" applyNumberFormat="0" applyAlignment="0" applyProtection="0"/>
    <xf numFmtId="4" fontId="129" fillId="90" borderId="85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47" fillId="81" borderId="9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27" fillId="123" borderId="83" applyNumberFormat="0" applyAlignment="0" applyProtection="0"/>
    <xf numFmtId="4" fontId="129" fillId="91" borderId="96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0" fontId="117" fillId="106" borderId="71" applyNumberFormat="0" applyAlignment="0" applyProtection="0"/>
    <xf numFmtId="4" fontId="47" fillId="81" borderId="90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4" fontId="152" fillId="32" borderId="70" applyNumberFormat="0" applyProtection="0">
      <alignment vertical="center"/>
    </xf>
    <xf numFmtId="4" fontId="47" fillId="82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7" fillId="99" borderId="73" applyNumberFormat="0" applyAlignment="0" applyProtection="0"/>
    <xf numFmtId="0" fontId="12" fillId="75" borderId="72" applyNumberFormat="0" applyFont="0" applyAlignment="0" applyProtection="0"/>
    <xf numFmtId="0" fontId="131" fillId="96" borderId="7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129" fillId="81" borderId="144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134" fillId="95" borderId="75" applyNumberFormat="0" applyProtection="0">
      <alignment horizontal="right" vertical="center"/>
    </xf>
    <xf numFmtId="0" fontId="131" fillId="96" borderId="7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4" fillId="76" borderId="85" applyNumberFormat="0" applyAlignment="0" applyProtection="0"/>
    <xf numFmtId="4" fontId="45" fillId="32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0" fontId="136" fillId="123" borderId="75" applyNumberFormat="0" applyAlignment="0" applyProtection="0"/>
    <xf numFmtId="4" fontId="131" fillId="99" borderId="80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87" borderId="80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49" fillId="99" borderId="71" applyNumberFormat="0" applyAlignment="0" applyProtection="0"/>
    <xf numFmtId="0" fontId="117" fillId="106" borderId="91" applyNumberFormat="0" applyAlignment="0" applyProtection="0"/>
    <xf numFmtId="4" fontId="44" fillId="80" borderId="103" applyNumberFormat="0" applyProtection="0">
      <alignment vertical="center"/>
    </xf>
    <xf numFmtId="0" fontId="47" fillId="81" borderId="80" applyNumberFormat="0" applyProtection="0">
      <alignment horizontal="left" vertical="top" indent="1"/>
    </xf>
    <xf numFmtId="0" fontId="136" fillId="123" borderId="75" applyNumberFormat="0" applyAlignment="0" applyProtection="0"/>
    <xf numFmtId="4" fontId="45" fillId="143" borderId="90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129" fillId="81" borderId="144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188" fontId="129" fillId="75" borderId="85" applyNumberFormat="0" applyFont="0" applyAlignment="0" applyProtection="0"/>
    <xf numFmtId="4" fontId="47" fillId="85" borderId="8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0" fontId="143" fillId="99" borderId="71" applyNumberFormat="0" applyAlignment="0" applyProtection="0"/>
    <xf numFmtId="0" fontId="129" fillId="93" borderId="70" applyNumberFormat="0" applyProtection="0">
      <alignment horizontal="left" vertical="top" indent="1"/>
    </xf>
    <xf numFmtId="4" fontId="153" fillId="148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129" fillId="84" borderId="86" applyNumberFormat="0" applyProtection="0">
      <alignment horizontal="right" vertical="center"/>
    </xf>
    <xf numFmtId="0" fontId="49" fillId="93" borderId="97" applyBorder="0"/>
    <xf numFmtId="4" fontId="44" fillId="80" borderId="70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188" fontId="129" fillId="75" borderId="85" applyNumberFormat="0" applyFont="0" applyAlignment="0" applyProtection="0"/>
    <xf numFmtId="4" fontId="112" fillId="92" borderId="103" applyNumberFormat="0" applyProtection="0">
      <alignment horizontal="right" vertical="center"/>
    </xf>
    <xf numFmtId="0" fontId="129" fillId="128" borderId="100"/>
    <xf numFmtId="4" fontId="129" fillId="126" borderId="108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0" fontId="143" fillId="99" borderId="71" applyNumberFormat="0" applyAlignment="0" applyProtection="0"/>
    <xf numFmtId="4" fontId="47" fillId="89" borderId="8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0" fontId="124" fillId="76" borderId="91" applyNumberFormat="0" applyAlignment="0" applyProtection="0"/>
    <xf numFmtId="4" fontId="45" fillId="146" borderId="70" applyNumberFormat="0" applyProtection="0">
      <alignment horizontal="right" vertical="center"/>
    </xf>
    <xf numFmtId="0" fontId="12" fillId="75" borderId="82" applyNumberFormat="0" applyFont="0" applyAlignment="0" applyProtection="0"/>
    <xf numFmtId="4" fontId="44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10" fillId="96" borderId="70" applyNumberFormat="0" applyProtection="0">
      <alignment vertical="center"/>
    </xf>
    <xf numFmtId="4" fontId="47" fillId="86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5" fillId="148" borderId="70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0" fontId="127" fillId="123" borderId="73" applyNumberFormat="0" applyAlignment="0" applyProtection="0"/>
    <xf numFmtId="4" fontId="47" fillId="82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0" fontId="131" fillId="81" borderId="103" applyNumberFormat="0" applyProtection="0">
      <alignment horizontal="left" vertical="top" indent="1"/>
    </xf>
    <xf numFmtId="4" fontId="47" fillId="96" borderId="70" applyNumberFormat="0" applyProtection="0">
      <alignment vertical="center"/>
    </xf>
    <xf numFmtId="4" fontId="47" fillId="81" borderId="7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0" fontId="12" fillId="96" borderId="72" applyNumberFormat="0" applyFont="0" applyAlignment="0" applyProtection="0"/>
    <xf numFmtId="4" fontId="45" fillId="145" borderId="8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45" fillId="142" borderId="8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7" fillId="90" borderId="7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31" fillId="96" borderId="90" applyNumberFormat="0" applyProtection="0">
      <alignment horizontal="left" vertical="top" indent="1"/>
    </xf>
    <xf numFmtId="0" fontId="129" fillId="75" borderId="75" applyNumberFormat="0" applyFont="0" applyAlignment="0" applyProtection="0"/>
    <xf numFmtId="4" fontId="45" fillId="143" borderId="70" applyNumberFormat="0" applyProtection="0">
      <alignment horizontal="right" vertical="center"/>
    </xf>
    <xf numFmtId="0" fontId="12" fillId="96" borderId="105" applyNumberFormat="0" applyFont="0" applyAlignment="0" applyProtection="0"/>
    <xf numFmtId="0" fontId="12" fillId="81" borderId="70" applyNumberFormat="0" applyProtection="0">
      <alignment horizontal="left" vertical="top" indent="1"/>
    </xf>
    <xf numFmtId="4" fontId="46" fillId="108" borderId="88" applyNumberFormat="0" applyProtection="0">
      <alignment horizontal="left" vertical="center" indent="1"/>
    </xf>
    <xf numFmtId="4" fontId="46" fillId="108" borderId="78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0" fontId="149" fillId="99" borderId="71" applyNumberFormat="0" applyAlignment="0" applyProtection="0"/>
    <xf numFmtId="0" fontId="129" fillId="92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0" fontId="124" fillId="76" borderId="131" applyNumberFormat="0" applyAlignment="0" applyProtection="0"/>
    <xf numFmtId="4" fontId="110" fillId="92" borderId="126" applyNumberFormat="0" applyProtection="0">
      <alignment horizontal="right" vertical="center"/>
    </xf>
    <xf numFmtId="188" fontId="131" fillId="96" borderId="80" applyNumberFormat="0" applyProtection="0">
      <alignment horizontal="left" vertical="top" indent="1"/>
    </xf>
    <xf numFmtId="4" fontId="45" fillId="148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4" fontId="45" fillId="32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5" fillId="146" borderId="7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08" fillId="0" borderId="79" applyNumberFormat="0" applyFill="0" applyAlignment="0" applyProtection="0"/>
    <xf numFmtId="4" fontId="129" fillId="126" borderId="75" applyNumberFormat="0" applyProtection="0">
      <alignment horizontal="right" vertical="center"/>
    </xf>
    <xf numFmtId="0" fontId="108" fillId="0" borderId="79" applyNumberFormat="0" applyFill="0" applyAlignment="0" applyProtection="0"/>
    <xf numFmtId="0" fontId="129" fillId="93" borderId="70" applyNumberFormat="0" applyProtection="0">
      <alignment horizontal="left" vertical="top" indent="1"/>
    </xf>
    <xf numFmtId="4" fontId="129" fillId="81" borderId="75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0" fontId="143" fillId="99" borderId="71" applyNumberFormat="0" applyAlignment="0" applyProtection="0"/>
    <xf numFmtId="4" fontId="46" fillId="108" borderId="88" applyNumberFormat="0" applyProtection="0">
      <alignment horizontal="left" vertical="center" indent="1"/>
    </xf>
    <xf numFmtId="4" fontId="45" fillId="146" borderId="7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0" fontId="124" fillId="76" borderId="108" applyNumberFormat="0" applyAlignment="0" applyProtection="0"/>
    <xf numFmtId="4" fontId="47" fillId="81" borderId="80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4" fontId="138" fillId="24" borderId="75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0" fontId="127" fillId="106" borderId="73" applyNumberFormat="0" applyAlignment="0" applyProtection="0"/>
    <xf numFmtId="0" fontId="129" fillId="92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0" fontId="132" fillId="80" borderId="8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4" fontId="153" fillId="148" borderId="8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84" borderId="86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0" fontId="117" fillId="106" borderId="71" applyNumberFormat="0" applyAlignment="0" applyProtection="0"/>
    <xf numFmtId="0" fontId="129" fillId="94" borderId="75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4" fontId="154" fillId="148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29" fillId="81" borderId="108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08" fillId="0" borderId="74" applyNumberFormat="0" applyFill="0" applyAlignment="0" applyProtection="0"/>
    <xf numFmtId="4" fontId="47" fillId="9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29" fillId="92" borderId="76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17" fillId="106" borderId="71" applyNumberFormat="0" applyAlignment="0" applyProtection="0"/>
    <xf numFmtId="4" fontId="45" fillId="142" borderId="8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0" fontId="124" fillId="76" borderId="75" applyNumberFormat="0" applyAlignment="0" applyProtection="0"/>
    <xf numFmtId="4" fontId="47" fillId="89" borderId="7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45" fillId="146" borderId="7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0" fontId="117" fillId="106" borderId="71" applyNumberFormat="0" applyAlignment="0" applyProtection="0"/>
    <xf numFmtId="4" fontId="129" fillId="85" borderId="85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49" fillId="93" borderId="77" applyBorder="0"/>
    <xf numFmtId="4" fontId="47" fillId="87" borderId="7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4" fontId="47" fillId="82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129" fillId="94" borderId="90" applyNumberFormat="0" applyProtection="0">
      <alignment horizontal="left" vertical="top" indent="1"/>
    </xf>
    <xf numFmtId="0" fontId="127" fillId="99" borderId="83" applyNumberFormat="0" applyAlignment="0" applyProtection="0"/>
    <xf numFmtId="4" fontId="47" fillId="81" borderId="80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0" fontId="124" fillId="76" borderId="71" applyNumberFormat="0" applyAlignment="0" applyProtection="0"/>
    <xf numFmtId="4" fontId="47" fillId="85" borderId="103" applyNumberFormat="0" applyProtection="0">
      <alignment horizontal="right" vertical="center"/>
    </xf>
    <xf numFmtId="4" fontId="129" fillId="80" borderId="95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188" fontId="12" fillId="92" borderId="8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8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5" fillId="98" borderId="80" applyNumberFormat="0" applyProtection="0">
      <alignment horizontal="right" vertical="center"/>
    </xf>
    <xf numFmtId="0" fontId="136" fillId="123" borderId="75" applyNumberFormat="0" applyAlignment="0" applyProtection="0"/>
    <xf numFmtId="4" fontId="129" fillId="111" borderId="75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7" fillId="85" borderId="90" applyNumberFormat="0" applyProtection="0">
      <alignment horizontal="right" vertical="center"/>
    </xf>
    <xf numFmtId="0" fontId="12" fillId="75" borderId="72" applyNumberFormat="0" applyFont="0" applyAlignment="0" applyProtection="0"/>
    <xf numFmtId="0" fontId="12" fillId="81" borderId="8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0" fontId="117" fillId="106" borderId="71" applyNumberFormat="0" applyAlignment="0" applyProtection="0"/>
    <xf numFmtId="4" fontId="138" fillId="24" borderId="85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5" fillId="108" borderId="8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08" fillId="0" borderId="117" applyNumberFormat="0" applyFill="0" applyAlignment="0" applyProtection="0"/>
    <xf numFmtId="4" fontId="45" fillId="148" borderId="70" applyNumberFormat="0" applyProtection="0">
      <alignment vertical="center"/>
    </xf>
    <xf numFmtId="0" fontId="108" fillId="0" borderId="74" applyNumberFormat="0" applyFill="0" applyAlignment="0" applyProtection="0"/>
    <xf numFmtId="4" fontId="134" fillId="95" borderId="95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53" fillId="148" borderId="70" applyNumberFormat="0" applyProtection="0">
      <alignment vertical="center"/>
    </xf>
    <xf numFmtId="4" fontId="47" fillId="83" borderId="9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129" fillId="86" borderId="7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133" fillId="97" borderId="76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31" fillId="96" borderId="8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4" fontId="134" fillId="95" borderId="75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0" fontId="124" fillId="76" borderId="71" applyNumberFormat="0" applyAlignment="0" applyProtection="0"/>
    <xf numFmtId="0" fontId="12" fillId="93" borderId="7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49" fillId="99" borderId="81" applyNumberFormat="0" applyAlignment="0" applyProtection="0"/>
    <xf numFmtId="4" fontId="45" fillId="32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0" fontId="136" fillId="123" borderId="75" applyNumberFormat="0" applyAlignment="0" applyProtection="0"/>
    <xf numFmtId="0" fontId="12" fillId="92" borderId="90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108" fillId="0" borderId="84" applyNumberFormat="0" applyFill="0" applyAlignment="0" applyProtection="0"/>
    <xf numFmtId="0" fontId="129" fillId="127" borderId="85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138" fillId="21" borderId="100" applyNumberFormat="0" applyProtection="0">
      <alignment vertical="center"/>
    </xf>
    <xf numFmtId="0" fontId="117" fillId="106" borderId="71" applyNumberFormat="0" applyAlignment="0" applyProtection="0"/>
    <xf numFmtId="0" fontId="124" fillId="76" borderId="71" applyNumberFormat="0" applyAlignment="0" applyProtection="0"/>
    <xf numFmtId="4" fontId="12" fillId="93" borderId="76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0" fontId="149" fillId="99" borderId="71" applyNumberFormat="0" applyAlignment="0" applyProtection="0"/>
    <xf numFmtId="0" fontId="12" fillId="93" borderId="90" applyNumberFormat="0" applyProtection="0">
      <alignment horizontal="left" vertical="top" indent="1"/>
    </xf>
    <xf numFmtId="4" fontId="47" fillId="84" borderId="103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43" fillId="99" borderId="81" applyNumberFormat="0" applyAlignment="0" applyProtection="0"/>
    <xf numFmtId="0" fontId="129" fillId="93" borderId="103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7" fillId="86" borderId="113" applyNumberFormat="0" applyProtection="0">
      <alignment horizontal="right" vertical="center"/>
    </xf>
    <xf numFmtId="0" fontId="108" fillId="0" borderId="89" applyNumberFormat="0" applyFill="0" applyAlignment="0" applyProtection="0"/>
    <xf numFmtId="0" fontId="12" fillId="81" borderId="126" applyNumberFormat="0" applyProtection="0">
      <alignment horizontal="left" vertical="top" indent="1"/>
    </xf>
    <xf numFmtId="4" fontId="45" fillId="28" borderId="7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0" fontId="12" fillId="75" borderId="105" applyNumberFormat="0" applyFont="0" applyAlignment="0" applyProtection="0"/>
    <xf numFmtId="4" fontId="129" fillId="80" borderId="85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29" fillId="80" borderId="85" applyNumberFormat="0" applyProtection="0">
      <alignment vertical="center"/>
    </xf>
    <xf numFmtId="0" fontId="12" fillId="94" borderId="80" applyNumberFormat="0" applyProtection="0">
      <alignment horizontal="left" vertical="top" indent="1"/>
    </xf>
    <xf numFmtId="0" fontId="129" fillId="93" borderId="80" applyNumberFormat="0" applyProtection="0">
      <alignment horizontal="left" vertical="top" indent="1"/>
    </xf>
    <xf numFmtId="0" fontId="129" fillId="99" borderId="85" applyNumberFormat="0" applyProtection="0">
      <alignment horizontal="left" vertical="center" indent="1"/>
    </xf>
    <xf numFmtId="0" fontId="12" fillId="96" borderId="82" applyNumberFormat="0" applyFont="0" applyAlignment="0" applyProtection="0"/>
    <xf numFmtId="4" fontId="47" fillId="96" borderId="103" applyNumberFormat="0" applyProtection="0">
      <alignment vertical="center"/>
    </xf>
    <xf numFmtId="0" fontId="129" fillId="94" borderId="103" applyNumberFormat="0" applyProtection="0">
      <alignment horizontal="left" vertical="top" indent="1"/>
    </xf>
    <xf numFmtId="4" fontId="45" fillId="108" borderId="113" applyNumberFormat="0" applyProtection="0">
      <alignment horizontal="right" vertical="center"/>
    </xf>
    <xf numFmtId="0" fontId="108" fillId="0" borderId="130" applyNumberFormat="0" applyFill="0" applyAlignment="0" applyProtection="0"/>
    <xf numFmtId="4" fontId="111" fillId="109" borderId="88" applyNumberFormat="0" applyProtection="0">
      <alignment horizontal="left" vertical="center" indent="1"/>
    </xf>
    <xf numFmtId="0" fontId="127" fillId="106" borderId="106" applyNumberFormat="0" applyAlignment="0" applyProtection="0"/>
    <xf numFmtId="0" fontId="12" fillId="81" borderId="80" applyNumberFormat="0" applyProtection="0">
      <alignment horizontal="left" vertical="top" indent="1"/>
    </xf>
    <xf numFmtId="0" fontId="143" fillId="99" borderId="91" applyNumberFormat="0" applyAlignment="0" applyProtection="0"/>
    <xf numFmtId="4" fontId="47" fillId="87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0" fontId="117" fillId="106" borderId="71" applyNumberFormat="0" applyAlignment="0" applyProtection="0"/>
    <xf numFmtId="0" fontId="12" fillId="94" borderId="7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45" fillId="32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08" fillId="0" borderId="74" applyNumberFormat="0" applyFill="0" applyAlignment="0" applyProtection="0"/>
    <xf numFmtId="4" fontId="129" fillId="111" borderId="75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45" fillId="28" borderId="8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129" fillId="92" borderId="70" applyNumberFormat="0" applyProtection="0">
      <alignment horizontal="left" vertical="top" indent="1"/>
    </xf>
    <xf numFmtId="4" fontId="129" fillId="81" borderId="76" applyNumberFormat="0" applyProtection="0">
      <alignment horizontal="left" vertical="center" indent="1"/>
    </xf>
    <xf numFmtId="0" fontId="136" fillId="123" borderId="75" applyNumberFormat="0" applyAlignment="0" applyProtection="0"/>
    <xf numFmtId="4" fontId="129" fillId="111" borderId="75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0" fontId="12" fillId="75" borderId="72" applyNumberFormat="0" applyFont="0" applyAlignment="0" applyProtection="0"/>
    <xf numFmtId="0" fontId="127" fillId="106" borderId="116" applyNumberFormat="0" applyAlignment="0" applyProtection="0"/>
    <xf numFmtId="4" fontId="110" fillId="92" borderId="9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0" fontId="124" fillId="76" borderId="81" applyNumberFormat="0" applyAlignment="0" applyProtection="0"/>
    <xf numFmtId="4" fontId="110" fillId="96" borderId="90" applyNumberFormat="0" applyProtection="0">
      <alignment vertical="center"/>
    </xf>
    <xf numFmtId="0" fontId="12" fillId="75" borderId="92" applyNumberFormat="0" applyFont="0" applyAlignment="0" applyProtection="0"/>
    <xf numFmtId="0" fontId="12" fillId="92" borderId="80" applyNumberFormat="0" applyProtection="0">
      <alignment horizontal="left" vertical="top" indent="1"/>
    </xf>
    <xf numFmtId="4" fontId="129" fillId="84" borderId="86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4" fillId="76" borderId="95" applyNumberFormat="0" applyAlignment="0" applyProtection="0"/>
    <xf numFmtId="0" fontId="12" fillId="96" borderId="72" applyNumberFormat="0" applyFont="0" applyAlignment="0" applyProtection="0"/>
    <xf numFmtId="4" fontId="44" fillId="80" borderId="70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165" fontId="17" fillId="0" borderId="0" applyFont="0" applyFill="0" applyBorder="0" applyAlignment="0" applyProtection="0"/>
    <xf numFmtId="4" fontId="129" fillId="90" borderId="75" applyNumberFormat="0" applyProtection="0">
      <alignment horizontal="right" vertical="center"/>
    </xf>
    <xf numFmtId="0" fontId="12" fillId="96" borderId="82" applyNumberFormat="0" applyFont="0" applyAlignment="0" applyProtection="0"/>
    <xf numFmtId="4" fontId="47" fillId="96" borderId="80" applyNumberFormat="0" applyProtection="0">
      <alignment vertical="center"/>
    </xf>
    <xf numFmtId="0" fontId="129" fillId="93" borderId="103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0" fontId="12" fillId="75" borderId="82" applyNumberFormat="0" applyFont="0" applyAlignment="0" applyProtection="0"/>
    <xf numFmtId="4" fontId="129" fillId="84" borderId="86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188" fontId="129" fillId="75" borderId="75" applyNumberFormat="0" applyFont="0" applyAlignment="0" applyProtection="0"/>
    <xf numFmtId="0" fontId="44" fillId="80" borderId="8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0" fontId="124" fillId="76" borderId="85" applyNumberFormat="0" applyAlignment="0" applyProtection="0"/>
    <xf numFmtId="4" fontId="47" fillId="83" borderId="8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5" fillId="110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0" fontId="132" fillId="80" borderId="90" applyNumberFormat="0" applyProtection="0">
      <alignment horizontal="left" vertical="top" indent="1"/>
    </xf>
    <xf numFmtId="4" fontId="45" fillId="148" borderId="90" applyNumberFormat="0" applyProtection="0">
      <alignment horizontal="right" vertical="center"/>
    </xf>
    <xf numFmtId="0" fontId="108" fillId="0" borderId="112" applyNumberFormat="0" applyFill="0" applyAlignment="0" applyProtection="0"/>
    <xf numFmtId="4" fontId="44" fillId="80" borderId="80" applyNumberFormat="0" applyProtection="0">
      <alignment vertical="center"/>
    </xf>
    <xf numFmtId="188" fontId="124" fillId="76" borderId="75" applyNumberFormat="0" applyAlignment="0" applyProtection="0"/>
    <xf numFmtId="4" fontId="45" fillId="98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0" fontId="124" fillId="76" borderId="71" applyNumberFormat="0" applyAlignment="0" applyProtection="0"/>
    <xf numFmtId="4" fontId="47" fillId="85" borderId="7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4" fontId="129" fillId="90" borderId="85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43" fillId="99" borderId="81" applyNumberFormat="0" applyAlignment="0" applyProtection="0"/>
    <xf numFmtId="0" fontId="12" fillId="93" borderId="70" applyNumberFormat="0" applyProtection="0">
      <alignment horizontal="left" vertical="top" indent="1"/>
    </xf>
    <xf numFmtId="4" fontId="129" fillId="92" borderId="76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0" fontId="12" fillId="75" borderId="72" applyNumberFormat="0" applyFont="0" applyAlignment="0" applyProtection="0"/>
    <xf numFmtId="0" fontId="47" fillId="81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7" fillId="99" borderId="73" applyNumberFormat="0" applyAlignment="0" applyProtection="0"/>
    <xf numFmtId="0" fontId="12" fillId="94" borderId="9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188" fontId="124" fillId="76" borderId="75" applyNumberFormat="0" applyAlignment="0" applyProtection="0"/>
    <xf numFmtId="4" fontId="110" fillId="96" borderId="80" applyNumberFormat="0" applyProtection="0">
      <alignment vertical="center"/>
    </xf>
    <xf numFmtId="4" fontId="47" fillId="96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29" fillId="92" borderId="96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132" fillId="80" borderId="70" applyNumberFormat="0" applyProtection="0">
      <alignment horizontal="left" vertical="top" indent="1"/>
    </xf>
    <xf numFmtId="4" fontId="45" fillId="110" borderId="80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0" fontId="132" fillId="80" borderId="8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0" fontId="117" fillId="106" borderId="81" applyNumberFormat="0" applyAlignment="0" applyProtection="0"/>
    <xf numFmtId="188" fontId="129" fillId="75" borderId="75" applyNumberFormat="0" applyFont="0" applyAlignment="0" applyProtection="0"/>
    <xf numFmtId="4" fontId="129" fillId="111" borderId="9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5" fillId="145" borderId="139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29" fillId="82" borderId="85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129" fillId="84" borderId="96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5" fillId="110" borderId="139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7" fillId="123" borderId="83" applyNumberFormat="0" applyAlignment="0" applyProtection="0"/>
    <xf numFmtId="0" fontId="131" fillId="96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45" fillId="141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37" fontId="27" fillId="0" borderId="125" applyNumberFormat="0"/>
    <xf numFmtId="0" fontId="108" fillId="0" borderId="89" applyNumberFormat="0" applyFill="0" applyAlignment="0" applyProtection="0"/>
    <xf numFmtId="0" fontId="117" fillId="106" borderId="104" applyNumberFormat="0" applyAlignment="0" applyProtection="0"/>
    <xf numFmtId="0" fontId="12" fillId="93" borderId="8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4" fillId="76" borderId="91" applyNumberFormat="0" applyAlignment="0" applyProtection="0"/>
    <xf numFmtId="0" fontId="12" fillId="92" borderId="9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0" fontId="108" fillId="0" borderId="89" applyNumberFormat="0" applyFill="0" applyAlignment="0" applyProtection="0"/>
    <xf numFmtId="4" fontId="44" fillId="80" borderId="80" applyNumberFormat="0" applyProtection="0">
      <alignment vertical="center"/>
    </xf>
    <xf numFmtId="188" fontId="136" fillId="123" borderId="75" applyNumberFormat="0" applyAlignment="0" applyProtection="0"/>
    <xf numFmtId="4" fontId="44" fillId="80" borderId="8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6" fillId="108" borderId="78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0" fontId="108" fillId="0" borderId="79" applyNumberFormat="0" applyFill="0" applyAlignment="0" applyProtection="0"/>
    <xf numFmtId="0" fontId="12" fillId="92" borderId="70" applyNumberFormat="0" applyProtection="0">
      <alignment horizontal="left" vertical="top" indent="1"/>
    </xf>
    <xf numFmtId="4" fontId="131" fillId="96" borderId="70" applyNumberFormat="0" applyProtection="0">
      <alignment vertical="center"/>
    </xf>
    <xf numFmtId="4" fontId="12" fillId="93" borderId="76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45" fillId="10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4" fillId="76" borderId="75" applyNumberFormat="0" applyAlignment="0" applyProtection="0"/>
    <xf numFmtId="4" fontId="47" fillId="84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9" fillId="81" borderId="109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188" fontId="12" fillId="94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129" fillId="91" borderId="96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29" fillId="92" borderId="96" applyNumberFormat="0" applyProtection="0">
      <alignment horizontal="left" vertical="center" indent="1"/>
    </xf>
    <xf numFmtId="0" fontId="127" fillId="123" borderId="83" applyNumberFormat="0" applyAlignment="0" applyProtection="0"/>
    <xf numFmtId="0" fontId="117" fillId="106" borderId="81" applyNumberFormat="0" applyAlignment="0" applyProtection="0"/>
    <xf numFmtId="4" fontId="129" fillId="81" borderId="96" applyNumberFormat="0" applyProtection="0">
      <alignment horizontal="left" vertical="center" indent="1"/>
    </xf>
    <xf numFmtId="4" fontId="45" fillId="28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45" fillId="98" borderId="8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129" fillId="88" borderId="85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31" fillId="96" borderId="70" applyNumberFormat="0" applyProtection="0">
      <alignment horizontal="left" vertical="top" indent="1"/>
    </xf>
    <xf numFmtId="0" fontId="124" fillId="76" borderId="85" applyNumberFormat="0" applyAlignment="0" applyProtection="0"/>
    <xf numFmtId="4" fontId="129" fillId="88" borderId="85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92" borderId="70" applyNumberFormat="0" applyProtection="0">
      <alignment horizontal="left" vertical="center" indent="1"/>
    </xf>
    <xf numFmtId="0" fontId="12" fillId="96" borderId="72" applyNumberFormat="0" applyFont="0" applyAlignment="0" applyProtection="0"/>
    <xf numFmtId="4" fontId="45" fillId="146" borderId="90" applyNumberFormat="0" applyProtection="0">
      <alignment horizontal="right" vertical="center"/>
    </xf>
    <xf numFmtId="188" fontId="129" fillId="75" borderId="75" applyNumberFormat="0" applyFont="0" applyAlignment="0" applyProtection="0"/>
    <xf numFmtId="4" fontId="47" fillId="85" borderId="126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45" fillId="144" borderId="126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7" fillId="83" borderId="90" applyNumberFormat="0" applyProtection="0">
      <alignment horizontal="right" vertical="center"/>
    </xf>
    <xf numFmtId="0" fontId="124" fillId="76" borderId="81" applyNumberFormat="0" applyAlignment="0" applyProtection="0"/>
    <xf numFmtId="4" fontId="129" fillId="111" borderId="95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7" fillId="84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2" fillId="96" borderId="92" applyNumberFormat="0" applyFont="0" applyAlignment="0" applyProtection="0"/>
    <xf numFmtId="4" fontId="109" fillId="80" borderId="80" applyNumberFormat="0" applyProtection="0">
      <alignment vertical="center"/>
    </xf>
    <xf numFmtId="4" fontId="112" fillId="92" borderId="80" applyNumberFormat="0" applyProtection="0">
      <alignment horizontal="right" vertical="center"/>
    </xf>
    <xf numFmtId="0" fontId="149" fillId="99" borderId="81" applyNumberFormat="0" applyAlignment="0" applyProtection="0"/>
    <xf numFmtId="4" fontId="47" fillId="89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0" fontId="129" fillId="81" borderId="80" applyNumberFormat="0" applyProtection="0">
      <alignment horizontal="left" vertical="top" indent="1"/>
    </xf>
    <xf numFmtId="0" fontId="129" fillId="81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185" fontId="48" fillId="0" borderId="102"/>
    <xf numFmtId="4" fontId="153" fillId="148" borderId="113" applyNumberFormat="0" applyProtection="0">
      <alignment vertical="center"/>
    </xf>
    <xf numFmtId="188" fontId="129" fillId="75" borderId="75" applyNumberFormat="0" applyFont="0" applyAlignment="0" applyProtection="0"/>
    <xf numFmtId="188" fontId="127" fillId="123" borderId="73" applyNumberFormat="0" applyAlignment="0" applyProtection="0"/>
    <xf numFmtId="188" fontId="127" fillId="123" borderId="73" applyNumberFormat="0" applyAlignment="0" applyProtection="0"/>
    <xf numFmtId="0" fontId="124" fillId="76" borderId="81" applyNumberFormat="0" applyAlignment="0" applyProtection="0"/>
    <xf numFmtId="4" fontId="129" fillId="88" borderId="85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0" fontId="117" fillId="106" borderId="91" applyNumberFormat="0" applyAlignment="0" applyProtection="0"/>
    <xf numFmtId="0" fontId="129" fillId="94" borderId="8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188" fontId="132" fillId="80" borderId="70" applyNumberFormat="0" applyProtection="0">
      <alignment horizontal="left" vertical="top" indent="1"/>
    </xf>
    <xf numFmtId="4" fontId="129" fillId="91" borderId="109" applyNumberFormat="0" applyProtection="0">
      <alignment horizontal="left" vertical="center" indent="1"/>
    </xf>
    <xf numFmtId="188" fontId="129" fillId="93" borderId="70" applyNumberFormat="0" applyProtection="0">
      <alignment horizontal="left" vertical="top" indent="1"/>
    </xf>
    <xf numFmtId="188" fontId="12" fillId="81" borderId="70" applyNumberFormat="0" applyProtection="0">
      <alignment horizontal="left" vertical="center" indent="1"/>
    </xf>
    <xf numFmtId="188" fontId="129" fillId="94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0" fontId="12" fillId="81" borderId="113" applyNumberFormat="0" applyProtection="0">
      <alignment horizontal="left" vertical="top" indent="1"/>
    </xf>
    <xf numFmtId="4" fontId="45" fillId="148" borderId="80" applyNumberFormat="0" applyProtection="0">
      <alignment vertical="center"/>
    </xf>
    <xf numFmtId="4" fontId="45" fillId="141" borderId="113" applyNumberFormat="0" applyProtection="0">
      <alignment horizontal="right" vertical="center"/>
    </xf>
    <xf numFmtId="188" fontId="129" fillId="93" borderId="8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0" fontId="108" fillId="0" borderId="94" applyNumberFormat="0" applyFill="0" applyAlignment="0" applyProtection="0"/>
    <xf numFmtId="0" fontId="129" fillId="75" borderId="95" applyNumberFormat="0" applyFont="0" applyAlignment="0" applyProtection="0"/>
    <xf numFmtId="0" fontId="129" fillId="81" borderId="80" applyNumberFormat="0" applyProtection="0">
      <alignment horizontal="left" vertical="top" indent="1"/>
    </xf>
    <xf numFmtId="4" fontId="153" fillId="148" borderId="80" applyNumberFormat="0" applyProtection="0">
      <alignment vertical="center"/>
    </xf>
    <xf numFmtId="0" fontId="12" fillId="95" borderId="100" applyNumberFormat="0">
      <protection locked="0"/>
    </xf>
    <xf numFmtId="0" fontId="117" fillId="106" borderId="81" applyNumberFormat="0" applyAlignment="0" applyProtection="0"/>
    <xf numFmtId="0" fontId="12" fillId="81" borderId="8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152" fillId="32" borderId="103" applyNumberFormat="0" applyProtection="0">
      <alignment vertical="center"/>
    </xf>
    <xf numFmtId="0" fontId="12" fillId="75" borderId="82" applyNumberFormat="0" applyFont="0" applyAlignment="0" applyProtection="0"/>
    <xf numFmtId="4" fontId="47" fillId="96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0" fontId="127" fillId="123" borderId="93" applyNumberFormat="0" applyAlignment="0" applyProtection="0"/>
    <xf numFmtId="4" fontId="153" fillId="148" borderId="9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81" borderId="132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46" fillId="108" borderId="103" applyNumberFormat="0" applyProtection="0">
      <alignment horizontal="left" vertical="center" indent="1"/>
    </xf>
    <xf numFmtId="188" fontId="129" fillId="75" borderId="75" applyNumberFormat="0" applyFont="0" applyAlignment="0" applyProtection="0"/>
    <xf numFmtId="0" fontId="143" fillId="99" borderId="91" applyNumberFormat="0" applyAlignment="0" applyProtection="0"/>
    <xf numFmtId="4" fontId="45" fillId="141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5" fillId="145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08" fillId="0" borderId="89" applyNumberFormat="0" applyFill="0" applyAlignment="0" applyProtection="0"/>
    <xf numFmtId="0" fontId="108" fillId="0" borderId="89" applyNumberFormat="0" applyFill="0" applyAlignment="0" applyProtection="0"/>
    <xf numFmtId="4" fontId="109" fillId="80" borderId="80" applyNumberFormat="0" applyProtection="0">
      <alignment vertical="center"/>
    </xf>
    <xf numFmtId="4" fontId="110" fillId="92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0" fontId="124" fillId="76" borderId="85" applyNumberFormat="0" applyAlignment="0" applyProtection="0"/>
    <xf numFmtId="4" fontId="129" fillId="32" borderId="8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49" fillId="99" borderId="81" applyNumberFormat="0" applyAlignment="0" applyProtection="0"/>
    <xf numFmtId="4" fontId="46" fillId="108" borderId="80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0" fontId="124" fillId="76" borderId="81" applyNumberFormat="0" applyAlignment="0" applyProtection="0"/>
    <xf numFmtId="4" fontId="129" fillId="81" borderId="85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0" fontId="117" fillId="106" borderId="81" applyNumberFormat="0" applyAlignment="0" applyProtection="0"/>
    <xf numFmtId="0" fontId="12" fillId="92" borderId="90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129" fillId="128" borderId="100"/>
    <xf numFmtId="4" fontId="47" fillId="84" borderId="9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0" fontId="12" fillId="95" borderId="100" applyNumberFormat="0">
      <protection locked="0"/>
    </xf>
    <xf numFmtId="0" fontId="47" fillId="81" borderId="90" applyNumberFormat="0" applyProtection="0">
      <alignment horizontal="left" vertical="top" indent="1"/>
    </xf>
    <xf numFmtId="0" fontId="127" fillId="106" borderId="93" applyNumberFormat="0" applyAlignment="0" applyProtection="0"/>
    <xf numFmtId="0" fontId="108" fillId="0" borderId="94" applyNumberFormat="0" applyFill="0" applyAlignment="0" applyProtection="0"/>
    <xf numFmtId="0" fontId="129" fillId="75" borderId="95" applyNumberFormat="0" applyFont="0" applyAlignment="0" applyProtection="0"/>
    <xf numFmtId="4" fontId="47" fillId="87" borderId="90" applyNumberFormat="0" applyProtection="0">
      <alignment horizontal="right" vertical="center"/>
    </xf>
    <xf numFmtId="4" fontId="134" fillId="95" borderId="95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9" fillId="128" borderId="100"/>
    <xf numFmtId="4" fontId="129" fillId="0" borderId="95" applyNumberFormat="0" applyProtection="0">
      <alignment horizontal="right" vertical="center"/>
    </xf>
    <xf numFmtId="0" fontId="129" fillId="92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4" fontId="129" fillId="85" borderId="95" applyNumberFormat="0" applyProtection="0">
      <alignment horizontal="right" vertical="center"/>
    </xf>
    <xf numFmtId="0" fontId="124" fillId="76" borderId="91" applyNumberFormat="0" applyAlignment="0" applyProtection="0"/>
    <xf numFmtId="4" fontId="47" fillId="89" borderId="126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0" fontId="117" fillId="106" borderId="127" applyNumberFormat="0" applyAlignment="0" applyProtection="0"/>
    <xf numFmtId="4" fontId="129" fillId="81" borderId="96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2" fillId="75" borderId="92" applyNumberFormat="0" applyFont="0" applyAlignment="0" applyProtection="0"/>
    <xf numFmtId="0" fontId="12" fillId="96" borderId="92" applyNumberFormat="0" applyFont="0" applyAlignment="0" applyProtection="0"/>
    <xf numFmtId="4" fontId="47" fillId="90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0" fontId="136" fillId="123" borderId="95" applyNumberFormat="0" applyAlignment="0" applyProtection="0"/>
    <xf numFmtId="4" fontId="129" fillId="88" borderId="118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84" borderId="86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31" fillId="96" borderId="80" applyNumberFormat="0" applyProtection="0">
      <alignment horizontal="left" vertical="top" indent="1"/>
    </xf>
    <xf numFmtId="0" fontId="129" fillId="99" borderId="95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129" fillId="89" borderId="95" applyNumberFormat="0" applyProtection="0">
      <alignment horizontal="right" vertical="center"/>
    </xf>
    <xf numFmtId="0" fontId="127" fillId="106" borderId="93" applyNumberFormat="0" applyAlignment="0" applyProtection="0"/>
    <xf numFmtId="0" fontId="12" fillId="93" borderId="80" applyNumberFormat="0" applyProtection="0">
      <alignment horizontal="left" vertical="top" indent="1"/>
    </xf>
    <xf numFmtId="4" fontId="129" fillId="87" borderId="95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4" fontId="154" fillId="148" borderId="8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0" fontId="117" fillId="106" borderId="104" applyNumberFormat="0" applyAlignment="0" applyProtection="0"/>
    <xf numFmtId="4" fontId="133" fillId="97" borderId="96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0" fontId="131" fillId="81" borderId="9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0" fontId="124" fillId="76" borderId="140" applyNumberFormat="0" applyAlignment="0" applyProtection="0"/>
    <xf numFmtId="4" fontId="47" fillId="84" borderId="80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153" fillId="148" borderId="80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45" fillId="28" borderId="80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0" fontId="12" fillId="96" borderId="82" applyNumberFormat="0" applyFont="0" applyAlignment="0" applyProtection="0"/>
    <xf numFmtId="0" fontId="136" fillId="123" borderId="95" applyNumberFormat="0" applyAlignment="0" applyProtection="0"/>
    <xf numFmtId="165" fontId="12" fillId="0" borderId="0" applyFont="0" applyFill="0" applyBorder="0" applyAlignment="0" applyProtection="0"/>
    <xf numFmtId="4" fontId="47" fillId="88" borderId="80" applyNumberFormat="0" applyProtection="0">
      <alignment horizontal="right" vertical="center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4" fontId="45" fillId="141" borderId="80" applyNumberFormat="0" applyProtection="0">
      <alignment horizontal="right" vertical="center"/>
    </xf>
    <xf numFmtId="0" fontId="136" fillId="123" borderId="85" applyNumberFormat="0" applyAlignment="0" applyProtection="0"/>
    <xf numFmtId="4" fontId="47" fillId="87" borderId="8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0" fontId="124" fillId="76" borderId="114" applyNumberFormat="0" applyAlignment="0" applyProtection="0"/>
    <xf numFmtId="4" fontId="47" fillId="84" borderId="8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131" fillId="96" borderId="103" applyNumberFormat="0" applyProtection="0">
      <alignment vertical="center"/>
    </xf>
    <xf numFmtId="188" fontId="12" fillId="93" borderId="80" applyNumberFormat="0" applyProtection="0">
      <alignment horizontal="left" vertical="center" indent="1"/>
    </xf>
    <xf numFmtId="188" fontId="131" fillId="81" borderId="80" applyNumberFormat="0" applyProtection="0">
      <alignment horizontal="left" vertical="top" indent="1"/>
    </xf>
    <xf numFmtId="188" fontId="132" fillId="80" borderId="80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31" fillId="81" borderId="8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0" fontId="143" fillId="99" borderId="104" applyNumberFormat="0" applyAlignment="0" applyProtection="0"/>
    <xf numFmtId="4" fontId="47" fillId="84" borderId="80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127" fillId="99" borderId="129" applyNumberFormat="0" applyAlignment="0" applyProtection="0"/>
    <xf numFmtId="0" fontId="129" fillId="127" borderId="95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129" fillId="84" borderId="96" applyNumberFormat="0" applyProtection="0">
      <alignment horizontal="right" vertical="center"/>
    </xf>
    <xf numFmtId="0" fontId="124" fillId="76" borderId="81" applyNumberFormat="0" applyAlignment="0" applyProtection="0"/>
    <xf numFmtId="0" fontId="12" fillId="81" borderId="8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4" fontId="129" fillId="92" borderId="86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4" fontId="45" fillId="148" borderId="80" applyNumberFormat="0" applyProtection="0">
      <alignment vertical="center"/>
    </xf>
    <xf numFmtId="4" fontId="153" fillId="148" borderId="80" applyNumberFormat="0" applyProtection="0">
      <alignment vertical="center"/>
    </xf>
    <xf numFmtId="0" fontId="124" fillId="76" borderId="81" applyNumberFormat="0" applyAlignment="0" applyProtection="0"/>
    <xf numFmtId="4" fontId="45" fillId="144" borderId="90" applyNumberFormat="0" applyProtection="0">
      <alignment horizontal="right" vertical="center"/>
    </xf>
    <xf numFmtId="0" fontId="136" fillId="123" borderId="131" applyNumberFormat="0" applyAlignment="0" applyProtection="0"/>
    <xf numFmtId="0" fontId="117" fillId="106" borderId="114" applyNumberFormat="0" applyAlignment="0" applyProtection="0"/>
    <xf numFmtId="4" fontId="129" fillId="87" borderId="118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0" fontId="131" fillId="96" borderId="80" applyNumberFormat="0" applyProtection="0">
      <alignment horizontal="left" vertical="top" indent="1"/>
    </xf>
    <xf numFmtId="4" fontId="129" fillId="81" borderId="108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47" fillId="82" borderId="126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0" fontId="124" fillId="76" borderId="81" applyNumberFormat="0" applyAlignment="0" applyProtection="0"/>
    <xf numFmtId="4" fontId="47" fillId="83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188" fontId="136" fillId="123" borderId="75" applyNumberFormat="0" applyAlignment="0" applyProtection="0"/>
    <xf numFmtId="4" fontId="47" fillId="87" borderId="9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4" fontId="45" fillId="142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188" fontId="12" fillId="81" borderId="8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117" fillId="106" borderId="71" applyNumberFormat="0" applyAlignment="0" applyProtection="0"/>
    <xf numFmtId="0" fontId="12" fillId="92" borderId="7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0" fontId="129" fillId="75" borderId="75" applyNumberFormat="0" applyFont="0" applyAlignment="0" applyProtection="0"/>
    <xf numFmtId="4" fontId="46" fillId="108" borderId="70" applyNumberFormat="0" applyProtection="0">
      <alignment horizontal="left" vertical="center" indent="1"/>
    </xf>
    <xf numFmtId="0" fontId="127" fillId="106" borderId="73" applyNumberFormat="0" applyAlignment="0" applyProtection="0"/>
    <xf numFmtId="4" fontId="46" fillId="108" borderId="7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45" fillId="108" borderId="7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7" fillId="106" borderId="73" applyNumberFormat="0" applyAlignment="0" applyProtection="0"/>
    <xf numFmtId="4" fontId="47" fillId="88" borderId="7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45" fillId="148" borderId="70" applyNumberFormat="0" applyProtection="0">
      <alignment vertical="center"/>
    </xf>
    <xf numFmtId="4" fontId="47" fillId="90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46" fillId="108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9" fillId="92" borderId="70" applyNumberFormat="0" applyProtection="0">
      <alignment horizontal="left" vertical="top" indent="1"/>
    </xf>
    <xf numFmtId="0" fontId="129" fillId="94" borderId="70" applyNumberFormat="0" applyProtection="0">
      <alignment horizontal="left" vertical="top" indent="1"/>
    </xf>
    <xf numFmtId="0" fontId="129" fillId="81" borderId="70" applyNumberFormat="0" applyProtection="0">
      <alignment horizontal="left" vertical="top" indent="1"/>
    </xf>
    <xf numFmtId="0" fontId="129" fillId="93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4" fontId="129" fillId="81" borderId="76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32" fillId="80" borderId="70" applyNumberFormat="0" applyProtection="0">
      <alignment horizontal="left" vertical="top" indent="1"/>
    </xf>
    <xf numFmtId="0" fontId="129" fillId="94" borderId="70" applyNumberFormat="0" applyProtection="0">
      <alignment horizontal="left" vertical="top" indent="1"/>
    </xf>
    <xf numFmtId="0" fontId="129" fillId="81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6" fillId="32" borderId="70" applyNumberFormat="0" applyProtection="0">
      <alignment vertical="center"/>
    </xf>
    <xf numFmtId="4" fontId="47" fillId="83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31" fillId="99" borderId="70" applyNumberFormat="0" applyProtection="0">
      <alignment horizontal="left" vertical="center" indent="1"/>
    </xf>
    <xf numFmtId="0" fontId="124" fillId="76" borderId="71" applyNumberFormat="0" applyAlignment="0" applyProtection="0"/>
    <xf numFmtId="0" fontId="124" fillId="76" borderId="71" applyNumberFormat="0" applyAlignment="0" applyProtection="0"/>
    <xf numFmtId="4" fontId="45" fillId="14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31" fillId="81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0" fontId="124" fillId="76" borderId="75" applyNumberFormat="0" applyAlignment="0" applyProtection="0"/>
    <xf numFmtId="4" fontId="129" fillId="88" borderId="75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6" fillId="108" borderId="7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" fillId="75" borderId="72" applyNumberFormat="0" applyFont="0" applyAlignment="0" applyProtection="0"/>
    <xf numFmtId="4" fontId="129" fillId="111" borderId="75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38" fillId="24" borderId="108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7" fillId="90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0" fontId="129" fillId="75" borderId="75" applyNumberFormat="0" applyFont="0" applyAlignment="0" applyProtection="0"/>
    <xf numFmtId="0" fontId="124" fillId="76" borderId="71" applyNumberFormat="0" applyAlignment="0" applyProtection="0"/>
    <xf numFmtId="4" fontId="109" fillId="80" borderId="70" applyNumberFormat="0" applyProtection="0">
      <alignment vertical="center"/>
    </xf>
    <xf numFmtId="0" fontId="129" fillId="92" borderId="7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4" fontId="133" fillId="97" borderId="86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49" fillId="99" borderId="71" applyNumberFormat="0" applyAlignment="0" applyProtection="0"/>
    <xf numFmtId="0" fontId="117" fillId="106" borderId="71" applyNumberFormat="0" applyAlignment="0" applyProtection="0"/>
    <xf numFmtId="4" fontId="129" fillId="85" borderId="75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127" fillId="99" borderId="73" applyNumberFormat="0" applyAlignment="0" applyProtection="0"/>
    <xf numFmtId="0" fontId="12" fillId="75" borderId="72" applyNumberFormat="0" applyFont="0" applyAlignment="0" applyProtection="0"/>
    <xf numFmtId="0" fontId="12" fillId="81" borderId="8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171" fontId="1" fillId="16" borderId="136">
      <alignment vertical="center"/>
      <protection locked="0"/>
    </xf>
    <xf numFmtId="4" fontId="129" fillId="89" borderId="108" applyNumberFormat="0" applyProtection="0">
      <alignment horizontal="right" vertical="center"/>
    </xf>
    <xf numFmtId="188" fontId="129" fillId="75" borderId="85" applyNumberFormat="0" applyFont="0" applyAlignment="0" applyProtection="0"/>
    <xf numFmtId="4" fontId="131" fillId="96" borderId="90" applyNumberFormat="0" applyProtection="0">
      <alignment vertical="center"/>
    </xf>
    <xf numFmtId="4" fontId="129" fillId="86" borderId="108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4" fontId="46" fillId="32" borderId="103" applyNumberFormat="0" applyProtection="0">
      <alignment vertical="center"/>
    </xf>
    <xf numFmtId="0" fontId="12" fillId="94" borderId="103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0" fontId="131" fillId="81" borderId="70" applyNumberFormat="0" applyProtection="0">
      <alignment horizontal="left" vertical="top" indent="1"/>
    </xf>
    <xf numFmtId="0" fontId="132" fillId="80" borderId="7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08" fillId="0" borderId="107" applyNumberFormat="0" applyFill="0" applyAlignment="0" applyProtection="0"/>
    <xf numFmtId="0" fontId="129" fillId="92" borderId="103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0" fontId="129" fillId="128" borderId="123"/>
    <xf numFmtId="4" fontId="109" fillId="80" borderId="80" applyNumberFormat="0" applyProtection="0">
      <alignment vertical="center"/>
    </xf>
    <xf numFmtId="4" fontId="45" fillId="108" borderId="9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0" fontId="127" fillId="123" borderId="106" applyNumberFormat="0" applyAlignment="0" applyProtection="0"/>
    <xf numFmtId="4" fontId="45" fillId="148" borderId="80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4" fontId="138" fillId="21" borderId="123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5" fillId="145" borderId="90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4" fontId="129" fillId="88" borderId="95" applyNumberFormat="0" applyProtection="0">
      <alignment horizontal="right" vertical="center"/>
    </xf>
    <xf numFmtId="0" fontId="129" fillId="75" borderId="95" applyNumberFormat="0" applyFont="0" applyAlignment="0" applyProtection="0"/>
    <xf numFmtId="4" fontId="47" fillId="96" borderId="90" applyNumberFormat="0" applyProtection="0">
      <alignment vertical="center"/>
    </xf>
    <xf numFmtId="0" fontId="129" fillId="127" borderId="108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4" fontId="152" fillId="32" borderId="90" applyNumberFormat="0" applyProtection="0">
      <alignment vertical="center"/>
    </xf>
    <xf numFmtId="4" fontId="47" fillId="81" borderId="80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33" fillId="97" borderId="86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4" fontId="45" fillId="141" borderId="8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152" fillId="32" borderId="80" applyNumberFormat="0" applyProtection="0">
      <alignment vertical="center"/>
    </xf>
    <xf numFmtId="0" fontId="12" fillId="81" borderId="8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31" fillId="96" borderId="80" applyNumberFormat="0" applyProtection="0">
      <alignment vertical="center"/>
    </xf>
    <xf numFmtId="4" fontId="47" fillId="84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188" fontId="129" fillId="75" borderId="75" applyNumberFormat="0" applyFont="0" applyAlignment="0" applyProtection="0"/>
    <xf numFmtId="0" fontId="12" fillId="96" borderId="105" applyNumberFormat="0" applyFont="0" applyAlignment="0" applyProtection="0"/>
    <xf numFmtId="4" fontId="110" fillId="96" borderId="80" applyNumberFormat="0" applyProtection="0">
      <alignment vertical="center"/>
    </xf>
    <xf numFmtId="4" fontId="47" fillId="90" borderId="9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52" fillId="32" borderId="80" applyNumberFormat="0" applyProtection="0">
      <alignment vertical="center"/>
    </xf>
    <xf numFmtId="4" fontId="110" fillId="92" borderId="9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45" fillId="28" borderId="90" applyNumberFormat="0" applyProtection="0">
      <alignment horizontal="right" vertical="center"/>
    </xf>
    <xf numFmtId="4" fontId="133" fillId="97" borderId="86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0" fontId="124" fillId="76" borderId="71" applyNumberFormat="0" applyAlignment="0" applyProtection="0"/>
    <xf numFmtId="4" fontId="45" fillId="148" borderId="70" applyNumberFormat="0" applyProtection="0">
      <alignment horizontal="right" vertical="center"/>
    </xf>
    <xf numFmtId="0" fontId="12" fillId="96" borderId="72" applyNumberFormat="0" applyFont="0" applyAlignment="0" applyProtection="0"/>
    <xf numFmtId="4" fontId="129" fillId="86" borderId="75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5" fillId="32" borderId="70" applyNumberFormat="0" applyProtection="0">
      <alignment horizontal="left" vertical="center" indent="1"/>
    </xf>
    <xf numFmtId="0" fontId="117" fillId="106" borderId="71" applyNumberFormat="0" applyAlignment="0" applyProtection="0"/>
    <xf numFmtId="4" fontId="45" fillId="28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29" fillId="89" borderId="75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7" fillId="88" borderId="8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17" fillId="106" borderId="71" applyNumberFormat="0" applyAlignment="0" applyProtection="0"/>
    <xf numFmtId="4" fontId="47" fillId="96" borderId="7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31" fillId="96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47" fillId="96" borderId="70" applyNumberFormat="0" applyProtection="0">
      <alignment horizontal="left" vertical="center" indent="1"/>
    </xf>
    <xf numFmtId="0" fontId="124" fillId="76" borderId="71" applyNumberFormat="0" applyAlignment="0" applyProtection="0"/>
    <xf numFmtId="0" fontId="47" fillId="96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4" fontId="45" fillId="145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5" fillId="145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4" fontId="45" fillId="108" borderId="8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171" fontId="1" fillId="16" borderId="100">
      <alignment vertical="center"/>
      <protection locked="0"/>
    </xf>
    <xf numFmtId="4" fontId="47" fillId="83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188" fontId="129" fillId="75" borderId="75" applyNumberFormat="0" applyFont="0" applyAlignment="0" applyProtection="0"/>
    <xf numFmtId="0" fontId="108" fillId="0" borderId="89" applyNumberFormat="0" applyFill="0" applyAlignment="0" applyProtection="0"/>
    <xf numFmtId="4" fontId="129" fillId="80" borderId="118" applyNumberFormat="0" applyProtection="0">
      <alignment vertical="center"/>
    </xf>
    <xf numFmtId="4" fontId="129" fillId="81" borderId="9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0" fontId="131" fillId="81" borderId="80" applyNumberFormat="0" applyProtection="0">
      <alignment horizontal="left" vertical="top" indent="1"/>
    </xf>
    <xf numFmtId="4" fontId="47" fillId="96" borderId="10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133" fillId="97" borderId="86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4" fillId="76" borderId="85" applyNumberFormat="0" applyAlignment="0" applyProtection="0"/>
    <xf numFmtId="4" fontId="129" fillId="91" borderId="96" applyNumberFormat="0" applyProtection="0">
      <alignment horizontal="left" vertical="center" indent="1"/>
    </xf>
    <xf numFmtId="0" fontId="127" fillId="106" borderId="116" applyNumberFormat="0" applyAlignment="0" applyProtection="0"/>
    <xf numFmtId="4" fontId="47" fillId="90" borderId="8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17" fillId="106" borderId="81" applyNumberFormat="0" applyAlignment="0" applyProtection="0"/>
    <xf numFmtId="4" fontId="129" fillId="81" borderId="108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127" fillId="106" borderId="73" applyNumberFormat="0" applyAlignment="0" applyProtection="0"/>
    <xf numFmtId="4" fontId="129" fillId="126" borderId="75" applyNumberFormat="0" applyProtection="0">
      <alignment horizontal="right" vertical="center"/>
    </xf>
    <xf numFmtId="0" fontId="117" fillId="106" borderId="71" applyNumberFormat="0" applyAlignment="0" applyProtection="0"/>
    <xf numFmtId="4" fontId="46" fillId="108" borderId="78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29" fillId="32" borderId="75" applyNumberFormat="0" applyProtection="0">
      <alignment horizontal="left" vertical="center" indent="1"/>
    </xf>
    <xf numFmtId="0" fontId="124" fillId="76" borderId="71" applyNumberFormat="0" applyAlignment="0" applyProtection="0"/>
    <xf numFmtId="4" fontId="131" fillId="99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4" fontId="129" fillId="92" borderId="76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0" fontId="117" fillId="106" borderId="71" applyNumberFormat="0" applyAlignment="0" applyProtection="0"/>
    <xf numFmtId="4" fontId="47" fillId="86" borderId="70" applyNumberFormat="0" applyProtection="0">
      <alignment horizontal="right" vertical="center"/>
    </xf>
    <xf numFmtId="0" fontId="49" fillId="93" borderId="87" applyBorder="0"/>
    <xf numFmtId="0" fontId="12" fillId="92" borderId="9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" fillId="96" borderId="72" applyNumberFormat="0" applyFont="0" applyAlignment="0" applyProtection="0"/>
    <xf numFmtId="4" fontId="129" fillId="89" borderId="85" applyNumberFormat="0" applyProtection="0">
      <alignment horizontal="right" vertical="center"/>
    </xf>
    <xf numFmtId="0" fontId="108" fillId="0" borderId="84" applyNumberFormat="0" applyFill="0" applyAlignment="0" applyProtection="0"/>
    <xf numFmtId="4" fontId="129" fillId="0" borderId="85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9" fillId="94" borderId="80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7" fillId="96" borderId="8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0" fontId="129" fillId="75" borderId="85" applyNumberFormat="0" applyFont="0" applyAlignment="0" applyProtection="0"/>
    <xf numFmtId="0" fontId="12" fillId="81" borderId="139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4" fontId="129" fillId="84" borderId="86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82" borderId="85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4" fontId="45" fillId="32" borderId="113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29" fillId="92" borderId="85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0" fontId="127" fillId="123" borderId="106" applyNumberFormat="0" applyAlignment="0" applyProtection="0"/>
    <xf numFmtId="0" fontId="129" fillId="81" borderId="9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143" fillId="99" borderId="81" applyNumberFormat="0" applyAlignment="0" applyProtection="0"/>
    <xf numFmtId="4" fontId="45" fillId="143" borderId="9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44" fillId="80" borderId="103" applyNumberFormat="0" applyProtection="0">
      <alignment horizontal="left" vertical="top" indent="1"/>
    </xf>
    <xf numFmtId="4" fontId="46" fillId="108" borderId="80" applyNumberFormat="0" applyProtection="0">
      <alignment horizontal="left" vertical="center" indent="1"/>
    </xf>
    <xf numFmtId="4" fontId="129" fillId="84" borderId="86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45" fillId="143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110" fillId="96" borderId="80" applyNumberFormat="0" applyProtection="0">
      <alignment vertical="center"/>
    </xf>
    <xf numFmtId="4" fontId="47" fillId="85" borderId="9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0" fontId="12" fillId="96" borderId="72" applyNumberFormat="0" applyFont="0" applyAlignment="0" applyProtection="0"/>
    <xf numFmtId="4" fontId="111" fillId="109" borderId="78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29" fillId="93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129" fillId="94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47" fillId="96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0" fontId="129" fillId="75" borderId="85" applyNumberFormat="0" applyFont="0" applyAlignment="0" applyProtection="0"/>
    <xf numFmtId="4" fontId="44" fillId="80" borderId="80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45" fillId="98" borderId="9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0" fontId="129" fillId="81" borderId="8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0" fontId="124" fillId="76" borderId="114" applyNumberFormat="0" applyAlignment="0" applyProtection="0"/>
    <xf numFmtId="4" fontId="110" fillId="96" borderId="90" applyNumberFormat="0" applyProtection="0">
      <alignment vertical="center"/>
    </xf>
    <xf numFmtId="4" fontId="129" fillId="91" borderId="109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0" fontId="108" fillId="0" borderId="84" applyNumberFormat="0" applyFill="0" applyAlignment="0" applyProtection="0"/>
    <xf numFmtId="4" fontId="47" fillId="96" borderId="70" applyNumberFormat="0" applyProtection="0">
      <alignment vertical="center"/>
    </xf>
    <xf numFmtId="4" fontId="46" fillId="108" borderId="111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45" fillId="144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9" fillId="92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129" fillId="92" borderId="76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0" fontId="108" fillId="0" borderId="79" applyNumberFormat="0" applyFill="0" applyAlignment="0" applyProtection="0"/>
    <xf numFmtId="0" fontId="129" fillId="92" borderId="70" applyNumberFormat="0" applyProtection="0">
      <alignment horizontal="left" vertical="top" indent="1"/>
    </xf>
    <xf numFmtId="0" fontId="49" fillId="93" borderId="77" applyBorder="0"/>
    <xf numFmtId="4" fontId="12" fillId="93" borderId="76" applyNumberFormat="0" applyProtection="0">
      <alignment horizontal="left" vertical="center" indent="1"/>
    </xf>
    <xf numFmtId="4" fontId="45" fillId="148" borderId="7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0" fontId="127" fillId="106" borderId="73" applyNumberFormat="0" applyAlignment="0" applyProtection="0"/>
    <xf numFmtId="4" fontId="47" fillId="86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47" fillId="96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0" fontId="12" fillId="75" borderId="105" applyNumberFormat="0" applyFont="0" applyAlignment="0" applyProtection="0"/>
    <xf numFmtId="0" fontId="129" fillId="75" borderId="144" applyNumberFormat="0" applyFont="0" applyAlignment="0" applyProtection="0"/>
    <xf numFmtId="0" fontId="12" fillId="75" borderId="82" applyNumberFormat="0" applyFont="0" applyAlignment="0" applyProtection="0"/>
    <xf numFmtId="4" fontId="110" fillId="96" borderId="90" applyNumberFormat="0" applyProtection="0">
      <alignment vertical="center"/>
    </xf>
    <xf numFmtId="0" fontId="127" fillId="106" borderId="73" applyNumberFormat="0" applyAlignment="0" applyProtection="0"/>
    <xf numFmtId="4" fontId="133" fillId="97" borderId="86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0" fontId="108" fillId="0" borderId="84" applyNumberFormat="0" applyFill="0" applyAlignment="0" applyProtection="0"/>
    <xf numFmtId="4" fontId="47" fillId="88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4" fontId="47" fillId="86" borderId="103" applyNumberFormat="0" applyProtection="0">
      <alignment horizontal="right" vertical="center"/>
    </xf>
    <xf numFmtId="4" fontId="47" fillId="96" borderId="80" applyNumberFormat="0" applyProtection="0">
      <alignment vertical="center"/>
    </xf>
    <xf numFmtId="0" fontId="44" fillId="80" borderId="80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0" fontId="12" fillId="75" borderId="72" applyNumberFormat="0" applyFont="0" applyAlignment="0" applyProtection="0"/>
    <xf numFmtId="4" fontId="110" fillId="96" borderId="70" applyNumberFormat="0" applyProtection="0">
      <alignment vertical="center"/>
    </xf>
    <xf numFmtId="4" fontId="138" fillId="32" borderId="75" applyNumberFormat="0" applyProtection="0">
      <alignment vertical="center"/>
    </xf>
    <xf numFmtId="4" fontId="110" fillId="92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54" fillId="14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4" fontId="153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5" fillId="108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0" fontId="127" fillId="99" borderId="73" applyNumberFormat="0" applyAlignment="0" applyProtection="0"/>
    <xf numFmtId="4" fontId="129" fillId="80" borderId="75" applyNumberFormat="0" applyProtection="0">
      <alignment vertical="center"/>
    </xf>
    <xf numFmtId="4" fontId="129" fillId="81" borderId="75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129" fillId="92" borderId="76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7" fillId="92" borderId="7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0" fontId="127" fillId="106" borderId="73" applyNumberFormat="0" applyAlignment="0" applyProtection="0"/>
    <xf numFmtId="4" fontId="47" fillId="89" borderId="70" applyNumberFormat="0" applyProtection="0">
      <alignment horizontal="right" vertical="center"/>
    </xf>
    <xf numFmtId="0" fontId="124" fillId="76" borderId="71" applyNumberFormat="0" applyAlignment="0" applyProtection="0"/>
    <xf numFmtId="4" fontId="47" fillId="86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9" fillId="75" borderId="75" applyNumberFormat="0" applyFont="0" applyAlignment="0" applyProtection="0"/>
    <xf numFmtId="0" fontId="108" fillId="0" borderId="79" applyNumberFormat="0" applyFill="0" applyAlignment="0" applyProtection="0"/>
    <xf numFmtId="4" fontId="129" fillId="0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0" fontId="47" fillId="96" borderId="70" applyNumberFormat="0" applyProtection="0">
      <alignment horizontal="left" vertical="top" indent="1"/>
    </xf>
    <xf numFmtId="4" fontId="47" fillId="96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31" fillId="96" borderId="70" applyNumberFormat="0" applyProtection="0">
      <alignment horizontal="left" vertical="top" indent="1"/>
    </xf>
    <xf numFmtId="0" fontId="149" fillId="99" borderId="71" applyNumberFormat="0" applyAlignment="0" applyProtection="0"/>
    <xf numFmtId="4" fontId="45" fillId="145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131" fillId="96" borderId="70" applyNumberFormat="0" applyProtection="0">
      <alignment vertical="center"/>
    </xf>
    <xf numFmtId="4" fontId="45" fillId="142" borderId="70" applyNumberFormat="0" applyProtection="0">
      <alignment horizontal="right" vertical="center"/>
    </xf>
    <xf numFmtId="0" fontId="127" fillId="106" borderId="73" applyNumberFormat="0" applyAlignment="0" applyProtection="0"/>
    <xf numFmtId="0" fontId="49" fillId="93" borderId="77" applyBorder="0"/>
    <xf numFmtId="4" fontId="47" fillId="90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129" fillId="0" borderId="75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9" fillId="81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0" fontId="143" fillId="99" borderId="71" applyNumberFormat="0" applyAlignment="0" applyProtection="0"/>
    <xf numFmtId="0" fontId="12" fillId="75" borderId="72" applyNumberFormat="0" applyFont="0" applyAlignment="0" applyProtection="0"/>
    <xf numFmtId="4" fontId="129" fillId="32" borderId="75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49" fillId="93" borderId="87" applyBorder="0"/>
    <xf numFmtId="0" fontId="12" fillId="94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129" fillId="126" borderId="75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47" fillId="85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4" fontId="47" fillId="82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4" fillId="80" borderId="103" applyNumberFormat="0" applyProtection="0">
      <alignment vertical="center"/>
    </xf>
    <xf numFmtId="0" fontId="129" fillId="81" borderId="80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0" fontId="12" fillId="96" borderId="105" applyNumberFormat="0" applyFont="0" applyAlignment="0" applyProtection="0"/>
    <xf numFmtId="4" fontId="47" fillId="96" borderId="80" applyNumberFormat="0" applyProtection="0">
      <alignment vertical="center"/>
    </xf>
    <xf numFmtId="4" fontId="129" fillId="81" borderId="75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4" fontId="129" fillId="81" borderId="86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29" fillId="75" borderId="95" applyNumberFormat="0" applyFont="0" applyAlignment="0" applyProtection="0"/>
    <xf numFmtId="0" fontId="47" fillId="81" borderId="70" applyNumberFormat="0" applyProtection="0">
      <alignment horizontal="left" vertical="top" indent="1"/>
    </xf>
    <xf numFmtId="0" fontId="12" fillId="96" borderId="92" applyNumberFormat="0" applyFont="0" applyAlignment="0" applyProtection="0"/>
    <xf numFmtId="4" fontId="45" fillId="141" borderId="80" applyNumberFormat="0" applyProtection="0">
      <alignment horizontal="right" vertical="center"/>
    </xf>
    <xf numFmtId="0" fontId="108" fillId="0" borderId="99" applyNumberFormat="0" applyFill="0" applyAlignment="0" applyProtection="0"/>
    <xf numFmtId="4" fontId="45" fillId="141" borderId="8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08" fillId="0" borderId="74" applyNumberFormat="0" applyFill="0" applyAlignment="0" applyProtection="0"/>
    <xf numFmtId="0" fontId="12" fillId="81" borderId="70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4" fillId="76" borderId="71" applyNumberFormat="0" applyAlignment="0" applyProtection="0"/>
    <xf numFmtId="4" fontId="129" fillId="85" borderId="75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17" fillId="106" borderId="71" applyNumberFormat="0" applyAlignment="0" applyProtection="0"/>
    <xf numFmtId="4" fontId="47" fillId="82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129" fillId="88" borderId="75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43" fillId="99" borderId="71" applyNumberFormat="0" applyAlignment="0" applyProtection="0"/>
    <xf numFmtId="4" fontId="47" fillId="85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165" fontId="8" fillId="0" borderId="0" applyFont="0" applyFill="0" applyBorder="0" applyAlignment="0" applyProtection="0"/>
    <xf numFmtId="4" fontId="129" fillId="81" borderId="85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47" fillId="92" borderId="9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9" fillId="0" borderId="95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4" fontId="129" fillId="92" borderId="96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129" fillId="86" borderId="75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43" fillId="99" borderId="71" applyNumberFormat="0" applyAlignment="0" applyProtection="0"/>
    <xf numFmtId="4" fontId="47" fillId="90" borderId="9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0" fontId="127" fillId="106" borderId="73" applyNumberFormat="0" applyAlignment="0" applyProtection="0"/>
    <xf numFmtId="4" fontId="45" fillId="148" borderId="70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4" fontId="45" fillId="144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7" fillId="96" borderId="7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0" fontId="124" fillId="76" borderId="75" applyNumberFormat="0" applyAlignment="0" applyProtection="0"/>
    <xf numFmtId="4" fontId="12" fillId="93" borderId="76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47" fillId="81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138" fillId="32" borderId="75" applyNumberFormat="0" applyProtection="0">
      <alignment vertical="center"/>
    </xf>
    <xf numFmtId="4" fontId="47" fillId="96" borderId="70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0" fontId="124" fillId="76" borderId="75" applyNumberFormat="0" applyAlignment="0" applyProtection="0"/>
    <xf numFmtId="4" fontId="44" fillId="80" borderId="80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109" fillId="80" borderId="70" applyNumberFormat="0" applyProtection="0">
      <alignment vertical="center"/>
    </xf>
    <xf numFmtId="4" fontId="46" fillId="108" borderId="78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0" fontId="108" fillId="0" borderId="89" applyNumberFormat="0" applyFill="0" applyAlignment="0" applyProtection="0"/>
    <xf numFmtId="4" fontId="45" fillId="143" borderId="90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4" fillId="76" borderId="81" applyNumberFormat="0" applyAlignment="0" applyProtection="0"/>
    <xf numFmtId="0" fontId="12" fillId="92" borderId="126" applyNumberFormat="0" applyProtection="0">
      <alignment horizontal="left" vertical="top" indent="1"/>
    </xf>
    <xf numFmtId="4" fontId="46" fillId="32" borderId="80" applyNumberFormat="0" applyProtection="0">
      <alignment vertical="center"/>
    </xf>
    <xf numFmtId="4" fontId="129" fillId="92" borderId="86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43" fillId="99" borderId="91" applyNumberFormat="0" applyAlignment="0" applyProtection="0"/>
    <xf numFmtId="188" fontId="129" fillId="75" borderId="85" applyNumberFormat="0" applyFont="0" applyAlignment="0" applyProtection="0"/>
    <xf numFmtId="4" fontId="45" fillId="32" borderId="103" applyNumberFormat="0" applyProtection="0">
      <alignment horizontal="left" vertical="center" indent="1"/>
    </xf>
    <xf numFmtId="0" fontId="108" fillId="0" borderId="89" applyNumberFormat="0" applyFill="0" applyAlignment="0" applyProtection="0"/>
    <xf numFmtId="0" fontId="12" fillId="94" borderId="90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4" fontId="45" fillId="142" borderId="9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109" fillId="80" borderId="80" applyNumberFormat="0" applyProtection="0">
      <alignment vertical="center"/>
    </xf>
    <xf numFmtId="4" fontId="129" fillId="88" borderId="75" applyNumberFormat="0" applyProtection="0">
      <alignment horizontal="right" vertical="center"/>
    </xf>
    <xf numFmtId="0" fontId="117" fillId="106" borderId="81" applyNumberFormat="0" applyAlignment="0" applyProtection="0"/>
    <xf numFmtId="4" fontId="47" fillId="90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0" fontId="117" fillId="106" borderId="91" applyNumberFormat="0" applyAlignment="0" applyProtection="0"/>
    <xf numFmtId="4" fontId="47" fillId="83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08" fillId="0" borderId="79" applyNumberFormat="0" applyFill="0" applyAlignment="0" applyProtection="0"/>
    <xf numFmtId="4" fontId="45" fillId="142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12" fillId="75" borderId="82" applyNumberFormat="0" applyFont="0" applyAlignment="0" applyProtection="0"/>
    <xf numFmtId="4" fontId="138" fillId="24" borderId="75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29" fillId="89" borderId="8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46" fillId="108" borderId="70" applyNumberFormat="0" applyProtection="0">
      <alignment horizontal="left" vertical="center" indent="1"/>
    </xf>
    <xf numFmtId="188" fontId="129" fillId="93" borderId="8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153" fillId="148" borderId="80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5" fillId="28" borderId="7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0" fontId="47" fillId="81" borderId="80" applyNumberFormat="0" applyProtection="0">
      <alignment horizontal="left" vertical="top" indent="1"/>
    </xf>
    <xf numFmtId="0" fontId="12" fillId="75" borderId="72" applyNumberFormat="0" applyFont="0" applyAlignment="0" applyProtection="0"/>
    <xf numFmtId="4" fontId="44" fillId="80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5" fillId="141" borderId="103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29" fillId="81" borderId="95" applyNumberFormat="0" applyProtection="0">
      <alignment horizontal="right" vertical="center"/>
    </xf>
    <xf numFmtId="0" fontId="108" fillId="0" borderId="79" applyNumberFormat="0" applyFill="0" applyAlignment="0" applyProtection="0"/>
    <xf numFmtId="4" fontId="47" fillId="96" borderId="70" applyNumberFormat="0" applyProtection="0">
      <alignment vertical="center"/>
    </xf>
    <xf numFmtId="0" fontId="124" fillId="76" borderId="71" applyNumberFormat="0" applyAlignment="0" applyProtection="0"/>
    <xf numFmtId="4" fontId="47" fillId="81" borderId="70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0" fontId="129" fillId="94" borderId="70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4" fontId="138" fillId="24" borderId="75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154" fillId="148" borderId="8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131" fillId="96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5" fillId="110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0" fontId="12" fillId="96" borderId="72" applyNumberFormat="0" applyFont="0" applyAlignment="0" applyProtection="0"/>
    <xf numFmtId="4" fontId="46" fillId="108" borderId="8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5" fillId="148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5" fillId="143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9" fillId="92" borderId="8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4" fontId="109" fillId="80" borderId="70" applyNumberFormat="0" applyProtection="0">
      <alignment vertical="center"/>
    </xf>
    <xf numFmtId="0" fontId="129" fillId="127" borderId="85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08" fillId="0" borderId="74" applyNumberFormat="0" applyFill="0" applyAlignment="0" applyProtection="0"/>
    <xf numFmtId="0" fontId="12" fillId="96" borderId="82" applyNumberFormat="0" applyFont="0" applyAlignment="0" applyProtection="0"/>
    <xf numFmtId="0" fontId="136" fillId="123" borderId="95" applyNumberFormat="0" applyAlignment="0" applyProtection="0"/>
    <xf numFmtId="4" fontId="47" fillId="88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188" fontId="129" fillId="75" borderId="85" applyNumberFormat="0" applyFont="0" applyAlignment="0" applyProtection="0"/>
    <xf numFmtId="0" fontId="44" fillId="80" borderId="70" applyNumberFormat="0" applyProtection="0">
      <alignment horizontal="left" vertical="top" indent="1"/>
    </xf>
    <xf numFmtId="0" fontId="129" fillId="75" borderId="85" applyNumberFormat="0" applyFont="0" applyAlignment="0" applyProtection="0"/>
    <xf numFmtId="0" fontId="129" fillId="94" borderId="7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153" fillId="148" borderId="103" applyNumberFormat="0" applyProtection="0">
      <alignment vertical="center"/>
    </xf>
    <xf numFmtId="4" fontId="46" fillId="108" borderId="78" applyNumberFormat="0" applyProtection="0">
      <alignment horizontal="left" vertical="center" indent="1"/>
    </xf>
    <xf numFmtId="4" fontId="134" fillId="95" borderId="75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12" fillId="96" borderId="92" applyNumberFormat="0" applyFont="0" applyAlignment="0" applyProtection="0"/>
    <xf numFmtId="0" fontId="143" fillId="99" borderId="71" applyNumberFormat="0" applyAlignment="0" applyProtection="0"/>
    <xf numFmtId="4" fontId="47" fillId="86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4" fontId="129" fillId="81" borderId="75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12" fillId="96" borderId="72" applyNumberFormat="0" applyFont="0" applyAlignment="0" applyProtection="0"/>
    <xf numFmtId="0" fontId="12" fillId="81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188" fontId="129" fillId="81" borderId="80" applyNumberFormat="0" applyProtection="0">
      <alignment horizontal="left" vertical="top" indent="1"/>
    </xf>
    <xf numFmtId="4" fontId="46" fillId="108" borderId="70" applyNumberFormat="0" applyProtection="0">
      <alignment horizontal="left" vertical="center" indent="1"/>
    </xf>
    <xf numFmtId="0" fontId="127" fillId="106" borderId="83" applyNumberFormat="0" applyAlignment="0" applyProtection="0"/>
    <xf numFmtId="0" fontId="12" fillId="94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4" fontId="47" fillId="92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47" fillId="92" borderId="103" applyNumberFormat="0" applyProtection="0">
      <alignment horizontal="right" vertical="center"/>
    </xf>
    <xf numFmtId="4" fontId="45" fillId="148" borderId="90" applyNumberFormat="0" applyProtection="0">
      <alignment vertical="center"/>
    </xf>
    <xf numFmtId="4" fontId="45" fillId="141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24" fillId="76" borderId="81" applyNumberFormat="0" applyAlignment="0" applyProtection="0"/>
    <xf numFmtId="4" fontId="129" fillId="85" borderId="75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47" fillId="96" borderId="8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34" fillId="95" borderId="75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6" fillId="108" borderId="98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7" fillId="88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47" fillId="96" borderId="90" applyNumberFormat="0" applyProtection="0">
      <alignment horizontal="left" vertical="center" indent="1"/>
    </xf>
    <xf numFmtId="0" fontId="143" fillId="99" borderId="91" applyNumberFormat="0" applyAlignment="0" applyProtection="0"/>
    <xf numFmtId="0" fontId="12" fillId="94" borderId="103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7" fillId="81" borderId="126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53" fillId="148" borderId="9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24" fillId="76" borderId="71" applyNumberFormat="0" applyAlignment="0" applyProtection="0"/>
    <xf numFmtId="4" fontId="12" fillId="93" borderId="76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0" fontId="129" fillId="75" borderId="75" applyNumberFormat="0" applyFont="0" applyAlignment="0" applyProtection="0"/>
    <xf numFmtId="4" fontId="129" fillId="111" borderId="75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0" fontId="44" fillId="80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2" fillId="75" borderId="115" applyNumberFormat="0" applyFont="0" applyAlignment="0" applyProtection="0"/>
    <xf numFmtId="0" fontId="129" fillId="99" borderId="75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5" fillId="98" borderId="70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45" fillId="148" borderId="70" applyNumberFormat="0" applyProtection="0">
      <alignment vertical="center"/>
    </xf>
    <xf numFmtId="0" fontId="12" fillId="96" borderId="82" applyNumberFormat="0" applyFont="0" applyAlignment="0" applyProtection="0"/>
    <xf numFmtId="4" fontId="45" fillId="148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96" borderId="72" applyNumberFormat="0" applyFont="0" applyAlignment="0" applyProtection="0"/>
    <xf numFmtId="0" fontId="12" fillId="94" borderId="70" applyNumberFormat="0" applyProtection="0">
      <alignment horizontal="left" vertical="center" indent="1"/>
    </xf>
    <xf numFmtId="4" fontId="45" fillId="145" borderId="113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53" fillId="148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188" fontId="129" fillId="92" borderId="80" applyNumberFormat="0" applyProtection="0">
      <alignment horizontal="left" vertical="top" indent="1"/>
    </xf>
    <xf numFmtId="4" fontId="134" fillId="95" borderId="8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110" fillId="92" borderId="8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47" fillId="81" borderId="8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111" fillId="109" borderId="78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5" fillId="148" borderId="90" applyNumberFormat="0" applyProtection="0">
      <alignment vertical="center"/>
    </xf>
    <xf numFmtId="0" fontId="12" fillId="92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129" fillId="88" borderId="7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4" fontId="134" fillId="95" borderId="75" applyNumberFormat="0" applyProtection="0">
      <alignment horizontal="right" vertical="center"/>
    </xf>
    <xf numFmtId="0" fontId="127" fillId="123" borderId="73" applyNumberFormat="0" applyAlignment="0" applyProtection="0"/>
    <xf numFmtId="4" fontId="47" fillId="84" borderId="8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188" fontId="136" fillId="123" borderId="85" applyNumberFormat="0" applyAlignment="0" applyProtection="0"/>
    <xf numFmtId="4" fontId="153" fillId="148" borderId="70" applyNumberFormat="0" applyProtection="0">
      <alignment vertical="center"/>
    </xf>
    <xf numFmtId="4" fontId="47" fillId="92" borderId="8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44" fillId="80" borderId="7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08" fillId="0" borderId="74" applyNumberFormat="0" applyFill="0" applyAlignment="0" applyProtection="0"/>
    <xf numFmtId="4" fontId="45" fillId="144" borderId="113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5" fillId="146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129" fillId="86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133" fillId="97" borderId="86" applyNumberFormat="0" applyProtection="0">
      <alignment horizontal="left" vertical="center" indent="1"/>
    </xf>
    <xf numFmtId="188" fontId="127" fillId="123" borderId="83" applyNumberFormat="0" applyAlignment="0" applyProtection="0"/>
    <xf numFmtId="4" fontId="129" fillId="126" borderId="108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5" fillId="143" borderId="80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34" fillId="95" borderId="85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0" fontId="124" fillId="76" borderId="91" applyNumberFormat="0" applyAlignment="0" applyProtection="0"/>
    <xf numFmtId="0" fontId="129" fillId="92" borderId="70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85" borderId="75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138" fillId="24" borderId="108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0" fontId="129" fillId="75" borderId="85" applyNumberFormat="0" applyFont="0" applyAlignment="0" applyProtection="0"/>
    <xf numFmtId="0" fontId="131" fillId="81" borderId="70" applyNumberFormat="0" applyProtection="0">
      <alignment horizontal="left" vertical="top" indent="1"/>
    </xf>
    <xf numFmtId="0" fontId="44" fillId="80" borderId="70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0" fontId="143" fillId="99" borderId="114" applyNumberFormat="0" applyAlignment="0" applyProtection="0"/>
    <xf numFmtId="0" fontId="117" fillId="106" borderId="71" applyNumberFormat="0" applyAlignment="0" applyProtection="0"/>
    <xf numFmtId="0" fontId="12" fillId="92" borderId="8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0" fontId="129" fillId="93" borderId="80" applyNumberFormat="0" applyProtection="0">
      <alignment horizontal="left" vertical="top" indent="1"/>
    </xf>
    <xf numFmtId="0" fontId="124" fillId="76" borderId="71" applyNumberFormat="0" applyAlignment="0" applyProtection="0"/>
    <xf numFmtId="4" fontId="47" fillId="90" borderId="7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29" fillId="85" borderId="9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131" fillId="96" borderId="90" applyNumberFormat="0" applyProtection="0">
      <alignment vertical="center"/>
    </xf>
    <xf numFmtId="0" fontId="132" fillId="80" borderId="103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29" fillId="85" borderId="7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7" fillId="96" borderId="70" applyNumberFormat="0" applyProtection="0">
      <alignment vertical="center"/>
    </xf>
    <xf numFmtId="0" fontId="12" fillId="92" borderId="70" applyNumberFormat="0" applyProtection="0">
      <alignment horizontal="left" vertical="center" indent="1"/>
    </xf>
    <xf numFmtId="4" fontId="45" fillId="145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4" fontId="45" fillId="148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47" fillId="85" borderId="70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0" fontId="117" fillId="106" borderId="81" applyNumberFormat="0" applyAlignment="0" applyProtection="0"/>
    <xf numFmtId="4" fontId="47" fillId="88" borderId="70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0" fontId="108" fillId="0" borderId="79" applyNumberFormat="0" applyFill="0" applyAlignment="0" applyProtection="0"/>
    <xf numFmtId="4" fontId="12" fillId="93" borderId="86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49" fillId="93" borderId="87" applyBorder="0"/>
    <xf numFmtId="0" fontId="124" fillId="76" borderId="104" applyNumberFormat="0" applyAlignment="0" applyProtection="0"/>
    <xf numFmtId="0" fontId="12" fillId="93" borderId="70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45" fillId="143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188" fontId="124" fillId="76" borderId="85" applyNumberFormat="0" applyAlignment="0" applyProtection="0"/>
    <xf numFmtId="0" fontId="124" fillId="76" borderId="108" applyNumberFormat="0" applyAlignment="0" applyProtection="0"/>
    <xf numFmtId="0" fontId="124" fillId="76" borderId="71" applyNumberFormat="0" applyAlignment="0" applyProtection="0"/>
    <xf numFmtId="0" fontId="12" fillId="92" borderId="70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47" fillId="85" borderId="7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129" fillId="86" borderId="75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5" fillId="14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0" fontId="149" fillId="99" borderId="71" applyNumberFormat="0" applyAlignment="0" applyProtection="0"/>
    <xf numFmtId="4" fontId="129" fillId="92" borderId="76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96" borderId="72" applyNumberFormat="0" applyFont="0" applyAlignment="0" applyProtection="0"/>
    <xf numFmtId="4" fontId="47" fillId="88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45" fillId="32" borderId="70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47" fillId="81" borderId="9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133" fillId="97" borderId="76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5" fillId="148" borderId="70" applyNumberFormat="0" applyProtection="0">
      <alignment horizontal="right" vertical="center"/>
    </xf>
    <xf numFmtId="0" fontId="12" fillId="96" borderId="72" applyNumberFormat="0" applyFont="0" applyAlignment="0" applyProtection="0"/>
    <xf numFmtId="0" fontId="12" fillId="81" borderId="7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188" fontId="129" fillId="93" borderId="8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0" fontId="12" fillId="75" borderId="72" applyNumberFormat="0" applyFont="0" applyAlignment="0" applyProtection="0"/>
    <xf numFmtId="4" fontId="47" fillId="81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4" fontId="46" fillId="108" borderId="70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131" fillId="96" borderId="70" applyNumberFormat="0" applyProtection="0">
      <alignment vertical="center"/>
    </xf>
    <xf numFmtId="4" fontId="47" fillId="83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29" fillId="75" borderId="75" applyNumberFormat="0" applyFont="0" applyAlignment="0" applyProtection="0"/>
    <xf numFmtId="0" fontId="129" fillId="127" borderId="75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4" fontId="129" fillId="126" borderId="75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45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31" fillId="96" borderId="70" applyNumberFormat="0" applyProtection="0">
      <alignment vertical="center"/>
    </xf>
    <xf numFmtId="4" fontId="47" fillId="96" borderId="70" applyNumberFormat="0" applyProtection="0">
      <alignment vertical="center"/>
    </xf>
    <xf numFmtId="4" fontId="47" fillId="92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0" fontId="12" fillId="96" borderId="72" applyNumberFormat="0" applyFont="0" applyAlignment="0" applyProtection="0"/>
    <xf numFmtId="4" fontId="45" fillId="28" borderId="8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0" fontId="129" fillId="93" borderId="80" applyNumberFormat="0" applyProtection="0">
      <alignment horizontal="left" vertical="top" indent="1"/>
    </xf>
    <xf numFmtId="4" fontId="46" fillId="108" borderId="70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4" fontId="129" fillId="85" borderId="75" applyNumberFormat="0" applyProtection="0">
      <alignment horizontal="right" vertical="center"/>
    </xf>
    <xf numFmtId="0" fontId="117" fillId="106" borderId="71" applyNumberFormat="0" applyAlignment="0" applyProtection="0"/>
    <xf numFmtId="4" fontId="112" fillId="92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12" fillId="94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138" fillId="24" borderId="75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129" fillId="126" borderId="75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4" fontId="47" fillId="89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12" fillId="93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" fillId="96" borderId="72" applyNumberFormat="0" applyFont="0" applyAlignment="0" applyProtection="0"/>
    <xf numFmtId="0" fontId="131" fillId="81" borderId="7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43" fillId="99" borderId="71" applyNumberFormat="0" applyAlignment="0" applyProtection="0"/>
    <xf numFmtId="0" fontId="47" fillId="81" borderId="7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31" fillId="96" borderId="70" applyNumberFormat="0" applyProtection="0">
      <alignment vertical="center"/>
    </xf>
    <xf numFmtId="0" fontId="129" fillId="127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17" fillId="106" borderId="71" applyNumberFormat="0" applyAlignment="0" applyProtection="0"/>
    <xf numFmtId="0" fontId="12" fillId="93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0" fontId="23" fillId="0" borderId="136" applyFill="0"/>
    <xf numFmtId="4" fontId="109" fillId="80" borderId="103" applyNumberFormat="0" applyProtection="0">
      <alignment vertical="center"/>
    </xf>
    <xf numFmtId="4" fontId="45" fillId="108" borderId="103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47" fillId="96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17" fillId="106" borderId="71" applyNumberFormat="0" applyAlignment="0" applyProtection="0"/>
    <xf numFmtId="4" fontId="46" fillId="108" borderId="78" applyNumberFormat="0" applyProtection="0">
      <alignment horizontal="left" vertical="center" indent="1"/>
    </xf>
    <xf numFmtId="4" fontId="129" fillId="126" borderId="75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31" fillId="96" borderId="7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4" fillId="80" borderId="90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45" fillId="148" borderId="7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0" fontId="129" fillId="75" borderId="75" applyNumberFormat="0" applyFont="0" applyAlignment="0" applyProtection="0"/>
    <xf numFmtId="4" fontId="129" fillId="32" borderId="75" applyNumberFormat="0" applyProtection="0">
      <alignment horizontal="left" vertical="center" indent="1"/>
    </xf>
    <xf numFmtId="4" fontId="45" fillId="145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129" fillId="86" borderId="85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43" fillId="99" borderId="71" applyNumberFormat="0" applyAlignment="0" applyProtection="0"/>
    <xf numFmtId="4" fontId="129" fillId="88" borderId="108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4" fillId="76" borderId="81" applyNumberFormat="0" applyAlignment="0" applyProtection="0"/>
    <xf numFmtId="4" fontId="110" fillId="96" borderId="90" applyNumberFormat="0" applyProtection="0">
      <alignment vertical="center"/>
    </xf>
    <xf numFmtId="4" fontId="129" fillId="80" borderId="85" applyNumberFormat="0" applyProtection="0">
      <alignment vertical="center"/>
    </xf>
    <xf numFmtId="0" fontId="129" fillId="127" borderId="95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0" fontId="127" fillId="106" borderId="93" applyNumberFormat="0" applyAlignment="0" applyProtection="0"/>
    <xf numFmtId="0" fontId="129" fillId="94" borderId="80" applyNumberFormat="0" applyProtection="0">
      <alignment horizontal="left" vertical="top" indent="1"/>
    </xf>
    <xf numFmtId="0" fontId="108" fillId="0" borderId="84" applyNumberFormat="0" applyFill="0" applyAlignment="0" applyProtection="0"/>
    <xf numFmtId="4" fontId="129" fillId="88" borderId="85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4" fillId="76" borderId="75" applyNumberFormat="0" applyAlignment="0" applyProtection="0"/>
    <xf numFmtId="4" fontId="47" fillId="85" borderId="90" applyNumberFormat="0" applyProtection="0">
      <alignment horizontal="right" vertical="center"/>
    </xf>
    <xf numFmtId="0" fontId="49" fillId="93" borderId="110" applyBorder="0"/>
    <xf numFmtId="0" fontId="129" fillId="92" borderId="118" applyNumberFormat="0" applyProtection="0">
      <alignment horizontal="left" vertical="center" indent="1"/>
    </xf>
    <xf numFmtId="0" fontId="129" fillId="81" borderId="80" applyNumberFormat="0" applyProtection="0">
      <alignment horizontal="left" vertical="top" indent="1"/>
    </xf>
    <xf numFmtId="0" fontId="117" fillId="106" borderId="81" applyNumberFormat="0" applyAlignment="0" applyProtection="0"/>
    <xf numFmtId="4" fontId="129" fillId="111" borderId="108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47" fillId="92" borderId="103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45" fillId="148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0" fontId="136" fillId="123" borderId="75" applyNumberFormat="0" applyAlignment="0" applyProtection="0"/>
    <xf numFmtId="4" fontId="110" fillId="96" borderId="90" applyNumberFormat="0" applyProtection="0">
      <alignment vertical="center"/>
    </xf>
    <xf numFmtId="4" fontId="45" fillId="148" borderId="80" applyNumberFormat="0" applyProtection="0">
      <alignment vertical="center"/>
    </xf>
    <xf numFmtId="4" fontId="46" fillId="108" borderId="70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0" fontId="149" fillId="99" borderId="81" applyNumberFormat="0" applyAlignment="0" applyProtection="0"/>
    <xf numFmtId="0" fontId="129" fillId="92" borderId="80" applyNumberFormat="0" applyProtection="0">
      <alignment horizontal="left" vertical="top" indent="1"/>
    </xf>
    <xf numFmtId="0" fontId="47" fillId="81" borderId="8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4" fontId="129" fillId="86" borderId="7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08" fillId="0" borderId="89" applyNumberFormat="0" applyFill="0" applyAlignment="0" applyProtection="0"/>
    <xf numFmtId="4" fontId="44" fillId="80" borderId="70" applyNumberFormat="0" applyProtection="0">
      <alignment vertical="center"/>
    </xf>
    <xf numFmtId="4" fontId="45" fillId="148" borderId="70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53" fillId="148" borderId="70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0" fontId="143" fillId="99" borderId="81" applyNumberFormat="0" applyAlignment="0" applyProtection="0"/>
    <xf numFmtId="0" fontId="12" fillId="93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08" fillId="0" borderId="79" applyNumberFormat="0" applyFill="0" applyAlignment="0" applyProtection="0"/>
    <xf numFmtId="0" fontId="12" fillId="92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0" fontId="129" fillId="94" borderId="75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0" fontId="143" fillId="99" borderId="71" applyNumberFormat="0" applyAlignment="0" applyProtection="0"/>
    <xf numFmtId="4" fontId="45" fillId="148" borderId="8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0" fontId="12" fillId="96" borderId="72" applyNumberFormat="0" applyFont="0" applyAlignment="0" applyProtection="0"/>
    <xf numFmtId="4" fontId="129" fillId="87" borderId="75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9" fillId="81" borderId="80" applyNumberFormat="0" applyProtection="0">
      <alignment horizontal="left" vertical="top" indent="1"/>
    </xf>
    <xf numFmtId="0" fontId="12" fillId="81" borderId="8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5" fillId="146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129" fillId="81" borderId="109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0" fontId="149" fillId="99" borderId="71" applyNumberFormat="0" applyAlignment="0" applyProtection="0"/>
    <xf numFmtId="0" fontId="12" fillId="92" borderId="70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0" fontId="143" fillId="99" borderId="71" applyNumberFormat="0" applyAlignment="0" applyProtection="0"/>
    <xf numFmtId="4" fontId="47" fillId="96" borderId="70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7" fillId="83" borderId="70" applyNumberFormat="0" applyProtection="0">
      <alignment horizontal="right" vertical="center"/>
    </xf>
    <xf numFmtId="0" fontId="124" fillId="76" borderId="71" applyNumberFormat="0" applyAlignment="0" applyProtection="0"/>
    <xf numFmtId="4" fontId="110" fillId="96" borderId="70" applyNumberFormat="0" applyProtection="0">
      <alignment vertical="center"/>
    </xf>
    <xf numFmtId="0" fontId="132" fillId="80" borderId="70" applyNumberFormat="0" applyProtection="0">
      <alignment horizontal="left" vertical="top" indent="1"/>
    </xf>
    <xf numFmtId="4" fontId="129" fillId="0" borderId="75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43" fillId="99" borderId="104" applyNumberFormat="0" applyAlignment="0" applyProtection="0"/>
    <xf numFmtId="37" fontId="27" fillId="0" borderId="102" applyNumberFormat="0"/>
    <xf numFmtId="4" fontId="129" fillId="89" borderId="75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129" fillId="91" borderId="76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45" fillId="141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47" fillId="96" borderId="70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0" fontId="117" fillId="106" borderId="81" applyNumberFormat="0" applyAlignment="0" applyProtection="0"/>
    <xf numFmtId="4" fontId="111" fillId="109" borderId="78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0" fontId="143" fillId="99" borderId="71" applyNumberFormat="0" applyAlignment="0" applyProtection="0"/>
    <xf numFmtId="0" fontId="129" fillId="75" borderId="75" applyNumberFormat="0" applyFont="0" applyAlignment="0" applyProtection="0"/>
    <xf numFmtId="4" fontId="154" fillId="148" borderId="70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131" fillId="99" borderId="70" applyNumberFormat="0" applyProtection="0">
      <alignment horizontal="left" vertical="center" indent="1"/>
    </xf>
    <xf numFmtId="4" fontId="45" fillId="141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81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0" fontId="108" fillId="0" borderId="74" applyNumberFormat="0" applyFill="0" applyAlignment="0" applyProtection="0"/>
    <xf numFmtId="4" fontId="47" fillId="90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4" fontId="45" fillId="32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6" fillId="108" borderId="78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4" fillId="76" borderId="81" applyNumberFormat="0" applyAlignment="0" applyProtection="0"/>
    <xf numFmtId="4" fontId="129" fillId="81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0" fontId="117" fillId="106" borderId="71" applyNumberFormat="0" applyAlignment="0" applyProtection="0"/>
    <xf numFmtId="4" fontId="129" fillId="126" borderId="7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0" fontId="132" fillId="80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29" fillId="126" borderId="75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0" fontId="129" fillId="93" borderId="70" applyNumberFormat="0" applyProtection="0">
      <alignment horizontal="left" vertical="top" indent="1"/>
    </xf>
    <xf numFmtId="0" fontId="131" fillId="96" borderId="70" applyNumberFormat="0" applyProtection="0">
      <alignment horizontal="left" vertical="top" indent="1"/>
    </xf>
    <xf numFmtId="4" fontId="109" fillId="80" borderId="70" applyNumberFormat="0" applyProtection="0">
      <alignment vertical="center"/>
    </xf>
    <xf numFmtId="4" fontId="47" fillId="86" borderId="9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129" fillId="32" borderId="75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0" fontId="149" fillId="99" borderId="71" applyNumberFormat="0" applyAlignment="0" applyProtection="0"/>
    <xf numFmtId="0" fontId="124" fillId="76" borderId="71" applyNumberFormat="0" applyAlignment="0" applyProtection="0"/>
    <xf numFmtId="4" fontId="44" fillId="80" borderId="70" applyNumberFormat="0" applyProtection="0">
      <alignment vertical="center"/>
    </xf>
    <xf numFmtId="4" fontId="110" fillId="92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131" fillId="96" borderId="80" applyNumberFormat="0" applyProtection="0">
      <alignment vertical="center"/>
    </xf>
    <xf numFmtId="0" fontId="129" fillId="128" borderId="100"/>
    <xf numFmtId="0" fontId="129" fillId="81" borderId="70" applyNumberFormat="0" applyProtection="0">
      <alignment horizontal="left" vertical="top" indent="1"/>
    </xf>
    <xf numFmtId="4" fontId="45" fillId="28" borderId="7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47" fillId="88" borderId="8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5" fillId="98" borderId="7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0" fillId="96" borderId="90" applyNumberFormat="0" applyProtection="0">
      <alignment vertical="center"/>
    </xf>
    <xf numFmtId="0" fontId="127" fillId="106" borderId="83" applyNumberFormat="0" applyAlignment="0" applyProtection="0"/>
    <xf numFmtId="4" fontId="46" fillId="108" borderId="78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129" fillId="84" borderId="109" applyNumberFormat="0" applyProtection="0">
      <alignment horizontal="right" vertical="center"/>
    </xf>
    <xf numFmtId="0" fontId="124" fillId="76" borderId="75" applyNumberFormat="0" applyAlignment="0" applyProtection="0"/>
    <xf numFmtId="0" fontId="117" fillId="106" borderId="71" applyNumberFormat="0" applyAlignment="0" applyProtection="0"/>
    <xf numFmtId="4" fontId="47" fillId="83" borderId="126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47" fillId="82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0" fontId="108" fillId="0" borderId="74" applyNumberFormat="0" applyFill="0" applyAlignment="0" applyProtection="0"/>
    <xf numFmtId="4" fontId="112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87" borderId="75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31" fillId="96" borderId="70" applyNumberFormat="0" applyProtection="0">
      <alignment vertical="center"/>
    </xf>
    <xf numFmtId="4" fontId="47" fillId="81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129" fillId="93" borderId="90" applyNumberFormat="0" applyProtection="0">
      <alignment horizontal="left" vertical="top" indent="1"/>
    </xf>
    <xf numFmtId="4" fontId="47" fillId="81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0" fontId="127" fillId="99" borderId="106" applyNumberFormat="0" applyAlignment="0" applyProtection="0"/>
    <xf numFmtId="174" fontId="1" fillId="21" borderId="100">
      <alignment horizontal="center"/>
    </xf>
    <xf numFmtId="4" fontId="45" fillId="28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2" fillId="96" borderId="82" applyNumberFormat="0" applyFont="0" applyAlignment="0" applyProtection="0"/>
    <xf numFmtId="4" fontId="45" fillId="146" borderId="103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49" fillId="93" borderId="87" applyBorder="0"/>
    <xf numFmtId="0" fontId="47" fillId="81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5" fillId="110" borderId="103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0" fontId="12" fillId="96" borderId="115" applyNumberFormat="0" applyFont="0" applyAlignment="0" applyProtection="0"/>
    <xf numFmtId="0" fontId="12" fillId="92" borderId="70" applyNumberFormat="0" applyProtection="0">
      <alignment horizontal="left" vertical="top" indent="1"/>
    </xf>
    <xf numFmtId="0" fontId="129" fillId="92" borderId="75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7" fillId="106" borderId="73" applyNumberFormat="0" applyAlignment="0" applyProtection="0"/>
    <xf numFmtId="0" fontId="47" fillId="81" borderId="70" applyNumberFormat="0" applyProtection="0">
      <alignment horizontal="left" vertical="top" indent="1"/>
    </xf>
    <xf numFmtId="0" fontId="129" fillId="94" borderId="75" applyNumberFormat="0" applyProtection="0">
      <alignment horizontal="left" vertical="center" indent="1"/>
    </xf>
    <xf numFmtId="4" fontId="45" fillId="108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4" fontId="47" fillId="96" borderId="70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0" fontId="44" fillId="80" borderId="113" applyNumberFormat="0" applyProtection="0">
      <alignment horizontal="left" vertical="top" indent="1"/>
    </xf>
    <xf numFmtId="4" fontId="133" fillId="97" borderId="109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0" fontId="12" fillId="75" borderId="72" applyNumberFormat="0" applyFont="0" applyAlignment="0" applyProtection="0"/>
    <xf numFmtId="0" fontId="124" fillId="76" borderId="81" applyNumberFormat="0" applyAlignment="0" applyProtection="0"/>
    <xf numFmtId="4" fontId="129" fillId="111" borderId="95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188" fontId="127" fillId="123" borderId="83" applyNumberFormat="0" applyAlignment="0" applyProtection="0"/>
    <xf numFmtId="4" fontId="152" fillId="32" borderId="113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0" fontId="129" fillId="75" borderId="95" applyNumberFormat="0" applyFont="0" applyAlignment="0" applyProtection="0"/>
    <xf numFmtId="4" fontId="46" fillId="108" borderId="9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4" fontId="129" fillId="89" borderId="7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1" borderId="7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53" fillId="148" borderId="70" applyNumberFormat="0" applyProtection="0">
      <alignment vertical="center"/>
    </xf>
    <xf numFmtId="4" fontId="153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5" fillId="108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109" fillId="80" borderId="70" applyNumberFormat="0" applyProtection="0">
      <alignment vertical="center"/>
    </xf>
    <xf numFmtId="4" fontId="47" fillId="85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153" fillId="14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47" fillId="96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0" fontId="117" fillId="106" borderId="71" applyNumberFormat="0" applyAlignment="0" applyProtection="0"/>
    <xf numFmtId="4" fontId="47" fillId="88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109" fillId="80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45" fillId="28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31" fillId="99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45" fillId="110" borderId="70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5" fillId="32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154" fillId="148" borderId="7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0" fontId="143" fillId="99" borderId="71" applyNumberFormat="0" applyAlignment="0" applyProtection="0"/>
    <xf numFmtId="0" fontId="124" fillId="76" borderId="71" applyNumberFormat="0" applyAlignment="0" applyProtection="0"/>
    <xf numFmtId="4" fontId="138" fillId="32" borderId="75" applyNumberFormat="0" applyProtection="0">
      <alignment vertical="center"/>
    </xf>
    <xf numFmtId="4" fontId="110" fillId="96" borderId="80" applyNumberFormat="0" applyProtection="0">
      <alignment vertical="center"/>
    </xf>
    <xf numFmtId="4" fontId="47" fillId="8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4" fillId="76" borderId="81" applyNumberFormat="0" applyAlignment="0" applyProtection="0"/>
    <xf numFmtId="4" fontId="129" fillId="82" borderId="75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7" fillId="85" borderId="7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4" fontId="129" fillId="90" borderId="95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0" fontId="127" fillId="106" borderId="106" applyNumberFormat="0" applyAlignment="0" applyProtection="0"/>
    <xf numFmtId="4" fontId="129" fillId="0" borderId="85" applyNumberFormat="0" applyProtection="0">
      <alignment horizontal="right" vertical="center"/>
    </xf>
    <xf numFmtId="0" fontId="127" fillId="99" borderId="83" applyNumberFormat="0" applyAlignment="0" applyProtection="0"/>
    <xf numFmtId="4" fontId="129" fillId="81" borderId="132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0" fontId="131" fillId="96" borderId="70" applyNumberFormat="0" applyProtection="0">
      <alignment horizontal="left" vertical="top" indent="1"/>
    </xf>
    <xf numFmtId="4" fontId="138" fillId="32" borderId="75" applyNumberFormat="0" applyProtection="0">
      <alignment vertical="center"/>
    </xf>
    <xf numFmtId="0" fontId="12" fillId="93" borderId="113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129" fillId="84" borderId="86" applyNumberFormat="0" applyProtection="0">
      <alignment horizontal="right" vertical="center"/>
    </xf>
    <xf numFmtId="0" fontId="136" fillId="123" borderId="85" applyNumberFormat="0" applyAlignment="0" applyProtection="0"/>
    <xf numFmtId="4" fontId="12" fillId="93" borderId="86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7" fillId="84" borderId="90" applyNumberFormat="0" applyProtection="0">
      <alignment horizontal="right" vertical="center"/>
    </xf>
    <xf numFmtId="188" fontId="129" fillId="92" borderId="8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45" fillId="148" borderId="103" applyNumberFormat="0" applyProtection="0">
      <alignment horizontal="right" vertical="center"/>
    </xf>
    <xf numFmtId="0" fontId="108" fillId="0" borderId="99" applyNumberFormat="0" applyFill="0" applyAlignment="0" applyProtection="0"/>
    <xf numFmtId="0" fontId="108" fillId="0" borderId="84" applyNumberFormat="0" applyFill="0" applyAlignment="0" applyProtection="0"/>
    <xf numFmtId="0" fontId="12" fillId="93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5" fillId="108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12" fillId="75" borderId="72" applyNumberFormat="0" applyFont="0" applyAlignment="0" applyProtection="0"/>
    <xf numFmtId="0" fontId="12" fillId="92" borderId="70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0" fontId="124" fillId="76" borderId="71" applyNumberFormat="0" applyAlignment="0" applyProtection="0"/>
    <xf numFmtId="4" fontId="47" fillId="81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0" fontId="143" fillId="99" borderId="71" applyNumberFormat="0" applyAlignment="0" applyProtection="0"/>
    <xf numFmtId="4" fontId="47" fillId="81" borderId="70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129" fillId="87" borderId="75" applyNumberFormat="0" applyProtection="0">
      <alignment horizontal="right" vertical="center"/>
    </xf>
    <xf numFmtId="4" fontId="110" fillId="96" borderId="7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129" fillId="91" borderId="86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43" fillId="99" borderId="71" applyNumberFormat="0" applyAlignment="0" applyProtection="0"/>
    <xf numFmtId="4" fontId="47" fillId="84" borderId="7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31" fillId="96" borderId="80" applyNumberFormat="0" applyProtection="0">
      <alignment horizontal="left" vertical="top" indent="1"/>
    </xf>
    <xf numFmtId="4" fontId="129" fillId="85" borderId="75" applyNumberFormat="0" applyProtection="0">
      <alignment horizontal="right" vertical="center"/>
    </xf>
    <xf numFmtId="4" fontId="138" fillId="24" borderId="108" applyNumberFormat="0" applyProtection="0">
      <alignment horizontal="right" vertical="center"/>
    </xf>
    <xf numFmtId="4" fontId="129" fillId="80" borderId="75" applyNumberFormat="0" applyProtection="0">
      <alignment vertical="center"/>
    </xf>
    <xf numFmtId="0" fontId="129" fillId="94" borderId="70" applyNumberFormat="0" applyProtection="0">
      <alignment horizontal="left" vertical="top" indent="1"/>
    </xf>
    <xf numFmtId="4" fontId="45" fillId="98" borderId="8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129" fillId="94" borderId="75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08" fillId="0" borderId="74" applyNumberFormat="0" applyFill="0" applyAlignment="0" applyProtection="0"/>
    <xf numFmtId="4" fontId="46" fillId="108" borderId="113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0" fontId="127" fillId="123" borderId="129" applyNumberFormat="0" applyAlignment="0" applyProtection="0"/>
    <xf numFmtId="4" fontId="129" fillId="85" borderId="85" applyNumberFormat="0" applyProtection="0">
      <alignment horizontal="right" vertical="center"/>
    </xf>
    <xf numFmtId="0" fontId="12" fillId="75" borderId="82" applyNumberFormat="0" applyFont="0" applyAlignment="0" applyProtection="0"/>
    <xf numFmtId="4" fontId="129" fillId="80" borderId="85" applyNumberFormat="0" applyProtection="0">
      <alignment vertical="center"/>
    </xf>
    <xf numFmtId="4" fontId="45" fillId="32" borderId="80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152" fillId="32" borderId="103" applyNumberFormat="0" applyProtection="0">
      <alignment vertical="center"/>
    </xf>
    <xf numFmtId="4" fontId="131" fillId="99" borderId="8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29" fillId="75" borderId="75" applyNumberFormat="0" applyFont="0" applyAlignment="0" applyProtection="0"/>
    <xf numFmtId="0" fontId="12" fillId="92" borderId="9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0" fontId="127" fillId="99" borderId="73" applyNumberFormat="0" applyAlignment="0" applyProtection="0"/>
    <xf numFmtId="4" fontId="47" fillId="86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29" fillId="90" borderId="75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0" fontId="12" fillId="81" borderId="103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111" fillId="109" borderId="98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4" fontId="47" fillId="82" borderId="7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5" fillId="141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4" fontId="45" fillId="141" borderId="70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49" fillId="93" borderId="87" applyBorder="0"/>
    <xf numFmtId="0" fontId="131" fillId="81" borderId="70" applyNumberFormat="0" applyProtection="0">
      <alignment horizontal="left" vertical="top" indent="1"/>
    </xf>
    <xf numFmtId="0" fontId="129" fillId="94" borderId="8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34" fillId="95" borderId="85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0" borderId="8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152" fillId="32" borderId="90" applyNumberFormat="0" applyProtection="0">
      <alignment vertical="center"/>
    </xf>
    <xf numFmtId="0" fontId="143" fillId="99" borderId="71" applyNumberFormat="0" applyAlignment="0" applyProtection="0"/>
    <xf numFmtId="4" fontId="110" fillId="96" borderId="113" applyNumberFormat="0" applyProtection="0">
      <alignment vertical="center"/>
    </xf>
    <xf numFmtId="0" fontId="129" fillId="93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153" fillId="148" borderId="70" applyNumberFormat="0" applyProtection="0">
      <alignment vertical="center"/>
    </xf>
    <xf numFmtId="0" fontId="108" fillId="0" borderId="74" applyNumberFormat="0" applyFill="0" applyAlignment="0" applyProtection="0"/>
    <xf numFmtId="0" fontId="149" fillId="99" borderId="71" applyNumberFormat="0" applyAlignment="0" applyProtection="0"/>
    <xf numFmtId="4" fontId="129" fillId="86" borderId="7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0" fontId="143" fillId="99" borderId="71" applyNumberFormat="0" applyAlignment="0" applyProtection="0"/>
    <xf numFmtId="4" fontId="129" fillId="90" borderId="75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" fillId="75" borderId="72" applyNumberFormat="0" applyFont="0" applyAlignment="0" applyProtection="0"/>
    <xf numFmtId="4" fontId="112" fillId="92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45" fillId="148" borderId="70" applyNumberFormat="0" applyProtection="0">
      <alignment vertical="center"/>
    </xf>
    <xf numFmtId="4" fontId="45" fillId="148" borderId="70" applyNumberFormat="0" applyProtection="0">
      <alignment vertical="center"/>
    </xf>
    <xf numFmtId="4" fontId="45" fillId="146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0" fontId="129" fillId="75" borderId="75" applyNumberFormat="0" applyFont="0" applyAlignment="0" applyProtection="0"/>
    <xf numFmtId="4" fontId="45" fillId="32" borderId="90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110" fillId="92" borderId="139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10" fillId="92" borderId="113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31" fillId="96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5" fillId="110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0" fontId="12" fillId="75" borderId="82" applyNumberFormat="0" applyFont="0" applyAlignment="0" applyProtection="0"/>
    <xf numFmtId="0" fontId="129" fillId="127" borderId="85" applyNumberFormat="0" applyProtection="0">
      <alignment horizontal="left" vertical="center" indent="1"/>
    </xf>
    <xf numFmtId="0" fontId="108" fillId="0" borderId="74" applyNumberFormat="0" applyFill="0" applyAlignment="0" applyProtection="0"/>
    <xf numFmtId="4" fontId="129" fillId="82" borderId="75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0" fontId="117" fillId="106" borderId="71" applyNumberFormat="0" applyAlignment="0" applyProtection="0"/>
    <xf numFmtId="0" fontId="129" fillId="92" borderId="75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4" fontId="44" fillId="80" borderId="70" applyNumberFormat="0" applyProtection="0">
      <alignment horizontal="left" vertical="center" indent="1"/>
    </xf>
    <xf numFmtId="4" fontId="45" fillId="141" borderId="70" applyNumberFormat="0" applyProtection="0">
      <alignment horizontal="right" vertical="center"/>
    </xf>
    <xf numFmtId="0" fontId="117" fillId="106" borderId="91" applyNumberFormat="0" applyAlignment="0" applyProtection="0"/>
    <xf numFmtId="4" fontId="45" fillId="148" borderId="7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0" fontId="127" fillId="99" borderId="73" applyNumberFormat="0" applyAlignment="0" applyProtection="0"/>
    <xf numFmtId="0" fontId="129" fillId="94" borderId="7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4" fillId="76" borderId="71" applyNumberFormat="0" applyAlignment="0" applyProtection="0"/>
    <xf numFmtId="4" fontId="131" fillId="99" borderId="103" applyNumberFormat="0" applyProtection="0">
      <alignment horizontal="left" vertical="center" indent="1"/>
    </xf>
    <xf numFmtId="0" fontId="108" fillId="0" borderId="74" applyNumberFormat="0" applyFill="0" applyAlignment="0" applyProtection="0"/>
    <xf numFmtId="0" fontId="12" fillId="92" borderId="103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138" fillId="32" borderId="75" applyNumberFormat="0" applyProtection="0">
      <alignment vertical="center"/>
    </xf>
    <xf numFmtId="4" fontId="129" fillId="86" borderId="75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29" fillId="92" borderId="96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17" fillId="106" borderId="71" applyNumberFormat="0" applyAlignment="0" applyProtection="0"/>
    <xf numFmtId="4" fontId="45" fillId="142" borderId="7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154" fillId="148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127" fillId="99" borderId="73" applyNumberFormat="0" applyAlignment="0" applyProtection="0"/>
    <xf numFmtId="4" fontId="47" fillId="90" borderId="8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129" fillId="91" borderId="76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131" fillId="96" borderId="70" applyNumberFormat="0" applyProtection="0">
      <alignment vertical="center"/>
    </xf>
    <xf numFmtId="4" fontId="45" fillId="144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31" fillId="99" borderId="90" applyNumberFormat="0" applyProtection="0">
      <alignment horizontal="left" vertical="center" indent="1"/>
    </xf>
    <xf numFmtId="4" fontId="129" fillId="92" borderId="96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129" fillId="126" borderId="75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36" fillId="123" borderId="75" applyNumberFormat="0" applyAlignment="0" applyProtection="0"/>
    <xf numFmtId="4" fontId="47" fillId="83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110" fillId="92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49" fillId="99" borderId="91" applyNumberFormat="0" applyAlignment="0" applyProtection="0"/>
    <xf numFmtId="4" fontId="129" fillId="111" borderId="85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129" fillId="85" borderId="75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29" fillId="91" borderId="96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45" fillId="141" borderId="70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0" fontId="132" fillId="80" borderId="70" applyNumberFormat="0" applyProtection="0">
      <alignment horizontal="left" vertical="top" indent="1"/>
    </xf>
    <xf numFmtId="4" fontId="154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46" fillId="108" borderId="70" applyNumberFormat="0" applyProtection="0">
      <alignment horizontal="left" vertical="center" indent="1"/>
    </xf>
    <xf numFmtId="0" fontId="49" fillId="93" borderId="77" applyBorder="0"/>
    <xf numFmtId="0" fontId="129" fillId="94" borderId="70" applyNumberFormat="0" applyProtection="0">
      <alignment horizontal="left" vertical="top" indent="1"/>
    </xf>
    <xf numFmtId="4" fontId="45" fillId="148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44" fillId="80" borderId="80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0" fontId="129" fillId="93" borderId="113" applyNumberFormat="0" applyProtection="0">
      <alignment horizontal="left" vertical="top" indent="1"/>
    </xf>
    <xf numFmtId="4" fontId="45" fillId="142" borderId="8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0" fontId="127" fillId="106" borderId="83" applyNumberFormat="0" applyAlignment="0" applyProtection="0"/>
    <xf numFmtId="4" fontId="131" fillId="99" borderId="80" applyNumberFormat="0" applyProtection="0">
      <alignment horizontal="left" vertical="center" indent="1"/>
    </xf>
    <xf numFmtId="4" fontId="129" fillId="87" borderId="108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08" fillId="0" borderId="74" applyNumberFormat="0" applyFill="0" applyAlignment="0" applyProtection="0"/>
    <xf numFmtId="4" fontId="45" fillId="110" borderId="9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08" fillId="0" borderId="94" applyNumberFormat="0" applyFill="0" applyAlignment="0" applyProtection="0"/>
    <xf numFmtId="4" fontId="46" fillId="108" borderId="7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91" borderId="86" applyNumberFormat="0" applyProtection="0">
      <alignment horizontal="left" vertical="center" indent="1"/>
    </xf>
    <xf numFmtId="0" fontId="143" fillId="99" borderId="104" applyNumberFormat="0" applyAlignment="0" applyProtection="0"/>
    <xf numFmtId="0" fontId="149" fillId="99" borderId="71" applyNumberFormat="0" applyAlignment="0" applyProtection="0"/>
    <xf numFmtId="0" fontId="131" fillId="96" borderId="7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9" fillId="94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7" fillId="99" borderId="73" applyNumberFormat="0" applyAlignment="0" applyProtection="0"/>
    <xf numFmtId="4" fontId="45" fillId="98" borderId="7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82" borderId="7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29" fillId="81" borderId="86" applyNumberFormat="0" applyProtection="0">
      <alignment horizontal="left" vertical="center" indent="1"/>
    </xf>
    <xf numFmtId="4" fontId="131" fillId="96" borderId="8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112" fillId="92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188" fontId="127" fillId="123" borderId="83" applyNumberFormat="0" applyAlignment="0" applyProtection="0"/>
    <xf numFmtId="0" fontId="108" fillId="0" borderId="94" applyNumberFormat="0" applyFill="0" applyAlignment="0" applyProtection="0"/>
    <xf numFmtId="0" fontId="129" fillId="92" borderId="95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7" fillId="83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5" fillId="108" borderId="70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131" fillId="99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153" fillId="148" borderId="70" applyNumberFormat="0" applyProtection="0">
      <alignment vertical="center"/>
    </xf>
    <xf numFmtId="4" fontId="110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4" fontId="44" fillId="80" borderId="90" applyNumberFormat="0" applyProtection="0">
      <alignment vertical="center"/>
    </xf>
    <xf numFmtId="4" fontId="45" fillId="142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08" fillId="0" borderId="79" applyNumberFormat="0" applyFill="0" applyAlignment="0" applyProtection="0"/>
    <xf numFmtId="4" fontId="47" fillId="81" borderId="7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5" fillId="142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47" fillId="96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124" fillId="76" borderId="71" applyNumberFormat="0" applyAlignment="0" applyProtection="0"/>
    <xf numFmtId="4" fontId="47" fillId="87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4" fontId="47" fillId="84" borderId="7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0" fontId="108" fillId="0" borderId="74" applyNumberFormat="0" applyFill="0" applyAlignment="0" applyProtection="0"/>
    <xf numFmtId="4" fontId="47" fillId="96" borderId="7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34" fillId="95" borderId="75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131" fillId="96" borderId="70" applyNumberFormat="0" applyProtection="0">
      <alignment vertical="center"/>
    </xf>
    <xf numFmtId="4" fontId="46" fillId="108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4" fontId="45" fillId="32" borderId="7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47" fillId="81" borderId="70" applyNumberFormat="0" applyProtection="0">
      <alignment horizontal="left" vertical="center" indent="1"/>
    </xf>
    <xf numFmtId="0" fontId="149" fillId="99" borderId="71" applyNumberFormat="0" applyAlignment="0" applyProtection="0"/>
    <xf numFmtId="0" fontId="12" fillId="75" borderId="72" applyNumberFormat="0" applyFont="0" applyAlignment="0" applyProtection="0"/>
    <xf numFmtId="0" fontId="129" fillId="94" borderId="75" applyNumberFormat="0" applyProtection="0">
      <alignment horizontal="left" vertical="center" indent="1"/>
    </xf>
    <xf numFmtId="0" fontId="108" fillId="0" borderId="84" applyNumberFormat="0" applyFill="0" applyAlignment="0" applyProtection="0"/>
    <xf numFmtId="0" fontId="12" fillId="92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0" fontId="108" fillId="0" borderId="74" applyNumberFormat="0" applyFill="0" applyAlignment="0" applyProtection="0"/>
    <xf numFmtId="0" fontId="117" fillId="106" borderId="71" applyNumberFormat="0" applyAlignment="0" applyProtection="0"/>
    <xf numFmtId="4" fontId="129" fillId="80" borderId="75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45" fillId="148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153" fillId="148" borderId="90" applyNumberFormat="0" applyProtection="0">
      <alignment vertical="center"/>
    </xf>
    <xf numFmtId="4" fontId="47" fillId="96" borderId="80" applyNumberFormat="0" applyProtection="0">
      <alignment vertical="center"/>
    </xf>
    <xf numFmtId="4" fontId="110" fillId="96" borderId="70" applyNumberFormat="0" applyProtection="0">
      <alignment vertical="center"/>
    </xf>
    <xf numFmtId="4" fontId="153" fillId="148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5" fillId="28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0" fontId="108" fillId="0" borderId="89" applyNumberFormat="0" applyFill="0" applyAlignment="0" applyProtection="0"/>
    <xf numFmtId="4" fontId="47" fillId="84" borderId="103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129" fillId="32" borderId="95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36" fillId="123" borderId="85" applyNumberFormat="0" applyAlignment="0" applyProtection="0"/>
    <xf numFmtId="4" fontId="12" fillId="93" borderId="76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4" fontId="46" fillId="108" borderId="98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2" fillId="96" borderId="105" applyNumberFormat="0" applyFont="0" applyAlignment="0" applyProtection="0"/>
    <xf numFmtId="4" fontId="110" fillId="92" borderId="7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0" fontId="12" fillId="96" borderId="82" applyNumberFormat="0" applyFont="0" applyAlignment="0" applyProtection="0"/>
    <xf numFmtId="4" fontId="109" fillId="80" borderId="80" applyNumberFormat="0" applyProtection="0">
      <alignment vertical="center"/>
    </xf>
    <xf numFmtId="4" fontId="129" fillId="87" borderId="8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124" fillId="76" borderId="71" applyNumberFormat="0" applyAlignment="0" applyProtection="0"/>
    <xf numFmtId="4" fontId="47" fillId="92" borderId="70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129" fillId="89" borderId="75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143" fillId="99" borderId="71" applyNumberFormat="0" applyAlignment="0" applyProtection="0"/>
    <xf numFmtId="4" fontId="47" fillId="96" borderId="70" applyNumberFormat="0" applyProtection="0">
      <alignment vertical="center"/>
    </xf>
    <xf numFmtId="4" fontId="109" fillId="80" borderId="70" applyNumberFormat="0" applyProtection="0">
      <alignment vertical="center"/>
    </xf>
    <xf numFmtId="4" fontId="129" fillId="86" borderId="75" applyNumberFormat="0" applyProtection="0">
      <alignment horizontal="right" vertical="center"/>
    </xf>
    <xf numFmtId="0" fontId="12" fillId="96" borderId="72" applyNumberFormat="0" applyFont="0" applyAlignment="0" applyProtection="0"/>
    <xf numFmtId="4" fontId="45" fillId="148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0" fontId="136" fillId="123" borderId="75" applyNumberFormat="0" applyAlignment="0" applyProtection="0"/>
    <xf numFmtId="0" fontId="12" fillId="93" borderId="70" applyNumberFormat="0" applyProtection="0">
      <alignment horizontal="left" vertical="center" indent="1"/>
    </xf>
    <xf numFmtId="0" fontId="108" fillId="0" borderId="74" applyNumberFormat="0" applyFill="0" applyAlignment="0" applyProtection="0"/>
    <xf numFmtId="4" fontId="47" fillId="83" borderId="70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9" fillId="81" borderId="70" applyNumberFormat="0" applyProtection="0">
      <alignment horizontal="left" vertical="top" indent="1"/>
    </xf>
    <xf numFmtId="4" fontId="45" fillId="142" borderId="9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53" fillId="148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0" fontId="129" fillId="81" borderId="80" applyNumberFormat="0" applyProtection="0">
      <alignment horizontal="left" vertical="top" indent="1"/>
    </xf>
    <xf numFmtId="0" fontId="129" fillId="93" borderId="80" applyNumberFormat="0" applyProtection="0">
      <alignment horizontal="left" vertical="top" indent="1"/>
    </xf>
    <xf numFmtId="4" fontId="45" fillId="143" borderId="9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5" fillId="110" borderId="70" applyNumberFormat="0" applyProtection="0">
      <alignment horizontal="right" vertical="center"/>
    </xf>
    <xf numFmtId="4" fontId="131" fillId="99" borderId="9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44" fillId="80" borderId="113" applyNumberFormat="0" applyProtection="0">
      <alignment vertical="center"/>
    </xf>
    <xf numFmtId="0" fontId="129" fillId="75" borderId="75" applyNumberFormat="0" applyFont="0" applyAlignment="0" applyProtection="0"/>
    <xf numFmtId="4" fontId="45" fillId="148" borderId="80" applyNumberFormat="0" applyProtection="0">
      <alignment vertical="center"/>
    </xf>
    <xf numFmtId="0" fontId="129" fillId="127" borderId="85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0" fontId="12" fillId="75" borderId="72" applyNumberFormat="0" applyFont="0" applyAlignment="0" applyProtection="0"/>
    <xf numFmtId="4" fontId="110" fillId="96" borderId="70" applyNumberFormat="0" applyProtection="0">
      <alignment vertical="center"/>
    </xf>
    <xf numFmtId="4" fontId="45" fillId="148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5" fillId="32" borderId="7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153" fillId="148" borderId="70" applyNumberFormat="0" applyProtection="0">
      <alignment vertical="center"/>
    </xf>
    <xf numFmtId="4" fontId="129" fillId="91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129" fillId="90" borderId="75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9" fillId="99" borderId="75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45" fillId="148" borderId="80" applyNumberFormat="0" applyProtection="0">
      <alignment vertical="center"/>
    </xf>
    <xf numFmtId="0" fontId="12" fillId="81" borderId="8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2" fillId="96" borderId="72" applyNumberFormat="0" applyFont="0" applyAlignment="0" applyProtection="0"/>
    <xf numFmtId="4" fontId="47" fillId="81" borderId="70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129" fillId="89" borderId="75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10" borderId="70" applyNumberFormat="0" applyProtection="0">
      <alignment horizontal="right" vertical="center"/>
    </xf>
    <xf numFmtId="0" fontId="143" fillId="99" borderId="71" applyNumberFormat="0" applyAlignment="0" applyProtection="0"/>
    <xf numFmtId="4" fontId="131" fillId="96" borderId="80" applyNumberFormat="0" applyProtection="0">
      <alignment vertical="center"/>
    </xf>
    <xf numFmtId="4" fontId="111" fillId="109" borderId="78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5" fillId="110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152" fillId="32" borderId="70" applyNumberFormat="0" applyProtection="0">
      <alignment vertical="center"/>
    </xf>
    <xf numFmtId="4" fontId="45" fillId="141" borderId="7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134" fillId="95" borderId="75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171" fontId="1" fillId="18" borderId="100">
      <alignment vertical="center"/>
    </xf>
    <xf numFmtId="4" fontId="12" fillId="93" borderId="76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0" fontId="108" fillId="0" borderId="79" applyNumberFormat="0" applyFill="0" applyAlignment="0" applyProtection="0"/>
    <xf numFmtId="4" fontId="45" fillId="145" borderId="70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29" fillId="90" borderId="75" applyNumberFormat="0" applyProtection="0">
      <alignment horizontal="right" vertical="center"/>
    </xf>
    <xf numFmtId="0" fontId="12" fillId="96" borderId="115" applyNumberFormat="0" applyFont="0" applyAlignment="0" applyProtection="0"/>
    <xf numFmtId="4" fontId="45" fillId="148" borderId="70" applyNumberFormat="0" applyProtection="0">
      <alignment vertical="center"/>
    </xf>
    <xf numFmtId="4" fontId="45" fillId="146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6" fillId="32" borderId="70" applyNumberFormat="0" applyProtection="0">
      <alignment vertical="center"/>
    </xf>
    <xf numFmtId="0" fontId="131" fillId="96" borderId="90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129" fillId="84" borderId="76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45" fillId="145" borderId="7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29" fillId="92" borderId="70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17" fillId="106" borderId="71" applyNumberFormat="0" applyAlignment="0" applyProtection="0"/>
    <xf numFmtId="0" fontId="12" fillId="81" borderId="80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45" fillId="143" borderId="103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0" fontId="129" fillId="94" borderId="70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0" fontId="143" fillId="99" borderId="81" applyNumberFormat="0" applyAlignment="0" applyProtection="0"/>
    <xf numFmtId="4" fontId="129" fillId="111" borderId="75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4" fillId="76" borderId="81" applyNumberFormat="0" applyAlignment="0" applyProtection="0"/>
    <xf numFmtId="4" fontId="46" fillId="32" borderId="90" applyNumberFormat="0" applyProtection="0">
      <alignment vertical="center"/>
    </xf>
    <xf numFmtId="0" fontId="129" fillId="92" borderId="75" applyNumberFormat="0" applyProtection="0">
      <alignment horizontal="left" vertical="center" indent="1"/>
    </xf>
    <xf numFmtId="0" fontId="12" fillId="75" borderId="105" applyNumberFormat="0" applyFont="0" applyAlignment="0" applyProtection="0"/>
    <xf numFmtId="4" fontId="129" fillId="89" borderId="85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47" fillId="96" borderId="70" applyNumberFormat="0" applyProtection="0">
      <alignment vertical="center"/>
    </xf>
    <xf numFmtId="4" fontId="45" fillId="28" borderId="7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129" fillId="0" borderId="7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153" fillId="148" borderId="103" applyNumberFormat="0" applyProtection="0">
      <alignment vertical="center"/>
    </xf>
    <xf numFmtId="0" fontId="12" fillId="81" borderId="103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5" fillId="98" borderId="8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110" fillId="96" borderId="70" applyNumberFormat="0" applyProtection="0">
      <alignment vertical="center"/>
    </xf>
    <xf numFmtId="0" fontId="117" fillId="106" borderId="71" applyNumberFormat="0" applyAlignment="0" applyProtection="0"/>
    <xf numFmtId="4" fontId="47" fillId="89" borderId="70" applyNumberFormat="0" applyProtection="0">
      <alignment horizontal="right" vertical="center"/>
    </xf>
    <xf numFmtId="4" fontId="134" fillId="95" borderId="7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4" fontId="109" fillId="80" borderId="70" applyNumberFormat="0" applyProtection="0">
      <alignment vertical="center"/>
    </xf>
    <xf numFmtId="0" fontId="124" fillId="76" borderId="71" applyNumberFormat="0" applyAlignment="0" applyProtection="0"/>
    <xf numFmtId="4" fontId="45" fillId="148" borderId="9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129" fillId="87" borderId="95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9" fillId="75" borderId="75" applyNumberFormat="0" applyFont="0" applyAlignment="0" applyProtection="0"/>
    <xf numFmtId="4" fontId="110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31" fillId="96" borderId="103" applyNumberFormat="0" applyProtection="0">
      <alignment horizontal="left" vertical="top" indent="1"/>
    </xf>
    <xf numFmtId="4" fontId="45" fillId="142" borderId="103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45" fillId="145" borderId="8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0" fontId="131" fillId="81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46" fillId="108" borderId="78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47" fillId="81" borderId="70" applyNumberFormat="0" applyProtection="0">
      <alignment horizontal="left" vertical="top" indent="1"/>
    </xf>
    <xf numFmtId="0" fontId="149" fillId="99" borderId="71" applyNumberFormat="0" applyAlignment="0" applyProtection="0"/>
    <xf numFmtId="4" fontId="47" fillId="85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29" fillId="89" borderId="75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129" fillId="94" borderId="7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0" fontId="149" fillId="99" borderId="104" applyNumberFormat="0" applyAlignment="0" applyProtection="0"/>
    <xf numFmtId="0" fontId="129" fillId="75" borderId="75" applyNumberFormat="0" applyFont="0" applyAlignment="0" applyProtection="0"/>
    <xf numFmtId="0" fontId="117" fillId="106" borderId="81" applyNumberFormat="0" applyAlignment="0" applyProtection="0"/>
    <xf numFmtId="0" fontId="149" fillId="99" borderId="81" applyNumberFormat="0" applyAlignment="0" applyProtection="0"/>
    <xf numFmtId="0" fontId="12" fillId="93" borderId="126" applyNumberFormat="0" applyProtection="0">
      <alignment horizontal="left" vertical="top" indent="1"/>
    </xf>
    <xf numFmtId="0" fontId="127" fillId="99" borderId="73" applyNumberFormat="0" applyAlignment="0" applyProtection="0"/>
    <xf numFmtId="4" fontId="111" fillId="109" borderId="78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0" fontId="12" fillId="75" borderId="82" applyNumberFormat="0" applyFont="0" applyAlignment="0" applyProtection="0"/>
    <xf numFmtId="0" fontId="127" fillId="106" borderId="73" applyNumberFormat="0" applyAlignment="0" applyProtection="0"/>
    <xf numFmtId="4" fontId="47" fillId="85" borderId="80" applyNumberFormat="0" applyProtection="0">
      <alignment horizontal="right" vertical="center"/>
    </xf>
    <xf numFmtId="0" fontId="12" fillId="75" borderId="72" applyNumberFormat="0" applyFont="0" applyAlignment="0" applyProtection="0"/>
    <xf numFmtId="4" fontId="129" fillId="82" borderId="75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0" fontId="124" fillId="76" borderId="71" applyNumberFormat="0" applyAlignment="0" applyProtection="0"/>
    <xf numFmtId="0" fontId="12" fillId="81" borderId="7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45" fillId="110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" fillId="96" borderId="105" applyNumberFormat="0" applyFont="0" applyAlignment="0" applyProtection="0"/>
    <xf numFmtId="4" fontId="129" fillId="84" borderId="76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49" fillId="99" borderId="71" applyNumberFormat="0" applyAlignment="0" applyProtection="0"/>
    <xf numFmtId="4" fontId="45" fillId="108" borderId="80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0" fontId="143" fillId="99" borderId="104" applyNumberFormat="0" applyAlignment="0" applyProtection="0"/>
    <xf numFmtId="0" fontId="129" fillId="127" borderId="75" applyNumberFormat="0" applyProtection="0">
      <alignment horizontal="left" vertical="center" indent="1"/>
    </xf>
    <xf numFmtId="4" fontId="133" fillId="97" borderId="76" applyNumberFormat="0" applyProtection="0">
      <alignment horizontal="left" vertical="center" indent="1"/>
    </xf>
    <xf numFmtId="0" fontId="117" fillId="106" borderId="91" applyNumberFormat="0" applyAlignment="0" applyProtection="0"/>
    <xf numFmtId="4" fontId="129" fillId="87" borderId="75" applyNumberFormat="0" applyProtection="0">
      <alignment horizontal="right" vertical="center"/>
    </xf>
    <xf numFmtId="4" fontId="131" fillId="96" borderId="126" applyNumberFormat="0" applyProtection="0">
      <alignment vertical="center"/>
    </xf>
    <xf numFmtId="4" fontId="44" fillId="80" borderId="70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138" fillId="32" borderId="75" applyNumberFormat="0" applyProtection="0">
      <alignment vertical="center"/>
    </xf>
    <xf numFmtId="4" fontId="129" fillId="81" borderId="75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7" fillId="81" borderId="103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54" fillId="148" borderId="80" applyNumberFormat="0" applyProtection="0">
      <alignment horizontal="right" vertical="center"/>
    </xf>
    <xf numFmtId="0" fontId="117" fillId="106" borderId="71" applyNumberFormat="0" applyAlignment="0" applyProtection="0"/>
    <xf numFmtId="4" fontId="109" fillId="80" borderId="90" applyNumberFormat="0" applyProtection="0">
      <alignment vertical="center"/>
    </xf>
    <xf numFmtId="4" fontId="129" fillId="81" borderId="76" applyNumberFormat="0" applyProtection="0">
      <alignment horizontal="left" vertical="center" indent="1"/>
    </xf>
    <xf numFmtId="0" fontId="143" fillId="99" borderId="71" applyNumberFormat="0" applyAlignment="0" applyProtection="0"/>
    <xf numFmtId="4" fontId="47" fillId="82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49" fillId="93" borderId="77" applyBorder="0"/>
    <xf numFmtId="4" fontId="129" fillId="89" borderId="85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0" fontId="12" fillId="75" borderId="72" applyNumberFormat="0" applyFont="0" applyAlignment="0" applyProtection="0"/>
    <xf numFmtId="4" fontId="45" fillId="28" borderId="7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17" fillId="106" borderId="91" applyNumberFormat="0" applyAlignment="0" applyProtection="0"/>
    <xf numFmtId="4" fontId="47" fillId="92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0" fontId="127" fillId="106" borderId="116" applyNumberFormat="0" applyAlignment="0" applyProtection="0"/>
    <xf numFmtId="4" fontId="45" fillId="146" borderId="70" applyNumberFormat="0" applyProtection="0">
      <alignment horizontal="right" vertical="center"/>
    </xf>
    <xf numFmtId="0" fontId="108" fillId="0" borderId="74" applyNumberFormat="0" applyFill="0" applyAlignment="0" applyProtection="0"/>
    <xf numFmtId="4" fontId="47" fillId="85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152" fillId="32" borderId="90" applyNumberFormat="0" applyProtection="0">
      <alignment vertical="center"/>
    </xf>
    <xf numFmtId="4" fontId="47" fillId="90" borderId="113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88" borderId="108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5" fillId="32" borderId="70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0" fontId="12" fillId="75" borderId="72" applyNumberFormat="0" applyFont="0" applyAlignment="0" applyProtection="0"/>
    <xf numFmtId="0" fontId="127" fillId="123" borderId="73" applyNumberFormat="0" applyAlignment="0" applyProtection="0"/>
    <xf numFmtId="4" fontId="129" fillId="84" borderId="109" applyNumberFormat="0" applyProtection="0">
      <alignment horizontal="right" vertical="center"/>
    </xf>
    <xf numFmtId="0" fontId="49" fillId="93" borderId="77" applyBorder="0"/>
    <xf numFmtId="0" fontId="47" fillId="96" borderId="70" applyNumberFormat="0" applyProtection="0">
      <alignment horizontal="left" vertical="top" indent="1"/>
    </xf>
    <xf numFmtId="0" fontId="44" fillId="80" borderId="70" applyNumberFormat="0" applyProtection="0">
      <alignment horizontal="left" vertical="top" indent="1"/>
    </xf>
    <xf numFmtId="4" fontId="47" fillId="96" borderId="70" applyNumberFormat="0" applyProtection="0">
      <alignment vertical="center"/>
    </xf>
    <xf numFmtId="0" fontId="12" fillId="94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45" fillId="145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84" borderId="76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45" fillId="141" borderId="70" applyNumberFormat="0" applyProtection="0">
      <alignment horizontal="right" vertical="center"/>
    </xf>
    <xf numFmtId="0" fontId="12" fillId="75" borderId="92" applyNumberFormat="0" applyFont="0" applyAlignment="0" applyProtection="0"/>
    <xf numFmtId="0" fontId="108" fillId="0" borderId="79" applyNumberFormat="0" applyFill="0" applyAlignment="0" applyProtection="0"/>
    <xf numFmtId="0" fontId="12" fillId="93" borderId="70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0" fontId="127" fillId="123" borderId="73" applyNumberFormat="0" applyAlignment="0" applyProtection="0"/>
    <xf numFmtId="4" fontId="110" fillId="92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0" fontId="124" fillId="76" borderId="71" applyNumberFormat="0" applyAlignment="0" applyProtection="0"/>
    <xf numFmtId="0" fontId="129" fillId="92" borderId="75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129" fillId="126" borderId="75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117" fillId="106" borderId="71" applyNumberFormat="0" applyAlignment="0" applyProtection="0"/>
    <xf numFmtId="4" fontId="129" fillId="84" borderId="76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36" fillId="123" borderId="75" applyNumberFormat="0" applyAlignment="0" applyProtection="0"/>
    <xf numFmtId="4" fontId="129" fillId="82" borderId="95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4" fontId="46" fillId="108" borderId="78" applyNumberFormat="0" applyProtection="0">
      <alignment horizontal="left" vertical="center" indent="1"/>
    </xf>
    <xf numFmtId="4" fontId="138" fillId="24" borderId="7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5" fillId="141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131" fillId="96" borderId="80" applyNumberFormat="0" applyProtection="0">
      <alignment horizontal="left" vertical="top" indent="1"/>
    </xf>
    <xf numFmtId="4" fontId="129" fillId="81" borderId="8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4" fontId="45" fillId="148" borderId="70" applyNumberFormat="0" applyProtection="0">
      <alignment vertical="center"/>
    </xf>
    <xf numFmtId="0" fontId="12" fillId="92" borderId="7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45" fillId="148" borderId="7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4" fillId="80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129" fillId="87" borderId="85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0" fontId="12" fillId="75" borderId="92" applyNumberFormat="0" applyFont="0" applyAlignment="0" applyProtection="0"/>
    <xf numFmtId="0" fontId="129" fillId="94" borderId="85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4" fontId="47" fillId="82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17" fillId="106" borderId="81" applyNumberFormat="0" applyAlignment="0" applyProtection="0"/>
    <xf numFmtId="0" fontId="12" fillId="75" borderId="82" applyNumberFormat="0" applyFont="0" applyAlignment="0" applyProtection="0"/>
    <xf numFmtId="0" fontId="12" fillId="94" borderId="70" applyNumberFormat="0" applyProtection="0">
      <alignment horizontal="left" vertical="center" indent="1"/>
    </xf>
    <xf numFmtId="0" fontId="129" fillId="94" borderId="75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129" fillId="89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31" fillId="96" borderId="80" applyNumberFormat="0" applyProtection="0">
      <alignment vertical="center"/>
    </xf>
    <xf numFmtId="4" fontId="138" fillId="32" borderId="75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0" fontId="12" fillId="75" borderId="72" applyNumberFormat="0" applyFont="0" applyAlignment="0" applyProtection="0"/>
    <xf numFmtId="0" fontId="117" fillId="106" borderId="81" applyNumberFormat="0" applyAlignment="0" applyProtection="0"/>
    <xf numFmtId="4" fontId="110" fillId="96" borderId="80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0" fontId="129" fillId="75" borderId="85" applyNumberFormat="0" applyFont="0" applyAlignment="0" applyProtection="0"/>
    <xf numFmtId="0" fontId="129" fillId="99" borderId="75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0" fontId="129" fillId="93" borderId="70" applyNumberFormat="0" applyProtection="0">
      <alignment horizontal="left" vertical="top" indent="1"/>
    </xf>
    <xf numFmtId="4" fontId="45" fillId="110" borderId="7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36" fillId="123" borderId="85" applyNumberFormat="0" applyAlignment="0" applyProtection="0"/>
    <xf numFmtId="4" fontId="47" fillId="89" borderId="90" applyNumberFormat="0" applyProtection="0">
      <alignment horizontal="right" vertical="center"/>
    </xf>
    <xf numFmtId="188" fontId="136" fillId="123" borderId="85" applyNumberFormat="0" applyAlignment="0" applyProtection="0"/>
    <xf numFmtId="4" fontId="47" fillId="85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38" fillId="24" borderId="9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129" fillId="90" borderId="75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0" fontId="49" fillId="93" borderId="77" applyBorder="0"/>
    <xf numFmtId="4" fontId="129" fillId="0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0" fontId="127" fillId="106" borderId="73" applyNumberFormat="0" applyAlignment="0" applyProtection="0"/>
    <xf numFmtId="4" fontId="47" fillId="96" borderId="90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0" fontId="129" fillId="127" borderId="75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138" fillId="24" borderId="75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117" fillId="106" borderId="71" applyNumberFormat="0" applyAlignment="0" applyProtection="0"/>
    <xf numFmtId="4" fontId="47" fillId="86" borderId="8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0" fontId="124" fillId="76" borderId="95" applyNumberFormat="0" applyAlignment="0" applyProtection="0"/>
    <xf numFmtId="0" fontId="12" fillId="81" borderId="7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47" fillId="96" borderId="70" applyNumberFormat="0" applyProtection="0">
      <alignment horizontal="left" vertical="center" indent="1"/>
    </xf>
    <xf numFmtId="0" fontId="117" fillId="106" borderId="91" applyNumberFormat="0" applyAlignment="0" applyProtection="0"/>
    <xf numFmtId="4" fontId="110" fillId="92" borderId="9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4" fontId="44" fillId="80" borderId="70" applyNumberFormat="0" applyProtection="0">
      <alignment vertical="center"/>
    </xf>
    <xf numFmtId="0" fontId="49" fillId="93" borderId="77" applyBorder="0"/>
    <xf numFmtId="4" fontId="46" fillId="108" borderId="88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45" fillId="110" borderId="9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0" fontId="12" fillId="96" borderId="72" applyNumberFormat="0" applyFont="0" applyAlignment="0" applyProtection="0"/>
    <xf numFmtId="0" fontId="44" fillId="80" borderId="80" applyNumberFormat="0" applyProtection="0">
      <alignment horizontal="left" vertical="top" indent="1"/>
    </xf>
    <xf numFmtId="4" fontId="129" fillId="32" borderId="75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4" fontId="45" fillId="110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0" fontId="12" fillId="96" borderId="72" applyNumberFormat="0" applyFont="0" applyAlignment="0" applyProtection="0"/>
    <xf numFmtId="4" fontId="129" fillId="111" borderId="85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24" fillId="76" borderId="71" applyNumberFormat="0" applyAlignment="0" applyProtection="0"/>
    <xf numFmtId="4" fontId="44" fillId="80" borderId="7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92" borderId="76" applyNumberFormat="0" applyProtection="0">
      <alignment horizontal="left" vertical="center" indent="1"/>
    </xf>
    <xf numFmtId="0" fontId="136" fillId="123" borderId="75" applyNumberFormat="0" applyAlignment="0" applyProtection="0"/>
    <xf numFmtId="0" fontId="12" fillId="93" borderId="70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0" fontId="124" fillId="76" borderId="71" applyNumberFormat="0" applyAlignment="0" applyProtection="0"/>
    <xf numFmtId="4" fontId="47" fillId="96" borderId="139" applyNumberFormat="0" applyProtection="0">
      <alignment vertical="center"/>
    </xf>
    <xf numFmtId="4" fontId="47" fillId="8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0" fontId="143" fillId="99" borderId="81" applyNumberFormat="0" applyAlignment="0" applyProtection="0"/>
    <xf numFmtId="0" fontId="131" fillId="96" borderId="103" applyNumberFormat="0" applyProtection="0">
      <alignment horizontal="left" vertical="top" indent="1"/>
    </xf>
    <xf numFmtId="4" fontId="110" fillId="92" borderId="80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0" fontId="108" fillId="0" borderId="74" applyNumberFormat="0" applyFill="0" applyAlignment="0" applyProtection="0"/>
    <xf numFmtId="4" fontId="12" fillId="93" borderId="86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24" fillId="76" borderId="71" applyNumberFormat="0" applyAlignment="0" applyProtection="0"/>
    <xf numFmtId="0" fontId="124" fillId="76" borderId="75" applyNumberFormat="0" applyAlignment="0" applyProtection="0"/>
    <xf numFmtId="4" fontId="131" fillId="99" borderId="80" applyNumberFormat="0" applyProtection="0">
      <alignment horizontal="left" vertical="center" indent="1"/>
    </xf>
    <xf numFmtId="0" fontId="131" fillId="96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31" fillId="96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0" fontId="127" fillId="123" borderId="83" applyNumberFormat="0" applyAlignment="0" applyProtection="0"/>
    <xf numFmtId="4" fontId="129" fillId="111" borderId="75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0" fontId="108" fillId="0" borderId="84" applyNumberFormat="0" applyFill="0" applyAlignment="0" applyProtection="0"/>
    <xf numFmtId="4" fontId="47" fillId="8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129" fillId="82" borderId="75" applyNumberFormat="0" applyProtection="0">
      <alignment horizontal="right" vertical="center"/>
    </xf>
    <xf numFmtId="0" fontId="108" fillId="0" borderId="79" applyNumberFormat="0" applyFill="0" applyAlignment="0" applyProtection="0"/>
    <xf numFmtId="4" fontId="153" fillId="148" borderId="70" applyNumberFormat="0" applyProtection="0">
      <alignment vertical="center"/>
    </xf>
    <xf numFmtId="4" fontId="12" fillId="93" borderId="76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" fillId="81" borderId="70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4" fillId="76" borderId="75" applyNumberFormat="0" applyAlignment="0" applyProtection="0"/>
    <xf numFmtId="4" fontId="12" fillId="93" borderId="86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129" fillId="94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129" fillId="126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96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129" fillId="87" borderId="75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0" fontId="129" fillId="75" borderId="75" applyNumberFormat="0" applyFont="0" applyAlignment="0" applyProtection="0"/>
    <xf numFmtId="0" fontId="129" fillId="99" borderId="75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44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129" fillId="87" borderId="75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131" fillId="99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36" fillId="123" borderId="108" applyNumberFormat="0" applyAlignment="0" applyProtection="0"/>
    <xf numFmtId="4" fontId="129" fillId="126" borderId="7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9" fillId="99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134" fillId="95" borderId="75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31" fillId="99" borderId="8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0" fontId="124" fillId="76" borderId="81" applyNumberFormat="0" applyAlignment="0" applyProtection="0"/>
    <xf numFmtId="0" fontId="129" fillId="92" borderId="131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27" fillId="106" borderId="83" applyNumberFormat="0" applyAlignment="0" applyProtection="0"/>
    <xf numFmtId="4" fontId="12" fillId="93" borderId="96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138" fillId="32" borderId="75" applyNumberFormat="0" applyProtection="0">
      <alignment vertical="center"/>
    </xf>
    <xf numFmtId="4" fontId="47" fillId="92" borderId="70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08" fillId="0" borderId="79" applyNumberFormat="0" applyFill="0" applyAlignment="0" applyProtection="0"/>
    <xf numFmtId="4" fontId="47" fillId="83" borderId="9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0" fontId="127" fillId="106" borderId="83" applyNumberFormat="0" applyAlignment="0" applyProtection="0"/>
    <xf numFmtId="4" fontId="47" fillId="81" borderId="70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38" fillId="24" borderId="75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129" fillId="89" borderId="7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5" fillId="14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129" fillId="89" borderId="118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188" fontId="136" fillId="123" borderId="85" applyNumberFormat="0" applyAlignment="0" applyProtection="0"/>
    <xf numFmtId="4" fontId="45" fillId="148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0" fontId="132" fillId="80" borderId="70" applyNumberFormat="0" applyProtection="0">
      <alignment horizontal="left" vertical="top" indent="1"/>
    </xf>
    <xf numFmtId="0" fontId="127" fillId="123" borderId="73" applyNumberFormat="0" applyAlignment="0" applyProtection="0"/>
    <xf numFmtId="0" fontId="12" fillId="81" borderId="70" applyNumberFormat="0" applyProtection="0">
      <alignment horizontal="left" vertical="top" indent="1"/>
    </xf>
    <xf numFmtId="4" fontId="109" fillId="80" borderId="70" applyNumberFormat="0" applyProtection="0">
      <alignment vertical="center"/>
    </xf>
    <xf numFmtId="4" fontId="129" fillId="85" borderId="75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27" fillId="106" borderId="93" applyNumberFormat="0" applyAlignment="0" applyProtection="0"/>
    <xf numFmtId="4" fontId="47" fillId="92" borderId="90" applyNumberFormat="0" applyProtection="0">
      <alignment horizontal="right" vertical="center"/>
    </xf>
    <xf numFmtId="0" fontId="12" fillId="75" borderId="82" applyNumberFormat="0" applyFont="0" applyAlignment="0" applyProtection="0"/>
    <xf numFmtId="4" fontId="45" fillId="145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9" fillId="94" borderId="75" applyNumberFormat="0" applyProtection="0">
      <alignment horizontal="left" vertical="center" indent="1"/>
    </xf>
    <xf numFmtId="0" fontId="12" fillId="96" borderId="72" applyNumberFormat="0" applyFont="0" applyAlignment="0" applyProtection="0"/>
    <xf numFmtId="4" fontId="47" fillId="96" borderId="90" applyNumberFormat="0" applyProtection="0">
      <alignment horizontal="left" vertical="center" indent="1"/>
    </xf>
    <xf numFmtId="4" fontId="45" fillId="148" borderId="70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127" fillId="99" borderId="73" applyNumberFormat="0" applyAlignment="0" applyProtection="0"/>
    <xf numFmtId="4" fontId="44" fillId="80" borderId="70" applyNumberFormat="0" applyProtection="0">
      <alignment horizontal="left" vertical="center" indent="1"/>
    </xf>
    <xf numFmtId="0" fontId="149" fillId="99" borderId="81" applyNumberFormat="0" applyAlignment="0" applyProtection="0"/>
    <xf numFmtId="4" fontId="47" fillId="84" borderId="8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5" fillId="146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134" fillId="95" borderId="75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17" fillId="106" borderId="71" applyNumberFormat="0" applyAlignment="0" applyProtection="0"/>
    <xf numFmtId="4" fontId="110" fillId="92" borderId="9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0" fontId="117" fillId="106" borderId="71" applyNumberFormat="0" applyAlignment="0" applyProtection="0"/>
    <xf numFmtId="0" fontId="132" fillId="80" borderId="80" applyNumberFormat="0" applyProtection="0">
      <alignment horizontal="left" vertical="top" indent="1"/>
    </xf>
    <xf numFmtId="0" fontId="124" fillId="76" borderId="81" applyNumberFormat="0" applyAlignment="0" applyProtection="0"/>
    <xf numFmtId="0" fontId="12" fillId="94" borderId="9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0" fontId="12" fillId="96" borderId="72" applyNumberFormat="0" applyFont="0" applyAlignment="0" applyProtection="0"/>
    <xf numFmtId="4" fontId="46" fillId="32" borderId="70" applyNumberFormat="0" applyProtection="0">
      <alignment vertical="center"/>
    </xf>
    <xf numFmtId="0" fontId="49" fillId="93" borderId="77" applyBorder="0"/>
    <xf numFmtId="0" fontId="131" fillId="96" borderId="7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0" fontId="143" fillId="99" borderId="71" applyNumberFormat="0" applyAlignment="0" applyProtection="0"/>
    <xf numFmtId="4" fontId="129" fillId="111" borderId="85" applyNumberFormat="0" applyProtection="0">
      <alignment horizontal="left" vertical="center" indent="1"/>
    </xf>
    <xf numFmtId="0" fontId="124" fillId="76" borderId="71" applyNumberFormat="0" applyAlignment="0" applyProtection="0"/>
    <xf numFmtId="0" fontId="12" fillId="94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4" fontId="152" fillId="32" borderId="70" applyNumberFormat="0" applyProtection="0">
      <alignment vertical="center"/>
    </xf>
    <xf numFmtId="4" fontId="129" fillId="85" borderId="118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47" fillId="81" borderId="70" applyNumberFormat="0" applyProtection="0">
      <alignment horizontal="left" vertical="top" indent="1"/>
    </xf>
    <xf numFmtId="4" fontId="45" fillId="32" borderId="70" applyNumberFormat="0" applyProtection="0">
      <alignment horizontal="left" vertical="center" indent="1"/>
    </xf>
    <xf numFmtId="0" fontId="136" fillId="123" borderId="75" applyNumberFormat="0" applyAlignment="0" applyProtection="0"/>
    <xf numFmtId="4" fontId="111" fillId="109" borderId="78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0" fontId="12" fillId="75" borderId="105" applyNumberFormat="0" applyFont="0" applyAlignment="0" applyProtection="0"/>
    <xf numFmtId="4" fontId="45" fillId="146" borderId="7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188" fontId="129" fillId="75" borderId="85" applyNumberFormat="0" applyFont="0" applyAlignment="0" applyProtection="0"/>
    <xf numFmtId="4" fontId="153" fillId="148" borderId="70" applyNumberFormat="0" applyProtection="0">
      <alignment vertical="center"/>
    </xf>
    <xf numFmtId="0" fontId="129" fillId="92" borderId="118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5" fillId="144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12" fillId="75" borderId="72" applyNumberFormat="0" applyFont="0" applyAlignment="0" applyProtection="0"/>
    <xf numFmtId="4" fontId="129" fillId="89" borderId="75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188" fontId="129" fillId="127" borderId="85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0" fontId="49" fillId="93" borderId="77" applyBorder="0"/>
    <xf numFmtId="4" fontId="109" fillId="80" borderId="80" applyNumberFormat="0" applyProtection="0">
      <alignment vertical="center"/>
    </xf>
    <xf numFmtId="4" fontId="129" fillId="81" borderId="76" applyNumberFormat="0" applyProtection="0">
      <alignment horizontal="left" vertical="center" indent="1"/>
    </xf>
    <xf numFmtId="4" fontId="129" fillId="82" borderId="75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0" fontId="129" fillId="75" borderId="75" applyNumberFormat="0" applyFont="0" applyAlignment="0" applyProtection="0"/>
    <xf numFmtId="0" fontId="131" fillId="81" borderId="139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0" fontId="129" fillId="92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0" fontId="117" fillId="106" borderId="71" applyNumberFormat="0" applyAlignment="0" applyProtection="0"/>
    <xf numFmtId="0" fontId="149" fillId="99" borderId="71" applyNumberFormat="0" applyAlignment="0" applyProtection="0"/>
    <xf numFmtId="0" fontId="108" fillId="0" borderId="79" applyNumberFormat="0" applyFill="0" applyAlignment="0" applyProtection="0"/>
    <xf numFmtId="0" fontId="12" fillId="94" borderId="70" applyNumberFormat="0" applyProtection="0">
      <alignment horizontal="left" vertical="top" indent="1"/>
    </xf>
    <xf numFmtId="4" fontId="129" fillId="85" borderId="75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0" fontId="12" fillId="96" borderId="72" applyNumberFormat="0" applyFont="0" applyAlignment="0" applyProtection="0"/>
    <xf numFmtId="4" fontId="112" fillId="92" borderId="9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4" fillId="80" borderId="70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36" fillId="123" borderId="75" applyNumberFormat="0" applyAlignment="0" applyProtection="0"/>
    <xf numFmtId="4" fontId="44" fillId="80" borderId="7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0" fontId="127" fillId="99" borderId="93" applyNumberFormat="0" applyAlignment="0" applyProtection="0"/>
    <xf numFmtId="4" fontId="47" fillId="90" borderId="8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2" fillId="96" borderId="72" applyNumberFormat="0" applyFont="0" applyAlignment="0" applyProtection="0"/>
    <xf numFmtId="4" fontId="45" fillId="143" borderId="70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4" fillId="80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43" fillId="99" borderId="91" applyNumberFormat="0" applyAlignment="0" applyProtection="0"/>
    <xf numFmtId="4" fontId="47" fillId="90" borderId="113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188" fontId="129" fillId="75" borderId="85" applyNumberFormat="0" applyFont="0" applyAlignment="0" applyProtection="0"/>
    <xf numFmtId="0" fontId="12" fillId="92" borderId="70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0" fontId="12" fillId="96" borderId="72" applyNumberFormat="0" applyFont="0" applyAlignment="0" applyProtection="0"/>
    <xf numFmtId="4" fontId="45" fillId="146" borderId="7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188" fontId="129" fillId="75" borderId="85" applyNumberFormat="0" applyFont="0" applyAlignment="0" applyProtection="0"/>
    <xf numFmtId="0" fontId="129" fillId="94" borderId="95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0" fontId="124" fillId="76" borderId="91" applyNumberFormat="0" applyAlignment="0" applyProtection="0"/>
    <xf numFmtId="4" fontId="129" fillId="91" borderId="76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0" fontId="12" fillId="75" borderId="72" applyNumberFormat="0" applyFont="0" applyAlignment="0" applyProtection="0"/>
    <xf numFmtId="4" fontId="47" fillId="89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96" borderId="70" applyNumberFormat="0" applyProtection="0">
      <alignment horizontal="left" vertical="center" indent="1"/>
    </xf>
    <xf numFmtId="0" fontId="117" fillId="106" borderId="71" applyNumberFormat="0" applyAlignment="0" applyProtection="0"/>
    <xf numFmtId="0" fontId="47" fillId="81" borderId="7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43" fillId="99" borderId="81" applyNumberFormat="0" applyAlignment="0" applyProtection="0"/>
    <xf numFmtId="0" fontId="12" fillId="96" borderId="92" applyNumberFormat="0" applyFont="0" applyAlignment="0" applyProtection="0"/>
    <xf numFmtId="4" fontId="110" fillId="92" borderId="7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4" fontId="45" fillId="32" borderId="80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4" fontId="45" fillId="110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37" fontId="27" fillId="0" borderId="102" applyNumberFormat="0"/>
    <xf numFmtId="0" fontId="47" fillId="81" borderId="8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0" fontId="127" fillId="106" borderId="73" applyNumberFormat="0" applyAlignment="0" applyProtection="0"/>
    <xf numFmtId="4" fontId="47" fillId="82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0" fontId="136" fillId="123" borderId="75" applyNumberFormat="0" applyAlignment="0" applyProtection="0"/>
    <xf numFmtId="4" fontId="129" fillId="89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17" fillId="106" borderId="81" applyNumberFormat="0" applyAlignment="0" applyProtection="0"/>
    <xf numFmtId="4" fontId="47" fillId="84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45" fillId="145" borderId="9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0" fontId="44" fillId="80" borderId="7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9" fillId="75" borderId="75" applyNumberFormat="0" applyFont="0" applyAlignment="0" applyProtection="0"/>
    <xf numFmtId="0" fontId="12" fillId="81" borderId="70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4" fontId="45" fillId="98" borderId="9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9" fillId="86" borderId="75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0" fontId="129" fillId="128" borderId="136"/>
    <xf numFmtId="4" fontId="129" fillId="90" borderId="75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188" fontId="129" fillId="81" borderId="80" applyNumberFormat="0" applyProtection="0">
      <alignment horizontal="left" vertical="top" indent="1"/>
    </xf>
    <xf numFmtId="0" fontId="108" fillId="0" borderId="89" applyNumberFormat="0" applyFill="0" applyAlignment="0" applyProtection="0"/>
    <xf numFmtId="0" fontId="129" fillId="92" borderId="75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0" fontId="12" fillId="75" borderId="82" applyNumberFormat="0" applyFont="0" applyAlignment="0" applyProtection="0"/>
    <xf numFmtId="4" fontId="129" fillId="32" borderId="95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0" fontId="12" fillId="93" borderId="70" applyNumberFormat="0" applyProtection="0">
      <alignment horizontal="left" vertical="center" indent="1"/>
    </xf>
    <xf numFmtId="4" fontId="129" fillId="92" borderId="76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0" fontId="108" fillId="0" borderId="79" applyNumberFormat="0" applyFill="0" applyAlignment="0" applyProtection="0"/>
    <xf numFmtId="0" fontId="129" fillId="75" borderId="75" applyNumberFormat="0" applyFont="0" applyAlignment="0" applyProtection="0"/>
    <xf numFmtId="4" fontId="44" fillId="80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7" fillId="86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6" fillId="32" borderId="70" applyNumberFormat="0" applyProtection="0">
      <alignment vertical="center"/>
    </xf>
    <xf numFmtId="4" fontId="47" fillId="87" borderId="103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129" fillId="81" borderId="76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0" fontId="12" fillId="93" borderId="7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47" fillId="85" borderId="70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4" fontId="45" fillId="32" borderId="70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0" fontId="129" fillId="99" borderId="75" applyNumberFormat="0" applyProtection="0">
      <alignment horizontal="left" vertical="center" indent="1"/>
    </xf>
    <xf numFmtId="4" fontId="154" fillId="148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9" fillId="75" borderId="75" applyNumberFormat="0" applyFont="0" applyAlignment="0" applyProtection="0"/>
    <xf numFmtId="0" fontId="12" fillId="93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0" fontId="129" fillId="99" borderId="144" applyNumberFormat="0" applyProtection="0">
      <alignment horizontal="left" vertical="center" indent="1"/>
    </xf>
    <xf numFmtId="4" fontId="47" fillId="83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188" fontId="129" fillId="75" borderId="85" applyNumberFormat="0" applyFont="0" applyAlignment="0" applyProtection="0"/>
    <xf numFmtId="4" fontId="112" fillId="92" borderId="7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5" borderId="8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0" fontId="143" fillId="99" borderId="81" applyNumberFormat="0" applyAlignment="0" applyProtection="0"/>
    <xf numFmtId="0" fontId="12" fillId="94" borderId="70" applyNumberFormat="0" applyProtection="0">
      <alignment horizontal="left" vertical="top" indent="1"/>
    </xf>
    <xf numFmtId="4" fontId="153" fillId="148" borderId="70" applyNumberFormat="0" applyProtection="0">
      <alignment vertical="center"/>
    </xf>
    <xf numFmtId="4" fontId="47" fillId="92" borderId="70" applyNumberFormat="0" applyProtection="0">
      <alignment horizontal="right" vertical="center"/>
    </xf>
    <xf numFmtId="4" fontId="134" fillId="95" borderId="108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0" fontId="12" fillId="75" borderId="72" applyNumberFormat="0" applyFont="0" applyAlignment="0" applyProtection="0"/>
    <xf numFmtId="4" fontId="112" fillId="9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4" fontId="153" fillId="148" borderId="90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29" fillId="88" borderId="95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29" fillId="88" borderId="75" applyNumberFormat="0" applyProtection="0">
      <alignment horizontal="right" vertical="center"/>
    </xf>
    <xf numFmtId="4" fontId="45" fillId="148" borderId="70" applyNumberFormat="0" applyProtection="0">
      <alignment horizontal="right" vertical="center"/>
    </xf>
    <xf numFmtId="4" fontId="44" fillId="80" borderId="113" applyNumberFormat="0" applyProtection="0">
      <alignment vertical="center"/>
    </xf>
    <xf numFmtId="0" fontId="129" fillId="99" borderId="75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0" fontId="47" fillId="81" borderId="70" applyNumberFormat="0" applyProtection="0">
      <alignment horizontal="left" vertical="top" indent="1"/>
    </xf>
    <xf numFmtId="4" fontId="129" fillId="82" borderId="85" applyNumberFormat="0" applyProtection="0">
      <alignment horizontal="right" vertical="center"/>
    </xf>
    <xf numFmtId="188" fontId="129" fillId="75" borderId="85" applyNumberFormat="0" applyFont="0" applyAlignment="0" applyProtection="0"/>
    <xf numFmtId="4" fontId="129" fillId="92" borderId="76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4" fontId="47" fillId="96" borderId="70" applyNumberFormat="0" applyProtection="0">
      <alignment vertical="center"/>
    </xf>
    <xf numFmtId="4" fontId="45" fillId="98" borderId="80" applyNumberFormat="0" applyProtection="0">
      <alignment horizontal="right" vertical="center"/>
    </xf>
    <xf numFmtId="0" fontId="12" fillId="96" borderId="82" applyNumberFormat="0" applyFont="0" applyAlignment="0" applyProtection="0"/>
    <xf numFmtId="4" fontId="44" fillId="80" borderId="70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47" fillId="87" borderId="7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7" fillId="106" borderId="73" applyNumberFormat="0" applyAlignment="0" applyProtection="0"/>
    <xf numFmtId="0" fontId="12" fillId="94" borderId="70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7" fillId="106" borderId="73" applyNumberFormat="0" applyAlignment="0" applyProtection="0"/>
    <xf numFmtId="0" fontId="12" fillId="94" borderId="70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47" fillId="89" borderId="7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0" fontId="12" fillId="93" borderId="126" applyNumberFormat="0" applyProtection="0">
      <alignment horizontal="left" vertical="center" indent="1"/>
    </xf>
    <xf numFmtId="188" fontId="129" fillId="93" borderId="80" applyNumberFormat="0" applyProtection="0">
      <alignment horizontal="left" vertical="top" indent="1"/>
    </xf>
    <xf numFmtId="0" fontId="127" fillId="106" borderId="93" applyNumberFormat="0" applyAlignment="0" applyProtection="0"/>
    <xf numFmtId="4" fontId="129" fillId="81" borderId="85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47" fillId="87" borderId="7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129" fillId="82" borderId="75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4" fontId="45" fillId="98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0" fontId="143" fillId="99" borderId="71" applyNumberFormat="0" applyAlignment="0" applyProtection="0"/>
    <xf numFmtId="4" fontId="45" fillId="148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134" fillId="95" borderId="75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0" fontId="143" fillId="99" borderId="71" applyNumberFormat="0" applyAlignment="0" applyProtection="0"/>
    <xf numFmtId="4" fontId="129" fillId="92" borderId="86" applyNumberFormat="0" applyProtection="0">
      <alignment horizontal="left" vertical="center" indent="1"/>
    </xf>
    <xf numFmtId="0" fontId="127" fillId="106" borderId="73" applyNumberFormat="0" applyAlignment="0" applyProtection="0"/>
    <xf numFmtId="4" fontId="129" fillId="80" borderId="75" applyNumberFormat="0" applyProtection="0">
      <alignment vertical="center"/>
    </xf>
    <xf numFmtId="4" fontId="46" fillId="108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7" fillId="81" borderId="7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6" fillId="108" borderId="113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49" fillId="99" borderId="81" applyNumberFormat="0" applyAlignment="0" applyProtection="0"/>
    <xf numFmtId="4" fontId="47" fillId="86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152" fillId="32" borderId="80" applyNumberFormat="0" applyProtection="0">
      <alignment vertical="center"/>
    </xf>
    <xf numFmtId="4" fontId="47" fillId="85" borderId="113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29" fillId="89" borderId="75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5" fillId="148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0" fontId="127" fillId="99" borderId="83" applyNumberFormat="0" applyAlignment="0" applyProtection="0"/>
    <xf numFmtId="4" fontId="45" fillId="142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12" fillId="92" borderId="70" applyNumberFormat="0" applyProtection="0">
      <alignment horizontal="left" vertical="center" indent="1"/>
    </xf>
    <xf numFmtId="165" fontId="15" fillId="0" borderId="0" applyFont="0" applyFill="0" applyBorder="0" applyAlignment="0" applyProtection="0"/>
    <xf numFmtId="4" fontId="111" fillId="109" borderId="78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138" fillId="32" borderId="108" applyNumberFormat="0" applyProtection="0">
      <alignment vertical="center"/>
    </xf>
    <xf numFmtId="4" fontId="46" fillId="32" borderId="103" applyNumberFormat="0" applyProtection="0">
      <alignment vertical="center"/>
    </xf>
    <xf numFmtId="4" fontId="47" fillId="86" borderId="80" applyNumberFormat="0" applyProtection="0">
      <alignment horizontal="right" vertical="center"/>
    </xf>
    <xf numFmtId="0" fontId="127" fillId="99" borderId="83" applyNumberFormat="0" applyAlignment="0" applyProtection="0"/>
    <xf numFmtId="4" fontId="47" fillId="81" borderId="8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129" fillId="91" borderId="86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47" fillId="96" borderId="103" applyNumberFormat="0" applyProtection="0">
      <alignment vertical="center"/>
    </xf>
    <xf numFmtId="0" fontId="129" fillId="92" borderId="85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129" fillId="88" borderId="95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08" fillId="0" borderId="89" applyNumberFormat="0" applyFill="0" applyAlignment="0" applyProtection="0"/>
    <xf numFmtId="4" fontId="45" fillId="144" borderId="8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45" fillId="141" borderId="9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75" borderId="82" applyNumberFormat="0" applyFont="0" applyAlignment="0" applyProtection="0"/>
    <xf numFmtId="4" fontId="129" fillId="92" borderId="109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0" fontId="129" fillId="127" borderId="85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0" fontId="108" fillId="0" borderId="112" applyNumberFormat="0" applyFill="0" applyAlignment="0" applyProtection="0"/>
    <xf numFmtId="4" fontId="47" fillId="96" borderId="80" applyNumberFormat="0" applyProtection="0">
      <alignment vertical="center"/>
    </xf>
    <xf numFmtId="4" fontId="47" fillId="96" borderId="80" applyNumberFormat="0" applyProtection="0">
      <alignment vertical="center"/>
    </xf>
    <xf numFmtId="0" fontId="129" fillId="93" borderId="80" applyNumberFormat="0" applyProtection="0">
      <alignment horizontal="left" vertical="top" indent="1"/>
    </xf>
    <xf numFmtId="4" fontId="47" fillId="84" borderId="90" applyNumberFormat="0" applyProtection="0">
      <alignment horizontal="right" vertical="center"/>
    </xf>
    <xf numFmtId="0" fontId="143" fillId="99" borderId="81" applyNumberFormat="0" applyAlignment="0" applyProtection="0"/>
    <xf numFmtId="0" fontId="12" fillId="92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129" fillId="81" borderId="96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0" fontId="143" fillId="99" borderId="91" applyNumberFormat="0" applyAlignment="0" applyProtection="0"/>
    <xf numFmtId="4" fontId="47" fillId="92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117" fillId="106" borderId="81" applyNumberFormat="0" applyAlignment="0" applyProtection="0"/>
    <xf numFmtId="4" fontId="47" fillId="90" borderId="8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0" fontId="12" fillId="95" borderId="123" applyNumberFormat="0">
      <protection locked="0"/>
    </xf>
    <xf numFmtId="4" fontId="129" fillId="84" borderId="109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188" fontId="108" fillId="0" borderId="74" applyNumberFormat="0" applyFill="0" applyAlignment="0" applyProtection="0"/>
    <xf numFmtId="188" fontId="108" fillId="0" borderId="74" applyNumberFormat="0" applyFill="0" applyAlignment="0" applyProtection="0"/>
    <xf numFmtId="4" fontId="47" fillId="96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0" fontId="124" fillId="76" borderId="81" applyNumberFormat="0" applyAlignment="0" applyProtection="0"/>
    <xf numFmtId="0" fontId="12" fillId="81" borderId="103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188" fontId="131" fillId="81" borderId="70" applyNumberFormat="0" applyProtection="0">
      <alignment horizontal="left" vertical="top" indent="1"/>
    </xf>
    <xf numFmtId="188" fontId="131" fillId="96" borderId="70" applyNumberFormat="0" applyProtection="0">
      <alignment horizontal="left" vertical="top" indent="1"/>
    </xf>
    <xf numFmtId="188" fontId="49" fillId="93" borderId="77" applyBorder="0"/>
    <xf numFmtId="4" fontId="129" fillId="82" borderId="108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" fillId="92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2" borderId="75" applyNumberFormat="0" applyProtection="0">
      <alignment horizontal="left" vertical="center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" fillId="94" borderId="70" applyNumberFormat="0" applyProtection="0">
      <alignment horizontal="left" vertical="center" indent="1"/>
    </xf>
    <xf numFmtId="188" fontId="129" fillId="94" borderId="75" applyNumberFormat="0" applyProtection="0">
      <alignment horizontal="left" vertical="center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127" borderId="75" applyNumberFormat="0" applyProtection="0">
      <alignment horizontal="left" vertical="center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" fillId="93" borderId="70" applyNumberFormat="0" applyProtection="0">
      <alignment horizontal="left" vertical="center" indent="1"/>
    </xf>
    <xf numFmtId="188" fontId="129" fillId="99" borderId="75" applyNumberFormat="0" applyProtection="0">
      <alignment horizontal="left" vertical="center" indent="1"/>
    </xf>
    <xf numFmtId="188" fontId="129" fillId="75" borderId="85" applyNumberFormat="0" applyFont="0" applyAlignment="0" applyProtection="0"/>
    <xf numFmtId="0" fontId="12" fillId="92" borderId="103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133" fillId="97" borderId="86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0" fontId="124" fillId="76" borderId="81" applyNumberFormat="0" applyAlignment="0" applyProtection="0"/>
    <xf numFmtId="4" fontId="129" fillId="0" borderId="95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188" fontId="127" fillId="123" borderId="83" applyNumberFormat="0" applyAlignment="0" applyProtection="0"/>
    <xf numFmtId="4" fontId="152" fillId="32" borderId="80" applyNumberFormat="0" applyProtection="0">
      <alignment vertical="center"/>
    </xf>
    <xf numFmtId="0" fontId="12" fillId="93" borderId="8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0" fontId="12" fillId="75" borderId="11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4" fontId="45" fillId="32" borderId="80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0" fontId="12" fillId="75" borderId="82" applyNumberFormat="0" applyFont="0" applyAlignment="0" applyProtection="0"/>
    <xf numFmtId="0" fontId="12" fillId="93" borderId="90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47" fillId="96" borderId="90" applyNumberFormat="0" applyProtection="0">
      <alignment vertical="center"/>
    </xf>
    <xf numFmtId="4" fontId="129" fillId="81" borderId="119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153" fillId="148" borderId="103" applyNumberFormat="0" applyProtection="0">
      <alignment vertical="center"/>
    </xf>
    <xf numFmtId="4" fontId="110" fillId="92" borderId="8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09" fillId="80" borderId="80" applyNumberFormat="0" applyProtection="0">
      <alignment vertical="center"/>
    </xf>
    <xf numFmtId="4" fontId="45" fillId="108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43" fillId="99" borderId="81" applyNumberFormat="0" applyAlignment="0" applyProtection="0"/>
    <xf numFmtId="0" fontId="129" fillId="81" borderId="80" applyNumberFormat="0" applyProtection="0">
      <alignment horizontal="left" vertical="top" indent="1"/>
    </xf>
    <xf numFmtId="4" fontId="109" fillId="80" borderId="80" applyNumberFormat="0" applyProtection="0">
      <alignment vertical="center"/>
    </xf>
    <xf numFmtId="4" fontId="131" fillId="96" borderId="80" applyNumberFormat="0" applyProtection="0">
      <alignment vertical="center"/>
    </xf>
    <xf numFmtId="0" fontId="12" fillId="93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152" fillId="32" borderId="103" applyNumberFormat="0" applyProtection="0">
      <alignment vertical="center"/>
    </xf>
    <xf numFmtId="0" fontId="129" fillId="94" borderId="90" applyNumberFormat="0" applyProtection="0">
      <alignment horizontal="left" vertical="top" indent="1"/>
    </xf>
    <xf numFmtId="4" fontId="45" fillId="110" borderId="126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0" fontId="129" fillId="92" borderId="80" applyNumberFormat="0" applyProtection="0">
      <alignment horizontal="left" vertical="top" indent="1"/>
    </xf>
    <xf numFmtId="4" fontId="45" fillId="142" borderId="90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129" fillId="80" borderId="85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" fontId="47" fillId="85" borderId="9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4" fontId="129" fillId="90" borderId="108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165" fontId="106" fillId="0" borderId="0" applyFont="0" applyFill="0" applyBorder="0" applyAlignment="0" applyProtection="0"/>
    <xf numFmtId="0" fontId="124" fillId="76" borderId="104" applyNumberFormat="0" applyAlignment="0" applyProtection="0"/>
    <xf numFmtId="4" fontId="47" fillId="86" borderId="126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4" fillId="76" borderId="85" applyNumberFormat="0" applyAlignment="0" applyProtection="0"/>
    <xf numFmtId="0" fontId="108" fillId="0" borderId="107" applyNumberFormat="0" applyFill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" fontId="47" fillId="83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94" borderId="90" applyNumberFormat="0" applyProtection="0">
      <alignment horizontal="left" vertical="center" indent="1"/>
    </xf>
    <xf numFmtId="0" fontId="124" fillId="76" borderId="91" applyNumberFormat="0" applyAlignment="0" applyProtection="0"/>
    <xf numFmtId="0" fontId="12" fillId="92" borderId="11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0" fontId="12" fillId="96" borderId="82" applyNumberFormat="0" applyFont="0" applyAlignment="0" applyProtection="0"/>
    <xf numFmtId="0" fontId="149" fillId="99" borderId="81" applyNumberFormat="0" applyAlignment="0" applyProtection="0"/>
    <xf numFmtId="4" fontId="47" fillId="96" borderId="80" applyNumberFormat="0" applyProtection="0">
      <alignment horizontal="left" vertical="center" indent="1"/>
    </xf>
    <xf numFmtId="4" fontId="129" fillId="84" borderId="96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153" fillId="148" borderId="113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129" fillId="93" borderId="80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188" fontId="124" fillId="76" borderId="85" applyNumberFormat="0" applyAlignment="0" applyProtection="0"/>
    <xf numFmtId="4" fontId="44" fillId="80" borderId="113" applyNumberFormat="0" applyProtection="0">
      <alignment vertical="center"/>
    </xf>
    <xf numFmtId="4" fontId="109" fillId="80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5" fillId="108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27" fillId="106" borderId="83" applyNumberFormat="0" applyAlignment="0" applyProtection="0"/>
    <xf numFmtId="0" fontId="12" fillId="93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4" fontId="45" fillId="146" borderId="80" applyNumberFormat="0" applyProtection="0">
      <alignment horizontal="right" vertical="center"/>
    </xf>
    <xf numFmtId="4" fontId="47" fillId="96" borderId="113" applyNumberFormat="0" applyProtection="0">
      <alignment vertical="center"/>
    </xf>
    <xf numFmtId="0" fontId="117" fillId="106" borderId="91" applyNumberFormat="0" applyAlignment="0" applyProtection="0"/>
    <xf numFmtId="4" fontId="45" fillId="144" borderId="7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17" fillId="106" borderId="81" applyNumberFormat="0" applyAlignment="0" applyProtection="0"/>
    <xf numFmtId="0" fontId="12" fillId="92" borderId="113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4" fontId="129" fillId="86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4" fillId="76" borderId="81" applyNumberFormat="0" applyAlignment="0" applyProtection="0"/>
    <xf numFmtId="4" fontId="45" fillId="148" borderId="80" applyNumberFormat="0" applyProtection="0">
      <alignment vertical="center"/>
    </xf>
    <xf numFmtId="4" fontId="110" fillId="92" borderId="90" applyNumberFormat="0" applyProtection="0">
      <alignment horizontal="right" vertical="center"/>
    </xf>
    <xf numFmtId="0" fontId="129" fillId="93" borderId="113" applyNumberFormat="0" applyProtection="0">
      <alignment horizontal="left" vertical="top" indent="1"/>
    </xf>
    <xf numFmtId="4" fontId="152" fillId="32" borderId="90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32" fillId="80" borderId="9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0" fontId="149" fillId="99" borderId="104" applyNumberFormat="0" applyAlignment="0" applyProtection="0"/>
    <xf numFmtId="0" fontId="108" fillId="0" borderId="84" applyNumberFormat="0" applyFill="0" applyAlignment="0" applyProtection="0"/>
    <xf numFmtId="4" fontId="129" fillId="0" borderId="108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6" fillId="108" borderId="80" applyNumberFormat="0" applyProtection="0">
      <alignment horizontal="left" vertical="center" indent="1"/>
    </xf>
    <xf numFmtId="0" fontId="129" fillId="81" borderId="80" applyNumberFormat="0" applyProtection="0">
      <alignment horizontal="left" vertical="top" indent="1"/>
    </xf>
    <xf numFmtId="0" fontId="12" fillId="81" borderId="80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47" fillId="90" borderId="80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49" fillId="93" borderId="87" applyBorder="0"/>
    <xf numFmtId="4" fontId="129" fillId="92" borderId="86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188" fontId="129" fillId="75" borderId="85" applyNumberFormat="0" applyFont="0" applyAlignment="0" applyProtection="0"/>
    <xf numFmtId="4" fontId="47" fillId="81" borderId="90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0" fontId="47" fillId="81" borderId="7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0" fontId="12" fillId="75" borderId="92" applyNumberFormat="0" applyFont="0" applyAlignment="0" applyProtection="0"/>
    <xf numFmtId="4" fontId="47" fillId="83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4" fillId="80" borderId="80" applyNumberFormat="0" applyProtection="0">
      <alignment vertical="center"/>
    </xf>
    <xf numFmtId="0" fontId="129" fillId="92" borderId="103" applyNumberFormat="0" applyProtection="0">
      <alignment horizontal="left" vertical="top" indent="1"/>
    </xf>
    <xf numFmtId="4" fontId="129" fillId="85" borderId="95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92" borderId="86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0" fontId="143" fillId="99" borderId="81" applyNumberFormat="0" applyAlignment="0" applyProtection="0"/>
    <xf numFmtId="0" fontId="131" fillId="96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7" fillId="86" borderId="113" applyNumberFormat="0" applyProtection="0">
      <alignment horizontal="right" vertical="center"/>
    </xf>
    <xf numFmtId="0" fontId="143" fillId="99" borderId="71" applyNumberFormat="0" applyAlignment="0" applyProtection="0"/>
    <xf numFmtId="4" fontId="129" fillId="111" borderId="75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29" fillId="126" borderId="75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129" fillId="0" borderId="85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0" fontId="117" fillId="106" borderId="71" applyNumberFormat="0" applyAlignment="0" applyProtection="0"/>
    <xf numFmtId="4" fontId="47" fillId="89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46" fillId="108" borderId="78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0" fontId="129" fillId="127" borderId="75" applyNumberFormat="0" applyProtection="0">
      <alignment horizontal="left" vertical="center" indent="1"/>
    </xf>
    <xf numFmtId="0" fontId="108" fillId="0" borderId="74" applyNumberFormat="0" applyFill="0" applyAlignment="0" applyProtection="0"/>
    <xf numFmtId="4" fontId="47" fillId="87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47" fillId="90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9" fillId="75" borderId="75" applyNumberFormat="0" applyFont="0" applyAlignment="0" applyProtection="0"/>
    <xf numFmtId="0" fontId="12" fillId="96" borderId="72" applyNumberFormat="0" applyFont="0" applyAlignment="0" applyProtection="0"/>
    <xf numFmtId="0" fontId="12" fillId="93" borderId="70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45" fillId="110" borderId="70" applyNumberFormat="0" applyProtection="0">
      <alignment horizontal="right" vertical="center"/>
    </xf>
    <xf numFmtId="0" fontId="129" fillId="93" borderId="70" applyNumberFormat="0" applyProtection="0">
      <alignment horizontal="left" vertical="top" indent="1"/>
    </xf>
    <xf numFmtId="0" fontId="12" fillId="75" borderId="72" applyNumberFormat="0" applyFont="0" applyAlignment="0" applyProtection="0"/>
    <xf numFmtId="4" fontId="47" fillId="83" borderId="70" applyNumberFormat="0" applyProtection="0">
      <alignment horizontal="right" vertical="center"/>
    </xf>
    <xf numFmtId="0" fontId="127" fillId="99" borderId="73" applyNumberFormat="0" applyAlignment="0" applyProtection="0"/>
    <xf numFmtId="4" fontId="129" fillId="81" borderId="75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5" fillId="32" borderId="70" applyNumberFormat="0" applyProtection="0">
      <alignment horizontal="left" vertical="center" indent="1"/>
    </xf>
    <xf numFmtId="4" fontId="129" fillId="85" borderId="75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129" fillId="89" borderId="75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4" fontId="129" fillId="88" borderId="75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129" fillId="0" borderId="75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47" fillId="96" borderId="70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0" fontId="117" fillId="106" borderId="71" applyNumberFormat="0" applyAlignment="0" applyProtection="0"/>
    <xf numFmtId="4" fontId="129" fillId="80" borderId="75" applyNumberFormat="0" applyProtection="0">
      <alignment vertical="center"/>
    </xf>
    <xf numFmtId="4" fontId="45" fillId="98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31" fillId="96" borderId="70" applyNumberFormat="0" applyProtection="0">
      <alignment horizontal="left" vertical="top" indent="1"/>
    </xf>
    <xf numFmtId="4" fontId="45" fillId="14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08" fillId="0" borderId="79" applyNumberFormat="0" applyFill="0" applyAlignment="0" applyProtection="0"/>
    <xf numFmtId="0" fontId="129" fillId="75" borderId="75" applyNumberFormat="0" applyFont="0" applyAlignment="0" applyProtection="0"/>
    <xf numFmtId="4" fontId="129" fillId="0" borderId="75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7" fillId="96" borderId="70" applyNumberFormat="0" applyProtection="0">
      <alignment vertical="center"/>
    </xf>
    <xf numFmtId="4" fontId="129" fillId="32" borderId="75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129" fillId="84" borderId="76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47" fillId="89" borderId="70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0" fontId="149" fillId="99" borderId="71" applyNumberFormat="0" applyAlignment="0" applyProtection="0"/>
    <xf numFmtId="0" fontId="12" fillId="92" borderId="70" applyNumberFormat="0" applyProtection="0">
      <alignment horizontal="left" vertical="center" indent="1"/>
    </xf>
    <xf numFmtId="4" fontId="44" fillId="80" borderId="70" applyNumberFormat="0" applyProtection="0">
      <alignment vertical="center"/>
    </xf>
    <xf numFmtId="4" fontId="45" fillId="108" borderId="70" applyNumberFormat="0" applyProtection="0">
      <alignment horizontal="right" vertical="center"/>
    </xf>
    <xf numFmtId="4" fontId="131" fillId="96" borderId="70" applyNumberFormat="0" applyProtection="0">
      <alignment vertical="center"/>
    </xf>
    <xf numFmtId="0" fontId="108" fillId="0" borderId="74" applyNumberFormat="0" applyFill="0" applyAlignment="0" applyProtection="0"/>
    <xf numFmtId="4" fontId="129" fillId="90" borderId="75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0" fontId="129" fillId="81" borderId="70" applyNumberFormat="0" applyProtection="0">
      <alignment horizontal="left" vertical="top" indent="1"/>
    </xf>
    <xf numFmtId="4" fontId="46" fillId="32" borderId="70" applyNumberFormat="0" applyProtection="0">
      <alignment vertical="center"/>
    </xf>
    <xf numFmtId="4" fontId="112" fillId="92" borderId="7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45" fillId="148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0" fontId="12" fillId="96" borderId="72" applyNumberFormat="0" applyFont="0" applyAlignment="0" applyProtection="0"/>
    <xf numFmtId="0" fontId="129" fillId="94" borderId="75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08" fillId="0" borderId="79" applyNumberFormat="0" applyFill="0" applyAlignment="0" applyProtection="0"/>
    <xf numFmtId="0" fontId="129" fillId="93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0" fontId="12" fillId="96" borderId="72" applyNumberFormat="0" applyFont="0" applyAlignment="0" applyProtection="0"/>
    <xf numFmtId="4" fontId="47" fillId="86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2" fillId="92" borderId="70" applyNumberFormat="0" applyProtection="0">
      <alignment horizontal="left" vertical="top" indent="1"/>
    </xf>
    <xf numFmtId="0" fontId="127" fillId="106" borderId="73" applyNumberFormat="0" applyAlignment="0" applyProtection="0"/>
    <xf numFmtId="4" fontId="109" fillId="80" borderId="70" applyNumberFormat="0" applyProtection="0">
      <alignment vertical="center"/>
    </xf>
    <xf numFmtId="4" fontId="12" fillId="93" borderId="76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0" fontId="49" fillId="93" borderId="77" applyBorder="0"/>
    <xf numFmtId="4" fontId="45" fillId="142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6" fillId="108" borderId="78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129" fillId="111" borderId="75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45" fillId="141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153" fillId="148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5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4" fontId="153" fillId="148" borderId="70" applyNumberFormat="0" applyProtection="0">
      <alignment vertical="center"/>
    </xf>
    <xf numFmtId="4" fontId="110" fillId="96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10" fillId="96" borderId="70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0" fontId="143" fillId="99" borderId="71" applyNumberFormat="0" applyAlignment="0" applyProtection="0"/>
    <xf numFmtId="0" fontId="12" fillId="95" borderId="100" applyNumberFormat="0">
      <protection locked="0"/>
    </xf>
    <xf numFmtId="0" fontId="12" fillId="93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9" fillId="89" borderId="75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129" fillId="92" borderId="76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4" fillId="80" borderId="70" applyNumberFormat="0" applyProtection="0">
      <alignment vertical="center"/>
    </xf>
    <xf numFmtId="4" fontId="110" fillId="92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0" fontId="127" fillId="106" borderId="73" applyNumberFormat="0" applyAlignment="0" applyProtection="0"/>
    <xf numFmtId="4" fontId="129" fillId="126" borderId="75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5" fillId="146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0" fontId="132" fillId="80" borderId="7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0" fontId="12" fillId="94" borderId="70" applyNumberFormat="0" applyProtection="0">
      <alignment horizontal="left" vertical="top" indent="1"/>
    </xf>
    <xf numFmtId="4" fontId="47" fillId="81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4" fontId="47" fillId="83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90" borderId="75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4" fontId="12" fillId="93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44" fillId="80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4" fontId="45" fillId="142" borderId="70" applyNumberFormat="0" applyProtection="0">
      <alignment horizontal="right" vertical="center"/>
    </xf>
    <xf numFmtId="4" fontId="45" fillId="145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154" fillId="148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4" fontId="154" fillId="148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47" fillId="84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5" fillId="145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0" fontId="129" fillId="99" borderId="75" applyNumberFormat="0" applyProtection="0">
      <alignment horizontal="left" vertical="center" indent="1"/>
    </xf>
    <xf numFmtId="4" fontId="47" fillId="88" borderId="70" applyNumberFormat="0" applyProtection="0">
      <alignment horizontal="right" vertical="center"/>
    </xf>
    <xf numFmtId="0" fontId="129" fillId="94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10" fillId="96" borderId="70" applyNumberFormat="0" applyProtection="0">
      <alignment vertical="center"/>
    </xf>
    <xf numFmtId="4" fontId="47" fillId="92" borderId="70" applyNumberFormat="0" applyProtection="0">
      <alignment horizontal="right" vertical="center"/>
    </xf>
    <xf numFmtId="0" fontId="47" fillId="96" borderId="70" applyNumberFormat="0" applyProtection="0">
      <alignment horizontal="left" vertical="top" indent="1"/>
    </xf>
    <xf numFmtId="4" fontId="12" fillId="93" borderId="76" applyNumberFormat="0" applyProtection="0">
      <alignment horizontal="left" vertical="center" indent="1"/>
    </xf>
    <xf numFmtId="0" fontId="47" fillId="81" borderId="7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0" fontId="108" fillId="0" borderId="74" applyNumberFormat="0" applyFill="0" applyAlignment="0" applyProtection="0"/>
    <xf numFmtId="4" fontId="134" fillId="95" borderId="75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45" fillId="144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0" fontId="124" fillId="76" borderId="71" applyNumberFormat="0" applyAlignment="0" applyProtection="0"/>
    <xf numFmtId="0" fontId="129" fillId="99" borderId="75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129" fillId="126" borderId="75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129" fillId="94" borderId="75" applyNumberFormat="0" applyProtection="0">
      <alignment horizontal="left" vertical="center" indent="1"/>
    </xf>
    <xf numFmtId="4" fontId="131" fillId="96" borderId="70" applyNumberFormat="0" applyProtection="0">
      <alignment vertical="center"/>
    </xf>
    <xf numFmtId="4" fontId="131" fillId="99" borderId="70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4" fontId="45" fillId="141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0" fontId="124" fillId="76" borderId="75" applyNumberFormat="0" applyAlignment="0" applyProtection="0"/>
    <xf numFmtId="4" fontId="45" fillId="32" borderId="70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5" fillId="28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4" fillId="76" borderId="71" applyNumberFormat="0" applyAlignment="0" applyProtection="0"/>
    <xf numFmtId="4" fontId="129" fillId="82" borderId="75" applyNumberFormat="0" applyProtection="0">
      <alignment horizontal="right" vertical="center"/>
    </xf>
    <xf numFmtId="0" fontId="143" fillId="99" borderId="71" applyNumberFormat="0" applyAlignment="0" applyProtection="0"/>
    <xf numFmtId="4" fontId="47" fillId="88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12" fillId="92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center" indent="1"/>
    </xf>
    <xf numFmtId="0" fontId="127" fillId="106" borderId="73" applyNumberFormat="0" applyAlignment="0" applyProtection="0"/>
    <xf numFmtId="0" fontId="12" fillId="75" borderId="72" applyNumberFormat="0" applyFont="0" applyAlignment="0" applyProtection="0"/>
    <xf numFmtId="4" fontId="45" fillId="146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08" fillId="0" borderId="79" applyNumberFormat="0" applyFill="0" applyAlignment="0" applyProtection="0"/>
    <xf numFmtId="0" fontId="12" fillId="81" borderId="70" applyNumberFormat="0" applyProtection="0">
      <alignment horizontal="left" vertical="center" indent="1"/>
    </xf>
    <xf numFmtId="4" fontId="45" fillId="108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0" fontId="136" fillId="123" borderId="75" applyNumberFormat="0" applyAlignment="0" applyProtection="0"/>
    <xf numFmtId="4" fontId="129" fillId="87" borderId="75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0" fontId="129" fillId="75" borderId="75" applyNumberFormat="0" applyFont="0" applyAlignment="0" applyProtection="0"/>
    <xf numFmtId="4" fontId="47" fillId="90" borderId="70" applyNumberFormat="0" applyProtection="0">
      <alignment horizontal="right" vertical="center"/>
    </xf>
    <xf numFmtId="4" fontId="110" fillId="92" borderId="70" applyNumberFormat="0" applyProtection="0">
      <alignment horizontal="right" vertical="center"/>
    </xf>
    <xf numFmtId="0" fontId="127" fillId="99" borderId="73" applyNumberFormat="0" applyAlignment="0" applyProtection="0"/>
    <xf numFmtId="4" fontId="129" fillId="80" borderId="75" applyNumberFormat="0" applyProtection="0">
      <alignment vertical="center"/>
    </xf>
    <xf numFmtId="4" fontId="133" fillId="97" borderId="76" applyNumberFormat="0" applyProtection="0">
      <alignment horizontal="left" vertical="center" indent="1"/>
    </xf>
    <xf numFmtId="4" fontId="46" fillId="108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129" fillId="89" borderId="75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17" fillId="106" borderId="71" applyNumberFormat="0" applyAlignment="0" applyProtection="0"/>
    <xf numFmtId="0" fontId="12" fillId="94" borderId="70" applyNumberFormat="0" applyProtection="0">
      <alignment horizontal="left" vertical="top" indent="1"/>
    </xf>
    <xf numFmtId="0" fontId="108" fillId="0" borderId="74" applyNumberFormat="0" applyFill="0" applyAlignment="0" applyProtection="0"/>
    <xf numFmtId="0" fontId="127" fillId="106" borderId="73" applyNumberFormat="0" applyAlignment="0" applyProtection="0"/>
    <xf numFmtId="4" fontId="109" fillId="80" borderId="70" applyNumberFormat="0" applyProtection="0">
      <alignment vertical="center"/>
    </xf>
    <xf numFmtId="0" fontId="44" fillId="80" borderId="70" applyNumberFormat="0" applyProtection="0">
      <alignment horizontal="left" vertical="top" indent="1"/>
    </xf>
    <xf numFmtId="0" fontId="127" fillId="123" borderId="73" applyNumberFormat="0" applyAlignment="0" applyProtection="0"/>
    <xf numFmtId="4" fontId="12" fillId="93" borderId="76" applyNumberFormat="0" applyProtection="0">
      <alignment horizontal="left" vertical="center" indent="1"/>
    </xf>
    <xf numFmtId="0" fontId="131" fillId="81" borderId="70" applyNumberFormat="0" applyProtection="0">
      <alignment horizontal="left" vertical="top" indent="1"/>
    </xf>
    <xf numFmtId="0" fontId="12" fillId="92" borderId="70" applyNumberFormat="0" applyProtection="0">
      <alignment horizontal="left" vertical="center" indent="1"/>
    </xf>
    <xf numFmtId="4" fontId="111" fillId="109" borderId="78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49" fillId="99" borderId="71" applyNumberFormat="0" applyAlignment="0" applyProtection="0"/>
    <xf numFmtId="4" fontId="129" fillId="86" borderId="75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5" fillId="143" borderId="70" applyNumberFormat="0" applyProtection="0">
      <alignment horizontal="right" vertical="center"/>
    </xf>
    <xf numFmtId="0" fontId="47" fillId="81" borderId="70" applyNumberFormat="0" applyProtection="0">
      <alignment horizontal="left" vertical="top" indent="1"/>
    </xf>
    <xf numFmtId="4" fontId="47" fillId="81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0" fontId="129" fillId="94" borderId="70" applyNumberFormat="0" applyProtection="0">
      <alignment horizontal="left" vertical="top" indent="1"/>
    </xf>
    <xf numFmtId="4" fontId="47" fillId="88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7" fillId="86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2" fillId="93" borderId="76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4" fontId="129" fillId="90" borderId="75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134" fillId="95" borderId="75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0" fontId="117" fillId="106" borderId="71" applyNumberFormat="0" applyAlignment="0" applyProtection="0"/>
    <xf numFmtId="0" fontId="44" fillId="80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29" fillId="80" borderId="75" applyNumberFormat="0" applyProtection="0">
      <alignment vertical="center"/>
    </xf>
    <xf numFmtId="0" fontId="129" fillId="93" borderId="70" applyNumberFormat="0" applyProtection="0">
      <alignment horizontal="left" vertical="top" indent="1"/>
    </xf>
    <xf numFmtId="4" fontId="46" fillId="108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4" fontId="129" fillId="0" borderId="75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4" fillId="76" borderId="75" applyNumberFormat="0" applyAlignment="0" applyProtection="0"/>
    <xf numFmtId="4" fontId="47" fillId="84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08" fillId="0" borderId="79" applyNumberFormat="0" applyFill="0" applyAlignment="0" applyProtection="0"/>
    <xf numFmtId="4" fontId="45" fillId="145" borderId="70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90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0" fontId="124" fillId="76" borderId="71" applyNumberFormat="0" applyAlignment="0" applyProtection="0"/>
    <xf numFmtId="4" fontId="153" fillId="148" borderId="70" applyNumberFormat="0" applyProtection="0">
      <alignment vertical="center"/>
    </xf>
    <xf numFmtId="4" fontId="45" fillId="143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29" fillId="90" borderId="75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4" fontId="129" fillId="81" borderId="76" applyNumberFormat="0" applyProtection="0">
      <alignment horizontal="left" vertical="center" indent="1"/>
    </xf>
    <xf numFmtId="0" fontId="108" fillId="0" borderId="74" applyNumberFormat="0" applyFill="0" applyAlignment="0" applyProtection="0"/>
    <xf numFmtId="4" fontId="129" fillId="111" borderId="75" applyNumberFormat="0" applyProtection="0">
      <alignment horizontal="left" vertical="center" indent="1"/>
    </xf>
    <xf numFmtId="4" fontId="47" fillId="96" borderId="70" applyNumberFormat="0" applyProtection="0">
      <alignment horizontal="left" vertical="center" indent="1"/>
    </xf>
    <xf numFmtId="4" fontId="47" fillId="87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129" fillId="88" borderId="95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47" fillId="85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4" fontId="131" fillId="96" borderId="70" applyNumberFormat="0" applyProtection="0">
      <alignment vertical="center"/>
    </xf>
    <xf numFmtId="4" fontId="47" fillId="81" borderId="70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0" fontId="127" fillId="106" borderId="73" applyNumberFormat="0" applyAlignment="0" applyProtection="0"/>
    <xf numFmtId="4" fontId="45" fillId="28" borderId="70" applyNumberFormat="0" applyProtection="0">
      <alignment horizontal="right" vertical="center"/>
    </xf>
    <xf numFmtId="0" fontId="131" fillId="81" borderId="7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0" fontId="47" fillId="96" borderId="70" applyNumberFormat="0" applyProtection="0">
      <alignment horizontal="left" vertical="top" indent="1"/>
    </xf>
    <xf numFmtId="0" fontId="12" fillId="75" borderId="72" applyNumberFormat="0" applyFont="0" applyAlignment="0" applyProtection="0"/>
    <xf numFmtId="4" fontId="47" fillId="87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9" fillId="92" borderId="75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4" fontId="47" fillId="89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4" fontId="44" fillId="80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4" fillId="76" borderId="75" applyNumberFormat="0" applyAlignment="0" applyProtection="0"/>
    <xf numFmtId="4" fontId="45" fillId="144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08" fillId="0" borderId="79" applyNumberFormat="0" applyFill="0" applyAlignment="0" applyProtection="0"/>
    <xf numFmtId="0" fontId="108" fillId="0" borderId="79" applyNumberFormat="0" applyFill="0" applyAlignment="0" applyProtection="0"/>
    <xf numFmtId="4" fontId="47" fillId="89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0" fontId="12" fillId="93" borderId="70" applyNumberFormat="0" applyProtection="0">
      <alignment horizontal="left" vertical="top" indent="1"/>
    </xf>
    <xf numFmtId="4" fontId="129" fillId="84" borderId="76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131" fillId="96" borderId="70" applyNumberFormat="0" applyProtection="0">
      <alignment vertical="center"/>
    </xf>
    <xf numFmtId="4" fontId="129" fillId="87" borderId="75" applyNumberFormat="0" applyProtection="0">
      <alignment horizontal="right" vertical="center"/>
    </xf>
    <xf numFmtId="4" fontId="47" fillId="89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47" fillId="90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82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0" fontId="12" fillId="81" borderId="70" applyNumberFormat="0" applyProtection="0">
      <alignment horizontal="left" vertical="center" indent="1"/>
    </xf>
    <xf numFmtId="0" fontId="49" fillId="93" borderId="77" applyBorder="0"/>
    <xf numFmtId="0" fontId="129" fillId="94" borderId="75" applyNumberFormat="0" applyProtection="0">
      <alignment horizontal="left" vertical="center" indent="1"/>
    </xf>
    <xf numFmtId="4" fontId="129" fillId="87" borderId="75" applyNumberFormat="0" applyProtection="0">
      <alignment horizontal="right" vertical="center"/>
    </xf>
    <xf numFmtId="0" fontId="108" fillId="0" borderId="74" applyNumberFormat="0" applyFill="0" applyAlignment="0" applyProtection="0"/>
    <xf numFmtId="4" fontId="45" fillId="144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29" fillId="111" borderId="75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0" fontId="12" fillId="94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0" fontId="129" fillId="92" borderId="75" applyNumberFormat="0" applyProtection="0">
      <alignment horizontal="left" vertical="center" indent="1"/>
    </xf>
    <xf numFmtId="0" fontId="47" fillId="81" borderId="70" applyNumberFormat="0" applyProtection="0">
      <alignment horizontal="left" vertical="top" indent="1"/>
    </xf>
    <xf numFmtId="4" fontId="131" fillId="99" borderId="70" applyNumberFormat="0" applyProtection="0">
      <alignment horizontal="left" vertical="center" indent="1"/>
    </xf>
    <xf numFmtId="4" fontId="45" fillId="141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99" borderId="75" applyNumberFormat="0" applyProtection="0">
      <alignment horizontal="left" vertical="center" indent="1"/>
    </xf>
    <xf numFmtId="0" fontId="117" fillId="106" borderId="71" applyNumberFormat="0" applyAlignment="0" applyProtection="0"/>
    <xf numFmtId="4" fontId="44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0" fontId="129" fillId="92" borderId="7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47" fillId="96" borderId="70" applyNumberFormat="0" applyProtection="0">
      <alignment vertical="center"/>
    </xf>
    <xf numFmtId="4" fontId="47" fillId="81" borderId="70" applyNumberFormat="0" applyProtection="0">
      <alignment horizontal="left" vertical="center" indent="1"/>
    </xf>
    <xf numFmtId="0" fontId="12" fillId="96" borderId="72" applyNumberFormat="0" applyFont="0" applyAlignment="0" applyProtection="0"/>
    <xf numFmtId="0" fontId="12" fillId="94" borderId="70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4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112" fillId="92" borderId="7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4" fontId="47" fillId="85" borderId="70" applyNumberFormat="0" applyProtection="0">
      <alignment horizontal="right" vertical="center"/>
    </xf>
    <xf numFmtId="4" fontId="45" fillId="143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29" fillId="94" borderId="70" applyNumberFormat="0" applyProtection="0">
      <alignment horizontal="left" vertical="top" indent="1"/>
    </xf>
    <xf numFmtId="4" fontId="129" fillId="82" borderId="75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0" fontId="129" fillId="75" borderId="75" applyNumberFormat="0" applyFont="0" applyAlignment="0" applyProtection="0"/>
    <xf numFmtId="0" fontId="12" fillId="81" borderId="70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0" fontId="12" fillId="96" borderId="72" applyNumberFormat="0" applyFont="0" applyAlignment="0" applyProtection="0"/>
    <xf numFmtId="4" fontId="129" fillId="80" borderId="75" applyNumberFormat="0" applyProtection="0">
      <alignment vertical="center"/>
    </xf>
    <xf numFmtId="0" fontId="143" fillId="99" borderId="71" applyNumberFormat="0" applyAlignment="0" applyProtection="0"/>
    <xf numFmtId="4" fontId="47" fillId="81" borderId="70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0" fontId="124" fillId="76" borderId="71" applyNumberFormat="0" applyAlignment="0" applyProtection="0"/>
    <xf numFmtId="4" fontId="47" fillId="81" borderId="70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0" fontId="129" fillId="81" borderId="70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31" fillId="96" borderId="70" applyNumberFormat="0" applyProtection="0">
      <alignment horizontal="left" vertical="top" indent="1"/>
    </xf>
    <xf numFmtId="4" fontId="45" fillId="98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4" fillId="80" borderId="70" applyNumberFormat="0" applyProtection="0">
      <alignment vertical="center"/>
    </xf>
    <xf numFmtId="0" fontId="127" fillId="123" borderId="73" applyNumberFormat="0" applyAlignment="0" applyProtection="0"/>
    <xf numFmtId="4" fontId="12" fillId="93" borderId="76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4" fontId="153" fillId="148" borderId="70" applyNumberFormat="0" applyProtection="0">
      <alignment horizontal="right" vertical="center"/>
    </xf>
    <xf numFmtId="0" fontId="12" fillId="81" borderId="70" applyNumberFormat="0" applyProtection="0">
      <alignment horizontal="left" vertical="center" indent="1"/>
    </xf>
    <xf numFmtId="0" fontId="129" fillId="93" borderId="70" applyNumberFormat="0" applyProtection="0">
      <alignment horizontal="left" vertical="top" indent="1"/>
    </xf>
    <xf numFmtId="4" fontId="46" fillId="108" borderId="78" applyNumberFormat="0" applyProtection="0">
      <alignment horizontal="left" vertical="center" indent="1"/>
    </xf>
    <xf numFmtId="4" fontId="153" fillId="148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47" fillId="83" borderId="70" applyNumberFormat="0" applyProtection="0">
      <alignment horizontal="right" vertical="center"/>
    </xf>
    <xf numFmtId="0" fontId="12" fillId="94" borderId="7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0" fontId="149" fillId="99" borderId="71" applyNumberFormat="0" applyAlignment="0" applyProtection="0"/>
    <xf numFmtId="4" fontId="45" fillId="32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47" fillId="85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4" fillId="80" borderId="70" applyNumberFormat="0" applyProtection="0">
      <alignment horizontal="left" vertical="center" indent="1"/>
    </xf>
    <xf numFmtId="4" fontId="129" fillId="32" borderId="75" applyNumberFormat="0" applyProtection="0">
      <alignment horizontal="left" vertical="center" indent="1"/>
    </xf>
    <xf numFmtId="0" fontId="124" fillId="76" borderId="75" applyNumberFormat="0" applyAlignment="0" applyProtection="0"/>
    <xf numFmtId="4" fontId="47" fillId="88" borderId="70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5" fillId="98" borderId="70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129" fillId="89" borderId="75" applyNumberFormat="0" applyProtection="0">
      <alignment horizontal="right" vertical="center"/>
    </xf>
    <xf numFmtId="0" fontId="12" fillId="75" borderId="72" applyNumberFormat="0" applyFont="0" applyAlignment="0" applyProtection="0"/>
    <xf numFmtId="4" fontId="133" fillId="97" borderId="76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0" fontId="12" fillId="81" borderId="70" applyNumberFormat="0" applyProtection="0">
      <alignment horizontal="left" vertical="top" indent="1"/>
    </xf>
    <xf numFmtId="0" fontId="127" fillId="99" borderId="73" applyNumberFormat="0" applyAlignment="0" applyProtection="0"/>
    <xf numFmtId="0" fontId="12" fillId="93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4" fontId="45" fillId="98" borderId="70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4" fontId="45" fillId="108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12" fillId="81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4" fontId="47" fillId="87" borderId="70" applyNumberFormat="0" applyProtection="0">
      <alignment horizontal="right" vertical="center"/>
    </xf>
    <xf numFmtId="4" fontId="133" fillId="97" borderId="76" applyNumberFormat="0" applyProtection="0">
      <alignment horizontal="left" vertical="center" indent="1"/>
    </xf>
    <xf numFmtId="4" fontId="112" fillId="92" borderId="70" applyNumberFormat="0" applyProtection="0">
      <alignment horizontal="right" vertical="center"/>
    </xf>
    <xf numFmtId="4" fontId="111" fillId="109" borderId="78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4" fontId="47" fillId="92" borderId="70" applyNumberFormat="0" applyProtection="0">
      <alignment horizontal="right" vertical="center"/>
    </xf>
    <xf numFmtId="4" fontId="45" fillId="148" borderId="70" applyNumberFormat="0" applyProtection="0">
      <alignment vertical="center"/>
    </xf>
    <xf numFmtId="4" fontId="109" fillId="80" borderId="70" applyNumberFormat="0" applyProtection="0">
      <alignment vertical="center"/>
    </xf>
    <xf numFmtId="4" fontId="47" fillId="85" borderId="7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4" fontId="47" fillId="86" borderId="70" applyNumberFormat="0" applyProtection="0">
      <alignment horizontal="right" vertical="center"/>
    </xf>
    <xf numFmtId="0" fontId="117" fillId="106" borderId="71" applyNumberFormat="0" applyAlignment="0" applyProtection="0"/>
    <xf numFmtId="4" fontId="47" fillId="83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0" fontId="49" fillId="93" borderId="77" applyBorder="0"/>
    <xf numFmtId="0" fontId="12" fillId="94" borderId="70" applyNumberFormat="0" applyProtection="0">
      <alignment horizontal="left" vertical="center" indent="1"/>
    </xf>
    <xf numFmtId="4" fontId="129" fillId="111" borderId="75" applyNumberFormat="0" applyProtection="0">
      <alignment horizontal="left" vertical="center" indent="1"/>
    </xf>
    <xf numFmtId="4" fontId="46" fillId="32" borderId="70" applyNumberFormat="0" applyProtection="0">
      <alignment vertical="center"/>
    </xf>
    <xf numFmtId="4" fontId="47" fillId="86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45" fillId="148" borderId="70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52" fillId="32" borderId="70" applyNumberFormat="0" applyProtection="0">
      <alignment vertical="center"/>
    </xf>
    <xf numFmtId="0" fontId="49" fillId="93" borderId="77" applyBorder="0"/>
    <xf numFmtId="4" fontId="45" fillId="141" borderId="70" applyNumberFormat="0" applyProtection="0">
      <alignment horizontal="right" vertical="center"/>
    </xf>
    <xf numFmtId="0" fontId="108" fillId="0" borderId="74" applyNumberFormat="0" applyFill="0" applyAlignment="0" applyProtection="0"/>
    <xf numFmtId="0" fontId="143" fillId="99" borderId="71" applyNumberFormat="0" applyAlignment="0" applyProtection="0"/>
    <xf numFmtId="0" fontId="108" fillId="0" borderId="74" applyNumberFormat="0" applyFill="0" applyAlignment="0" applyProtection="0"/>
    <xf numFmtId="0" fontId="131" fillId="96" borderId="90" applyNumberFormat="0" applyProtection="0">
      <alignment horizontal="left" vertical="top" indent="1"/>
    </xf>
    <xf numFmtId="4" fontId="129" fillId="86" borderId="75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29" fillId="81" borderId="76" applyNumberFormat="0" applyProtection="0">
      <alignment horizontal="left" vertical="center" indent="1"/>
    </xf>
    <xf numFmtId="4" fontId="47" fillId="82" borderId="70" applyNumberFormat="0" applyProtection="0">
      <alignment horizontal="right" vertical="center"/>
    </xf>
    <xf numFmtId="0" fontId="12" fillId="93" borderId="70" applyNumberFormat="0" applyProtection="0">
      <alignment horizontal="left" vertical="top" indent="1"/>
    </xf>
    <xf numFmtId="4" fontId="129" fillId="87" borderId="75" applyNumberFormat="0" applyProtection="0">
      <alignment horizontal="right" vertical="center"/>
    </xf>
    <xf numFmtId="0" fontId="117" fillId="106" borderId="71" applyNumberFormat="0" applyAlignment="0" applyProtection="0"/>
    <xf numFmtId="0" fontId="124" fillId="76" borderId="71" applyNumberFormat="0" applyAlignment="0" applyProtection="0"/>
    <xf numFmtId="4" fontId="129" fillId="85" borderId="75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46" fillId="108" borderId="78" applyNumberFormat="0" applyProtection="0">
      <alignment horizontal="left" vertical="center" indent="1"/>
    </xf>
    <xf numFmtId="4" fontId="129" fillId="82" borderId="75" applyNumberFormat="0" applyProtection="0">
      <alignment horizontal="right" vertical="center"/>
    </xf>
    <xf numFmtId="4" fontId="129" fillId="80" borderId="75" applyNumberFormat="0" applyProtection="0">
      <alignment vertical="center"/>
    </xf>
    <xf numFmtId="0" fontId="149" fillId="99" borderId="71" applyNumberFormat="0" applyAlignment="0" applyProtection="0"/>
    <xf numFmtId="4" fontId="129" fillId="82" borderId="75" applyNumberFormat="0" applyProtection="0">
      <alignment horizontal="right" vertical="center"/>
    </xf>
    <xf numFmtId="0" fontId="12" fillId="75" borderId="72" applyNumberFormat="0" applyFont="0" applyAlignment="0" applyProtection="0"/>
    <xf numFmtId="0" fontId="129" fillId="99" borderId="75" applyNumberFormat="0" applyProtection="0">
      <alignment horizontal="left" vertical="center" indent="1"/>
    </xf>
    <xf numFmtId="4" fontId="110" fillId="96" borderId="70" applyNumberFormat="0" applyProtection="0">
      <alignment vertical="center"/>
    </xf>
    <xf numFmtId="0" fontId="124" fillId="76" borderId="71" applyNumberFormat="0" applyAlignment="0" applyProtection="0"/>
    <xf numFmtId="0" fontId="47" fillId="81" borderId="70" applyNumberFormat="0" applyProtection="0">
      <alignment horizontal="left" vertical="top" indent="1"/>
    </xf>
    <xf numFmtId="4" fontId="47" fillId="84" borderId="70" applyNumberFormat="0" applyProtection="0">
      <alignment horizontal="right" vertical="center"/>
    </xf>
    <xf numFmtId="4" fontId="109" fillId="80" borderId="70" applyNumberFormat="0" applyProtection="0">
      <alignment vertical="center"/>
    </xf>
    <xf numFmtId="4" fontId="46" fillId="108" borderId="78" applyNumberFormat="0" applyProtection="0">
      <alignment horizontal="left" vertical="center" indent="1"/>
    </xf>
    <xf numFmtId="0" fontId="129" fillId="127" borderId="75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0" fontId="124" fillId="76" borderId="75" applyNumberFormat="0" applyAlignment="0" applyProtection="0"/>
    <xf numFmtId="4" fontId="129" fillId="111" borderId="75" applyNumberFormat="0" applyProtection="0">
      <alignment horizontal="left" vertical="center" indent="1"/>
    </xf>
    <xf numFmtId="4" fontId="152" fillId="32" borderId="70" applyNumberFormat="0" applyProtection="0">
      <alignment vertical="center"/>
    </xf>
    <xf numFmtId="0" fontId="47" fillId="81" borderId="70" applyNumberFormat="0" applyProtection="0">
      <alignment horizontal="left" vertical="top" indent="1"/>
    </xf>
    <xf numFmtId="0" fontId="129" fillId="81" borderId="70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4" fontId="129" fillId="86" borderId="75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7" fillId="86" borderId="70" applyNumberFormat="0" applyProtection="0">
      <alignment horizontal="right" vertical="center"/>
    </xf>
    <xf numFmtId="0" fontId="44" fillId="80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0" fontId="108" fillId="0" borderId="79" applyNumberFormat="0" applyFill="0" applyAlignment="0" applyProtection="0"/>
    <xf numFmtId="4" fontId="47" fillId="96" borderId="70" applyNumberFormat="0" applyProtection="0">
      <alignment horizontal="left" vertical="center" indent="1"/>
    </xf>
    <xf numFmtId="4" fontId="47" fillId="96" borderId="70" applyNumberFormat="0" applyProtection="0">
      <alignment vertical="center"/>
    </xf>
    <xf numFmtId="0" fontId="12" fillId="81" borderId="70" applyNumberFormat="0" applyProtection="0">
      <alignment horizontal="left" vertical="top" indent="1"/>
    </xf>
    <xf numFmtId="4" fontId="44" fillId="80" borderId="70" applyNumberFormat="0" applyProtection="0">
      <alignment vertical="center"/>
    </xf>
    <xf numFmtId="0" fontId="124" fillId="76" borderId="71" applyNumberFormat="0" applyAlignment="0" applyProtection="0"/>
    <xf numFmtId="0" fontId="149" fillId="99" borderId="71" applyNumberFormat="0" applyAlignment="0" applyProtection="0"/>
    <xf numFmtId="4" fontId="129" fillId="84" borderId="76" applyNumberFormat="0" applyProtection="0">
      <alignment horizontal="right" vertical="center"/>
    </xf>
    <xf numFmtId="0" fontId="108" fillId="0" borderId="74" applyNumberFormat="0" applyFill="0" applyAlignment="0" applyProtection="0"/>
    <xf numFmtId="4" fontId="47" fillId="81" borderId="70" applyNumberFormat="0" applyProtection="0">
      <alignment horizontal="left" vertical="center" indent="1"/>
    </xf>
    <xf numFmtId="0" fontId="47" fillId="96" borderId="70" applyNumberFormat="0" applyProtection="0">
      <alignment horizontal="left" vertical="top" indent="1"/>
    </xf>
    <xf numFmtId="4" fontId="47" fillId="96" borderId="70" applyNumberFormat="0" applyProtection="0">
      <alignment vertical="center"/>
    </xf>
    <xf numFmtId="0" fontId="12" fillId="94" borderId="70" applyNumberFormat="0" applyProtection="0">
      <alignment horizontal="left" vertical="top" indent="1"/>
    </xf>
    <xf numFmtId="0" fontId="12" fillId="81" borderId="70" applyNumberFormat="0" applyProtection="0">
      <alignment horizontal="left" vertical="center" indent="1"/>
    </xf>
    <xf numFmtId="4" fontId="47" fillId="81" borderId="70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0" fontId="129" fillId="93" borderId="103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0" fontId="136" fillId="123" borderId="108" applyNumberFormat="0" applyAlignment="0" applyProtection="0"/>
    <xf numFmtId="0" fontId="129" fillId="92" borderId="85" applyNumberFormat="0" applyProtection="0">
      <alignment horizontal="left" vertical="center" indent="1"/>
    </xf>
    <xf numFmtId="4" fontId="129" fillId="84" borderId="76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47" fillId="96" borderId="103" applyNumberFormat="0" applyProtection="0">
      <alignment horizontal="left" vertical="top" indent="1"/>
    </xf>
    <xf numFmtId="4" fontId="154" fillId="148" borderId="70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4" fontId="45" fillId="108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7" fillId="84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3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4" fontId="47" fillId="82" borderId="70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0" fontId="127" fillId="99" borderId="73" applyNumberFormat="0" applyAlignment="0" applyProtection="0"/>
    <xf numFmtId="4" fontId="47" fillId="89" borderId="113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" fillId="75" borderId="92" applyNumberFormat="0" applyFont="0" applyAlignment="0" applyProtection="0"/>
    <xf numFmtId="188" fontId="129" fillId="93" borderId="80" applyNumberFormat="0" applyProtection="0">
      <alignment horizontal="left" vertical="top" indent="1"/>
    </xf>
    <xf numFmtId="0" fontId="124" fillId="76" borderId="71" applyNumberFormat="0" applyAlignment="0" applyProtection="0"/>
    <xf numFmtId="0" fontId="149" fillId="99" borderId="71" applyNumberFormat="0" applyAlignment="0" applyProtection="0"/>
    <xf numFmtId="4" fontId="129" fillId="81" borderId="119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4" fontId="47" fillId="88" borderId="8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131" fillId="99" borderId="80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" fillId="75" borderId="115" applyNumberFormat="0" applyFont="0" applyAlignment="0" applyProtection="0"/>
    <xf numFmtId="0" fontId="129" fillId="99" borderId="118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0" fontId="127" fillId="99" borderId="83" applyNumberFormat="0" applyAlignment="0" applyProtection="0"/>
    <xf numFmtId="4" fontId="129" fillId="81" borderId="8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" fillId="93" borderId="80" applyNumberFormat="0" applyProtection="0">
      <alignment horizontal="left" vertical="top" indent="1"/>
    </xf>
    <xf numFmtId="4" fontId="45" fillId="143" borderId="113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88" fontId="12" fillId="94" borderId="70" applyNumberFormat="0" applyProtection="0">
      <alignment horizontal="left" vertical="top" indent="1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" fontId="129" fillId="111" borderId="95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0" fontId="127" fillId="99" borderId="83" applyNumberFormat="0" applyAlignment="0" applyProtection="0"/>
    <xf numFmtId="4" fontId="44" fillId="80" borderId="103" applyNumberFormat="0" applyProtection="0">
      <alignment vertical="center"/>
    </xf>
    <xf numFmtId="4" fontId="47" fillId="82" borderId="70" applyNumberFormat="0" applyProtection="0">
      <alignment horizontal="right" vertical="center"/>
    </xf>
    <xf numFmtId="165" fontId="1" fillId="0" borderId="0" applyFont="0" applyFill="0" applyBorder="0" applyAlignment="0" applyProtection="0"/>
    <xf numFmtId="4" fontId="129" fillId="92" borderId="76" applyNumberFormat="0" applyProtection="0">
      <alignment horizontal="left" vertical="center" indent="1"/>
    </xf>
    <xf numFmtId="188" fontId="129" fillId="94" borderId="7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9" fillId="81" borderId="70" applyNumberFormat="0" applyProtection="0">
      <alignment horizontal="left" vertical="top" indent="1"/>
    </xf>
    <xf numFmtId="4" fontId="134" fillId="95" borderId="75" applyNumberFormat="0" applyProtection="0">
      <alignment horizontal="right" vertical="center"/>
    </xf>
    <xf numFmtId="188" fontId="129" fillId="94" borderId="70" applyNumberFormat="0" applyProtection="0">
      <alignment horizontal="left" vertical="top" indent="1"/>
    </xf>
    <xf numFmtId="0" fontId="108" fillId="0" borderId="74" applyNumberFormat="0" applyFill="0" applyAlignment="0" applyProtection="0"/>
    <xf numFmtId="4" fontId="129" fillId="92" borderId="76" applyNumberFormat="0" applyProtection="0">
      <alignment horizontal="left" vertical="center" indent="1"/>
    </xf>
    <xf numFmtId="4" fontId="45" fillId="144" borderId="70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47" fillId="81" borderId="70" applyNumberFormat="0" applyProtection="0">
      <alignment horizontal="left" vertical="center" indent="1"/>
    </xf>
    <xf numFmtId="0" fontId="12" fillId="75" borderId="72" applyNumberFormat="0" applyFont="0" applyAlignment="0" applyProtection="0"/>
    <xf numFmtId="0" fontId="12" fillId="75" borderId="72" applyNumberFormat="0" applyFont="0" applyAlignment="0" applyProtection="0"/>
    <xf numFmtId="4" fontId="45" fillId="28" borderId="7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4" fillId="76" borderId="71" applyNumberFormat="0" applyAlignment="0" applyProtection="0"/>
    <xf numFmtId="4" fontId="47" fillId="89" borderId="70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0" fontId="149" fillId="99" borderId="71" applyNumberFormat="0" applyAlignment="0" applyProtection="0"/>
    <xf numFmtId="0" fontId="12" fillId="93" borderId="70" applyNumberFormat="0" applyProtection="0">
      <alignment horizontal="left" vertical="center" indent="1"/>
    </xf>
    <xf numFmtId="4" fontId="47" fillId="92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12" fillId="96" borderId="82" applyNumberFormat="0" applyFont="0" applyAlignment="0" applyProtection="0"/>
    <xf numFmtId="4" fontId="45" fillId="108" borderId="70" applyNumberFormat="0" applyProtection="0">
      <alignment horizontal="right" vertical="center"/>
    </xf>
    <xf numFmtId="0" fontId="124" fillId="76" borderId="71" applyNumberFormat="0" applyAlignment="0" applyProtection="0"/>
    <xf numFmtId="4" fontId="45" fillId="98" borderId="80" applyNumberFormat="0" applyProtection="0">
      <alignment horizontal="right" vertical="center"/>
    </xf>
    <xf numFmtId="4" fontId="47" fillId="86" borderId="70" applyNumberFormat="0" applyProtection="0">
      <alignment horizontal="right" vertical="center"/>
    </xf>
    <xf numFmtId="0" fontId="129" fillId="99" borderId="75" applyNumberFormat="0" applyProtection="0">
      <alignment horizontal="left" vertical="center" indent="1"/>
    </xf>
    <xf numFmtId="4" fontId="45" fillId="143" borderId="70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45" fillId="32" borderId="70" applyNumberFormat="0" applyProtection="0">
      <alignment horizontal="left" vertical="center" indent="1"/>
    </xf>
    <xf numFmtId="0" fontId="149" fillId="99" borderId="71" applyNumberFormat="0" applyAlignment="0" applyProtection="0"/>
    <xf numFmtId="0" fontId="129" fillId="99" borderId="75" applyNumberFormat="0" applyProtection="0">
      <alignment horizontal="left" vertical="center" indent="1"/>
    </xf>
    <xf numFmtId="4" fontId="138" fillId="32" borderId="75" applyNumberFormat="0" applyProtection="0">
      <alignment vertical="center"/>
    </xf>
    <xf numFmtId="4" fontId="47" fillId="82" borderId="70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29" fillId="126" borderId="75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9" fillId="81" borderId="76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0" fontId="124" fillId="76" borderId="71" applyNumberFormat="0" applyAlignment="0" applyProtection="0"/>
    <xf numFmtId="4" fontId="46" fillId="32" borderId="70" applyNumberFormat="0" applyProtection="0">
      <alignment vertical="center"/>
    </xf>
    <xf numFmtId="4" fontId="44" fillId="80" borderId="70" applyNumberFormat="0" applyProtection="0">
      <alignment vertical="center"/>
    </xf>
    <xf numFmtId="4" fontId="129" fillId="126" borderId="75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49" fillId="99" borderId="71" applyNumberFormat="0" applyAlignment="0" applyProtection="0"/>
    <xf numFmtId="4" fontId="129" fillId="86" borderId="75" applyNumberFormat="0" applyProtection="0">
      <alignment horizontal="right" vertical="center"/>
    </xf>
    <xf numFmtId="4" fontId="131" fillId="99" borderId="70" applyNumberFormat="0" applyProtection="0">
      <alignment horizontal="left" vertical="center" indent="1"/>
    </xf>
    <xf numFmtId="4" fontId="129" fillId="85" borderId="75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" fillId="92" borderId="70" applyNumberFormat="0" applyProtection="0">
      <alignment horizontal="left" vertical="top" indent="1"/>
    </xf>
    <xf numFmtId="4" fontId="111" fillId="109" borderId="78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46" fillId="108" borderId="70" applyNumberFormat="0" applyProtection="0">
      <alignment horizontal="left" vertical="center" indent="1"/>
    </xf>
    <xf numFmtId="4" fontId="45" fillId="145" borderId="70" applyNumberFormat="0" applyProtection="0">
      <alignment horizontal="right" vertical="center"/>
    </xf>
    <xf numFmtId="0" fontId="127" fillId="123" borderId="83" applyNumberFormat="0" applyAlignment="0" applyProtection="0"/>
    <xf numFmtId="4" fontId="129" fillId="84" borderId="76" applyNumberFormat="0" applyProtection="0">
      <alignment horizontal="right" vertical="center"/>
    </xf>
    <xf numFmtId="0" fontId="117" fillId="106" borderId="71" applyNumberFormat="0" applyAlignment="0" applyProtection="0"/>
    <xf numFmtId="4" fontId="45" fillId="146" borderId="70" applyNumberFormat="0" applyProtection="0">
      <alignment horizontal="right" vertical="center"/>
    </xf>
    <xf numFmtId="4" fontId="47" fillId="81" borderId="70" applyNumberFormat="0" applyProtection="0">
      <alignment horizontal="left" vertical="center" indent="1"/>
    </xf>
    <xf numFmtId="4" fontId="110" fillId="92" borderId="70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75" borderId="72" applyNumberFormat="0" applyFont="0" applyAlignment="0" applyProtection="0"/>
    <xf numFmtId="4" fontId="129" fillId="111" borderId="75" applyNumberFormat="0" applyProtection="0">
      <alignment horizontal="left" vertical="center" indent="1"/>
    </xf>
    <xf numFmtId="4" fontId="109" fillId="80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129" fillId="85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0" fontId="12" fillId="93" borderId="70" applyNumberFormat="0" applyProtection="0">
      <alignment horizontal="left" vertical="center" indent="1"/>
    </xf>
    <xf numFmtId="0" fontId="129" fillId="92" borderId="70" applyNumberFormat="0" applyProtection="0">
      <alignment horizontal="left" vertical="top" indent="1"/>
    </xf>
    <xf numFmtId="4" fontId="45" fillId="148" borderId="70" applyNumberFormat="0" applyProtection="0">
      <alignment vertical="center"/>
    </xf>
    <xf numFmtId="4" fontId="129" fillId="87" borderId="75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129" fillId="32" borderId="75" applyNumberFormat="0" applyProtection="0">
      <alignment horizontal="left" vertical="center" indent="1"/>
    </xf>
    <xf numFmtId="4" fontId="47" fillId="90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4" fontId="44" fillId="80" borderId="70" applyNumberFormat="0" applyProtection="0">
      <alignment vertical="center"/>
    </xf>
    <xf numFmtId="4" fontId="45" fillId="148" borderId="70" applyNumberFormat="0" applyProtection="0">
      <alignment vertical="center"/>
    </xf>
    <xf numFmtId="4" fontId="47" fillId="87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47" fillId="86" borderId="70" applyNumberFormat="0" applyProtection="0">
      <alignment horizontal="right" vertical="center"/>
    </xf>
    <xf numFmtId="4" fontId="44" fillId="80" borderId="70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4" fontId="129" fillId="91" borderId="76" applyNumberFormat="0" applyProtection="0">
      <alignment horizontal="left" vertical="center" indent="1"/>
    </xf>
    <xf numFmtId="4" fontId="129" fillId="88" borderId="75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29" fillId="82" borderId="75" applyNumberFormat="0" applyProtection="0">
      <alignment horizontal="right" vertical="center"/>
    </xf>
    <xf numFmtId="4" fontId="129" fillId="80" borderId="75" applyNumberFormat="0" applyProtection="0">
      <alignment vertical="center"/>
    </xf>
    <xf numFmtId="4" fontId="112" fillId="92" borderId="70" applyNumberFormat="0" applyProtection="0">
      <alignment horizontal="right" vertical="center"/>
    </xf>
    <xf numFmtId="0" fontId="12" fillId="92" borderId="70" applyNumberFormat="0" applyProtection="0">
      <alignment horizontal="left" vertical="top" indent="1"/>
    </xf>
    <xf numFmtId="0" fontId="129" fillId="92" borderId="70" applyNumberFormat="0" applyProtection="0">
      <alignment horizontal="left" vertical="top" indent="1"/>
    </xf>
    <xf numFmtId="0" fontId="124" fillId="76" borderId="71" applyNumberFormat="0" applyAlignment="0" applyProtection="0"/>
    <xf numFmtId="0" fontId="117" fillId="106" borderId="71" applyNumberFormat="0" applyAlignment="0" applyProtection="0"/>
    <xf numFmtId="4" fontId="129" fillId="126" borderId="75" applyNumberFormat="0" applyProtection="0">
      <alignment horizontal="right" vertical="center"/>
    </xf>
    <xf numFmtId="0" fontId="132" fillId="80" borderId="70" applyNumberFormat="0" applyProtection="0">
      <alignment horizontal="left" vertical="top" indent="1"/>
    </xf>
    <xf numFmtId="4" fontId="110" fillId="92" borderId="70" applyNumberFormat="0" applyProtection="0">
      <alignment horizontal="right" vertical="center"/>
    </xf>
    <xf numFmtId="4" fontId="47" fillId="96" borderId="70" applyNumberFormat="0" applyProtection="0">
      <alignment horizontal="left" vertical="center" indent="1"/>
    </xf>
    <xf numFmtId="0" fontId="12" fillId="92" borderId="70" applyNumberFormat="0" applyProtection="0">
      <alignment horizontal="left" vertical="top" indent="1"/>
    </xf>
    <xf numFmtId="0" fontId="12" fillId="94" borderId="70" applyNumberFormat="0" applyProtection="0">
      <alignment horizontal="left" vertical="center" indent="1"/>
    </xf>
    <xf numFmtId="0" fontId="12" fillId="93" borderId="70" applyNumberFormat="0" applyProtection="0">
      <alignment horizontal="left" vertical="top" indent="1"/>
    </xf>
    <xf numFmtId="4" fontId="47" fillId="90" borderId="7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4" fontId="47" fillId="84" borderId="80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0" fontId="129" fillId="92" borderId="7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0" fontId="108" fillId="0" borderId="84" applyNumberFormat="0" applyFill="0" applyAlignment="0" applyProtection="0"/>
    <xf numFmtId="4" fontId="47" fillId="88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0" fontId="124" fillId="76" borderId="104" applyNumberFormat="0" applyAlignment="0" applyProtection="0"/>
    <xf numFmtId="4" fontId="47" fillId="86" borderId="80" applyNumberFormat="0" applyProtection="0">
      <alignment horizontal="right" vertical="center"/>
    </xf>
    <xf numFmtId="4" fontId="47" fillId="81" borderId="70" applyNumberFormat="0" applyProtection="0">
      <alignment horizontal="right" vertical="center"/>
    </xf>
    <xf numFmtId="4" fontId="45" fillId="108" borderId="70" applyNumberFormat="0" applyProtection="0">
      <alignment horizontal="right" vertical="center"/>
    </xf>
    <xf numFmtId="4" fontId="47" fillId="88" borderId="70" applyNumberFormat="0" applyProtection="0">
      <alignment horizontal="right" vertical="center"/>
    </xf>
    <xf numFmtId="4" fontId="45" fillId="144" borderId="70" applyNumberFormat="0" applyProtection="0">
      <alignment horizontal="right" vertical="center"/>
    </xf>
    <xf numFmtId="4" fontId="45" fillId="142" borderId="70" applyNumberFormat="0" applyProtection="0">
      <alignment horizontal="right" vertical="center"/>
    </xf>
    <xf numFmtId="4" fontId="45" fillId="110" borderId="70" applyNumberFormat="0" applyProtection="0">
      <alignment horizontal="right" vertical="center"/>
    </xf>
    <xf numFmtId="4" fontId="45" fillId="141" borderId="70" applyNumberFormat="0" applyProtection="0">
      <alignment horizontal="right" vertical="center"/>
    </xf>
    <xf numFmtId="0" fontId="12" fillId="75" borderId="72" applyNumberFormat="0" applyFont="0" applyAlignment="0" applyProtection="0"/>
    <xf numFmtId="4" fontId="47" fillId="86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0" fontId="12" fillId="95" borderId="100" applyNumberFormat="0">
      <protection locked="0"/>
    </xf>
    <xf numFmtId="4" fontId="129" fillId="32" borderId="85" applyNumberFormat="0" applyProtection="0">
      <alignment horizontal="left" vertical="center" indent="1"/>
    </xf>
    <xf numFmtId="0" fontId="129" fillId="75" borderId="95" applyNumberFormat="0" applyFont="0" applyAlignment="0" applyProtection="0"/>
    <xf numFmtId="0" fontId="12" fillId="93" borderId="80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0" fontId="129" fillId="75" borderId="95" applyNumberFormat="0" applyFont="0" applyAlignment="0" applyProtection="0"/>
    <xf numFmtId="4" fontId="129" fillId="90" borderId="9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0" fontId="12" fillId="93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49" fillId="99" borderId="104" applyNumberFormat="0" applyAlignment="0" applyProtection="0"/>
    <xf numFmtId="4" fontId="47" fillId="86" borderId="70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45" fillId="28" borderId="70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45" fillId="148" borderId="70" applyNumberFormat="0" applyProtection="0">
      <alignment vertical="center"/>
    </xf>
    <xf numFmtId="188" fontId="129" fillId="81" borderId="80" applyNumberFormat="0" applyProtection="0">
      <alignment horizontal="left" vertical="top" indent="1"/>
    </xf>
    <xf numFmtId="4" fontId="47" fillId="85" borderId="70" applyNumberFormat="0" applyProtection="0">
      <alignment horizontal="right" vertical="center"/>
    </xf>
    <xf numFmtId="4" fontId="47" fillId="92" borderId="70" applyNumberFormat="0" applyProtection="0">
      <alignment horizontal="right" vertical="center"/>
    </xf>
    <xf numFmtId="0" fontId="12" fillId="94" borderId="70" applyNumberFormat="0" applyProtection="0">
      <alignment horizontal="left" vertical="top" indent="1"/>
    </xf>
    <xf numFmtId="165" fontId="8" fillId="0" borderId="0" applyFont="0" applyFill="0" applyBorder="0" applyAlignment="0" applyProtection="0"/>
    <xf numFmtId="4" fontId="46" fillId="108" borderId="78" applyNumberFormat="0" applyProtection="0">
      <alignment horizontal="left" vertical="center" indent="1"/>
    </xf>
    <xf numFmtId="4" fontId="47" fillId="89" borderId="70" applyNumberFormat="0" applyProtection="0">
      <alignment horizontal="right" vertical="center"/>
    </xf>
    <xf numFmtId="4" fontId="112" fillId="92" borderId="7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9" fillId="94" borderId="95" applyNumberFormat="0" applyProtection="0">
      <alignment horizontal="left" vertical="center" indent="1"/>
    </xf>
    <xf numFmtId="4" fontId="45" fillId="108" borderId="90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29" fillId="90" borderId="7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45" fillId="110" borderId="70" applyNumberFormat="0" applyProtection="0">
      <alignment horizontal="right" vertical="center"/>
    </xf>
    <xf numFmtId="4" fontId="45" fillId="98" borderId="70" applyNumberFormat="0" applyProtection="0">
      <alignment horizontal="right" vertical="center"/>
    </xf>
    <xf numFmtId="4" fontId="45" fillId="32" borderId="70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3" borderId="70" applyNumberFormat="0" applyProtection="0">
      <alignment horizontal="left" vertical="center" indent="1"/>
    </xf>
    <xf numFmtId="0" fontId="12" fillId="81" borderId="70" applyNumberFormat="0" applyProtection="0">
      <alignment horizontal="left" vertical="center" indent="1"/>
    </xf>
    <xf numFmtId="165" fontId="8" fillId="0" borderId="0" applyFont="0" applyFill="0" applyBorder="0" applyAlignment="0" applyProtection="0"/>
    <xf numFmtId="4" fontId="129" fillId="80" borderId="75" applyNumberFormat="0" applyProtection="0">
      <alignment vertical="center"/>
    </xf>
    <xf numFmtId="0" fontId="12" fillId="93" borderId="70" applyNumberFormat="0" applyProtection="0">
      <alignment horizontal="left" vertical="top" indent="1"/>
    </xf>
    <xf numFmtId="4" fontId="129" fillId="0" borderId="75" applyNumberFormat="0" applyProtection="0">
      <alignment horizontal="right" vertical="center"/>
    </xf>
    <xf numFmtId="4" fontId="129" fillId="81" borderId="75" applyNumberFormat="0" applyProtection="0">
      <alignment horizontal="right" vertical="center"/>
    </xf>
    <xf numFmtId="4" fontId="110" fillId="96" borderId="70" applyNumberFormat="0" applyProtection="0">
      <alignment vertical="center"/>
    </xf>
    <xf numFmtId="4" fontId="47" fillId="85" borderId="80" applyNumberFormat="0" applyProtection="0">
      <alignment horizontal="right" vertical="center"/>
    </xf>
    <xf numFmtId="0" fontId="12" fillId="92" borderId="70" applyNumberFormat="0" applyProtection="0">
      <alignment horizontal="left" vertical="center" indent="1"/>
    </xf>
    <xf numFmtId="165" fontId="8" fillId="0" borderId="0" applyFont="0" applyFill="0" applyBorder="0" applyAlignment="0" applyProtection="0"/>
    <xf numFmtId="4" fontId="129" fillId="32" borderId="118" applyNumberFormat="0" applyProtection="0">
      <alignment horizontal="left" vertical="center" indent="1"/>
    </xf>
    <xf numFmtId="4" fontId="129" fillId="92" borderId="96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45" fillId="98" borderId="8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0" fontId="149" fillId="99" borderId="81" applyNumberFormat="0" applyAlignment="0" applyProtection="0"/>
    <xf numFmtId="4" fontId="47" fillId="88" borderId="113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188" fontId="136" fillId="123" borderId="75" applyNumberFormat="0" applyAlignment="0" applyProtection="0"/>
    <xf numFmtId="188" fontId="136" fillId="123" borderId="75" applyNumberFormat="0" applyAlignment="0" applyProtection="0"/>
    <xf numFmtId="188" fontId="124" fillId="76" borderId="75" applyNumberFormat="0" applyAlignment="0" applyProtection="0"/>
    <xf numFmtId="188" fontId="124" fillId="76" borderId="75" applyNumberFormat="0" applyAlignment="0" applyProtection="0"/>
    <xf numFmtId="4" fontId="129" fillId="80" borderId="85" applyNumberFormat="0" applyProtection="0">
      <alignment vertical="center"/>
    </xf>
    <xf numFmtId="4" fontId="47" fillId="85" borderId="80" applyNumberFormat="0" applyProtection="0">
      <alignment horizontal="right" vertical="center"/>
    </xf>
    <xf numFmtId="0" fontId="127" fillId="99" borderId="93" applyNumberForma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9" fillId="75" borderId="75" applyNumberFormat="0" applyFont="0" applyAlignment="0" applyProtection="0"/>
    <xf numFmtId="188" fontId="127" fillId="123" borderId="73" applyNumberFormat="0" applyAlignment="0" applyProtection="0"/>
    <xf numFmtId="188" fontId="127" fillId="123" borderId="73" applyNumberFormat="0" applyAlignment="0" applyProtection="0"/>
    <xf numFmtId="4" fontId="153" fillId="148" borderId="80" applyNumberFormat="0" applyProtection="0">
      <alignment horizontal="right" vertical="center"/>
    </xf>
    <xf numFmtId="0" fontId="49" fillId="93" borderId="87" applyBorder="0"/>
    <xf numFmtId="0" fontId="129" fillId="92" borderId="80" applyNumberFormat="0" applyProtection="0">
      <alignment horizontal="left" vertical="top" indent="1"/>
    </xf>
    <xf numFmtId="4" fontId="46" fillId="32" borderId="139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188" fontId="108" fillId="0" borderId="84" applyNumberFormat="0" applyFill="0" applyAlignment="0" applyProtection="0"/>
    <xf numFmtId="4" fontId="109" fillId="80" borderId="126" applyNumberFormat="0" applyProtection="0">
      <alignment vertical="center"/>
    </xf>
    <xf numFmtId="4" fontId="47" fillId="81" borderId="90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4" fontId="138" fillId="24" borderId="95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0" fontId="136" fillId="123" borderId="85" applyNumberFormat="0" applyAlignment="0" applyProtection="0"/>
    <xf numFmtId="0" fontId="12" fillId="81" borderId="8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0" fontId="108" fillId="0" borderId="84" applyNumberFormat="0" applyFill="0" applyAlignment="0" applyProtection="0"/>
    <xf numFmtId="4" fontId="45" fillId="144" borderId="90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92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29" fillId="80" borderId="75" applyNumberFormat="0" applyProtection="0">
      <alignment vertical="center"/>
    </xf>
    <xf numFmtId="4" fontId="138" fillId="32" borderId="75" applyNumberFormat="0" applyProtection="0">
      <alignment vertical="center"/>
    </xf>
    <xf numFmtId="4" fontId="129" fillId="32" borderId="75" applyNumberFormat="0" applyProtection="0">
      <alignment horizontal="left" vertical="center" indent="1"/>
    </xf>
    <xf numFmtId="188" fontId="132" fillId="80" borderId="70" applyNumberFormat="0" applyProtection="0">
      <alignment horizontal="left" vertical="top" indent="1"/>
    </xf>
    <xf numFmtId="4" fontId="129" fillId="111" borderId="75" applyNumberFormat="0" applyProtection="0">
      <alignment horizontal="left" vertical="center" indent="1"/>
    </xf>
    <xf numFmtId="4" fontId="129" fillId="82" borderId="75" applyNumberFormat="0" applyProtection="0">
      <alignment horizontal="right" vertical="center"/>
    </xf>
    <xf numFmtId="4" fontId="129" fillId="126" borderId="75" applyNumberFormat="0" applyProtection="0">
      <alignment horizontal="right" vertical="center"/>
    </xf>
    <xf numFmtId="4" fontId="129" fillId="84" borderId="76" applyNumberFormat="0" applyProtection="0">
      <alignment horizontal="right" vertical="center"/>
    </xf>
    <xf numFmtId="4" fontId="129" fillId="85" borderId="75" applyNumberFormat="0" applyProtection="0">
      <alignment horizontal="right" vertical="center"/>
    </xf>
    <xf numFmtId="4" fontId="129" fillId="86" borderId="75" applyNumberFormat="0" applyProtection="0">
      <alignment horizontal="right" vertical="center"/>
    </xf>
    <xf numFmtId="4" fontId="129" fillId="87" borderId="75" applyNumberFormat="0" applyProtection="0">
      <alignment horizontal="right" vertical="center"/>
    </xf>
    <xf numFmtId="4" fontId="129" fillId="88" borderId="75" applyNumberFormat="0" applyProtection="0">
      <alignment horizontal="right" vertical="center"/>
    </xf>
    <xf numFmtId="4" fontId="129" fillId="89" borderId="75" applyNumberFormat="0" applyProtection="0">
      <alignment horizontal="right" vertical="center"/>
    </xf>
    <xf numFmtId="4" fontId="129" fillId="90" borderId="75" applyNumberFormat="0" applyProtection="0">
      <alignment horizontal="right" vertical="center"/>
    </xf>
    <xf numFmtId="4" fontId="129" fillId="91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" fillId="93" borderId="76" applyNumberFormat="0" applyProtection="0">
      <alignment horizontal="left" vertical="center" indent="1"/>
    </xf>
    <xf numFmtId="4" fontId="129" fillId="81" borderId="75" applyNumberFormat="0" applyProtection="0">
      <alignment horizontal="right" vertical="center"/>
    </xf>
    <xf numFmtId="4" fontId="129" fillId="92" borderId="76" applyNumberFormat="0" applyProtection="0">
      <alignment horizontal="left" vertical="center" indent="1"/>
    </xf>
    <xf numFmtId="4" fontId="129" fillId="81" borderId="76" applyNumberFormat="0" applyProtection="0">
      <alignment horizontal="left" vertical="center" indent="1"/>
    </xf>
    <xf numFmtId="188" fontId="129" fillId="99" borderId="75" applyNumberFormat="0" applyProtection="0">
      <alignment horizontal="left" vertical="center" indent="1"/>
    </xf>
    <xf numFmtId="188" fontId="12" fillId="93" borderId="70" applyNumberFormat="0" applyProtection="0">
      <alignment horizontal="left" vertical="center" indent="1"/>
    </xf>
    <xf numFmtId="188" fontId="129" fillId="93" borderId="70" applyNumberFormat="0" applyProtection="0">
      <alignment horizontal="left" vertical="top" indent="1"/>
    </xf>
    <xf numFmtId="188" fontId="12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93" borderId="70" applyNumberFormat="0" applyProtection="0">
      <alignment horizontal="left" vertical="top" indent="1"/>
    </xf>
    <xf numFmtId="188" fontId="129" fillId="127" borderId="75" applyNumberFormat="0" applyProtection="0">
      <alignment horizontal="left" vertical="center" indent="1"/>
    </xf>
    <xf numFmtId="188" fontId="12" fillId="81" borderId="70" applyNumberFormat="0" applyProtection="0">
      <alignment horizontal="left" vertical="center" indent="1"/>
    </xf>
    <xf numFmtId="188" fontId="129" fillId="81" borderId="70" applyNumberFormat="0" applyProtection="0">
      <alignment horizontal="left" vertical="top" indent="1"/>
    </xf>
    <xf numFmtId="188" fontId="12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81" borderId="70" applyNumberFormat="0" applyProtection="0">
      <alignment horizontal="left" vertical="top" indent="1"/>
    </xf>
    <xf numFmtId="188" fontId="129" fillId="94" borderId="75" applyNumberFormat="0" applyProtection="0">
      <alignment horizontal="left" vertical="center" indent="1"/>
    </xf>
    <xf numFmtId="188" fontId="12" fillId="94" borderId="70" applyNumberFormat="0" applyProtection="0">
      <alignment horizontal="left" vertical="center" indent="1"/>
    </xf>
    <xf numFmtId="188" fontId="129" fillId="94" borderId="70" applyNumberFormat="0" applyProtection="0">
      <alignment horizontal="left" vertical="top" indent="1"/>
    </xf>
    <xf numFmtId="188" fontId="12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4" borderId="70" applyNumberFormat="0" applyProtection="0">
      <alignment horizontal="left" vertical="top" indent="1"/>
    </xf>
    <xf numFmtId="188" fontId="129" fillId="92" borderId="75" applyNumberFormat="0" applyProtection="0">
      <alignment horizontal="left" vertical="center" indent="1"/>
    </xf>
    <xf numFmtId="188" fontId="12" fillId="92" borderId="70" applyNumberFormat="0" applyProtection="0">
      <alignment horizontal="left" vertical="center" indent="1"/>
    </xf>
    <xf numFmtId="188" fontId="129" fillId="92" borderId="70" applyNumberFormat="0" applyProtection="0">
      <alignment horizontal="left" vertical="top" indent="1"/>
    </xf>
    <xf numFmtId="188" fontId="12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188" fontId="129" fillId="92" borderId="7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188" fontId="49" fillId="93" borderId="77" applyBorder="0"/>
    <xf numFmtId="4" fontId="131" fillId="96" borderId="70" applyNumberFormat="0" applyProtection="0">
      <alignment vertical="center"/>
    </xf>
    <xf numFmtId="4" fontId="131" fillId="99" borderId="70" applyNumberFormat="0" applyProtection="0">
      <alignment horizontal="left" vertical="center" indent="1"/>
    </xf>
    <xf numFmtId="188" fontId="131" fillId="96" borderId="70" applyNumberFormat="0" applyProtection="0">
      <alignment horizontal="left" vertical="top" indent="1"/>
    </xf>
    <xf numFmtId="4" fontId="129" fillId="0" borderId="75" applyNumberFormat="0" applyProtection="0">
      <alignment horizontal="right" vertical="center"/>
    </xf>
    <xf numFmtId="4" fontId="138" fillId="24" borderId="75" applyNumberFormat="0" applyProtection="0">
      <alignment horizontal="right" vertical="center"/>
    </xf>
    <xf numFmtId="4" fontId="129" fillId="111" borderId="75" applyNumberFormat="0" applyProtection="0">
      <alignment horizontal="left" vertical="center" indent="1"/>
    </xf>
    <xf numFmtId="188" fontId="131" fillId="81" borderId="70" applyNumberFormat="0" applyProtection="0">
      <alignment horizontal="left" vertical="top" indent="1"/>
    </xf>
    <xf numFmtId="4" fontId="133" fillId="97" borderId="76" applyNumberFormat="0" applyProtection="0">
      <alignment horizontal="left" vertical="center" indent="1"/>
    </xf>
    <xf numFmtId="4" fontId="134" fillId="95" borderId="95" applyNumberFormat="0" applyProtection="0">
      <alignment horizontal="right" vertical="center"/>
    </xf>
    <xf numFmtId="4" fontId="134" fillId="95" borderId="75" applyNumberFormat="0" applyProtection="0">
      <alignment horizontal="right" vertical="center"/>
    </xf>
    <xf numFmtId="188" fontId="108" fillId="0" borderId="74" applyNumberFormat="0" applyFill="0" applyAlignment="0" applyProtection="0"/>
    <xf numFmtId="188" fontId="108" fillId="0" borderId="74" applyNumberFormat="0" applyFill="0" applyAlignment="0" applyProtection="0"/>
    <xf numFmtId="4" fontId="47" fillId="90" borderId="113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129" fillId="88" borderId="9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133" fillId="97" borderId="96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4" fontId="45" fillId="148" borderId="90" applyNumberFormat="0" applyProtection="0">
      <alignment vertical="center"/>
    </xf>
    <xf numFmtId="0" fontId="44" fillId="80" borderId="80" applyNumberFormat="0" applyProtection="0">
      <alignment horizontal="left" vertical="top" indent="1"/>
    </xf>
    <xf numFmtId="4" fontId="129" fillId="90" borderId="131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5" fillId="145" borderId="9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6" fillId="32" borderId="90" applyNumberFormat="0" applyProtection="0">
      <alignment vertical="center"/>
    </xf>
    <xf numFmtId="4" fontId="47" fillId="92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45" fillId="108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0" fontId="49" fillId="93" borderId="87" applyBorder="0"/>
    <xf numFmtId="0" fontId="108" fillId="0" borderId="84" applyNumberFormat="0" applyFill="0" applyAlignment="0" applyProtection="0"/>
    <xf numFmtId="165" fontId="8" fillId="0" borderId="0" applyFont="0" applyFill="0" applyBorder="0" applyAlignment="0" applyProtection="0"/>
    <xf numFmtId="4" fontId="133" fillId="97" borderId="86" applyNumberFormat="0" applyProtection="0">
      <alignment horizontal="left" vertical="center" indent="1"/>
    </xf>
    <xf numFmtId="0" fontId="49" fillId="93" borderId="97" applyBorder="0"/>
    <xf numFmtId="4" fontId="129" fillId="32" borderId="131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131" fillId="96" borderId="9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45" fillId="32" borderId="126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4" fillId="76" borderId="81" applyNumberFormat="0" applyAlignment="0" applyProtection="0"/>
    <xf numFmtId="4" fontId="46" fillId="32" borderId="80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0" fontId="12" fillId="94" borderId="80" applyNumberFormat="0" applyProtection="0">
      <alignment horizontal="left" vertical="top" indent="1"/>
    </xf>
    <xf numFmtId="4" fontId="46" fillId="32" borderId="80" applyNumberFormat="0" applyProtection="0">
      <alignment vertical="center"/>
    </xf>
    <xf numFmtId="0" fontId="12" fillId="93" borderId="90" applyNumberFormat="0" applyProtection="0">
      <alignment horizontal="left" vertical="top" indent="1"/>
    </xf>
    <xf numFmtId="0" fontId="136" fillId="123" borderId="95" applyNumberFormat="0" applyAlignment="0" applyProtection="0"/>
    <xf numFmtId="4" fontId="47" fillId="83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7" fillId="90" borderId="9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129" fillId="81" borderId="96" applyNumberFormat="0" applyProtection="0">
      <alignment horizontal="left" vertical="center" indent="1"/>
    </xf>
    <xf numFmtId="4" fontId="129" fillId="88" borderId="118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108" fillId="0" borderId="89" applyNumberFormat="0" applyFill="0" applyAlignment="0" applyProtection="0"/>
    <xf numFmtId="4" fontId="45" fillId="28" borderId="90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46" fillId="32" borderId="90" applyNumberFormat="0" applyProtection="0">
      <alignment vertical="center"/>
    </xf>
    <xf numFmtId="0" fontId="129" fillId="92" borderId="8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4" fontId="131" fillId="96" borderId="80" applyNumberFormat="0" applyProtection="0">
      <alignment vertical="center"/>
    </xf>
    <xf numFmtId="4" fontId="129" fillId="89" borderId="85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08" fillId="0" borderId="89" applyNumberFormat="0" applyFill="0" applyAlignment="0" applyProtection="0"/>
    <xf numFmtId="0" fontId="129" fillId="94" borderId="85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43" fillId="99" borderId="114" applyNumberFormat="0" applyAlignment="0" applyProtection="0"/>
    <xf numFmtId="0" fontId="47" fillId="81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29" fillId="88" borderId="85" applyNumberFormat="0" applyProtection="0">
      <alignment horizontal="right" vertical="center"/>
    </xf>
    <xf numFmtId="4" fontId="138" fillId="24" borderId="108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127" fillId="99" borderId="93" applyNumberFormat="0" applyAlignment="0" applyProtection="0"/>
    <xf numFmtId="0" fontId="12" fillId="92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0" fontId="12" fillId="95" borderId="100" applyNumberFormat="0">
      <protection locked="0"/>
    </xf>
    <xf numFmtId="4" fontId="45" fillId="143" borderId="80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126" borderId="108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153" fillId="148" borderId="103" applyNumberFormat="0" applyProtection="0">
      <alignment vertical="center"/>
    </xf>
    <xf numFmtId="4" fontId="45" fillId="146" borderId="80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47" fillId="82" borderId="8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45" fillId="110" borderId="9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53" fillId="148" borderId="90" applyNumberFormat="0" applyProtection="0">
      <alignment vertical="center"/>
    </xf>
    <xf numFmtId="0" fontId="124" fillId="76" borderId="108" applyNumberFormat="0" applyAlignment="0" applyProtection="0"/>
    <xf numFmtId="0" fontId="108" fillId="0" borderId="84" applyNumberFormat="0" applyFill="0" applyAlignment="0" applyProtection="0"/>
    <xf numFmtId="0" fontId="12" fillId="93" borderId="80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0" fontId="143" fillId="99" borderId="81" applyNumberFormat="0" applyAlignment="0" applyProtection="0"/>
    <xf numFmtId="4" fontId="47" fillId="85" borderId="8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4" fontId="44" fillId="80" borderId="103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17" fillId="106" borderId="81" applyNumberFormat="0" applyAlignment="0" applyProtection="0"/>
    <xf numFmtId="0" fontId="44" fillId="80" borderId="103" applyNumberFormat="0" applyProtection="0">
      <alignment horizontal="left" vertical="top" indent="1"/>
    </xf>
    <xf numFmtId="0" fontId="149" fillId="99" borderId="81" applyNumberFormat="0" applyAlignment="0" applyProtection="0"/>
    <xf numFmtId="4" fontId="12" fillId="93" borderId="86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0" fontId="124" fillId="76" borderId="114" applyNumberFormat="0" applyAlignment="0" applyProtection="0"/>
    <xf numFmtId="4" fontId="47" fillId="82" borderId="9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45" fillId="141" borderId="126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0" fontId="129" fillId="81" borderId="126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08" fillId="0" borderId="84" applyNumberFormat="0" applyFill="0" applyAlignment="0" applyProtection="0"/>
    <xf numFmtId="4" fontId="110" fillId="96" borderId="80" applyNumberFormat="0" applyProtection="0">
      <alignment vertical="center"/>
    </xf>
    <xf numFmtId="4" fontId="47" fillId="96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5" fillId="148" borderId="9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5" fillId="148" borderId="80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9" fillId="92" borderId="8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5" fillId="148" borderId="139" applyNumberFormat="0" applyProtection="0">
      <alignment vertical="center"/>
    </xf>
    <xf numFmtId="4" fontId="45" fillId="28" borderId="80" applyNumberFormat="0" applyProtection="0">
      <alignment horizontal="right" vertical="center"/>
    </xf>
    <xf numFmtId="4" fontId="133" fillId="97" borderId="86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0" fontId="117" fillId="106" borderId="81" applyNumberFormat="0" applyAlignment="0" applyProtection="0"/>
    <xf numFmtId="4" fontId="153" fillId="148" borderId="8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31" fillId="96" borderId="80" applyNumberFormat="0" applyProtection="0">
      <alignment vertical="center"/>
    </xf>
    <xf numFmtId="0" fontId="12" fillId="96" borderId="92" applyNumberFormat="0" applyFont="0" applyAlignment="0" applyProtection="0"/>
    <xf numFmtId="4" fontId="110" fillId="92" borderId="8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4" fontId="46" fillId="32" borderId="80" applyNumberFormat="0" applyProtection="0">
      <alignment vertical="center"/>
    </xf>
    <xf numFmtId="4" fontId="153" fillId="148" borderId="80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75" borderId="95" applyNumberFormat="0" applyFont="0" applyAlignment="0" applyProtection="0"/>
    <xf numFmtId="4" fontId="112" fillId="92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44" fillId="80" borderId="126" applyNumberFormat="0" applyProtection="0">
      <alignment horizontal="left" vertical="top" indent="1"/>
    </xf>
    <xf numFmtId="4" fontId="153" fillId="148" borderId="80" applyNumberFormat="0" applyProtection="0">
      <alignment horizontal="right" vertical="center"/>
    </xf>
    <xf numFmtId="0" fontId="124" fillId="76" borderId="81" applyNumberFormat="0" applyAlignment="0" applyProtection="0"/>
    <xf numFmtId="4" fontId="129" fillId="90" borderId="108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143" fillId="99" borderId="81" applyNumberFormat="0" applyAlignment="0" applyProtection="0"/>
    <xf numFmtId="4" fontId="45" fillId="32" borderId="9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4" fontId="131" fillId="96" borderId="80" applyNumberFormat="0" applyProtection="0">
      <alignment vertical="center"/>
    </xf>
    <xf numFmtId="0" fontId="12" fillId="81" borderId="80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0" fontId="12" fillId="96" borderId="82" applyNumberFormat="0" applyFont="0" applyAlignment="0" applyProtection="0"/>
    <xf numFmtId="0" fontId="12" fillId="92" borderId="80" applyNumberFormat="0" applyProtection="0">
      <alignment horizontal="left" vertical="center" indent="1"/>
    </xf>
    <xf numFmtId="0" fontId="131" fillId="81" borderId="90" applyNumberFormat="0" applyProtection="0">
      <alignment horizontal="left" vertical="top" indent="1"/>
    </xf>
    <xf numFmtId="0" fontId="12" fillId="96" borderId="82" applyNumberFormat="0" applyFont="0" applyAlignment="0" applyProtection="0"/>
    <xf numFmtId="0" fontId="12" fillId="81" borderId="90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36" fillId="123" borderId="118" applyNumberFormat="0" applyAlignment="0" applyProtection="0"/>
    <xf numFmtId="4" fontId="47" fillId="82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9" fillId="94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0" fontId="127" fillId="106" borderId="93" applyNumberFormat="0" applyAlignment="0" applyProtection="0"/>
    <xf numFmtId="4" fontId="129" fillId="88" borderId="95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45" fillId="141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129" fillId="80" borderId="95" applyNumberFormat="0" applyProtection="0">
      <alignment vertical="center"/>
    </xf>
    <xf numFmtId="4" fontId="129" fillId="87" borderId="108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7" fillId="96" borderId="90" applyNumberFormat="0" applyProtection="0">
      <alignment vertical="center"/>
    </xf>
    <xf numFmtId="4" fontId="45" fillId="144" borderId="90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7" fillId="84" borderId="80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09" fillId="80" borderId="103" applyNumberFormat="0" applyProtection="0">
      <alignment vertical="center"/>
    </xf>
    <xf numFmtId="0" fontId="12" fillId="75" borderId="82" applyNumberFormat="0" applyFont="0" applyAlignment="0" applyProtection="0"/>
    <xf numFmtId="171" fontId="1" fillId="16" borderId="100">
      <alignment vertical="center"/>
      <protection locked="0"/>
    </xf>
    <xf numFmtId="0" fontId="12" fillId="93" borderId="90" applyNumberFormat="0" applyProtection="0">
      <alignment horizontal="left" vertical="center" indent="1"/>
    </xf>
    <xf numFmtId="4" fontId="47" fillId="96" borderId="103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138" fillId="32" borderId="85" applyNumberFormat="0" applyProtection="0">
      <alignment vertical="center"/>
    </xf>
    <xf numFmtId="4" fontId="138" fillId="24" borderId="108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38" fillId="24" borderId="85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0" fontId="136" fillId="123" borderId="95" applyNumberFormat="0" applyAlignment="0" applyProtection="0"/>
    <xf numFmtId="0" fontId="12" fillId="81" borderId="9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4" fontId="47" fillId="84" borderId="8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2" fillId="75" borderId="82" applyNumberFormat="0" applyFont="0" applyAlignment="0" applyProtection="0"/>
    <xf numFmtId="0" fontId="129" fillId="127" borderId="108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0" fontId="127" fillId="106" borderId="116" applyNumberFormat="0" applyAlignment="0" applyProtection="0"/>
    <xf numFmtId="4" fontId="47" fillId="92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0" fontId="117" fillId="106" borderId="81" applyNumberFormat="0" applyAlignment="0" applyProtection="0"/>
    <xf numFmtId="4" fontId="12" fillId="93" borderId="96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5" fillId="110" borderId="113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5" fillId="28" borderId="126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7" fillId="89" borderId="103" applyNumberFormat="0" applyProtection="0">
      <alignment horizontal="right" vertical="center"/>
    </xf>
    <xf numFmtId="4" fontId="45" fillId="148" borderId="126" applyNumberFormat="0" applyProtection="0">
      <alignment vertical="center"/>
    </xf>
    <xf numFmtId="4" fontId="47" fillId="82" borderId="90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0" fontId="129" fillId="92" borderId="95" applyNumberFormat="0" applyProtection="0">
      <alignment horizontal="left" vertical="center" indent="1"/>
    </xf>
    <xf numFmtId="0" fontId="117" fillId="106" borderId="104" applyNumberFormat="0" applyAlignment="0" applyProtection="0"/>
    <xf numFmtId="188" fontId="129" fillId="127" borderId="85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7" fillId="81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129" fillId="82" borderId="85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154" fillId="148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29" fillId="81" borderId="109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6" fillId="108" borderId="80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43" fillId="99" borderId="81" applyNumberFormat="0" applyAlignment="0" applyProtection="0"/>
    <xf numFmtId="0" fontId="131" fillId="81" borderId="80" applyNumberFormat="0" applyProtection="0">
      <alignment horizontal="left" vertical="top" indent="1"/>
    </xf>
    <xf numFmtId="4" fontId="45" fillId="146" borderId="9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0" fontId="127" fillId="106" borderId="83" applyNumberFormat="0" applyAlignment="0" applyProtection="0"/>
    <xf numFmtId="0" fontId="131" fillId="81" borderId="80" applyNumberFormat="0" applyProtection="0">
      <alignment horizontal="left" vertical="top" indent="1"/>
    </xf>
    <xf numFmtId="4" fontId="45" fillId="146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17" fillId="106" borderId="91" applyNumberFormat="0" applyAlignment="0" applyProtection="0"/>
    <xf numFmtId="4" fontId="47" fillId="81" borderId="80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9" fillId="128" borderId="123"/>
    <xf numFmtId="4" fontId="138" fillId="32" borderId="108" applyNumberFormat="0" applyProtection="0">
      <alignment vertical="center"/>
    </xf>
    <xf numFmtId="4" fontId="109" fillId="80" borderId="103" applyNumberFormat="0" applyProtection="0">
      <alignment vertical="center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0" fontId="12" fillId="95" borderId="100" applyNumberFormat="0">
      <protection locked="0"/>
    </xf>
    <xf numFmtId="4" fontId="129" fillId="90" borderId="85" applyNumberFormat="0" applyProtection="0">
      <alignment horizontal="right" vertical="center"/>
    </xf>
    <xf numFmtId="0" fontId="129" fillId="92" borderId="95" applyNumberFormat="0" applyProtection="0">
      <alignment horizontal="left" vertical="center" indent="1"/>
    </xf>
    <xf numFmtId="188" fontId="129" fillId="81" borderId="8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0" fontId="136" fillId="123" borderId="95" applyNumberFormat="0" applyAlignment="0" applyProtection="0"/>
    <xf numFmtId="4" fontId="47" fillId="82" borderId="80" applyNumberFormat="0" applyProtection="0">
      <alignment horizontal="right" vertical="center"/>
    </xf>
    <xf numFmtId="0" fontId="127" fillId="123" borderId="93" applyNumberFormat="0" applyAlignment="0" applyProtection="0"/>
    <xf numFmtId="0" fontId="129" fillId="92" borderId="95" applyNumberFormat="0" applyProtection="0">
      <alignment horizontal="left" vertical="center" indent="1"/>
    </xf>
    <xf numFmtId="0" fontId="143" fillId="99" borderId="104" applyNumberFormat="0" applyAlignment="0" applyProtection="0"/>
    <xf numFmtId="4" fontId="45" fillId="144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0" fontId="108" fillId="0" borderId="89" applyNumberFormat="0" applyFill="0" applyAlignment="0" applyProtection="0"/>
    <xf numFmtId="0" fontId="12" fillId="94" borderId="9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4" fontId="47" fillId="90" borderId="8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0" fontId="124" fillId="76" borderId="91" applyNumberFormat="0" applyAlignment="0" applyProtection="0"/>
    <xf numFmtId="4" fontId="129" fillId="111" borderId="85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88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188" fontId="129" fillId="99" borderId="85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4" fontId="45" fillId="28" borderId="8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0" fontId="127" fillId="106" borderId="129" applyNumberFormat="0" applyAlignment="0" applyProtection="0"/>
    <xf numFmtId="4" fontId="47" fillId="87" borderId="80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138" fillId="32" borderId="85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134" fillId="95" borderId="95" applyNumberFormat="0" applyProtection="0">
      <alignment horizontal="right" vertical="center"/>
    </xf>
    <xf numFmtId="0" fontId="12" fillId="75" borderId="92" applyNumberFormat="0" applyFont="0" applyAlignment="0" applyProtection="0"/>
    <xf numFmtId="4" fontId="153" fillId="148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153" fillId="148" borderId="80" applyNumberFormat="0" applyProtection="0">
      <alignment vertical="center"/>
    </xf>
    <xf numFmtId="0" fontId="12" fillId="81" borderId="90" applyNumberFormat="0" applyProtection="0">
      <alignment horizontal="left" vertical="top" indent="1"/>
    </xf>
    <xf numFmtId="4" fontId="45" fillId="144" borderId="80" applyNumberFormat="0" applyProtection="0">
      <alignment horizontal="right" vertical="center"/>
    </xf>
    <xf numFmtId="0" fontId="149" fillId="99" borderId="104" applyNumberFormat="0" applyAlignment="0" applyProtection="0"/>
    <xf numFmtId="4" fontId="45" fillId="98" borderId="8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0" fontId="108" fillId="0" borderId="99" applyNumberFormat="0" applyFill="0" applyAlignment="0" applyProtection="0"/>
    <xf numFmtId="4" fontId="45" fillId="143" borderId="8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4" fontId="131" fillId="96" borderId="80" applyNumberFormat="0" applyProtection="0">
      <alignment vertical="center"/>
    </xf>
    <xf numFmtId="4" fontId="111" fillId="109" borderId="134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0" fontId="132" fillId="80" borderId="90" applyNumberFormat="0" applyProtection="0">
      <alignment horizontal="left" vertical="top" indent="1"/>
    </xf>
    <xf numFmtId="0" fontId="129" fillId="75" borderId="95" applyNumberFormat="0" applyFont="0" applyAlignment="0" applyProtection="0"/>
    <xf numFmtId="0" fontId="12" fillId="92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0" fontId="44" fillId="80" borderId="90" applyNumberFormat="0" applyProtection="0">
      <alignment horizontal="left" vertical="top" indent="1"/>
    </xf>
    <xf numFmtId="0" fontId="108" fillId="0" borderId="143" applyNumberFormat="0" applyFill="0" applyAlignment="0" applyProtection="0"/>
    <xf numFmtId="4" fontId="129" fillId="111" borderId="85" applyNumberFormat="0" applyProtection="0">
      <alignment horizontal="left" vertical="center" indent="1"/>
    </xf>
    <xf numFmtId="0" fontId="127" fillId="106" borderId="83" applyNumberFormat="0" applyAlignment="0" applyProtection="0"/>
    <xf numFmtId="4" fontId="45" fillId="141" borderId="103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0" fontId="124" fillId="76" borderId="81" applyNumberFormat="0" applyAlignment="0" applyProtection="0"/>
    <xf numFmtId="4" fontId="45" fillId="146" borderId="80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108" fillId="0" borderId="89" applyNumberFormat="0" applyFill="0" applyAlignment="0" applyProtection="0"/>
    <xf numFmtId="4" fontId="47" fillId="83" borderId="9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7" fillId="81" borderId="103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5" fillId="141" borderId="90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17" fillId="106" borderId="91" applyNumberFormat="0" applyAlignment="0" applyProtection="0"/>
    <xf numFmtId="0" fontId="12" fillId="92" borderId="9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5" fillId="32" borderId="80" applyNumberFormat="0" applyProtection="0">
      <alignment horizontal="left" vertical="center" indent="1"/>
    </xf>
    <xf numFmtId="0" fontId="136" fillId="123" borderId="85" applyNumberFormat="0" applyAlignment="0" applyProtection="0"/>
    <xf numFmtId="0" fontId="47" fillId="81" borderId="90" applyNumberFormat="0" applyProtection="0">
      <alignment horizontal="left" vertical="top" indent="1"/>
    </xf>
    <xf numFmtId="0" fontId="149" fillId="99" borderId="81" applyNumberFormat="0" applyAlignment="0" applyProtection="0"/>
    <xf numFmtId="0" fontId="12" fillId="93" borderId="90" applyNumberFormat="0" applyProtection="0">
      <alignment horizontal="left" vertical="top" indent="1"/>
    </xf>
    <xf numFmtId="4" fontId="109" fillId="80" borderId="80" applyNumberFormat="0" applyProtection="0">
      <alignment vertical="center"/>
    </xf>
    <xf numFmtId="4" fontId="12" fillId="93" borderId="109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33" fillId="97" borderId="86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9" fillId="75" borderId="95" applyNumberFormat="0" applyFont="0" applyAlignment="0" applyProtection="0"/>
    <xf numFmtId="0" fontId="12" fillId="92" borderId="90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129" fillId="126" borderId="85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5" fillId="98" borderId="90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4" fillId="76" borderId="91" applyNumberFormat="0" applyAlignment="0" applyProtection="0"/>
    <xf numFmtId="0" fontId="129" fillId="94" borderId="85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0" fontId="131" fillId="96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4" fillId="76" borderId="81" applyNumberFormat="0" applyAlignment="0" applyProtection="0"/>
    <xf numFmtId="4" fontId="47" fillId="85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08" fillId="0" borderId="99" applyNumberFormat="0" applyFill="0" applyAlignment="0" applyProtection="0"/>
    <xf numFmtId="0" fontId="127" fillId="106" borderId="83" applyNumberFormat="0" applyAlignment="0" applyProtection="0"/>
    <xf numFmtId="0" fontId="132" fillId="80" borderId="80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10" fillId="96" borderId="9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29" fillId="87" borderId="95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4" fillId="76" borderId="81" applyNumberFormat="0" applyAlignment="0" applyProtection="0"/>
    <xf numFmtId="4" fontId="47" fillId="90" borderId="80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0" fontId="131" fillId="81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0" fontId="149" fillId="99" borderId="91" applyNumberFormat="0" applyAlignment="0" applyProtection="0"/>
    <xf numFmtId="0" fontId="44" fillId="80" borderId="9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4" fontId="131" fillId="96" borderId="90" applyNumberFormat="0" applyProtection="0">
      <alignment vertical="center"/>
    </xf>
    <xf numFmtId="4" fontId="45" fillId="141" borderId="90" applyNumberFormat="0" applyProtection="0">
      <alignment horizontal="right" vertical="center"/>
    </xf>
    <xf numFmtId="0" fontId="124" fillId="76" borderId="81" applyNumberFormat="0" applyAlignment="0" applyProtection="0"/>
    <xf numFmtId="0" fontId="129" fillId="75" borderId="85" applyNumberFormat="0" applyFont="0" applyAlignment="0" applyProtection="0"/>
    <xf numFmtId="0" fontId="127" fillId="106" borderId="93" applyNumberFormat="0" applyAlignment="0" applyProtection="0"/>
    <xf numFmtId="0" fontId="129" fillId="128" borderId="100"/>
    <xf numFmtId="4" fontId="112" fillId="92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31" fillId="81" borderId="90" applyNumberFormat="0" applyProtection="0">
      <alignment horizontal="left" vertical="top" indent="1"/>
    </xf>
    <xf numFmtId="0" fontId="129" fillId="94" borderId="80" applyNumberFormat="0" applyProtection="0">
      <alignment horizontal="left" vertical="top" indent="1"/>
    </xf>
    <xf numFmtId="0" fontId="12" fillId="75" borderId="82" applyNumberFormat="0" applyFont="0" applyAlignment="0" applyProtection="0"/>
    <xf numFmtId="0" fontId="12" fillId="81" borderId="126" applyNumberFormat="0" applyProtection="0">
      <alignment horizontal="left" vertical="top" indent="1"/>
    </xf>
    <xf numFmtId="4" fontId="45" fillId="141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" fillId="96" borderId="82" applyNumberFormat="0" applyFont="0" applyAlignment="0" applyProtection="0"/>
    <xf numFmtId="4" fontId="47" fillId="85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0" fontId="127" fillId="106" borderId="106" applyNumberFormat="0" applyAlignment="0" applyProtection="0"/>
    <xf numFmtId="4" fontId="47" fillId="96" borderId="90" applyNumberFormat="0" applyProtection="0">
      <alignment vertical="center"/>
    </xf>
    <xf numFmtId="0" fontId="136" fillId="123" borderId="95" applyNumberFormat="0" applyAlignment="0" applyProtection="0"/>
    <xf numFmtId="0" fontId="12" fillId="92" borderId="80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7" fillId="99" borderId="83" applyNumberFormat="0" applyAlignment="0" applyProtection="0"/>
    <xf numFmtId="0" fontId="136" fillId="123" borderId="108" applyNumberFormat="0" applyAlignment="0" applyProtection="0"/>
    <xf numFmtId="0" fontId="129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0" fontId="44" fillId="80" borderId="103" applyNumberFormat="0" applyProtection="0">
      <alignment horizontal="left" vertical="top" indent="1"/>
    </xf>
    <xf numFmtId="4" fontId="129" fillId="32" borderId="85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5" fillId="145" borderId="8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45" fillId="148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0" fontId="117" fillId="106" borderId="81" applyNumberFormat="0" applyAlignment="0" applyProtection="0"/>
    <xf numFmtId="4" fontId="45" fillId="98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45" fillId="142" borderId="103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45" fillId="32" borderId="90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47" fillId="88" borderId="8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131" fillId="99" borderId="80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0" fontId="129" fillId="75" borderId="118" applyNumberFormat="0" applyFont="0" applyAlignment="0" applyProtection="0"/>
    <xf numFmtId="4" fontId="47" fillId="87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129" fillId="87" borderId="118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4" fontId="47" fillId="90" borderId="9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17" fillId="106" borderId="81" applyNumberFormat="0" applyAlignment="0" applyProtection="0"/>
    <xf numFmtId="4" fontId="129" fillId="111" borderId="85" applyNumberFormat="0" applyProtection="0">
      <alignment horizontal="left" vertical="center" indent="1"/>
    </xf>
    <xf numFmtId="4" fontId="45" fillId="142" borderId="90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0" fontId="129" fillId="75" borderId="85" applyNumberFormat="0" applyFont="0" applyAlignment="0" applyProtection="0"/>
    <xf numFmtId="4" fontId="154" fillId="148" borderId="8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129" fillId="86" borderId="85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43" fillId="99" borderId="81" applyNumberFormat="0" applyAlignment="0" applyProtection="0"/>
    <xf numFmtId="0" fontId="12" fillId="94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45" fillId="144" borderId="9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0" fontId="149" fillId="99" borderId="104" applyNumberFormat="0" applyAlignment="0" applyProtection="0"/>
    <xf numFmtId="0" fontId="124" fillId="76" borderId="81" applyNumberFormat="0" applyAlignment="0" applyProtection="0"/>
    <xf numFmtId="4" fontId="109" fillId="80" borderId="80" applyNumberFormat="0" applyProtection="0">
      <alignment vertical="center"/>
    </xf>
    <xf numFmtId="4" fontId="131" fillId="99" borderId="90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7" fillId="90" borderId="8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0" fontId="12" fillId="75" borderId="82" applyNumberFormat="0" applyFont="0" applyAlignment="0" applyProtection="0"/>
    <xf numFmtId="4" fontId="47" fillId="81" borderId="80" applyNumberFormat="0" applyProtection="0">
      <alignment horizontal="right" vertical="center"/>
    </xf>
    <xf numFmtId="4" fontId="45" fillId="108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17" fillId="106" borderId="104" applyNumberFormat="0" applyAlignment="0" applyProtection="0"/>
    <xf numFmtId="4" fontId="45" fillId="148" borderId="103" applyNumberFormat="0" applyProtection="0">
      <alignment vertical="center"/>
    </xf>
    <xf numFmtId="4" fontId="129" fillId="81" borderId="86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0" fontId="124" fillId="76" borderId="81" applyNumberFormat="0" applyAlignment="0" applyProtection="0"/>
    <xf numFmtId="0" fontId="12" fillId="92" borderId="80" applyNumberFormat="0" applyProtection="0">
      <alignment horizontal="left" vertical="top" indent="1"/>
    </xf>
    <xf numFmtId="0" fontId="47" fillId="96" borderId="80" applyNumberFormat="0" applyProtection="0">
      <alignment horizontal="left" vertical="top" indent="1"/>
    </xf>
    <xf numFmtId="4" fontId="129" fillId="80" borderId="95" applyNumberFormat="0" applyProtection="0">
      <alignment vertical="center"/>
    </xf>
    <xf numFmtId="4" fontId="45" fillId="148" borderId="80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129" fillId="92" borderId="109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7" fillId="96" borderId="80" applyNumberFormat="0" applyProtection="0">
      <alignment vertical="center"/>
    </xf>
    <xf numFmtId="0" fontId="132" fillId="80" borderId="80" applyNumberFormat="0" applyProtection="0">
      <alignment horizontal="left" vertical="top" indent="1"/>
    </xf>
    <xf numFmtId="0" fontId="129" fillId="93" borderId="80" applyNumberFormat="0" applyProtection="0">
      <alignment horizontal="left" vertical="top" indent="1"/>
    </xf>
    <xf numFmtId="4" fontId="131" fillId="96" borderId="103" applyNumberFormat="0" applyProtection="0">
      <alignment vertical="center"/>
    </xf>
    <xf numFmtId="0" fontId="127" fillId="106" borderId="93" applyNumberFormat="0" applyAlignment="0" applyProtection="0"/>
    <xf numFmtId="4" fontId="129" fillId="85" borderId="95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32" fillId="80" borderId="11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4" fontId="45" fillId="98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0" fontId="124" fillId="76" borderId="85" applyNumberFormat="0" applyAlignment="0" applyProtection="0"/>
    <xf numFmtId="4" fontId="45" fillId="28" borderId="113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4" fontId="138" fillId="32" borderId="85" applyNumberFormat="0" applyProtection="0">
      <alignment vertical="center"/>
    </xf>
    <xf numFmtId="0" fontId="129" fillId="93" borderId="90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47" fillId="96" borderId="80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0" fontId="149" fillId="99" borderId="81" applyNumberFormat="0" applyAlignment="0" applyProtection="0"/>
    <xf numFmtId="4" fontId="129" fillId="0" borderId="95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4" fillId="76" borderId="81" applyNumberFormat="0" applyAlignment="0" applyProtection="0"/>
    <xf numFmtId="4" fontId="46" fillId="32" borderId="80" applyNumberFormat="0" applyProtection="0">
      <alignment vertical="center"/>
    </xf>
    <xf numFmtId="0" fontId="12" fillId="94" borderId="139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6" borderId="82" applyNumberFormat="0" applyFont="0" applyAlignment="0" applyProtection="0"/>
    <xf numFmtId="4" fontId="47" fillId="88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7" fillId="106" borderId="83" applyNumberFormat="0" applyAlignment="0" applyProtection="0"/>
    <xf numFmtId="4" fontId="47" fillId="87" borderId="80" applyNumberFormat="0" applyProtection="0">
      <alignment horizontal="right" vertical="center"/>
    </xf>
    <xf numFmtId="0" fontId="127" fillId="99" borderId="83" applyNumberFormat="0" applyAlignment="0" applyProtection="0"/>
    <xf numFmtId="4" fontId="129" fillId="80" borderId="118" applyNumberFormat="0" applyProtection="0">
      <alignment vertical="center"/>
    </xf>
    <xf numFmtId="0" fontId="12" fillId="75" borderId="82" applyNumberFormat="0" applyFont="0" applyAlignment="0" applyProtection="0"/>
    <xf numFmtId="4" fontId="133" fillId="97" borderId="109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31" fillId="99" borderId="103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29" fillId="89" borderId="108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4" fontId="129" fillId="81" borderId="85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0" fontId="129" fillId="92" borderId="108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34" fillId="95" borderId="108" applyNumberFormat="0" applyProtection="0">
      <alignment horizontal="right" vertical="center"/>
    </xf>
    <xf numFmtId="4" fontId="109" fillId="80" borderId="80" applyNumberFormat="0" applyProtection="0">
      <alignment vertical="center"/>
    </xf>
    <xf numFmtId="0" fontId="12" fillId="95" borderId="123" applyNumberFormat="0">
      <protection locked="0"/>
    </xf>
    <xf numFmtId="4" fontId="45" fillId="145" borderId="80" applyNumberFormat="0" applyProtection="0">
      <alignment horizontal="right" vertical="center"/>
    </xf>
    <xf numFmtId="188" fontId="129" fillId="92" borderId="80" applyNumberFormat="0" applyProtection="0">
      <alignment horizontal="left" vertical="top" indent="1"/>
    </xf>
    <xf numFmtId="0" fontId="117" fillId="106" borderId="81" applyNumberFormat="0" applyAlignment="0" applyProtection="0"/>
    <xf numFmtId="0" fontId="129" fillId="81" borderId="8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17" fillId="106" borderId="81" applyNumberFormat="0" applyAlignment="0" applyProtection="0"/>
    <xf numFmtId="0" fontId="129" fillId="81" borderId="80" applyNumberFormat="0" applyProtection="0">
      <alignment horizontal="left" vertical="top" indent="1"/>
    </xf>
    <xf numFmtId="188" fontId="12" fillId="81" borderId="80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45" fillId="108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29" fillId="86" borderId="85" applyNumberFormat="0" applyProtection="0">
      <alignment horizontal="right" vertical="center"/>
    </xf>
    <xf numFmtId="4" fontId="45" fillId="108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0" fontId="117" fillId="106" borderId="140" applyNumberFormat="0" applyAlignment="0" applyProtection="0"/>
    <xf numFmtId="4" fontId="153" fillId="148" borderId="8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0" fontId="127" fillId="106" borderId="83" applyNumberFormat="0" applyAlignment="0" applyProtection="0"/>
    <xf numFmtId="4" fontId="45" fillId="141" borderId="11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0" fontId="131" fillId="96" borderId="103" applyNumberFormat="0" applyProtection="0">
      <alignment horizontal="left" vertical="top" indent="1"/>
    </xf>
    <xf numFmtId="4" fontId="46" fillId="108" borderId="88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17" fillId="106" borderId="81" applyNumberFormat="0" applyAlignment="0" applyProtection="0"/>
    <xf numFmtId="4" fontId="45" fillId="110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5" fillId="141" borderId="103" applyNumberFormat="0" applyProtection="0">
      <alignment horizontal="right" vertical="center"/>
    </xf>
    <xf numFmtId="0" fontId="127" fillId="106" borderId="116" applyNumberFormat="0" applyAlignment="0" applyProtection="0"/>
    <xf numFmtId="0" fontId="124" fillId="76" borderId="81" applyNumberFormat="0" applyAlignment="0" applyProtection="0"/>
    <xf numFmtId="0" fontId="129" fillId="92" borderId="85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0" fontId="129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4" fillId="76" borderId="85" applyNumberFormat="0" applyAlignment="0" applyProtection="0"/>
    <xf numFmtId="4" fontId="45" fillId="98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0" fontId="129" fillId="94" borderId="85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4" fontId="44" fillId="80" borderId="80" applyNumberFormat="0" applyProtection="0">
      <alignment vertical="center"/>
    </xf>
    <xf numFmtId="4" fontId="47" fillId="83" borderId="103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9" fillId="127" borderId="85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0" fontId="12" fillId="75" borderId="92" applyNumberFormat="0" applyFont="0" applyAlignment="0" applyProtection="0"/>
    <xf numFmtId="4" fontId="110" fillId="92" borderId="80" applyNumberFormat="0" applyProtection="0">
      <alignment horizontal="right" vertical="center"/>
    </xf>
    <xf numFmtId="0" fontId="149" fillId="99" borderId="81" applyNumberFormat="0" applyAlignment="0" applyProtection="0"/>
    <xf numFmtId="4" fontId="47" fillId="81" borderId="90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4" fontId="134" fillId="95" borderId="8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45" fillId="142" borderId="103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7" fillId="81" borderId="80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4" fontId="45" fillId="148" borderId="90" applyNumberFormat="0" applyProtection="0">
      <alignment vertical="center"/>
    </xf>
    <xf numFmtId="4" fontId="47" fillId="87" borderId="9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" fillId="75" borderId="92" applyNumberFormat="0" applyFont="0" applyAlignment="0" applyProtection="0"/>
    <xf numFmtId="0" fontId="12" fillId="94" borderId="80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47" fillId="87" borderId="9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4" fontId="45" fillId="32" borderId="103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47" fillId="84" borderId="11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5" fillId="148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4" fontId="129" fillId="87" borderId="108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0" fontId="49" fillId="93" borderId="120" applyBorder="0"/>
    <xf numFmtId="4" fontId="129" fillId="32" borderId="85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0" fontId="49" fillId="93" borderId="87" applyBorder="0"/>
    <xf numFmtId="4" fontId="47" fillId="89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0" fontId="127" fillId="99" borderId="106" applyNumberFormat="0" applyAlignment="0" applyProtection="0"/>
    <xf numFmtId="4" fontId="138" fillId="24" borderId="85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4" fontId="45" fillId="98" borderId="113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29" fillId="87" borderId="108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82" borderId="85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0" fontId="117" fillId="106" borderId="104" applyNumberFormat="0" applyAlignment="0" applyProtection="0"/>
    <xf numFmtId="4" fontId="111" fillId="109" borderId="88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188" fontId="129" fillId="75" borderId="85" applyNumberFormat="0" applyFont="0" applyAlignment="0" applyProtection="0"/>
    <xf numFmtId="4" fontId="45" fillId="108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0" fontId="132" fillId="80" borderId="126" applyNumberFormat="0" applyProtection="0">
      <alignment horizontal="left" vertical="top" indent="1"/>
    </xf>
    <xf numFmtId="4" fontId="45" fillId="148" borderId="9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29" fillId="81" borderId="86" applyNumberFormat="0" applyProtection="0">
      <alignment horizontal="left" vertical="center" indent="1"/>
    </xf>
    <xf numFmtId="4" fontId="45" fillId="108" borderId="9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117" fillId="106" borderId="81" applyNumberFormat="0" applyAlignment="0" applyProtection="0"/>
    <xf numFmtId="4" fontId="129" fillId="80" borderId="108" applyNumberFormat="0" applyProtection="0">
      <alignment vertical="center"/>
    </xf>
    <xf numFmtId="4" fontId="46" fillId="32" borderId="90" applyNumberFormat="0" applyProtection="0">
      <alignment vertical="center"/>
    </xf>
    <xf numFmtId="4" fontId="47" fillId="92" borderId="80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188" fontId="124" fillId="76" borderId="85" applyNumberFormat="0" applyAlignment="0" applyProtection="0"/>
    <xf numFmtId="4" fontId="131" fillId="99" borderId="90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45" fillId="145" borderId="9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12" fillId="96" borderId="92" applyNumberFormat="0" applyFont="0" applyAlignment="0" applyProtection="0"/>
    <xf numFmtId="4" fontId="129" fillId="88" borderId="95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0" fontId="12" fillId="96" borderId="105" applyNumberFormat="0" applyFont="0" applyAlignment="0" applyProtection="0"/>
    <xf numFmtId="0" fontId="129" fillId="94" borderId="9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43" fillId="99" borderId="81" applyNumberFormat="0" applyAlignment="0" applyProtection="0"/>
    <xf numFmtId="0" fontId="12" fillId="81" borderId="8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96" borderId="92" applyNumberFormat="0" applyFont="0" applyAlignment="0" applyProtection="0"/>
    <xf numFmtId="4" fontId="47" fillId="92" borderId="80" applyNumberFormat="0" applyProtection="0">
      <alignment horizontal="right" vertical="center"/>
    </xf>
    <xf numFmtId="0" fontId="143" fillId="99" borderId="127" applyNumberFormat="0" applyAlignment="0" applyProtection="0"/>
    <xf numFmtId="4" fontId="47" fillId="85" borderId="8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29" fillId="86" borderId="85" applyNumberFormat="0" applyProtection="0">
      <alignment horizontal="right" vertical="center"/>
    </xf>
    <xf numFmtId="0" fontId="136" fillId="123" borderId="85" applyNumberFormat="0" applyAlignment="0" applyProtection="0"/>
    <xf numFmtId="4" fontId="45" fillId="32" borderId="80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5" fillId="148" borderId="139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6" fillId="32" borderId="90" applyNumberFormat="0" applyProtection="0">
      <alignment vertical="center"/>
    </xf>
    <xf numFmtId="4" fontId="45" fillId="143" borderId="90" applyNumberFormat="0" applyProtection="0">
      <alignment horizontal="right" vertical="center"/>
    </xf>
    <xf numFmtId="4" fontId="46" fillId="32" borderId="90" applyNumberFormat="0" applyProtection="0">
      <alignment vertical="center"/>
    </xf>
    <xf numFmtId="4" fontId="45" fillId="148" borderId="80" applyNumberFormat="0" applyProtection="0">
      <alignment horizontal="right" vertical="center"/>
    </xf>
    <xf numFmtId="0" fontId="149" fillId="99" borderId="81" applyNumberFormat="0" applyAlignment="0" applyProtection="0"/>
    <xf numFmtId="4" fontId="47" fillId="89" borderId="80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4" fontId="47" fillId="88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7" fillId="96" borderId="103" applyNumberFormat="0" applyProtection="0">
      <alignment vertical="center"/>
    </xf>
    <xf numFmtId="0" fontId="124" fillId="76" borderId="91" applyNumberFormat="0" applyAlignment="0" applyProtection="0"/>
    <xf numFmtId="0" fontId="47" fillId="81" borderId="8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0" fontId="108" fillId="0" borderId="99" applyNumberFormat="0" applyFill="0" applyAlignment="0" applyProtection="0"/>
    <xf numFmtId="4" fontId="45" fillId="142" borderId="9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88" borderId="108" applyNumberFormat="0" applyProtection="0">
      <alignment horizontal="right" vertical="center"/>
    </xf>
    <xf numFmtId="0" fontId="127" fillId="106" borderId="116" applyNumberFormat="0" applyAlignment="0" applyProtection="0"/>
    <xf numFmtId="4" fontId="47" fillId="87" borderId="8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53" fillId="148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0" fontId="108" fillId="0" borderId="84" applyNumberFormat="0" applyFill="0" applyAlignment="0" applyProtection="0"/>
    <xf numFmtId="4" fontId="47" fillId="89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45" fillId="32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33" fillId="97" borderId="86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0" fontId="124" fillId="76" borderId="104" applyNumberFormat="0" applyAlignment="0" applyProtection="0"/>
    <xf numFmtId="0" fontId="12" fillId="94" borderId="8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81" borderId="126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12" fillId="93" borderId="86" applyNumberFormat="0" applyProtection="0">
      <alignment horizontal="left" vertical="center" indent="1"/>
    </xf>
    <xf numFmtId="188" fontId="136" fillId="123" borderId="85" applyNumberFormat="0" applyAlignment="0" applyProtection="0"/>
    <xf numFmtId="0" fontId="129" fillId="92" borderId="95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4" fontId="46" fillId="32" borderId="126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0" fontId="108" fillId="0" borderId="94" applyNumberFormat="0" applyFill="0" applyAlignment="0" applyProtection="0"/>
    <xf numFmtId="4" fontId="129" fillId="126" borderId="118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188" fontId="129" fillId="92" borderId="85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36" fillId="123" borderId="108" applyNumberFormat="0" applyAlignment="0" applyProtection="0"/>
    <xf numFmtId="0" fontId="12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9" fillId="75" borderId="108" applyNumberFormat="0" applyFont="0" applyAlignment="0" applyProtection="0"/>
    <xf numFmtId="4" fontId="47" fillId="82" borderId="80" applyNumberFormat="0" applyProtection="0">
      <alignment horizontal="right" vertical="center"/>
    </xf>
    <xf numFmtId="0" fontId="131" fillId="96" borderId="80" applyNumberFormat="0" applyProtection="0">
      <alignment horizontal="left" vertical="top" indent="1"/>
    </xf>
    <xf numFmtId="0" fontId="149" fillId="99" borderId="114" applyNumberFormat="0" applyAlignment="0" applyProtection="0"/>
    <xf numFmtId="4" fontId="45" fillId="28" borderId="9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5" fillId="32" borderId="80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4" fontId="129" fillId="81" borderId="86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4" fontId="112" fillId="92" borderId="8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2" fillId="75" borderId="105" applyNumberFormat="0" applyFont="0" applyAlignment="0" applyProtection="0"/>
    <xf numFmtId="4" fontId="131" fillId="99" borderId="9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4" fontId="129" fillId="86" borderId="131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152" fillId="32" borderId="80" applyNumberFormat="0" applyProtection="0">
      <alignment vertical="center"/>
    </xf>
    <xf numFmtId="4" fontId="47" fillId="87" borderId="80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0" fontId="108" fillId="0" borderId="84" applyNumberFormat="0" applyFill="0" applyAlignment="0" applyProtection="0"/>
    <xf numFmtId="4" fontId="129" fillId="81" borderId="9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7" fillId="87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188" fontId="129" fillId="81" borderId="8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4" fontId="111" fillId="109" borderId="88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129" fillId="81" borderId="118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188" fontId="129" fillId="94" borderId="80" applyNumberFormat="0" applyProtection="0">
      <alignment horizontal="left" vertical="top" indent="1"/>
    </xf>
    <xf numFmtId="4" fontId="47" fillId="88" borderId="9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134" fillId="95" borderId="85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153" fillId="148" borderId="80" applyNumberFormat="0" applyProtection="0">
      <alignment horizontal="right" vertical="center"/>
    </xf>
    <xf numFmtId="0" fontId="12" fillId="96" borderId="92" applyNumberFormat="0" applyFont="0" applyAlignment="0" applyProtection="0"/>
    <xf numFmtId="0" fontId="12" fillId="75" borderId="92" applyNumberFormat="0" applyFont="0" applyAlignment="0" applyProtection="0"/>
    <xf numFmtId="4" fontId="109" fillId="80" borderId="80" applyNumberFormat="0" applyProtection="0">
      <alignment vertical="center"/>
    </xf>
    <xf numFmtId="0" fontId="129" fillId="93" borderId="9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4" fontId="45" fillId="148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0" fontId="12" fillId="75" borderId="82" applyNumberFormat="0" applyFont="0" applyAlignment="0" applyProtection="0"/>
    <xf numFmtId="0" fontId="12" fillId="94" borderId="8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131" fillId="99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08" fillId="0" borderId="89" applyNumberFormat="0" applyFill="0" applyAlignment="0" applyProtection="0"/>
    <xf numFmtId="4" fontId="129" fillId="81" borderId="85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131" fillId="99" borderId="80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0" fontId="149" fillId="99" borderId="140" applyNumberFormat="0" applyAlignment="0" applyProtection="0"/>
    <xf numFmtId="4" fontId="46" fillId="108" borderId="80" applyNumberFormat="0" applyProtection="0">
      <alignment horizontal="left" vertical="center" indent="1"/>
    </xf>
    <xf numFmtId="188" fontId="12" fillId="93" borderId="80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0" fontId="129" fillId="75" borderId="85" applyNumberFormat="0" applyFont="0" applyAlignment="0" applyProtection="0"/>
    <xf numFmtId="4" fontId="129" fillId="85" borderId="118" applyNumberFormat="0" applyProtection="0">
      <alignment horizontal="right" vertical="center"/>
    </xf>
    <xf numFmtId="4" fontId="44" fillId="80" borderId="139" applyNumberFormat="0" applyProtection="0">
      <alignment vertical="center"/>
    </xf>
    <xf numFmtId="0" fontId="149" fillId="99" borderId="81" applyNumberFormat="0" applyAlignment="0" applyProtection="0"/>
    <xf numFmtId="4" fontId="47" fillId="87" borderId="8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4" fontId="47" fillId="89" borderId="9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29" fillId="75" borderId="85" applyNumberFormat="0" applyFont="0" applyAlignment="0" applyProtection="0"/>
    <xf numFmtId="4" fontId="129" fillId="87" borderId="131" applyNumberFormat="0" applyProtection="0">
      <alignment horizontal="right" vertical="center"/>
    </xf>
    <xf numFmtId="4" fontId="44" fillId="80" borderId="103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4" fontId="45" fillId="98" borderId="8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12" fillId="96" borderId="105" applyNumberFormat="0" applyFont="0" applyAlignment="0" applyProtection="0"/>
    <xf numFmtId="4" fontId="47" fillId="85" borderId="139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117" fillId="106" borderId="81" applyNumberFormat="0" applyAlignment="0" applyProtection="0"/>
    <xf numFmtId="4" fontId="129" fillId="111" borderId="8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37" fontId="27" fillId="0" borderId="125" applyNumberFormat="0"/>
    <xf numFmtId="4" fontId="47" fillId="88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0" fontId="124" fillId="76" borderId="91" applyNumberFormat="0" applyAlignment="0" applyProtection="0"/>
    <xf numFmtId="0" fontId="12" fillId="96" borderId="82" applyNumberFormat="0" applyFont="0" applyAlignment="0" applyProtection="0"/>
    <xf numFmtId="0" fontId="49" fillId="93" borderId="97" applyBorder="0"/>
    <xf numFmtId="4" fontId="47" fillId="96" borderId="80" applyNumberFormat="0" applyProtection="0">
      <alignment horizontal="left" vertical="center" indent="1"/>
    </xf>
    <xf numFmtId="4" fontId="129" fillId="88" borderId="108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7" fillId="89" borderId="126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10" fillId="92" borderId="90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12" fillId="75" borderId="92" applyNumberFormat="0" applyFont="0" applyAlignment="0" applyProtection="0"/>
    <xf numFmtId="0" fontId="132" fillId="80" borderId="103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0" fontId="149" fillId="99" borderId="91" applyNumberFormat="0" applyAlignment="0" applyProtection="0"/>
    <xf numFmtId="0" fontId="49" fillId="93" borderId="120" applyBorder="0"/>
    <xf numFmtId="0" fontId="129" fillId="81" borderId="9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31" fillId="96" borderId="80" applyNumberFormat="0" applyProtection="0">
      <alignment horizontal="left" vertical="top" indent="1"/>
    </xf>
    <xf numFmtId="4" fontId="46" fillId="108" borderId="80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45" fillId="144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17" fillId="106" borderId="81" applyNumberFormat="0" applyAlignment="0" applyProtection="0"/>
    <xf numFmtId="4" fontId="47" fillId="81" borderId="90" applyNumberFormat="0" applyProtection="0">
      <alignment horizontal="left" vertical="center" indent="1"/>
    </xf>
    <xf numFmtId="188" fontId="129" fillId="94" borderId="8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0" fontId="143" fillId="99" borderId="81" applyNumberFormat="0" applyAlignment="0" applyProtection="0"/>
    <xf numFmtId="0" fontId="127" fillId="106" borderId="93" applyNumberFormat="0" applyAlignment="0" applyProtection="0"/>
    <xf numFmtId="4" fontId="45" fillId="146" borderId="80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5" fillId="110" borderId="103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9" fillId="75" borderId="85" applyNumberFormat="0" applyFont="0" applyAlignment="0" applyProtection="0"/>
    <xf numFmtId="4" fontId="47" fillId="81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188" fontId="129" fillId="81" borderId="8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47" fillId="88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0" fontId="129" fillId="99" borderId="95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110" fillId="96" borderId="80" applyNumberFormat="0" applyProtection="0">
      <alignment vertical="center"/>
    </xf>
    <xf numFmtId="4" fontId="46" fillId="108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12" fillId="81" borderId="9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129" fillId="88" borderId="85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138" fillId="32" borderId="108" applyNumberFormat="0" applyProtection="0">
      <alignment vertical="center"/>
    </xf>
    <xf numFmtId="4" fontId="47" fillId="83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44" fillId="80" borderId="80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0" fontId="117" fillId="106" borderId="81" applyNumberFormat="0" applyAlignment="0" applyProtection="0"/>
    <xf numFmtId="0" fontId="12" fillId="96" borderId="82" applyNumberFormat="0" applyFont="0" applyAlignment="0" applyProtection="0"/>
    <xf numFmtId="4" fontId="46" fillId="32" borderId="90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0" fontId="124" fillId="76" borderId="81" applyNumberFormat="0" applyAlignment="0" applyProtection="0"/>
    <xf numFmtId="4" fontId="45" fillId="108" borderId="80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0" fontId="127" fillId="106" borderId="93" applyNumberFormat="0" applyAlignment="0" applyProtection="0"/>
    <xf numFmtId="4" fontId="45" fillId="110" borderId="90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4" fontId="129" fillId="81" borderId="85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47" fillId="84" borderId="103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0" fontId="124" fillId="76" borderId="85" applyNumberFormat="0" applyAlignment="0" applyProtection="0"/>
    <xf numFmtId="4" fontId="133" fillId="97" borderId="86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24" fillId="76" borderId="85" applyNumberFormat="0" applyAlignment="0" applyProtection="0"/>
    <xf numFmtId="4" fontId="45" fillId="144" borderId="8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153" fillId="148" borderId="90" applyNumberFormat="0" applyProtection="0">
      <alignment vertical="center"/>
    </xf>
    <xf numFmtId="4" fontId="110" fillId="96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111" fillId="109" borderId="88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0" fontId="108" fillId="0" borderId="89" applyNumberFormat="0" applyFill="0" applyAlignment="0" applyProtection="0"/>
    <xf numFmtId="0" fontId="12" fillId="93" borderId="103" applyNumberFormat="0" applyProtection="0">
      <alignment horizontal="left" vertical="top" indent="1"/>
    </xf>
    <xf numFmtId="0" fontId="129" fillId="127" borderId="85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0" fontId="12" fillId="96" borderId="82" applyNumberFormat="0" applyFont="0" applyAlignment="0" applyProtection="0"/>
    <xf numFmtId="4" fontId="129" fillId="0" borderId="85" applyNumberFormat="0" applyProtection="0">
      <alignment horizontal="right" vertical="center"/>
    </xf>
    <xf numFmtId="4" fontId="129" fillId="81" borderId="96" applyNumberFormat="0" applyProtection="0">
      <alignment horizontal="left" vertical="center" indent="1"/>
    </xf>
    <xf numFmtId="0" fontId="124" fillId="76" borderId="144" applyNumberFormat="0" applyAlignment="0" applyProtection="0"/>
    <xf numFmtId="4" fontId="129" fillId="81" borderId="86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0" fontId="149" fillId="99" borderId="91" applyNumberFormat="0" applyAlignment="0" applyProtection="0"/>
    <xf numFmtId="0" fontId="12" fillId="94" borderId="90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4" fontId="129" fillId="82" borderId="85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0" fontId="12" fillId="93" borderId="90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0" fontId="124" fillId="76" borderId="81" applyNumberFormat="0" applyAlignment="0" applyProtection="0"/>
    <xf numFmtId="0" fontId="12" fillId="94" borderId="90" applyNumberFormat="0" applyProtection="0">
      <alignment horizontal="left" vertical="top" indent="1"/>
    </xf>
    <xf numFmtId="0" fontId="12" fillId="81" borderId="80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0" fontId="44" fillId="80" borderId="8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4" fontId="110" fillId="96" borderId="80" applyNumberFormat="0" applyProtection="0">
      <alignment vertical="center"/>
    </xf>
    <xf numFmtId="4" fontId="129" fillId="81" borderId="86" applyNumberFormat="0" applyProtection="0">
      <alignment horizontal="left" vertical="center" indent="1"/>
    </xf>
    <xf numFmtId="4" fontId="129" fillId="90" borderId="85" applyNumberFormat="0" applyProtection="0">
      <alignment horizontal="right" vertical="center"/>
    </xf>
    <xf numFmtId="4" fontId="133" fillId="97" borderId="132" applyNumberFormat="0" applyProtection="0">
      <alignment horizontal="left" vertical="center" indent="1"/>
    </xf>
    <xf numFmtId="0" fontId="12" fillId="75" borderId="82" applyNumberFormat="0" applyFont="0" applyAlignment="0" applyProtection="0"/>
    <xf numFmtId="0" fontId="12" fillId="92" borderId="80" applyNumberFormat="0" applyProtection="0">
      <alignment horizontal="left" vertical="top" indent="1"/>
    </xf>
    <xf numFmtId="4" fontId="45" fillId="143" borderId="103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6" fillId="108" borderId="90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12" fillId="96" borderId="82" applyNumberFormat="0" applyFont="0" applyAlignment="0" applyProtection="0"/>
    <xf numFmtId="4" fontId="45" fillId="148" borderId="103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149" fillId="99" borderId="81" applyNumberFormat="0" applyAlignment="0" applyProtection="0"/>
    <xf numFmtId="4" fontId="47" fillId="96" borderId="113" applyNumberFormat="0" applyProtection="0">
      <alignment vertical="center"/>
    </xf>
    <xf numFmtId="0" fontId="44" fillId="80" borderId="9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188" fontId="129" fillId="75" borderId="85" applyNumberFormat="0" applyFont="0" applyAlignment="0" applyProtection="0"/>
    <xf numFmtId="4" fontId="129" fillId="86" borderId="108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5" fillId="144" borderId="80" applyNumberFormat="0" applyProtection="0">
      <alignment horizontal="right" vertical="center"/>
    </xf>
    <xf numFmtId="0" fontId="129" fillId="75" borderId="108" applyNumberFormat="0" applyFont="0" applyAlignment="0" applyProtection="0"/>
    <xf numFmtId="4" fontId="129" fillId="32" borderId="85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129" fillId="81" borderId="85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0" fontId="108" fillId="0" borderId="107" applyNumberFormat="0" applyFill="0" applyAlignment="0" applyProtection="0"/>
    <xf numFmtId="37" fontId="27" fillId="0" borderId="102" applyNumberFormat="0"/>
    <xf numFmtId="0" fontId="129" fillId="127" borderId="85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0" fontId="129" fillId="75" borderId="85" applyNumberFormat="0" applyFont="0" applyAlignment="0" applyProtection="0"/>
    <xf numFmtId="0" fontId="149" fillId="99" borderId="91" applyNumberFormat="0" applyAlignment="0" applyProtection="0"/>
    <xf numFmtId="4" fontId="129" fillId="90" borderId="95" applyNumberFormat="0" applyProtection="0">
      <alignment horizontal="right" vertical="center"/>
    </xf>
    <xf numFmtId="0" fontId="12" fillId="75" borderId="82" applyNumberFormat="0" applyFont="0" applyAlignment="0" applyProtection="0"/>
    <xf numFmtId="4" fontId="47" fillId="89" borderId="8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188" fontId="129" fillId="94" borderId="8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0" fontId="149" fillId="99" borderId="81" applyNumberFormat="0" applyAlignment="0" applyProtection="0"/>
    <xf numFmtId="4" fontId="45" fillId="148" borderId="9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0" fontId="108" fillId="0" borderId="84" applyNumberFormat="0" applyFill="0" applyAlignment="0" applyProtection="0"/>
    <xf numFmtId="0" fontId="12" fillId="93" borderId="9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47" fillId="81" borderId="80" applyNumberFormat="0" applyProtection="0">
      <alignment horizontal="right" vertical="center"/>
    </xf>
    <xf numFmtId="0" fontId="108" fillId="0" borderId="99" applyNumberFormat="0" applyFill="0" applyAlignment="0" applyProtection="0"/>
    <xf numFmtId="0" fontId="129" fillId="99" borderId="85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4" fontId="129" fillId="92" borderId="86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0" fontId="12" fillId="81" borderId="90" applyNumberFormat="0" applyProtection="0">
      <alignment horizontal="left" vertical="center" indent="1"/>
    </xf>
    <xf numFmtId="0" fontId="131" fillId="81" borderId="80" applyNumberFormat="0" applyProtection="0">
      <alignment horizontal="left" vertical="top" indent="1"/>
    </xf>
    <xf numFmtId="4" fontId="129" fillId="81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34" fillId="95" borderId="9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7" fillId="88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2" fillId="75" borderId="82" applyNumberFormat="0" applyFont="0" applyAlignment="0" applyProtection="0"/>
    <xf numFmtId="0" fontId="12" fillId="92" borderId="80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4" fontId="46" fillId="108" borderId="88" applyNumberFormat="0" applyProtection="0">
      <alignment horizontal="left" vertical="center" indent="1"/>
    </xf>
    <xf numFmtId="4" fontId="46" fillId="32" borderId="90" applyNumberFormat="0" applyProtection="0">
      <alignment vertical="center"/>
    </xf>
    <xf numFmtId="0" fontId="129" fillId="94" borderId="85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44" fillId="80" borderId="80" applyNumberFormat="0" applyProtection="0">
      <alignment vertical="center"/>
    </xf>
    <xf numFmtId="4" fontId="47" fillId="87" borderId="90" applyNumberFormat="0" applyProtection="0">
      <alignment horizontal="right" vertical="center"/>
    </xf>
    <xf numFmtId="0" fontId="143" fillId="99" borderId="81" applyNumberFormat="0" applyAlignment="0" applyProtection="0"/>
    <xf numFmtId="4" fontId="45" fillId="148" borderId="103" applyNumberFormat="0" applyProtection="0">
      <alignment vertical="center"/>
    </xf>
    <xf numFmtId="4" fontId="112" fillId="92" borderId="113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08" fillId="0" borderId="148" applyNumberFormat="0" applyFill="0" applyAlignment="0" applyProtection="0"/>
    <xf numFmtId="0" fontId="47" fillId="96" borderId="80" applyNumberFormat="0" applyProtection="0">
      <alignment horizontal="left" vertical="top" indent="1"/>
    </xf>
    <xf numFmtId="4" fontId="45" fillId="146" borderId="8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0" fontId="12" fillId="93" borderId="80" applyNumberFormat="0" applyProtection="0">
      <alignment horizontal="left" vertical="top" indent="1"/>
    </xf>
    <xf numFmtId="0" fontId="124" fillId="76" borderId="95" applyNumberFormat="0" applyAlignment="0" applyProtection="0"/>
    <xf numFmtId="4" fontId="45" fillId="32" borderId="9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9" fillId="75" borderId="95" applyNumberFormat="0" applyFont="0" applyAlignment="0" applyProtection="0"/>
    <xf numFmtId="4" fontId="131" fillId="96" borderId="113" applyNumberFormat="0" applyProtection="0">
      <alignment vertical="center"/>
    </xf>
    <xf numFmtId="0" fontId="47" fillId="81" borderId="8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131" fillId="96" borderId="80" applyNumberFormat="0" applyProtection="0">
      <alignment vertical="center"/>
    </xf>
    <xf numFmtId="0" fontId="117" fillId="106" borderId="81" applyNumberFormat="0" applyAlignment="0" applyProtection="0"/>
    <xf numFmtId="4" fontId="45" fillId="28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0" fontId="149" fillId="99" borderId="114" applyNumberFormat="0" applyAlignment="0" applyProtection="0"/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08" fillId="0" borderId="84" applyNumberFormat="0" applyFill="0" applyAlignment="0" applyProtection="0"/>
    <xf numFmtId="4" fontId="133" fillId="97" borderId="109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0" fontId="124" fillId="76" borderId="81" applyNumberFormat="0" applyAlignment="0" applyProtection="0"/>
    <xf numFmtId="0" fontId="129" fillId="92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110" fillId="9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0" fontId="127" fillId="99" borderId="83" applyNumberFormat="0" applyAlignment="0" applyProtection="0"/>
    <xf numFmtId="4" fontId="46" fillId="108" borderId="113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0" fontId="108" fillId="0" borderId="89" applyNumberFormat="0" applyFill="0" applyAlignment="0" applyProtection="0"/>
    <xf numFmtId="4" fontId="129" fillId="87" borderId="85" applyNumberFormat="0" applyProtection="0">
      <alignment horizontal="right" vertical="center"/>
    </xf>
    <xf numFmtId="0" fontId="12" fillId="75" borderId="128" applyNumberFormat="0" applyFont="0" applyAlignment="0" applyProtection="0"/>
    <xf numFmtId="4" fontId="129" fillId="80" borderId="85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129" fillId="75" borderId="118" applyNumberFormat="0" applyFont="0" applyAlignment="0" applyProtection="0"/>
    <xf numFmtId="0" fontId="129" fillId="75" borderId="85" applyNumberFormat="0" applyFont="0" applyAlignment="0" applyProtection="0"/>
    <xf numFmtId="4" fontId="129" fillId="84" borderId="86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5" fillId="32" borderId="8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08" fillId="0" borderId="94" applyNumberFormat="0" applyFill="0" applyAlignment="0" applyProtection="0"/>
    <xf numFmtId="0" fontId="12" fillId="94" borderId="9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12" fillId="93" borderId="109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0" fontId="143" fillId="99" borderId="81" applyNumberFormat="0" applyAlignment="0" applyProtection="0"/>
    <xf numFmtId="0" fontId="149" fillId="99" borderId="81" applyNumberFormat="0" applyAlignment="0" applyProtection="0"/>
    <xf numFmtId="4" fontId="47" fillId="81" borderId="139" applyNumberFormat="0" applyProtection="0">
      <alignment horizontal="left" vertical="center" indent="1"/>
    </xf>
    <xf numFmtId="4" fontId="129" fillId="126" borderId="85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7" fillId="92" borderId="80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0" fontId="12" fillId="96" borderId="82" applyNumberFormat="0" applyFont="0" applyAlignment="0" applyProtection="0"/>
    <xf numFmtId="4" fontId="45" fillId="108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188" fontId="129" fillId="75" borderId="85" applyNumberFormat="0" applyFont="0" applyAlignment="0" applyProtection="0"/>
    <xf numFmtId="0" fontId="47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46" fillId="108" borderId="9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0" fontId="12" fillId="81" borderId="80" applyNumberFormat="0" applyProtection="0">
      <alignment horizontal="left" vertical="center" indent="1"/>
    </xf>
    <xf numFmtId="4" fontId="129" fillId="90" borderId="95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33" fillId="97" borderId="109" applyNumberFormat="0" applyProtection="0">
      <alignment horizontal="left" vertical="center" indent="1"/>
    </xf>
    <xf numFmtId="0" fontId="127" fillId="123" borderId="83" applyNumberFormat="0" applyAlignment="0" applyProtection="0"/>
    <xf numFmtId="4" fontId="45" fillId="145" borderId="90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0" fontId="131" fillId="96" borderId="80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133" fillId="97" borderId="86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7" fillId="87" borderId="8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29" fillId="87" borderId="108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23" fillId="0" borderId="100" applyFill="0"/>
    <xf numFmtId="4" fontId="110" fillId="96" borderId="90" applyNumberFormat="0" applyProtection="0">
      <alignment vertical="center"/>
    </xf>
    <xf numFmtId="0" fontId="129" fillId="94" borderId="95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7" fillId="88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129" fillId="126" borderId="85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0" fontId="12" fillId="96" borderId="92" applyNumberFormat="0" applyFont="0" applyAlignment="0" applyProtection="0"/>
    <xf numFmtId="4" fontId="129" fillId="90" borderId="95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2" fillId="96" borderId="92" applyNumberFormat="0" applyFont="0" applyAlignment="0" applyProtection="0"/>
    <xf numFmtId="4" fontId="129" fillId="111" borderId="85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43" fillId="99" borderId="104" applyNumberFormat="0" applyAlignment="0" applyProtection="0"/>
    <xf numFmtId="4" fontId="112" fillId="92" borderId="80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31" fillId="96" borderId="103" applyNumberFormat="0" applyProtection="0">
      <alignment vertical="center"/>
    </xf>
    <xf numFmtId="4" fontId="47" fillId="83" borderId="10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75" borderId="82" applyNumberFormat="0" applyFont="0" applyAlignment="0" applyProtection="0"/>
    <xf numFmtId="0" fontId="12" fillId="92" borderId="80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0" fontId="143" fillId="99" borderId="91" applyNumberFormat="0" applyAlignment="0" applyProtection="0"/>
    <xf numFmtId="4" fontId="45" fillId="28" borderId="90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0" fontId="12" fillId="96" borderId="82" applyNumberFormat="0" applyFont="0" applyAlignment="0" applyProtection="0"/>
    <xf numFmtId="0" fontId="12" fillId="94" borderId="80" applyNumberFormat="0" applyProtection="0">
      <alignment horizontal="left" vertical="center" indent="1"/>
    </xf>
    <xf numFmtId="0" fontId="117" fillId="106" borderId="91" applyNumberFormat="0" applyAlignment="0" applyProtection="0"/>
    <xf numFmtId="4" fontId="44" fillId="80" borderId="103" applyNumberFormat="0" applyProtection="0">
      <alignment vertical="center"/>
    </xf>
    <xf numFmtId="0" fontId="127" fillId="123" borderId="129" applyNumberFormat="0" applyAlignment="0" applyProtection="0"/>
    <xf numFmtId="4" fontId="45" fillId="146" borderId="103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5" fillId="148" borderId="103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2" fillId="96" borderId="92" applyNumberFormat="0" applyFont="0" applyAlignment="0" applyProtection="0"/>
    <xf numFmtId="0" fontId="117" fillId="106" borderId="91" applyNumberFormat="0" applyAlignment="0" applyProtection="0"/>
    <xf numFmtId="0" fontId="12" fillId="92" borderId="80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4" fontId="133" fillId="97" borderId="109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5" fillId="146" borderId="103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36" fillId="123" borderId="85" applyNumberFormat="0" applyAlignment="0" applyProtection="0"/>
    <xf numFmtId="4" fontId="45" fillId="32" borderId="90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4" fontId="45" fillId="110" borderId="90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7" fillId="99" borderId="83" applyNumberFormat="0" applyAlignment="0" applyProtection="0"/>
    <xf numFmtId="4" fontId="46" fillId="108" borderId="88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4" fontId="131" fillId="96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0" fontId="129" fillId="75" borderId="85" applyNumberFormat="0" applyFont="0" applyAlignment="0" applyProtection="0"/>
    <xf numFmtId="0" fontId="127" fillId="99" borderId="93" applyNumberFormat="0" applyAlignment="0" applyProtection="0"/>
    <xf numFmtId="0" fontId="12" fillId="96" borderId="105" applyNumberFormat="0" applyFont="0" applyAlignment="0" applyProtection="0"/>
    <xf numFmtId="4" fontId="44" fillId="80" borderId="80" applyNumberFormat="0" applyProtection="0">
      <alignment horizontal="left" vertical="center" indent="1"/>
    </xf>
    <xf numFmtId="4" fontId="131" fillId="99" borderId="80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109" fillId="80" borderId="103" applyNumberFormat="0" applyProtection="0">
      <alignment vertical="center"/>
    </xf>
    <xf numFmtId="4" fontId="47" fillId="96" borderId="90" applyNumberFormat="0" applyProtection="0">
      <alignment horizontal="left" vertical="center" indent="1"/>
    </xf>
    <xf numFmtId="0" fontId="117" fillId="106" borderId="81" applyNumberFormat="0" applyAlignment="0" applyProtection="0"/>
    <xf numFmtId="0" fontId="49" fillId="93" borderId="110" applyBorder="0"/>
    <xf numFmtId="4" fontId="45" fillId="142" borderId="80" applyNumberFormat="0" applyProtection="0">
      <alignment horizontal="right" vertical="center"/>
    </xf>
    <xf numFmtId="4" fontId="129" fillId="81" borderId="85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0" fontId="143" fillId="99" borderId="81" applyNumberFormat="0" applyAlignment="0" applyProtection="0"/>
    <xf numFmtId="0" fontId="129" fillId="94" borderId="80" applyNumberFormat="0" applyProtection="0">
      <alignment horizontal="left" vertical="top" indent="1"/>
    </xf>
    <xf numFmtId="4" fontId="45" fillId="148" borderId="90" applyNumberFormat="0" applyProtection="0">
      <alignment vertical="center"/>
    </xf>
    <xf numFmtId="4" fontId="109" fillId="80" borderId="80" applyNumberFormat="0" applyProtection="0">
      <alignment vertical="center"/>
    </xf>
    <xf numFmtId="4" fontId="153" fillId="148" borderId="9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0" fontId="149" fillId="99" borderId="81" applyNumberFormat="0" applyAlignment="0" applyProtection="0"/>
    <xf numFmtId="0" fontId="129" fillId="75" borderId="108" applyNumberFormat="0" applyFont="0" applyAlignment="0" applyProtection="0"/>
    <xf numFmtId="0" fontId="12" fillId="93" borderId="90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4" fontId="129" fillId="32" borderId="108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45" fillId="98" borderId="113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0" fontId="143" fillId="99" borderId="81" applyNumberFormat="0" applyAlignment="0" applyProtection="0"/>
    <xf numFmtId="0" fontId="127" fillId="99" borderId="83" applyNumberFormat="0" applyAlignment="0" applyProtection="0"/>
    <xf numFmtId="4" fontId="45" fillId="108" borderId="80" applyNumberFormat="0" applyProtection="0">
      <alignment horizontal="right" vertical="center"/>
    </xf>
    <xf numFmtId="4" fontId="131" fillId="96" borderId="80" applyNumberFormat="0" applyProtection="0">
      <alignment vertical="center"/>
    </xf>
    <xf numFmtId="4" fontId="47" fillId="92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129" fillId="111" borderId="85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5" fillId="98" borderId="103" applyNumberFormat="0" applyProtection="0">
      <alignment horizontal="right" vertical="center"/>
    </xf>
    <xf numFmtId="0" fontId="117" fillId="106" borderId="81" applyNumberFormat="0" applyAlignment="0" applyProtection="0"/>
    <xf numFmtId="4" fontId="45" fillId="148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47" fillId="82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129" fillId="81" borderId="109" applyNumberFormat="0" applyProtection="0">
      <alignment horizontal="left" vertical="center" indent="1"/>
    </xf>
    <xf numFmtId="188" fontId="129" fillId="75" borderId="85" applyNumberFormat="0" applyFont="0" applyAlignment="0" applyProtection="0"/>
    <xf numFmtId="0" fontId="129" fillId="81" borderId="80" applyNumberFormat="0" applyProtection="0">
      <alignment horizontal="left" vertical="top" indent="1"/>
    </xf>
    <xf numFmtId="0" fontId="132" fillId="80" borderId="80" applyNumberFormat="0" applyProtection="0">
      <alignment horizontal="left" vertical="top" indent="1"/>
    </xf>
    <xf numFmtId="4" fontId="47" fillId="81" borderId="8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138" fillId="32" borderId="85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154" fillId="148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17" fillId="106" borderId="91" applyNumberFormat="0" applyAlignment="0" applyProtection="0"/>
    <xf numFmtId="0" fontId="127" fillId="106" borderId="83" applyNumberFormat="0" applyAlignment="0" applyProtection="0"/>
    <xf numFmtId="4" fontId="44" fillId="80" borderId="90" applyNumberFormat="0" applyProtection="0">
      <alignment horizontal="left" vertical="center" indent="1"/>
    </xf>
    <xf numFmtId="0" fontId="108" fillId="0" borderId="89" applyNumberFormat="0" applyFill="0" applyAlignment="0" applyProtection="0"/>
    <xf numFmtId="4" fontId="47" fillId="84" borderId="9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43" fillId="99" borderId="81" applyNumberFormat="0" applyAlignment="0" applyProtection="0"/>
    <xf numFmtId="0" fontId="12" fillId="94" borderId="90" applyNumberFormat="0" applyProtection="0">
      <alignment horizontal="left" vertical="center" indent="1"/>
    </xf>
    <xf numFmtId="0" fontId="124" fillId="76" borderId="85" applyNumberFormat="0" applyAlignment="0" applyProtection="0"/>
    <xf numFmtId="4" fontId="110" fillId="96" borderId="80" applyNumberFormat="0" applyProtection="0">
      <alignment vertical="center"/>
    </xf>
    <xf numFmtId="0" fontId="136" fillId="123" borderId="85" applyNumberFormat="0" applyAlignment="0" applyProtection="0"/>
    <xf numFmtId="4" fontId="129" fillId="111" borderId="85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0" fontId="117" fillId="106" borderId="81" applyNumberFormat="0" applyAlignment="0" applyProtection="0"/>
    <xf numFmtId="4" fontId="129" fillId="91" borderId="86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0" fontId="12" fillId="96" borderId="82" applyNumberFormat="0" applyFont="0" applyAlignment="0" applyProtection="0"/>
    <xf numFmtId="188" fontId="124" fillId="76" borderId="85" applyNumberFormat="0" applyAlignment="0" applyProtection="0"/>
    <xf numFmtId="0" fontId="129" fillId="94" borderId="108" applyNumberFormat="0" applyProtection="0">
      <alignment horizontal="left" vertical="center" indent="1"/>
    </xf>
    <xf numFmtId="4" fontId="45" fillId="28" borderId="103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188" fontId="12" fillId="93" borderId="80" applyNumberFormat="0" applyProtection="0">
      <alignment horizontal="left" vertical="top" indent="1"/>
    </xf>
    <xf numFmtId="0" fontId="117" fillId="106" borderId="81" applyNumberFormat="0" applyAlignment="0" applyProtection="0"/>
    <xf numFmtId="0" fontId="12" fillId="81" borderId="11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47" fillId="86" borderId="8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96" borderId="82" applyNumberFormat="0" applyFont="0" applyAlignment="0" applyProtection="0"/>
    <xf numFmtId="0" fontId="129" fillId="94" borderId="108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0" fontId="12" fillId="93" borderId="80" applyNumberFormat="0" applyProtection="0">
      <alignment horizontal="left" vertical="top" indent="1"/>
    </xf>
    <xf numFmtId="4" fontId="129" fillId="84" borderId="96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129" fillId="92" borderId="86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0" fontId="108" fillId="0" borderId="84" applyNumberFormat="0" applyFill="0" applyAlignment="0" applyProtection="0"/>
    <xf numFmtId="0" fontId="12" fillId="92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47" fillId="81" borderId="80" applyNumberFormat="0" applyProtection="0">
      <alignment horizontal="left" vertical="top" indent="1"/>
    </xf>
    <xf numFmtId="4" fontId="45" fillId="148" borderId="80" applyNumberFormat="0" applyProtection="0">
      <alignment vertical="center"/>
    </xf>
    <xf numFmtId="4" fontId="138" fillId="24" borderId="85" applyNumberFormat="0" applyProtection="0">
      <alignment horizontal="right" vertical="center"/>
    </xf>
    <xf numFmtId="0" fontId="117" fillId="106" borderId="81" applyNumberFormat="0" applyAlignment="0" applyProtection="0"/>
    <xf numFmtId="4" fontId="111" fillId="109" borderId="98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129" fillId="81" borderId="85" applyNumberFormat="0" applyProtection="0">
      <alignment horizontal="right" vertical="center"/>
    </xf>
    <xf numFmtId="0" fontId="149" fillId="99" borderId="91" applyNumberFormat="0" applyAlignment="0" applyProtection="0"/>
    <xf numFmtId="0" fontId="12" fillId="93" borderId="90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0" fontId="12" fillId="95" borderId="100" applyNumberFormat="0">
      <protection locked="0"/>
    </xf>
    <xf numFmtId="4" fontId="153" fillId="148" borderId="80" applyNumberFormat="0" applyProtection="0">
      <alignment vertical="center"/>
    </xf>
    <xf numFmtId="4" fontId="47" fillId="83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47" fillId="81" borderId="80" applyNumberFormat="0" applyProtection="0">
      <alignment horizontal="left" vertical="top" indent="1"/>
    </xf>
    <xf numFmtId="4" fontId="152" fillId="32" borderId="113" applyNumberFormat="0" applyProtection="0">
      <alignment vertical="center"/>
    </xf>
    <xf numFmtId="0" fontId="12" fillId="75" borderId="92" applyNumberFormat="0" applyFont="0" applyAlignment="0" applyProtection="0"/>
    <xf numFmtId="0" fontId="129" fillId="75" borderId="85" applyNumberFormat="0" applyFont="0" applyAlignment="0" applyProtection="0"/>
    <xf numFmtId="4" fontId="47" fillId="85" borderId="113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47" fillId="86" borderId="80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0" fontId="49" fillId="93" borderId="97" applyBorder="0"/>
    <xf numFmtId="4" fontId="47" fillId="82" borderId="103" applyNumberFormat="0" applyProtection="0">
      <alignment horizontal="right" vertical="center"/>
    </xf>
    <xf numFmtId="188" fontId="12" fillId="94" borderId="80" applyNumberFormat="0" applyProtection="0">
      <alignment horizontal="left" vertical="top" indent="1"/>
    </xf>
    <xf numFmtId="0" fontId="143" fillId="99" borderId="81" applyNumberFormat="0" applyAlignment="0" applyProtection="0"/>
    <xf numFmtId="0" fontId="129" fillId="75" borderId="108" applyNumberFormat="0" applyFont="0" applyAlignment="0" applyProtection="0"/>
    <xf numFmtId="4" fontId="47" fillId="8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188" fontId="129" fillId="93" borderId="8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54" fillId="148" borderId="80" applyNumberFormat="0" applyProtection="0">
      <alignment horizontal="right" vertical="center"/>
    </xf>
    <xf numFmtId="0" fontId="108" fillId="0" borderId="89" applyNumberFormat="0" applyFill="0" applyAlignment="0" applyProtection="0"/>
    <xf numFmtId="4" fontId="47" fillId="83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0" fontId="12" fillId="94" borderId="80" applyNumberFormat="0" applyProtection="0">
      <alignment horizontal="left" vertical="top" indent="1"/>
    </xf>
    <xf numFmtId="4" fontId="138" fillId="32" borderId="85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0" fontId="127" fillId="99" borderId="106" applyNumberFormat="0" applyAlignment="0" applyProtection="0"/>
    <xf numFmtId="4" fontId="44" fillId="80" borderId="90" applyNumberFormat="0" applyProtection="0">
      <alignment vertical="center"/>
    </xf>
    <xf numFmtId="4" fontId="47" fillId="85" borderId="9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129" fillId="94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138" fillId="32" borderId="85" applyNumberFormat="0" applyProtection="0">
      <alignment vertical="center"/>
    </xf>
    <xf numFmtId="4" fontId="131" fillId="96" borderId="90" applyNumberFormat="0" applyProtection="0">
      <alignment vertical="center"/>
    </xf>
    <xf numFmtId="4" fontId="45" fillId="143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5" fillId="146" borderId="9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188" fontId="129" fillId="93" borderId="80" applyNumberFormat="0" applyProtection="0">
      <alignment horizontal="left" vertical="top" indent="1"/>
    </xf>
    <xf numFmtId="0" fontId="117" fillId="106" borderId="104" applyNumberFormat="0" applyAlignment="0" applyProtection="0"/>
    <xf numFmtId="0" fontId="12" fillId="94" borderId="103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47" fillId="90" borderId="103" applyNumberFormat="0" applyProtection="0">
      <alignment horizontal="right" vertical="center"/>
    </xf>
    <xf numFmtId="4" fontId="47" fillId="96" borderId="8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4" fontId="138" fillId="32" borderId="95" applyNumberFormat="0" applyProtection="0">
      <alignment vertical="center"/>
    </xf>
    <xf numFmtId="0" fontId="12" fillId="75" borderId="82" applyNumberFormat="0" applyFont="0" applyAlignment="0" applyProtection="0"/>
    <xf numFmtId="4" fontId="47" fillId="90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129" fillId="86" borderId="85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129" fillId="88" borderId="95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36" fillId="123" borderId="85" applyNumberFormat="0" applyAlignment="0" applyProtection="0"/>
    <xf numFmtId="0" fontId="12" fillId="81" borderId="90" applyNumberFormat="0" applyProtection="0">
      <alignment horizontal="left" vertical="top" indent="1"/>
    </xf>
    <xf numFmtId="4" fontId="46" fillId="32" borderId="126" applyNumberFormat="0" applyProtection="0">
      <alignment vertical="center"/>
    </xf>
    <xf numFmtId="4" fontId="47" fillId="85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32" fillId="80" borderId="103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96" borderId="82" applyNumberFormat="0" applyFont="0" applyAlignment="0" applyProtection="0"/>
    <xf numFmtId="4" fontId="47" fillId="82" borderId="9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44" fillId="80" borderId="90" applyNumberFormat="0" applyProtection="0">
      <alignment horizontal="left" vertical="top" indent="1"/>
    </xf>
    <xf numFmtId="4" fontId="129" fillId="92" borderId="109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0" fontId="49" fillId="93" borderId="97" applyBorder="0"/>
    <xf numFmtId="4" fontId="47" fillId="96" borderId="80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188" fontId="129" fillId="94" borderId="80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0" fontId="108" fillId="0" borderId="107" applyNumberFormat="0" applyFill="0" applyAlignment="0" applyProtection="0"/>
    <xf numFmtId="4" fontId="138" fillId="32" borderId="131" applyNumberFormat="0" applyProtection="0">
      <alignment vertical="center"/>
    </xf>
    <xf numFmtId="4" fontId="47" fillId="87" borderId="9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45" fillId="28" borderId="103" applyNumberFormat="0" applyProtection="0">
      <alignment horizontal="right" vertical="center"/>
    </xf>
    <xf numFmtId="0" fontId="49" fillId="93" borderId="87" applyBorder="0"/>
    <xf numFmtId="0" fontId="129" fillId="127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4" fillId="76" borderId="81" applyNumberFormat="0" applyAlignment="0" applyProtection="0"/>
    <xf numFmtId="4" fontId="153" fillId="148" borderId="90" applyNumberFormat="0" applyProtection="0">
      <alignment vertical="center"/>
    </xf>
    <xf numFmtId="4" fontId="44" fillId="80" borderId="103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5" fillId="110" borderId="8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188" fontId="129" fillId="93" borderId="80" applyNumberFormat="0" applyProtection="0">
      <alignment horizontal="left" vertical="top" indent="1"/>
    </xf>
    <xf numFmtId="4" fontId="153" fillId="148" borderId="80" applyNumberFormat="0" applyProtection="0">
      <alignment vertical="center"/>
    </xf>
    <xf numFmtId="0" fontId="136" fillId="123" borderId="85" applyNumberFormat="0" applyAlignment="0" applyProtection="0"/>
    <xf numFmtId="0" fontId="12" fillId="93" borderId="80" applyNumberFormat="0" applyProtection="0">
      <alignment horizontal="left" vertical="center" indent="1"/>
    </xf>
    <xf numFmtId="0" fontId="124" fillId="76" borderId="81" applyNumberFormat="0" applyAlignment="0" applyProtection="0"/>
    <xf numFmtId="4" fontId="129" fillId="90" borderId="85" applyNumberFormat="0" applyProtection="0">
      <alignment horizontal="right" vertical="center"/>
    </xf>
    <xf numFmtId="0" fontId="149" fillId="99" borderId="91" applyNumberFormat="0" applyAlignment="0" applyProtection="0"/>
    <xf numFmtId="0" fontId="136" fillId="123" borderId="108" applyNumberFormat="0" applyAlignment="0" applyProtection="0"/>
    <xf numFmtId="4" fontId="129" fillId="80" borderId="85" applyNumberFormat="0" applyProtection="0">
      <alignment vertical="center"/>
    </xf>
    <xf numFmtId="4" fontId="47" fillId="81" borderId="103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0" fontId="124" fillId="76" borderId="91" applyNumberFormat="0" applyAlignment="0" applyProtection="0"/>
    <xf numFmtId="4" fontId="112" fillId="92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44" fillId="80" borderId="139" applyNumberFormat="0" applyProtection="0">
      <alignment vertical="center"/>
    </xf>
    <xf numFmtId="0" fontId="136" fillId="123" borderId="131" applyNumberFormat="0" applyAlignment="0" applyProtection="0"/>
    <xf numFmtId="4" fontId="129" fillId="111" borderId="95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7" borderId="80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45" fillId="146" borderId="126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0" fontId="129" fillId="94" borderId="103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129" fillId="80" borderId="95" applyNumberFormat="0" applyProtection="0">
      <alignment vertical="center"/>
    </xf>
    <xf numFmtId="0" fontId="127" fillId="106" borderId="106" applyNumberFormat="0" applyAlignment="0" applyProtection="0"/>
    <xf numFmtId="4" fontId="47" fillId="84" borderId="8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0" fontId="124" fillId="76" borderId="85" applyNumberFormat="0" applyAlignment="0" applyProtection="0"/>
    <xf numFmtId="0" fontId="129" fillId="81" borderId="8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4" fillId="76" borderId="85" applyNumberFormat="0" applyAlignment="0" applyProtection="0"/>
    <xf numFmtId="0" fontId="129" fillId="94" borderId="80" applyNumberFormat="0" applyProtection="0">
      <alignment horizontal="left" vertical="top" indent="1"/>
    </xf>
    <xf numFmtId="0" fontId="12" fillId="95" borderId="100" applyNumberFormat="0">
      <protection locked="0"/>
    </xf>
    <xf numFmtId="188" fontId="129" fillId="81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31" fillId="81" borderId="103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0" fontId="127" fillId="99" borderId="83" applyNumberFormat="0" applyAlignment="0" applyProtection="0"/>
    <xf numFmtId="0" fontId="12" fillId="92" borderId="113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0" fontId="49" fillId="93" borderId="146" applyBorder="0"/>
    <xf numFmtId="4" fontId="47" fillId="96" borderId="103" applyNumberFormat="0" applyProtection="0">
      <alignment horizontal="left" vertical="center" indent="1"/>
    </xf>
    <xf numFmtId="188" fontId="12" fillId="92" borderId="8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131" fillId="99" borderId="126" applyNumberFormat="0" applyProtection="0">
      <alignment horizontal="left" vertical="center" indent="1"/>
    </xf>
    <xf numFmtId="4" fontId="138" fillId="32" borderId="95" applyNumberFormat="0" applyProtection="0">
      <alignment vertical="center"/>
    </xf>
    <xf numFmtId="0" fontId="129" fillId="81" borderId="90" applyNumberFormat="0" applyProtection="0">
      <alignment horizontal="left" vertical="top" indent="1"/>
    </xf>
    <xf numFmtId="4" fontId="129" fillId="88" borderId="108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5" fillId="110" borderId="80" applyNumberFormat="0" applyProtection="0">
      <alignment horizontal="right" vertical="center"/>
    </xf>
    <xf numFmtId="37" fontId="27" fillId="0" borderId="102" applyNumberFormat="0"/>
    <xf numFmtId="0" fontId="129" fillId="93" borderId="80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0" fontId="132" fillId="80" borderId="9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0" fontId="117" fillId="106" borderId="81" applyNumberFormat="0" applyAlignment="0" applyProtection="0"/>
    <xf numFmtId="4" fontId="131" fillId="99" borderId="90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4" fontId="138" fillId="32" borderId="95" applyNumberFormat="0" applyProtection="0">
      <alignment vertical="center"/>
    </xf>
    <xf numFmtId="4" fontId="129" fillId="81" borderId="85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45" fillId="148" borderId="90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4" fontId="110" fillId="96" borderId="80" applyNumberFormat="0" applyProtection="0">
      <alignment vertical="center"/>
    </xf>
    <xf numFmtId="4" fontId="45" fillId="141" borderId="9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0" fontId="129" fillId="81" borderId="9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0" fontId="127" fillId="99" borderId="93" applyNumberFormat="0" applyAlignment="0" applyProtection="0"/>
    <xf numFmtId="4" fontId="129" fillId="80" borderId="108" applyNumberFormat="0" applyProtection="0">
      <alignment vertical="center"/>
    </xf>
    <xf numFmtId="4" fontId="45" fillId="144" borderId="90" applyNumberFormat="0" applyProtection="0">
      <alignment horizontal="right" vertical="center"/>
    </xf>
    <xf numFmtId="0" fontId="129" fillId="128" borderId="100"/>
    <xf numFmtId="4" fontId="47" fillId="88" borderId="9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5" fillId="141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5" fillId="108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5" fillId="142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0" fontId="132" fillId="80" borderId="80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0" fontId="117" fillId="106" borderId="81" applyNumberFormat="0" applyAlignment="0" applyProtection="0"/>
    <xf numFmtId="0" fontId="124" fillId="76" borderId="81" applyNumberFormat="0" applyAlignment="0" applyProtection="0"/>
    <xf numFmtId="0" fontId="129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4" fontId="129" fillId="82" borderId="85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75" borderId="82" applyNumberFormat="0" applyFont="0" applyAlignment="0" applyProtection="0"/>
    <xf numFmtId="4" fontId="45" fillId="110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44" fillId="80" borderId="80" applyNumberFormat="0" applyProtection="0">
      <alignment vertical="center"/>
    </xf>
    <xf numFmtId="4" fontId="45" fillId="141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45" fillId="148" borderId="80" applyNumberFormat="0" applyProtection="0">
      <alignment vertical="center"/>
    </xf>
    <xf numFmtId="0" fontId="129" fillId="92" borderId="8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111" fillId="109" borderId="88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0" fontId="149" fillId="99" borderId="81" applyNumberFormat="0" applyAlignment="0" applyProtection="0"/>
    <xf numFmtId="4" fontId="129" fillId="126" borderId="85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81" borderId="86" applyNumberFormat="0" applyProtection="0">
      <alignment horizontal="left" vertical="center" indent="1"/>
    </xf>
    <xf numFmtId="4" fontId="129" fillId="84" borderId="86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0" fontId="129" fillId="99" borderId="85" applyNumberFormat="0" applyProtection="0">
      <alignment horizontal="left" vertical="center" indent="1"/>
    </xf>
    <xf numFmtId="0" fontId="149" fillId="99" borderId="81" applyNumberFormat="0" applyAlignment="0" applyProtection="0"/>
    <xf numFmtId="4" fontId="45" fillId="32" borderId="80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6" fillId="108" borderId="80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4" fillId="76" borderId="81" applyNumberFormat="0" applyAlignment="0" applyProtection="0"/>
    <xf numFmtId="0" fontId="12" fillId="94" borderId="90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49" fillId="99" borderId="81" applyNumberFormat="0" applyAlignment="0" applyProtection="0"/>
    <xf numFmtId="0" fontId="124" fillId="76" borderId="81" applyNumberFormat="0" applyAlignment="0" applyProtection="0"/>
    <xf numFmtId="4" fontId="129" fillId="86" borderId="85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75" borderId="82" applyNumberFormat="0" applyFont="0" applyAlignment="0" applyProtection="0"/>
    <xf numFmtId="0" fontId="12" fillId="75" borderId="82" applyNumberFormat="0" applyFont="0" applyAlignment="0" applyProtection="0"/>
    <xf numFmtId="4" fontId="47" fillId="81" borderId="80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0" fontId="108" fillId="0" borderId="84" applyNumberFormat="0" applyFill="0" applyAlignment="0" applyProtection="0"/>
    <xf numFmtId="0" fontId="129" fillId="94" borderId="95" applyNumberFormat="0" applyProtection="0">
      <alignment horizontal="left" vertical="center" indent="1"/>
    </xf>
    <xf numFmtId="0" fontId="124" fillId="76" borderId="118" applyNumberFormat="0" applyAlignment="0" applyProtection="0"/>
    <xf numFmtId="4" fontId="47" fillId="96" borderId="139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center" indent="1"/>
    </xf>
    <xf numFmtId="4" fontId="45" fillId="145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129" fillId="84" borderId="86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47" fillId="96" borderId="80" applyNumberFormat="0" applyProtection="0">
      <alignment horizontal="left" vertical="top" indent="1"/>
    </xf>
    <xf numFmtId="4" fontId="47" fillId="96" borderId="80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29" fillId="88" borderId="85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0" fontId="117" fillId="106" borderId="81" applyNumberFormat="0" applyAlignment="0" applyProtection="0"/>
    <xf numFmtId="4" fontId="129" fillId="81" borderId="86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0" fontId="12" fillId="75" borderId="82" applyNumberFormat="0" applyFont="0" applyAlignment="0" applyProtection="0"/>
    <xf numFmtId="0" fontId="12" fillId="92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" fillId="75" borderId="82" applyNumberFormat="0" applyFont="0" applyAlignment="0" applyProtection="0"/>
    <xf numFmtId="4" fontId="47" fillId="85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0" fontId="129" fillId="94" borderId="80" applyNumberFormat="0" applyProtection="0">
      <alignment horizontal="left" vertical="top" indent="1"/>
    </xf>
    <xf numFmtId="4" fontId="47" fillId="81" borderId="80" applyNumberFormat="0" applyProtection="0">
      <alignment horizontal="left" vertical="center" indent="1"/>
    </xf>
    <xf numFmtId="0" fontId="149" fillId="99" borderId="81" applyNumberFormat="0" applyAlignment="0" applyProtection="0"/>
    <xf numFmtId="0" fontId="129" fillId="94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4" fontId="45" fillId="108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129" fillId="85" borderId="85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47" fillId="84" borderId="80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29" fillId="0" borderId="85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7" fillId="89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29" fillId="126" borderId="131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10" fillId="96" borderId="80" applyNumberFormat="0" applyProtection="0">
      <alignment vertical="center"/>
    </xf>
    <xf numFmtId="4" fontId="129" fillId="84" borderId="86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11" fillId="109" borderId="88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0" fontId="12" fillId="75" borderId="82" applyNumberFormat="0" applyFont="0" applyAlignment="0" applyProtection="0"/>
    <xf numFmtId="4" fontId="46" fillId="108" borderId="88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0" fontId="49" fillId="93" borderId="87" applyBorder="0"/>
    <xf numFmtId="4" fontId="12" fillId="93" borderId="86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0" fontId="12" fillId="92" borderId="80" applyNumberFormat="0" applyProtection="0">
      <alignment horizontal="left" vertical="top" indent="1"/>
    </xf>
    <xf numFmtId="4" fontId="44" fillId="80" borderId="80" applyNumberFormat="0" applyProtection="0">
      <alignment vertical="center"/>
    </xf>
    <xf numFmtId="4" fontId="46" fillId="32" borderId="80" applyNumberFormat="0" applyProtection="0">
      <alignment vertical="center"/>
    </xf>
    <xf numFmtId="4" fontId="47" fillId="86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08" fillId="0" borderId="89" applyNumberFormat="0" applyFill="0" applyAlignment="0" applyProtection="0"/>
    <xf numFmtId="0" fontId="12" fillId="92" borderId="8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0" fontId="131" fillId="81" borderId="80" applyNumberFormat="0" applyProtection="0">
      <alignment horizontal="left" vertical="top" indent="1"/>
    </xf>
    <xf numFmtId="4" fontId="46" fillId="32" borderId="80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0" fontId="108" fillId="0" borderId="84" applyNumberFormat="0" applyFill="0" applyAlignment="0" applyProtection="0"/>
    <xf numFmtId="4" fontId="45" fillId="108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0" fontId="149" fillId="99" borderId="81" applyNumberFormat="0" applyAlignment="0" applyProtection="0"/>
    <xf numFmtId="0" fontId="12" fillId="94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9" fillId="32" borderId="85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110" fillId="92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9" fillId="92" borderId="80" applyNumberFormat="0" applyProtection="0">
      <alignment horizontal="left" vertical="top" indent="1"/>
    </xf>
    <xf numFmtId="4" fontId="47" fillId="88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08" fillId="0" borderId="89" applyNumberFormat="0" applyFill="0" applyAlignment="0" applyProtection="0"/>
    <xf numFmtId="4" fontId="45" fillId="142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0" fontId="47" fillId="81" borderId="80" applyNumberFormat="0" applyProtection="0">
      <alignment horizontal="left" vertical="top" indent="1"/>
    </xf>
    <xf numFmtId="4" fontId="45" fillId="98" borderId="80" applyNumberFormat="0" applyProtection="0">
      <alignment horizontal="right" vertical="center"/>
    </xf>
    <xf numFmtId="0" fontId="117" fillId="106" borderId="81" applyNumberFormat="0" applyAlignment="0" applyProtection="0"/>
    <xf numFmtId="4" fontId="129" fillId="82" borderId="85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53" fillId="148" borderId="80" applyNumberFormat="0" applyProtection="0">
      <alignment vertical="center"/>
    </xf>
    <xf numFmtId="4" fontId="129" fillId="81" borderId="108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129" fillId="91" borderId="86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0" fontId="127" fillId="99" borderId="83" applyNumberFormat="0" applyAlignment="0" applyProtection="0"/>
    <xf numFmtId="4" fontId="45" fillId="110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0" fontId="12" fillId="96" borderId="82" applyNumberFormat="0" applyFont="0" applyAlignment="0" applyProtection="0"/>
    <xf numFmtId="4" fontId="47" fillId="96" borderId="8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08" fillId="0" borderId="84" applyNumberFormat="0" applyFill="0" applyAlignment="0" applyProtection="0"/>
    <xf numFmtId="4" fontId="47" fillId="90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2" fillId="81" borderId="90" applyNumberFormat="0" applyProtection="0">
      <alignment horizontal="left" vertical="top" indent="1"/>
    </xf>
    <xf numFmtId="4" fontId="47" fillId="81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45" fillId="148" borderId="9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6" fillId="32" borderId="90" applyNumberFormat="0" applyProtection="0">
      <alignment vertical="center"/>
    </xf>
    <xf numFmtId="4" fontId="46" fillId="108" borderId="90" applyNumberFormat="0" applyProtection="0">
      <alignment horizontal="left" vertical="center" indent="1"/>
    </xf>
    <xf numFmtId="4" fontId="129" fillId="87" borderId="95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4" fontId="45" fillId="144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0" fontId="129" fillId="128" borderId="100"/>
    <xf numFmtId="4" fontId="46" fillId="32" borderId="90" applyNumberFormat="0" applyProtection="0">
      <alignment vertical="center"/>
    </xf>
    <xf numFmtId="0" fontId="124" fillId="76" borderId="95" applyNumberFormat="0" applyAlignment="0" applyProtection="0"/>
    <xf numFmtId="4" fontId="44" fillId="80" borderId="90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0" fontId="12" fillId="75" borderId="105" applyNumberFormat="0" applyFont="0" applyAlignment="0" applyProtection="0"/>
    <xf numFmtId="4" fontId="47" fillId="84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188" fontId="129" fillId="93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188" fontId="129" fillId="75" borderId="85" applyNumberFormat="0" applyFont="0" applyAlignment="0" applyProtection="0"/>
    <xf numFmtId="4" fontId="109" fillId="80" borderId="103" applyNumberFormat="0" applyProtection="0">
      <alignment vertical="center"/>
    </xf>
    <xf numFmtId="4" fontId="129" fillId="0" borderId="118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4" fontId="45" fillId="108" borderId="126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" fillId="75" borderId="115" applyNumberFormat="0" applyFont="0" applyAlignment="0" applyProtection="0"/>
    <xf numFmtId="4" fontId="47" fillId="92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9" fillId="92" borderId="108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4" fontId="47" fillId="81" borderId="103" applyNumberFormat="0" applyProtection="0">
      <alignment horizontal="right" vertical="center"/>
    </xf>
    <xf numFmtId="4" fontId="138" fillId="32" borderId="85" applyNumberFormat="0" applyProtection="0">
      <alignment vertical="center"/>
    </xf>
    <xf numFmtId="188" fontId="132" fillId="80" borderId="8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129" fillId="84" borderId="86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188" fontId="129" fillId="99" borderId="85" applyNumberFormat="0" applyProtection="0">
      <alignment horizontal="left" vertical="center" indent="1"/>
    </xf>
    <xf numFmtId="188" fontId="12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9" fillId="93" borderId="80" applyNumberFormat="0" applyProtection="0">
      <alignment horizontal="left" vertical="top" indent="1"/>
    </xf>
    <xf numFmtId="188" fontId="12" fillId="81" borderId="80" applyNumberFormat="0" applyProtection="0">
      <alignment horizontal="left" vertical="center" indent="1"/>
    </xf>
    <xf numFmtId="188" fontId="129" fillId="81" borderId="80" applyNumberFormat="0" applyProtection="0">
      <alignment horizontal="left" vertical="top" indent="1"/>
    </xf>
    <xf numFmtId="188" fontId="12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81" borderId="80" applyNumberFormat="0" applyProtection="0">
      <alignment horizontal="left" vertical="top" indent="1"/>
    </xf>
    <xf numFmtId="188" fontId="129" fillId="94" borderId="85" applyNumberFormat="0" applyProtection="0">
      <alignment horizontal="left" vertical="center" indent="1"/>
    </xf>
    <xf numFmtId="188" fontId="12" fillId="94" borderId="80" applyNumberFormat="0" applyProtection="0">
      <alignment horizontal="left" vertical="center" indent="1"/>
    </xf>
    <xf numFmtId="188" fontId="129" fillId="94" borderId="80" applyNumberFormat="0" applyProtection="0">
      <alignment horizontal="left" vertical="top" indent="1"/>
    </xf>
    <xf numFmtId="188" fontId="12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188" fontId="129" fillId="92" borderId="85" applyNumberFormat="0" applyProtection="0">
      <alignment horizontal="left" vertical="center" indent="1"/>
    </xf>
    <xf numFmtId="188" fontId="12" fillId="92" borderId="80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188" fontId="12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188" fontId="129" fillId="92" borderId="80" applyNumberFormat="0" applyProtection="0">
      <alignment horizontal="left" vertical="top" indent="1"/>
    </xf>
    <xf numFmtId="4" fontId="129" fillId="92" borderId="119" applyNumberFormat="0" applyProtection="0">
      <alignment horizontal="left" vertical="center" indent="1"/>
    </xf>
    <xf numFmtId="188" fontId="49" fillId="93" borderId="87" applyBorder="0"/>
    <xf numFmtId="4" fontId="138" fillId="24" borderId="8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134" fillId="95" borderId="85" applyNumberFormat="0" applyProtection="0">
      <alignment horizontal="right" vertical="center"/>
    </xf>
    <xf numFmtId="188" fontId="108" fillId="0" borderId="84" applyNumberFormat="0" applyFill="0" applyAlignment="0" applyProtection="0"/>
    <xf numFmtId="188" fontId="108" fillId="0" borderId="84" applyNumberFormat="0" applyFill="0" applyAlignment="0" applyProtection="0"/>
    <xf numFmtId="4" fontId="12" fillId="93" borderId="109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29" fillId="75" borderId="85" applyNumberFormat="0" applyFont="0" applyAlignment="0" applyProtection="0"/>
    <xf numFmtId="4" fontId="47" fillId="82" borderId="103" applyNumberFormat="0" applyProtection="0">
      <alignment horizontal="right" vertical="center"/>
    </xf>
    <xf numFmtId="0" fontId="149" fillId="99" borderId="91" applyNumberFormat="0" applyAlignment="0" applyProtection="0"/>
    <xf numFmtId="0" fontId="127" fillId="123" borderId="93" applyNumberFormat="0" applyAlignment="0" applyProtection="0"/>
    <xf numFmtId="4" fontId="47" fillId="88" borderId="90" applyNumberFormat="0" applyProtection="0">
      <alignment horizontal="right" vertical="center"/>
    </xf>
    <xf numFmtId="0" fontId="124" fillId="76" borderId="127" applyNumberFormat="0" applyAlignment="0" applyProtection="0"/>
    <xf numFmtId="4" fontId="129" fillId="32" borderId="95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4" fontId="45" fillId="110" borderId="80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4" fontId="153" fillId="148" borderId="139" applyNumberFormat="0" applyProtection="0">
      <alignment horizontal="right" vertical="center"/>
    </xf>
    <xf numFmtId="4" fontId="138" fillId="32" borderId="95" applyNumberFormat="0" applyProtection="0">
      <alignment vertical="center"/>
    </xf>
    <xf numFmtId="4" fontId="45" fillId="142" borderId="90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9" fillId="127" borderId="108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4" fontId="47" fillId="96" borderId="103" applyNumberFormat="0" applyProtection="0">
      <alignment vertical="center"/>
    </xf>
    <xf numFmtId="0" fontId="124" fillId="76" borderId="91" applyNumberFormat="0" applyAlignment="0" applyProtection="0"/>
    <xf numFmtId="4" fontId="45" fillId="146" borderId="9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0" borderId="85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5" fillId="142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47" fillId="87" borderId="8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129" fillId="80" borderId="85" applyNumberFormat="0" applyProtection="0">
      <alignment vertical="center"/>
    </xf>
    <xf numFmtId="0" fontId="127" fillId="106" borderId="83" applyNumberFormat="0" applyAlignment="0" applyProtection="0"/>
    <xf numFmtId="4" fontId="129" fillId="32" borderId="95" applyNumberFormat="0" applyProtection="0">
      <alignment horizontal="left" vertical="center" indent="1"/>
    </xf>
    <xf numFmtId="0" fontId="143" fillId="99" borderId="81" applyNumberFormat="0" applyAlignment="0" applyProtection="0"/>
    <xf numFmtId="4" fontId="46" fillId="108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34" fillId="95" borderId="85" applyNumberFormat="0" applyProtection="0">
      <alignment horizontal="right" vertical="center"/>
    </xf>
    <xf numFmtId="0" fontId="149" fillId="99" borderId="127" applyNumberFormat="0" applyAlignment="0" applyProtection="0"/>
    <xf numFmtId="0" fontId="12" fillId="92" borderId="80" applyNumberFormat="0" applyProtection="0">
      <alignment horizontal="left" vertical="center" indent="1"/>
    </xf>
    <xf numFmtId="4" fontId="45" fillId="148" borderId="80" applyNumberFormat="0" applyProtection="0">
      <alignment horizontal="right" vertical="center"/>
    </xf>
    <xf numFmtId="0" fontId="143" fillId="99" borderId="81" applyNumberFormat="0" applyAlignment="0" applyProtection="0"/>
    <xf numFmtId="4" fontId="45" fillId="108" borderId="8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9" fillId="93" borderId="80" applyNumberFormat="0" applyProtection="0">
      <alignment horizontal="left" vertical="top" indent="1"/>
    </xf>
    <xf numFmtId="0" fontId="127" fillId="106" borderId="106" applyNumberFormat="0" applyAlignment="0" applyProtection="0"/>
    <xf numFmtId="0" fontId="12" fillId="81" borderId="80" applyNumberFormat="0" applyProtection="0">
      <alignment horizontal="left" vertical="top" indent="1"/>
    </xf>
    <xf numFmtId="0" fontId="12" fillId="81" borderId="8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0" fontId="124" fillId="76" borderId="108" applyNumberFormat="0" applyAlignment="0" applyProtection="0"/>
    <xf numFmtId="4" fontId="47" fillId="87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4" fillId="76" borderId="104" applyNumberFormat="0" applyAlignment="0" applyProtection="0"/>
    <xf numFmtId="4" fontId="110" fillId="92" borderId="103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0" fontId="127" fillId="106" borderId="83" applyNumberFormat="0" applyAlignment="0" applyProtection="0"/>
    <xf numFmtId="0" fontId="12" fillId="93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0" fontId="127" fillId="106" borderId="83" applyNumberFormat="0" applyAlignment="0" applyProtection="0"/>
    <xf numFmtId="4" fontId="45" fillId="110" borderId="103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0" fontId="129" fillId="75" borderId="85" applyNumberFormat="0" applyFont="0" applyAlignment="0" applyProtection="0"/>
    <xf numFmtId="4" fontId="44" fillId="80" borderId="80" applyNumberFormat="0" applyProtection="0">
      <alignment horizontal="left" vertical="center" indent="1"/>
    </xf>
    <xf numFmtId="4" fontId="47" fillId="96" borderId="103" applyNumberFormat="0" applyProtection="0">
      <alignment vertical="center"/>
    </xf>
    <xf numFmtId="4" fontId="45" fillId="141" borderId="103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47" fillId="85" borderId="90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0" fontId="12" fillId="96" borderId="92" applyNumberFormat="0" applyFont="0" applyAlignment="0" applyProtection="0"/>
    <xf numFmtId="4" fontId="129" fillId="92" borderId="86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0" fontId="12" fillId="95" borderId="100" applyNumberFormat="0">
      <protection locked="0"/>
    </xf>
    <xf numFmtId="4" fontId="47" fillId="88" borderId="103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0" fontId="129" fillId="128" borderId="100"/>
    <xf numFmtId="4" fontId="45" fillId="148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47" fillId="88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0" fontId="124" fillId="76" borderId="104" applyNumberFormat="0" applyAlignment="0" applyProtection="0"/>
    <xf numFmtId="0" fontId="129" fillId="94" borderId="90" applyNumberFormat="0" applyProtection="0">
      <alignment horizontal="left" vertical="top" indent="1"/>
    </xf>
    <xf numFmtId="0" fontId="127" fillId="99" borderId="93" applyNumberFormat="0" applyAlignment="0" applyProtection="0"/>
    <xf numFmtId="4" fontId="45" fillId="143" borderId="80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4" fontId="45" fillId="141" borderId="9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12" fillId="92" borderId="80" applyNumberFormat="0" applyProtection="0">
      <alignment horizontal="right" vertical="center"/>
    </xf>
    <xf numFmtId="0" fontId="12" fillId="75" borderId="82" applyNumberFormat="0" applyFont="0" applyAlignment="0" applyProtection="0"/>
    <xf numFmtId="4" fontId="45" fillId="143" borderId="103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" fillId="94" borderId="80" applyNumberFormat="0" applyProtection="0">
      <alignment horizontal="left" vertical="top" indent="1"/>
    </xf>
    <xf numFmtId="4" fontId="45" fillId="110" borderId="90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4" fontId="45" fillId="146" borderId="90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129" fillId="111" borderId="85" applyNumberFormat="0" applyProtection="0">
      <alignment horizontal="left" vertical="center" indent="1"/>
    </xf>
    <xf numFmtId="4" fontId="153" fillId="148" borderId="113" applyNumberFormat="0" applyProtection="0">
      <alignment vertical="center"/>
    </xf>
    <xf numFmtId="4" fontId="47" fillId="86" borderId="103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89" borderId="8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6" fillId="32" borderId="90" applyNumberFormat="0" applyProtection="0">
      <alignment vertical="center"/>
    </xf>
    <xf numFmtId="4" fontId="47" fillId="96" borderId="80" applyNumberFormat="0" applyProtection="0">
      <alignment vertical="center"/>
    </xf>
    <xf numFmtId="4" fontId="12" fillId="93" borderId="86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129" fillId="111" borderId="85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47" fillId="84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5" fillId="32" borderId="80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0" fontId="129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47" fillId="96" borderId="80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47" fillId="90" borderId="8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4" fontId="47" fillId="87" borderId="80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153" fillId="148" borderId="90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7" fillId="87" borderId="8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47" fillId="89" borderId="9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0" fontId="12" fillId="95" borderId="123" applyNumberFormat="0">
      <protection locked="0"/>
    </xf>
    <xf numFmtId="4" fontId="47" fillId="88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45" fillId="141" borderId="113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4" fillId="80" borderId="80" applyNumberFormat="0" applyProtection="0">
      <alignment horizontal="left" vertical="center" indent="1"/>
    </xf>
    <xf numFmtId="0" fontId="108" fillId="0" borderId="89" applyNumberFormat="0" applyFill="0" applyAlignment="0" applyProtection="0"/>
    <xf numFmtId="0" fontId="127" fillId="123" borderId="93" applyNumberFormat="0" applyAlignment="0" applyProtection="0"/>
    <xf numFmtId="4" fontId="12" fillId="93" borderId="86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0" fontId="12" fillId="93" borderId="90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129" fillId="0" borderId="118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129" fillId="90" borderId="85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5" fillId="141" borderId="8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9" fillId="92" borderId="108" applyNumberFormat="0" applyProtection="0">
      <alignment horizontal="left" vertical="center" indent="1"/>
    </xf>
    <xf numFmtId="4" fontId="45" fillId="148" borderId="80" applyNumberFormat="0" applyProtection="0">
      <alignment vertical="center"/>
    </xf>
    <xf numFmtId="0" fontId="12" fillId="81" borderId="80" applyNumberFormat="0" applyProtection="0">
      <alignment horizontal="left" vertical="top" indent="1"/>
    </xf>
    <xf numFmtId="0" fontId="129" fillId="75" borderId="85" applyNumberFormat="0" applyFont="0" applyAlignment="0" applyProtection="0"/>
    <xf numFmtId="4" fontId="129" fillId="111" borderId="95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0" fontId="131" fillId="81" borderId="80" applyNumberFormat="0" applyProtection="0">
      <alignment horizontal="left" vertical="top" indent="1"/>
    </xf>
    <xf numFmtId="4" fontId="47" fillId="81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0" fontId="129" fillId="75" borderId="85" applyNumberFormat="0" applyFont="0" applyAlignment="0" applyProtection="0"/>
    <xf numFmtId="0" fontId="129" fillId="92" borderId="85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129" fillId="81" borderId="109" applyNumberFormat="0" applyProtection="0">
      <alignment horizontal="left" vertical="center" indent="1"/>
    </xf>
    <xf numFmtId="4" fontId="131" fillId="99" borderId="103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129" fillId="84" borderId="86" applyNumberFormat="0" applyProtection="0">
      <alignment horizontal="right" vertical="center"/>
    </xf>
    <xf numFmtId="4" fontId="47" fillId="87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0" fontId="12" fillId="94" borderId="80" applyNumberFormat="0" applyProtection="0">
      <alignment horizontal="left" vertical="top" indent="1"/>
    </xf>
    <xf numFmtId="0" fontId="47" fillId="96" borderId="126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129" fillId="89" borderId="85" applyNumberFormat="0" applyProtection="0">
      <alignment horizontal="right" vertical="center"/>
    </xf>
    <xf numFmtId="0" fontId="136" fillId="123" borderId="85" applyNumberFormat="0" applyAlignment="0" applyProtection="0"/>
    <xf numFmtId="4" fontId="153" fillId="148" borderId="80" applyNumberFormat="0" applyProtection="0">
      <alignment vertical="center"/>
    </xf>
    <xf numFmtId="4" fontId="47" fillId="82" borderId="80" applyNumberFormat="0" applyProtection="0">
      <alignment horizontal="right" vertical="center"/>
    </xf>
    <xf numFmtId="0" fontId="127" fillId="106" borderId="83" applyNumberFormat="0" applyAlignment="0" applyProtection="0"/>
    <xf numFmtId="4" fontId="45" fillId="141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4" fontId="129" fillId="81" borderId="131" applyNumberFormat="0" applyProtection="0">
      <alignment horizontal="right" vertical="center"/>
    </xf>
    <xf numFmtId="0" fontId="108" fillId="0" borderId="117" applyNumberFormat="0" applyFill="0" applyAlignment="0" applyProtection="0"/>
    <xf numFmtId="0" fontId="12" fillId="81" borderId="80" applyNumberFormat="0" applyProtection="0">
      <alignment horizontal="left" vertical="top" indent="1"/>
    </xf>
    <xf numFmtId="0" fontId="12" fillId="75" borderId="92" applyNumberFormat="0" applyFont="0" applyAlignment="0" applyProtection="0"/>
    <xf numFmtId="4" fontId="110" fillId="92" borderId="8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138" fillId="24" borderId="95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0" fontId="117" fillId="106" borderId="81" applyNumberFormat="0" applyAlignment="0" applyProtection="0"/>
    <xf numFmtId="4" fontId="47" fillId="96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0" fontId="12" fillId="75" borderId="82" applyNumberFormat="0" applyFont="0" applyAlignment="0" applyProtection="0"/>
    <xf numFmtId="0" fontId="12" fillId="93" borderId="8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45" fillId="148" borderId="90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4" fontId="45" fillId="32" borderId="80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45" fillId="32" borderId="8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0" fontId="129" fillId="93" borderId="80" applyNumberFormat="0" applyProtection="0">
      <alignment horizontal="left" vertical="top" indent="1"/>
    </xf>
    <xf numFmtId="4" fontId="46" fillId="32" borderId="103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4" fontId="47" fillId="96" borderId="90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0" fontId="12" fillId="96" borderId="82" applyNumberFormat="0" applyFont="0" applyAlignment="0" applyProtection="0"/>
    <xf numFmtId="4" fontId="129" fillId="32" borderId="95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4" fillId="80" borderId="8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5" fillId="146" borderId="8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43" borderId="80" applyNumberFormat="0" applyProtection="0">
      <alignment horizontal="right" vertical="center"/>
    </xf>
    <xf numFmtId="0" fontId="12" fillId="96" borderId="82" applyNumberFormat="0" applyFont="0" applyAlignment="0" applyProtection="0"/>
    <xf numFmtId="4" fontId="109" fillId="80" borderId="80" applyNumberFormat="0" applyProtection="0">
      <alignment vertical="center"/>
    </xf>
    <xf numFmtId="4" fontId="47" fillId="88" borderId="8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188" fontId="131" fillId="81" borderId="80" applyNumberFormat="0" applyProtection="0">
      <alignment horizontal="left" vertical="top" indent="1"/>
    </xf>
    <xf numFmtId="4" fontId="47" fillId="83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36" fillId="123" borderId="85" applyNumberFormat="0" applyAlignment="0" applyProtection="0"/>
    <xf numFmtId="0" fontId="129" fillId="99" borderId="95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0" fontId="129" fillId="92" borderId="11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4" fontId="47" fillId="90" borderId="103" applyNumberFormat="0" applyProtection="0">
      <alignment horizontal="right" vertical="center"/>
    </xf>
    <xf numFmtId="0" fontId="12" fillId="96" borderId="82" applyNumberFormat="0" applyFont="0" applyAlignment="0" applyProtection="0"/>
    <xf numFmtId="0" fontId="12" fillId="94" borderId="139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08" fillId="0" borderId="89" applyNumberFormat="0" applyFill="0" applyAlignment="0" applyProtection="0"/>
    <xf numFmtId="0" fontId="149" fillId="99" borderId="81" applyNumberFormat="0" applyAlignment="0" applyProtection="0"/>
    <xf numFmtId="0" fontId="117" fillId="106" borderId="81" applyNumberFormat="0" applyAlignment="0" applyProtection="0"/>
    <xf numFmtId="4" fontId="45" fillId="32" borderId="80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46" fillId="108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4" fontId="134" fillId="95" borderId="118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9" fillId="75" borderId="85" applyNumberFormat="0" applyFont="0" applyAlignment="0" applyProtection="0"/>
    <xf numFmtId="0" fontId="12" fillId="92" borderId="9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129" fillId="82" borderId="85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49" fillId="93" borderId="87" applyBorder="0"/>
    <xf numFmtId="0" fontId="44" fillId="80" borderId="90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9" fillId="81" borderId="80" applyNumberFormat="0" applyProtection="0">
      <alignment horizontal="left" vertical="top" indent="1"/>
    </xf>
    <xf numFmtId="4" fontId="45" fillId="144" borderId="8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5" fillId="145" borderId="103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9" fillId="92" borderId="8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08" fillId="0" borderId="94" applyNumberFormat="0" applyFill="0" applyAlignment="0" applyProtection="0"/>
    <xf numFmtId="4" fontId="46" fillId="108" borderId="9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111" fillId="109" borderId="88" applyNumberFormat="0" applyProtection="0">
      <alignment horizontal="left" vertical="center" indent="1"/>
    </xf>
    <xf numFmtId="0" fontId="136" fillId="123" borderId="85" applyNumberFormat="0" applyAlignment="0" applyProtection="0"/>
    <xf numFmtId="4" fontId="45" fillId="32" borderId="80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29" fillId="92" borderId="131" applyNumberFormat="0" applyProtection="0">
      <alignment horizontal="left" vertical="center" indent="1"/>
    </xf>
    <xf numFmtId="4" fontId="46" fillId="32" borderId="80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4" fontId="45" fillId="110" borderId="80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53" fillId="148" borderId="80" applyNumberFormat="0" applyProtection="0">
      <alignment horizontal="right" vertical="center"/>
    </xf>
    <xf numFmtId="4" fontId="131" fillId="99" borderId="113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" fillId="93" borderId="8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4" fontId="129" fillId="32" borderId="8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0" fontId="124" fillId="76" borderId="81" applyNumberFormat="0" applyAlignment="0" applyProtection="0"/>
    <xf numFmtId="4" fontId="129" fillId="86" borderId="118" applyNumberFormat="0" applyProtection="0">
      <alignment horizontal="right" vertical="center"/>
    </xf>
    <xf numFmtId="0" fontId="143" fillId="99" borderId="81" applyNumberFormat="0" applyAlignment="0" applyProtection="0"/>
    <xf numFmtId="4" fontId="47" fillId="87" borderId="80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2" borderId="8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31" fillId="96" borderId="80" applyNumberFormat="0" applyProtection="0">
      <alignment horizontal="left" vertical="top" indent="1"/>
    </xf>
    <xf numFmtId="0" fontId="49" fillId="93" borderId="87" applyBorder="0"/>
    <xf numFmtId="0" fontId="108" fillId="0" borderId="99" applyNumberFormat="0" applyFill="0" applyAlignment="0" applyProtection="0"/>
    <xf numFmtId="4" fontId="129" fillId="85" borderId="85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29" fillId="94" borderId="95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17" fillId="106" borderId="81" applyNumberFormat="0" applyAlignment="0" applyProtection="0"/>
    <xf numFmtId="4" fontId="44" fillId="80" borderId="9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29" fillId="0" borderId="85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45" fillId="28" borderId="80" applyNumberFormat="0" applyProtection="0">
      <alignment horizontal="right" vertical="center"/>
    </xf>
    <xf numFmtId="4" fontId="46" fillId="108" borderId="8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53" fillId="148" borderId="9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129" fillId="88" borderId="85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4" fontId="45" fillId="145" borderId="80" applyNumberFormat="0" applyProtection="0">
      <alignment horizontal="right" vertical="center"/>
    </xf>
    <xf numFmtId="0" fontId="129" fillId="75" borderId="95" applyNumberFormat="0" applyFont="0" applyAlignment="0" applyProtection="0"/>
    <xf numFmtId="0" fontId="117" fillId="106" borderId="81" applyNumberFormat="0" applyAlignment="0" applyProtection="0"/>
    <xf numFmtId="4" fontId="129" fillId="85" borderId="108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47" fillId="89" borderId="80" applyNumberFormat="0" applyProtection="0">
      <alignment horizontal="right" vertical="center"/>
    </xf>
    <xf numFmtId="4" fontId="134" fillId="95" borderId="85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45" fillId="142" borderId="80" applyNumberFormat="0" applyProtection="0">
      <alignment horizontal="right" vertical="center"/>
    </xf>
    <xf numFmtId="0" fontId="124" fillId="76" borderId="95" applyNumberFormat="0" applyAlignment="0" applyProtection="0"/>
    <xf numFmtId="4" fontId="47" fillId="89" borderId="80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5" fillId="148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29" fillId="84" borderId="86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43" fillId="99" borderId="91" applyNumberFormat="0" applyAlignment="0" applyProtection="0"/>
    <xf numFmtId="4" fontId="110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9" fillId="93" borderId="80" applyNumberFormat="0" applyProtection="0">
      <alignment horizontal="left" vertical="top" indent="1"/>
    </xf>
    <xf numFmtId="4" fontId="47" fillId="90" borderId="8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6" fillId="32" borderId="80" applyNumberFormat="0" applyProtection="0">
      <alignment vertical="center"/>
    </xf>
    <xf numFmtId="0" fontId="129" fillId="127" borderId="8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0" fontId="108" fillId="0" borderId="89" applyNumberFormat="0" applyFill="0" applyAlignment="0" applyProtection="0"/>
    <xf numFmtId="4" fontId="45" fillId="141" borderId="9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4" fontId="129" fillId="84" borderId="86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4" fontId="138" fillId="32" borderId="85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4" fontId="47" fillId="86" borderId="80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6" fillId="32" borderId="9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47" fillId="81" borderId="103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34" fillId="95" borderId="85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4" fontId="129" fillId="126" borderId="85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129" fillId="87" borderId="85" applyNumberFormat="0" applyProtection="0">
      <alignment horizontal="right" vertical="center"/>
    </xf>
    <xf numFmtId="4" fontId="109" fillId="80" borderId="80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43" fillId="99" borderId="91" applyNumberFormat="0" applyAlignment="0" applyProtection="0"/>
    <xf numFmtId="4" fontId="110" fillId="92" borderId="80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153" fillId="148" borderId="80" applyNumberFormat="0" applyProtection="0">
      <alignment vertical="center"/>
    </xf>
    <xf numFmtId="4" fontId="112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4" fontId="47" fillId="96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1" borderId="80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47" fillId="96" borderId="80" applyNumberFormat="0" applyProtection="0">
      <alignment horizontal="left" vertical="top" indent="1"/>
    </xf>
    <xf numFmtId="4" fontId="45" fillId="32" borderId="103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138" fillId="24" borderId="8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45" fillId="146" borderId="8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4" fontId="47" fillId="90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0" fontId="108" fillId="0" borderId="89" applyNumberFormat="0" applyFill="0" applyAlignment="0" applyProtection="0"/>
    <xf numFmtId="4" fontId="129" fillId="82" borderId="85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7" fillId="89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138" fillId="21" borderId="100" applyNumberFormat="0" applyProtection="0">
      <alignment vertical="center"/>
    </xf>
    <xf numFmtId="4" fontId="129" fillId="84" borderId="86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9" fillId="92" borderId="8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7" fillId="99" borderId="93" applyNumberFormat="0" applyAlignment="0" applyProtection="0"/>
    <xf numFmtId="4" fontId="46" fillId="108" borderId="88" applyNumberFormat="0" applyProtection="0">
      <alignment horizontal="left" vertical="center" indent="1"/>
    </xf>
    <xf numFmtId="0" fontId="124" fillId="76" borderId="81" applyNumberFormat="0" applyAlignment="0" applyProtection="0"/>
    <xf numFmtId="4" fontId="47" fillId="85" borderId="80" applyNumberFormat="0" applyProtection="0">
      <alignment horizontal="right" vertical="center"/>
    </xf>
    <xf numFmtId="4" fontId="110" fillId="92" borderId="80" applyNumberFormat="0" applyProtection="0">
      <alignment horizontal="right" vertical="center"/>
    </xf>
    <xf numFmtId="4" fontId="129" fillId="80" borderId="85" applyNumberFormat="0" applyProtection="0">
      <alignment vertical="center"/>
    </xf>
    <xf numFmtId="0" fontId="47" fillId="81" borderId="80" applyNumberFormat="0" applyProtection="0">
      <alignment horizontal="left" vertical="top" indent="1"/>
    </xf>
    <xf numFmtId="4" fontId="110" fillId="92" borderId="80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0" fontId="49" fillId="93" borderId="87" applyBorder="0"/>
    <xf numFmtId="0" fontId="12" fillId="92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33" fillId="97" borderId="86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49" fillId="99" borderId="81" applyNumberFormat="0" applyAlignment="0" applyProtection="0"/>
    <xf numFmtId="0" fontId="12" fillId="92" borderId="80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7" fillId="83" borderId="80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4" fontId="45" fillId="110" borderId="80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29" fillId="91" borderId="86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0" fontId="12" fillId="93" borderId="80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0" fontId="12" fillId="75" borderId="82" applyNumberFormat="0" applyFont="0" applyAlignment="0" applyProtection="0"/>
    <xf numFmtId="0" fontId="12" fillId="81" borderId="126" applyNumberFormat="0" applyProtection="0">
      <alignment horizontal="left" vertical="center" indent="1"/>
    </xf>
    <xf numFmtId="4" fontId="153" fillId="148" borderId="103" applyNumberFormat="0" applyProtection="0">
      <alignment vertical="center"/>
    </xf>
    <xf numFmtId="4" fontId="47" fillId="86" borderId="80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7" fillId="88" borderId="90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0" fontId="47" fillId="96" borderId="80" applyNumberFormat="0" applyProtection="0">
      <alignment horizontal="left" vertical="top" indent="1"/>
    </xf>
    <xf numFmtId="4" fontId="47" fillId="81" borderId="90" applyNumberFormat="0" applyProtection="0">
      <alignment horizontal="right" vertical="center"/>
    </xf>
    <xf numFmtId="0" fontId="129" fillId="94" borderId="80" applyNumberFormat="0" applyProtection="0">
      <alignment horizontal="left" vertical="top" indent="1"/>
    </xf>
    <xf numFmtId="0" fontId="44" fillId="80" borderId="80" applyNumberFormat="0" applyProtection="0">
      <alignment horizontal="left" vertical="top" indent="1"/>
    </xf>
    <xf numFmtId="4" fontId="129" fillId="89" borderId="85" applyNumberFormat="0" applyProtection="0">
      <alignment horizontal="right" vertical="center"/>
    </xf>
    <xf numFmtId="4" fontId="47" fillId="88" borderId="80" applyNumberFormat="0" applyProtection="0">
      <alignment horizontal="right" vertical="center"/>
    </xf>
    <xf numFmtId="0" fontId="149" fillId="99" borderId="81" applyNumberFormat="0" applyAlignment="0" applyProtection="0"/>
    <xf numFmtId="0" fontId="47" fillId="81" borderId="80" applyNumberFormat="0" applyProtection="0">
      <alignment horizontal="left" vertical="top" indent="1"/>
    </xf>
    <xf numFmtId="0" fontId="124" fillId="76" borderId="104" applyNumberFormat="0" applyAlignment="0" applyProtection="0"/>
    <xf numFmtId="4" fontId="46" fillId="32" borderId="90" applyNumberFormat="0" applyProtection="0">
      <alignment vertical="center"/>
    </xf>
    <xf numFmtId="0" fontId="131" fillId="81" borderId="8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0" fontId="47" fillId="81" borderId="80" applyNumberFormat="0" applyProtection="0">
      <alignment horizontal="left" vertical="top" indent="1"/>
    </xf>
    <xf numFmtId="4" fontId="45" fillId="143" borderId="80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2" fillId="92" borderId="80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47" fillId="81" borderId="8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5" fillId="110" borderId="113" applyNumberFormat="0" applyProtection="0">
      <alignment horizontal="right" vertical="center"/>
    </xf>
    <xf numFmtId="0" fontId="124" fillId="76" borderId="81" applyNumberFormat="0" applyAlignment="0" applyProtection="0"/>
    <xf numFmtId="4" fontId="134" fillId="95" borderId="85" applyNumberFormat="0" applyProtection="0">
      <alignment horizontal="right" vertical="center"/>
    </xf>
    <xf numFmtId="0" fontId="117" fillId="106" borderId="81" applyNumberFormat="0" applyAlignment="0" applyProtection="0"/>
    <xf numFmtId="0" fontId="12" fillId="81" borderId="90" applyNumberFormat="0" applyProtection="0">
      <alignment horizontal="left" vertical="top" indent="1"/>
    </xf>
    <xf numFmtId="0" fontId="129" fillId="94" borderId="80" applyNumberFormat="0" applyProtection="0">
      <alignment horizontal="left" vertical="top" indent="1"/>
    </xf>
    <xf numFmtId="4" fontId="45" fillId="143" borderId="80" applyNumberFormat="0" applyProtection="0">
      <alignment horizontal="right" vertical="center"/>
    </xf>
    <xf numFmtId="0" fontId="129" fillId="127" borderId="85" applyNumberFormat="0" applyProtection="0">
      <alignment horizontal="left" vertical="center" indent="1"/>
    </xf>
    <xf numFmtId="4" fontId="133" fillId="97" borderId="86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45" fillId="143" borderId="80" applyNumberFormat="0" applyProtection="0">
      <alignment horizontal="right" vertical="center"/>
    </xf>
    <xf numFmtId="0" fontId="108" fillId="0" borderId="94" applyNumberFormat="0" applyFill="0" applyAlignment="0" applyProtection="0"/>
    <xf numFmtId="0" fontId="12" fillId="81" borderId="80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129" fillId="86" borderId="85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129" fillId="126" borderId="108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53" fillId="148" borderId="80" applyNumberFormat="0" applyProtection="0">
      <alignment vertical="center"/>
    </xf>
    <xf numFmtId="0" fontId="127" fillId="99" borderId="83" applyNumberFormat="0" applyAlignment="0" applyProtection="0"/>
    <xf numFmtId="0" fontId="129" fillId="94" borderId="85" applyNumberFormat="0" applyProtection="0">
      <alignment horizontal="left" vertical="center" indent="1"/>
    </xf>
    <xf numFmtId="4" fontId="45" fillId="143" borderId="80" applyNumberFormat="0" applyProtection="0">
      <alignment horizontal="right" vertical="center"/>
    </xf>
    <xf numFmtId="4" fontId="153" fillId="148" borderId="8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4" fontId="44" fillId="80" borderId="80" applyNumberFormat="0" applyProtection="0">
      <alignment vertical="center"/>
    </xf>
    <xf numFmtId="0" fontId="124" fillId="76" borderId="85" applyNumberFormat="0" applyAlignment="0" applyProtection="0"/>
    <xf numFmtId="4" fontId="44" fillId="80" borderId="113" applyNumberFormat="0" applyProtection="0">
      <alignment horizontal="left" vertical="center" indent="1"/>
    </xf>
    <xf numFmtId="0" fontId="108" fillId="0" borderId="94" applyNumberFormat="0" applyFill="0" applyAlignment="0" applyProtection="0"/>
    <xf numFmtId="0" fontId="12" fillId="81" borderId="80" applyNumberFormat="0" applyProtection="0">
      <alignment horizontal="left" vertical="center" indent="1"/>
    </xf>
    <xf numFmtId="0" fontId="44" fillId="80" borderId="80" applyNumberFormat="0" applyProtection="0">
      <alignment horizontal="left" vertical="top" indent="1"/>
    </xf>
    <xf numFmtId="4" fontId="44" fillId="80" borderId="8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131" fillId="99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4" fontId="110" fillId="96" borderId="80" applyNumberFormat="0" applyProtection="0">
      <alignment vertical="center"/>
    </xf>
    <xf numFmtId="4" fontId="45" fillId="148" borderId="8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4" fontId="111" fillId="109" borderId="88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12" fillId="94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47" fillId="81" borderId="103" applyNumberFormat="0" applyProtection="0">
      <alignment horizontal="left" vertical="center" indent="1"/>
    </xf>
    <xf numFmtId="4" fontId="45" fillId="141" borderId="103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129" fillId="99" borderId="85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188" fontId="108" fillId="0" borderId="84" applyNumberFormat="0" applyFill="0" applyAlignment="0" applyProtection="0"/>
    <xf numFmtId="188" fontId="129" fillId="94" borderId="85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47" fillId="87" borderId="10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0" fontId="129" fillId="99" borderId="85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4" fontId="129" fillId="111" borderId="85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0" fontId="12" fillId="93" borderId="80" applyNumberFormat="0" applyProtection="0">
      <alignment horizontal="left" vertical="top" indent="1"/>
    </xf>
    <xf numFmtId="4" fontId="45" fillId="110" borderId="80" applyNumberFormat="0" applyProtection="0">
      <alignment horizontal="right" vertical="center"/>
    </xf>
    <xf numFmtId="0" fontId="127" fillId="106" borderId="83" applyNumberFormat="0" applyAlignment="0" applyProtection="0"/>
    <xf numFmtId="4" fontId="44" fillId="80" borderId="80" applyNumberFormat="0" applyProtection="0">
      <alignment horizontal="left" vertical="center" indent="1"/>
    </xf>
    <xf numFmtId="0" fontId="127" fillId="106" borderId="83" applyNumberFormat="0" applyAlignment="0" applyProtection="0"/>
    <xf numFmtId="4" fontId="47" fillId="84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0" fontId="12" fillId="95" borderId="100" applyNumberFormat="0">
      <protection locked="0"/>
    </xf>
    <xf numFmtId="0" fontId="129" fillId="94" borderId="95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90" borderId="95" applyNumberFormat="0" applyProtection="0">
      <alignment horizontal="right" vertical="center"/>
    </xf>
    <xf numFmtId="0" fontId="129" fillId="75" borderId="108" applyNumberFormat="0" applyFont="0" applyAlignment="0" applyProtection="0"/>
    <xf numFmtId="4" fontId="47" fillId="85" borderId="90" applyNumberFormat="0" applyProtection="0">
      <alignment horizontal="right" vertical="center"/>
    </xf>
    <xf numFmtId="0" fontId="108" fillId="0" borderId="107" applyNumberFormat="0" applyFill="0" applyAlignment="0" applyProtection="0"/>
    <xf numFmtId="4" fontId="129" fillId="91" borderId="86" applyNumberFormat="0" applyProtection="0">
      <alignment horizontal="left" vertical="center" indent="1"/>
    </xf>
    <xf numFmtId="4" fontId="129" fillId="89" borderId="85" applyNumberFormat="0" applyProtection="0">
      <alignment horizontal="right" vertical="center"/>
    </xf>
    <xf numFmtId="4" fontId="138" fillId="32" borderId="85" applyNumberFormat="0" applyProtection="0">
      <alignment vertical="center"/>
    </xf>
    <xf numFmtId="4" fontId="47" fillId="82" borderId="8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0" fontId="143" fillId="99" borderId="81" applyNumberFormat="0" applyAlignment="0" applyProtection="0"/>
    <xf numFmtId="0" fontId="12" fillId="92" borderId="9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4" fontId="129" fillId="81" borderId="86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129" fillId="88" borderId="85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31" fillId="99" borderId="113" applyNumberFormat="0" applyProtection="0">
      <alignment horizontal="left" vertical="center" indent="1"/>
    </xf>
    <xf numFmtId="4" fontId="47" fillId="87" borderId="8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5" fillId="145" borderId="80" applyNumberFormat="0" applyProtection="0">
      <alignment horizontal="right" vertical="center"/>
    </xf>
    <xf numFmtId="0" fontId="132" fillId="80" borderId="139" applyNumberFormat="0" applyProtection="0">
      <alignment horizontal="left" vertical="top" indent="1"/>
    </xf>
    <xf numFmtId="4" fontId="129" fillId="126" borderId="85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7" fillId="83" borderId="80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32" fillId="80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0" fontId="127" fillId="106" borderId="83" applyNumberFormat="0" applyAlignment="0" applyProtection="0"/>
    <xf numFmtId="4" fontId="154" fillId="148" borderId="80" applyNumberFormat="0" applyProtection="0">
      <alignment horizontal="right" vertical="center"/>
    </xf>
    <xf numFmtId="4" fontId="44" fillId="80" borderId="80" applyNumberFormat="0" applyProtection="0">
      <alignment vertical="center"/>
    </xf>
    <xf numFmtId="4" fontId="45" fillId="146" borderId="8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129" fillId="126" borderId="85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43" fillId="99" borderId="81" applyNumberFormat="0" applyAlignment="0" applyProtection="0"/>
    <xf numFmtId="4" fontId="110" fillId="96" borderId="8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153" fillId="148" borderId="80" applyNumberFormat="0" applyProtection="0">
      <alignment vertical="center"/>
    </xf>
    <xf numFmtId="0" fontId="12" fillId="93" borderId="80" applyNumberFormat="0" applyProtection="0">
      <alignment horizontal="left" vertical="center" indent="1"/>
    </xf>
    <xf numFmtId="0" fontId="12" fillId="92" borderId="80" applyNumberFormat="0" applyProtection="0">
      <alignment horizontal="left" vertical="center" indent="1"/>
    </xf>
    <xf numFmtId="4" fontId="47" fillId="92" borderId="80" applyNumberFormat="0" applyProtection="0">
      <alignment horizontal="right" vertical="center"/>
    </xf>
    <xf numFmtId="0" fontId="108" fillId="0" borderId="89" applyNumberFormat="0" applyFill="0" applyAlignment="0" applyProtection="0"/>
    <xf numFmtId="0" fontId="12" fillId="94" borderId="80" applyNumberFormat="0" applyProtection="0">
      <alignment horizontal="left" vertical="top" indent="1"/>
    </xf>
    <xf numFmtId="0" fontId="12" fillId="92" borderId="80" applyNumberFormat="0" applyProtection="0">
      <alignment horizontal="left" vertical="center" indent="1"/>
    </xf>
    <xf numFmtId="0" fontId="127" fillId="106" borderId="83" applyNumberFormat="0" applyAlignment="0" applyProtection="0"/>
    <xf numFmtId="4" fontId="47" fillId="84" borderId="80" applyNumberFormat="0" applyProtection="0">
      <alignment horizontal="right" vertical="center"/>
    </xf>
    <xf numFmtId="4" fontId="129" fillId="92" borderId="86" applyNumberFormat="0" applyProtection="0">
      <alignment horizontal="left" vertical="center" indent="1"/>
    </xf>
    <xf numFmtId="0" fontId="12" fillId="96" borderId="82" applyNumberFormat="0" applyFont="0" applyAlignment="0" applyProtection="0"/>
    <xf numFmtId="0" fontId="129" fillId="93" borderId="80" applyNumberFormat="0" applyProtection="0">
      <alignment horizontal="left" vertical="top" indent="1"/>
    </xf>
    <xf numFmtId="4" fontId="12" fillId="93" borderId="86" applyNumberFormat="0" applyProtection="0">
      <alignment horizontal="left" vertical="center" indent="1"/>
    </xf>
    <xf numFmtId="0" fontId="12" fillId="81" borderId="8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4" fontId="112" fillId="92" borderId="80" applyNumberFormat="0" applyProtection="0">
      <alignment horizontal="right" vertical="center"/>
    </xf>
    <xf numFmtId="0" fontId="129" fillId="81" borderId="80" applyNumberFormat="0" applyProtection="0">
      <alignment horizontal="left" vertical="top" indent="1"/>
    </xf>
    <xf numFmtId="4" fontId="129" fillId="90" borderId="85" applyNumberFormat="0" applyProtection="0">
      <alignment horizontal="right" vertical="center"/>
    </xf>
    <xf numFmtId="4" fontId="131" fillId="96" borderId="80" applyNumberFormat="0" applyProtection="0">
      <alignment vertical="center"/>
    </xf>
    <xf numFmtId="4" fontId="47" fillId="90" borderId="80" applyNumberFormat="0" applyProtection="0">
      <alignment horizontal="right" vertical="center"/>
    </xf>
    <xf numFmtId="0" fontId="129" fillId="75" borderId="85" applyNumberFormat="0" applyFont="0" applyAlignment="0" applyProtection="0"/>
    <xf numFmtId="4" fontId="47" fillId="96" borderId="80" applyNumberFormat="0" applyProtection="0">
      <alignment vertical="center"/>
    </xf>
    <xf numFmtId="4" fontId="112" fillId="92" borderId="80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45" fillId="141" borderId="80" applyNumberFormat="0" applyProtection="0">
      <alignment horizontal="right" vertical="center"/>
    </xf>
    <xf numFmtId="4" fontId="129" fillId="87" borderId="85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0" fontId="12" fillId="94" borderId="80" applyNumberFormat="0" applyProtection="0">
      <alignment horizontal="left" vertical="top" indent="1"/>
    </xf>
    <xf numFmtId="0" fontId="131" fillId="96" borderId="8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4" fontId="154" fillId="148" borderId="80" applyNumberFormat="0" applyProtection="0">
      <alignment horizontal="right" vertical="center"/>
    </xf>
    <xf numFmtId="4" fontId="45" fillId="145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129" fillId="80" borderId="85" applyNumberFormat="0" applyProtection="0">
      <alignment vertical="center"/>
    </xf>
    <xf numFmtId="4" fontId="129" fillId="91" borderId="86" applyNumberFormat="0" applyProtection="0">
      <alignment horizontal="left" vertical="center" indent="1"/>
    </xf>
    <xf numFmtId="4" fontId="47" fillId="88" borderId="80" applyNumberFormat="0" applyProtection="0">
      <alignment horizontal="right" vertical="center"/>
    </xf>
    <xf numFmtId="4" fontId="45" fillId="146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81" borderId="80" applyNumberFormat="0" applyProtection="0">
      <alignment horizontal="left" vertical="center" indent="1"/>
    </xf>
    <xf numFmtId="4" fontId="47" fillId="96" borderId="80" applyNumberFormat="0" applyProtection="0">
      <alignment vertical="center"/>
    </xf>
    <xf numFmtId="4" fontId="153" fillId="148" borderId="80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47" fillId="81" borderId="80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7" fillId="96" borderId="80" applyNumberFormat="0" applyProtection="0">
      <alignment vertical="center"/>
    </xf>
    <xf numFmtId="4" fontId="129" fillId="88" borderId="85" applyNumberFormat="0" applyProtection="0">
      <alignment horizontal="right" vertical="center"/>
    </xf>
    <xf numFmtId="4" fontId="129" fillId="32" borderId="85" applyNumberFormat="0" applyProtection="0">
      <alignment horizontal="left" vertical="center" indent="1"/>
    </xf>
    <xf numFmtId="4" fontId="129" fillId="81" borderId="85" applyNumberFormat="0" applyProtection="0">
      <alignment horizontal="right" vertical="center"/>
    </xf>
    <xf numFmtId="0" fontId="129" fillId="93" borderId="80" applyNumberFormat="0" applyProtection="0">
      <alignment horizontal="left" vertical="top" indent="1"/>
    </xf>
    <xf numFmtId="4" fontId="47" fillId="84" borderId="113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9" fillId="75" borderId="85" applyNumberFormat="0" applyFont="0" applyAlignment="0" applyProtection="0"/>
    <xf numFmtId="4" fontId="47" fillId="90" borderId="80" applyNumberFormat="0" applyProtection="0">
      <alignment horizontal="right" vertical="center"/>
    </xf>
    <xf numFmtId="4" fontId="45" fillId="148" borderId="80" applyNumberFormat="0" applyProtection="0">
      <alignment vertical="center"/>
    </xf>
    <xf numFmtId="0" fontId="12" fillId="94" borderId="80" applyNumberFormat="0" applyProtection="0">
      <alignment horizontal="left" vertical="center" indent="1"/>
    </xf>
    <xf numFmtId="0" fontId="129" fillId="127" borderId="85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12" fillId="94" borderId="80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45" fillId="98" borderId="90" applyNumberFormat="0" applyProtection="0">
      <alignment horizontal="right" vertical="center"/>
    </xf>
    <xf numFmtId="4" fontId="44" fillId="80" borderId="8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45" fillId="110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152" fillId="32" borderId="80" applyNumberFormat="0" applyProtection="0">
      <alignment vertical="center"/>
    </xf>
    <xf numFmtId="4" fontId="129" fillId="82" borderId="95" applyNumberFormat="0" applyProtection="0">
      <alignment horizontal="right" vertical="center"/>
    </xf>
    <xf numFmtId="0" fontId="129" fillId="92" borderId="85" applyNumberFormat="0" applyProtection="0">
      <alignment horizontal="left" vertical="center" indent="1"/>
    </xf>
    <xf numFmtId="4" fontId="153" fillId="148" borderId="80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4" fillId="76" borderId="81" applyNumberFormat="0" applyAlignment="0" applyProtection="0"/>
    <xf numFmtId="4" fontId="12" fillId="93" borderId="86" applyNumberFormat="0" applyProtection="0">
      <alignment horizontal="left" vertical="center" indent="1"/>
    </xf>
    <xf numFmtId="4" fontId="45" fillId="28" borderId="8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152" fillId="32" borderId="80" applyNumberFormat="0" applyProtection="0">
      <alignment vertical="center"/>
    </xf>
    <xf numFmtId="0" fontId="12" fillId="81" borderId="8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152" fillId="32" borderId="80" applyNumberFormat="0" applyProtection="0">
      <alignment vertical="center"/>
    </xf>
    <xf numFmtId="4" fontId="47" fillId="92" borderId="90" applyNumberFormat="0" applyProtection="0">
      <alignment horizontal="right" vertical="center"/>
    </xf>
    <xf numFmtId="0" fontId="129" fillId="94" borderId="85" applyNumberFormat="0" applyProtection="0">
      <alignment horizontal="left" vertical="center" indent="1"/>
    </xf>
    <xf numFmtId="0" fontId="127" fillId="123" borderId="83" applyNumberFormat="0" applyAlignment="0" applyProtection="0"/>
    <xf numFmtId="4" fontId="47" fillId="88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93" borderId="80" applyNumberFormat="0" applyProtection="0">
      <alignment horizontal="left" vertical="top" indent="1"/>
    </xf>
    <xf numFmtId="4" fontId="45" fillId="141" borderId="8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29" fillId="0" borderId="85" applyNumberFormat="0" applyProtection="0">
      <alignment horizontal="right" vertical="center"/>
    </xf>
    <xf numFmtId="4" fontId="129" fillId="82" borderId="85" applyNumberFormat="0" applyProtection="0">
      <alignment horizontal="right" vertical="center"/>
    </xf>
    <xf numFmtId="0" fontId="12" fillId="92" borderId="8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0" fontId="127" fillId="106" borderId="83" applyNumberFormat="0" applyAlignment="0" applyProtection="0"/>
    <xf numFmtId="4" fontId="47" fillId="86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110" fillId="92" borderId="80" applyNumberFormat="0" applyProtection="0">
      <alignment horizontal="right" vertical="center"/>
    </xf>
    <xf numFmtId="4" fontId="47" fillId="85" borderId="80" applyNumberFormat="0" applyProtection="0">
      <alignment horizontal="right" vertical="center"/>
    </xf>
    <xf numFmtId="4" fontId="138" fillId="24" borderId="85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112" fillId="92" borderId="80" applyNumberFormat="0" applyProtection="0">
      <alignment horizontal="right" vertical="center"/>
    </xf>
    <xf numFmtId="4" fontId="44" fillId="80" borderId="80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47" fillId="89" borderId="80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4" fontId="47" fillId="81" borderId="80" applyNumberFormat="0" applyProtection="0">
      <alignment horizontal="right" vertical="center"/>
    </xf>
    <xf numFmtId="0" fontId="44" fillId="80" borderId="80" applyNumberFormat="0" applyProtection="0">
      <alignment horizontal="left" vertical="top" indent="1"/>
    </xf>
    <xf numFmtId="4" fontId="47" fillId="82" borderId="80" applyNumberFormat="0" applyProtection="0">
      <alignment horizontal="right" vertical="center"/>
    </xf>
    <xf numFmtId="0" fontId="12" fillId="92" borderId="80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0" fontId="129" fillId="94" borderId="95" applyNumberFormat="0" applyProtection="0">
      <alignment horizontal="left" vertical="center" indent="1"/>
    </xf>
    <xf numFmtId="4" fontId="129" fillId="85" borderId="85" applyNumberFormat="0" applyProtection="0">
      <alignment horizontal="right" vertical="center"/>
    </xf>
    <xf numFmtId="4" fontId="46" fillId="108" borderId="88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109" fillId="80" borderId="80" applyNumberFormat="0" applyProtection="0">
      <alignment vertical="center"/>
    </xf>
    <xf numFmtId="4" fontId="47" fillId="89" borderId="80" applyNumberFormat="0" applyProtection="0">
      <alignment horizontal="right" vertical="center"/>
    </xf>
    <xf numFmtId="4" fontId="110" fillId="96" borderId="80" applyNumberFormat="0" applyProtection="0">
      <alignment vertical="center"/>
    </xf>
    <xf numFmtId="4" fontId="110" fillId="96" borderId="80" applyNumberFormat="0" applyProtection="0">
      <alignment vertical="center"/>
    </xf>
    <xf numFmtId="0" fontId="12" fillId="75" borderId="92" applyNumberFormat="0" applyFont="0" applyAlignment="0" applyProtection="0"/>
    <xf numFmtId="4" fontId="47" fillId="81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129" fillId="0" borderId="85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5" fillId="98" borderId="8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0" fontId="129" fillId="92" borderId="85" applyNumberFormat="0" applyProtection="0">
      <alignment horizontal="left" vertical="center" indent="1"/>
    </xf>
    <xf numFmtId="4" fontId="12" fillId="93" borderId="86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7" fillId="96" borderId="80" applyNumberFormat="0" applyProtection="0">
      <alignment vertical="center"/>
    </xf>
    <xf numFmtId="0" fontId="47" fillId="96" borderId="80" applyNumberFormat="0" applyProtection="0">
      <alignment horizontal="left" vertical="top" indent="1"/>
    </xf>
    <xf numFmtId="4" fontId="45" fillId="28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45" fillId="143" borderId="113" applyNumberFormat="0" applyProtection="0">
      <alignment horizontal="right" vertical="center"/>
    </xf>
    <xf numFmtId="4" fontId="129" fillId="111" borderId="85" applyNumberFormat="0" applyProtection="0">
      <alignment horizontal="left" vertical="center" indent="1"/>
    </xf>
    <xf numFmtId="4" fontId="129" fillId="86" borderId="85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6" fillId="32" borderId="80" applyNumberFormat="0" applyProtection="0">
      <alignment vertical="center"/>
    </xf>
    <xf numFmtId="4" fontId="46" fillId="108" borderId="80" applyNumberFormat="0" applyProtection="0">
      <alignment horizontal="left" vertical="center" indent="1"/>
    </xf>
    <xf numFmtId="0" fontId="132" fillId="80" borderId="80" applyNumberFormat="0" applyProtection="0">
      <alignment horizontal="left" vertical="top" indent="1"/>
    </xf>
    <xf numFmtId="4" fontId="47" fillId="96" borderId="80" applyNumberFormat="0" applyProtection="0">
      <alignment horizontal="left" vertical="center" indent="1"/>
    </xf>
    <xf numFmtId="4" fontId="47" fillId="85" borderId="80" applyNumberFormat="0" applyProtection="0">
      <alignment horizontal="right" vertical="center"/>
    </xf>
    <xf numFmtId="4" fontId="47" fillId="81" borderId="80" applyNumberFormat="0" applyProtection="0">
      <alignment horizontal="right" vertical="center"/>
    </xf>
    <xf numFmtId="0" fontId="108" fillId="0" borderId="94" applyNumberFormat="0" applyFill="0" applyAlignment="0" applyProtection="0"/>
    <xf numFmtId="4" fontId="45" fillId="148" borderId="113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82" borderId="80" applyNumberFormat="0" applyProtection="0">
      <alignment horizontal="right" vertical="center"/>
    </xf>
    <xf numFmtId="4" fontId="129" fillId="85" borderId="8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5" fillId="144" borderId="80" applyNumberFormat="0" applyProtection="0">
      <alignment horizontal="right" vertical="center"/>
    </xf>
    <xf numFmtId="4" fontId="131" fillId="96" borderId="103" applyNumberFormat="0" applyProtection="0">
      <alignment vertical="center"/>
    </xf>
    <xf numFmtId="4" fontId="44" fillId="80" borderId="90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4" fontId="129" fillId="92" borderId="86" applyNumberFormat="0" applyProtection="0">
      <alignment horizontal="left" vertical="center" indent="1"/>
    </xf>
    <xf numFmtId="4" fontId="47" fillId="84" borderId="80" applyNumberFormat="0" applyProtection="0">
      <alignment horizontal="right" vertical="center"/>
    </xf>
    <xf numFmtId="0" fontId="47" fillId="81" borderId="8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45" fillId="148" borderId="80" applyNumberFormat="0" applyProtection="0">
      <alignment horizontal="right" vertical="center"/>
    </xf>
    <xf numFmtId="4" fontId="47" fillId="82" borderId="80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4" fillId="76" borderId="81" applyNumberFormat="0" applyAlignment="0" applyProtection="0"/>
    <xf numFmtId="0" fontId="12" fillId="81" borderId="80" applyNumberFormat="0" applyProtection="0">
      <alignment horizontal="left" vertical="center" indent="1"/>
    </xf>
    <xf numFmtId="4" fontId="47" fillId="82" borderId="8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9" borderId="8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12" fillId="93" borderId="86" applyNumberFormat="0" applyProtection="0">
      <alignment horizontal="left" vertical="center" indent="1"/>
    </xf>
    <xf numFmtId="0" fontId="129" fillId="92" borderId="80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44" fillId="80" borderId="80" applyNumberFormat="0" applyProtection="0">
      <alignment vertical="center"/>
    </xf>
    <xf numFmtId="0" fontId="12" fillId="94" borderId="90" applyNumberFormat="0" applyProtection="0">
      <alignment horizontal="left" vertical="top" indent="1"/>
    </xf>
    <xf numFmtId="4" fontId="47" fillId="92" borderId="8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0" fontId="129" fillId="127" borderId="85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129" fillId="87" borderId="118" applyNumberFormat="0" applyProtection="0">
      <alignment horizontal="right" vertical="center"/>
    </xf>
    <xf numFmtId="188" fontId="129" fillId="94" borderId="80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44" fillId="80" borderId="90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4" fontId="12" fillId="93" borderId="86" applyNumberFormat="0" applyProtection="0">
      <alignment horizontal="left" vertical="center" indent="1"/>
    </xf>
    <xf numFmtId="4" fontId="46" fillId="108" borderId="88" applyNumberFormat="0" applyProtection="0">
      <alignment horizontal="left" vertical="center" indent="1"/>
    </xf>
    <xf numFmtId="4" fontId="45" fillId="108" borderId="80" applyNumberFormat="0" applyProtection="0">
      <alignment horizontal="right" vertical="center"/>
    </xf>
    <xf numFmtId="4" fontId="47" fillId="92" borderId="80" applyNumberFormat="0" applyProtection="0">
      <alignment horizontal="right" vertical="center"/>
    </xf>
    <xf numFmtId="0" fontId="12" fillId="81" borderId="80" applyNumberFormat="0" applyProtection="0">
      <alignment horizontal="left" vertical="center" indent="1"/>
    </xf>
    <xf numFmtId="0" fontId="129" fillId="94" borderId="85" applyNumberFormat="0" applyProtection="0">
      <alignment horizontal="left" vertical="center" indent="1"/>
    </xf>
    <xf numFmtId="4" fontId="111" fillId="109" borderId="88" applyNumberFormat="0" applyProtection="0">
      <alignment horizontal="left" vertical="center" indent="1"/>
    </xf>
    <xf numFmtId="4" fontId="129" fillId="81" borderId="86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45" fillId="98" borderId="80" applyNumberFormat="0" applyProtection="0">
      <alignment horizontal="right" vertical="center"/>
    </xf>
    <xf numFmtId="4" fontId="129" fillId="81" borderId="86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188" fontId="129" fillId="75" borderId="85" applyNumberFormat="0" applyFont="0" applyAlignment="0" applyProtection="0"/>
    <xf numFmtId="0" fontId="44" fillId="80" borderId="90" applyNumberFormat="0" applyProtection="0">
      <alignment horizontal="left" vertical="top" indent="1"/>
    </xf>
    <xf numFmtId="4" fontId="44" fillId="80" borderId="80" applyNumberFormat="0" applyProtection="0">
      <alignment vertical="center"/>
    </xf>
    <xf numFmtId="0" fontId="12" fillId="93" borderId="103" applyNumberFormat="0" applyProtection="0">
      <alignment horizontal="left" vertical="center" indent="1"/>
    </xf>
    <xf numFmtId="188" fontId="129" fillId="92" borderId="80" applyNumberFormat="0" applyProtection="0">
      <alignment horizontal="left" vertical="top" indent="1"/>
    </xf>
    <xf numFmtId="0" fontId="12" fillId="94" borderId="80" applyNumberFormat="0" applyProtection="0">
      <alignment horizontal="left" vertical="center" indent="1"/>
    </xf>
    <xf numFmtId="4" fontId="47" fillId="81" borderId="80" applyNumberFormat="0" applyProtection="0">
      <alignment horizontal="left" vertical="center" indent="1"/>
    </xf>
    <xf numFmtId="4" fontId="129" fillId="91" borderId="132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0" fontId="131" fillId="96" borderId="80" applyNumberFormat="0" applyProtection="0">
      <alignment horizontal="left" vertical="top" indent="1"/>
    </xf>
    <xf numFmtId="0" fontId="127" fillId="99" borderId="93" applyNumberFormat="0" applyAlignment="0" applyProtection="0"/>
    <xf numFmtId="0" fontId="12" fillId="93" borderId="126" applyNumberFormat="0" applyProtection="0">
      <alignment horizontal="left" vertical="top" indent="1"/>
    </xf>
    <xf numFmtId="0" fontId="129" fillId="92" borderId="80" applyNumberFormat="0" applyProtection="0">
      <alignment horizontal="left" vertical="top" indent="1"/>
    </xf>
    <xf numFmtId="188" fontId="129" fillId="94" borderId="80" applyNumberFormat="0" applyProtection="0">
      <alignment horizontal="left" vertical="top" indent="1"/>
    </xf>
    <xf numFmtId="0" fontId="127" fillId="106" borderId="106" applyNumberFormat="0" applyAlignment="0" applyProtection="0"/>
    <xf numFmtId="4" fontId="153" fillId="148" borderId="90" applyNumberFormat="0" applyProtection="0">
      <alignment vertical="center"/>
    </xf>
    <xf numFmtId="0" fontId="12" fillId="81" borderId="80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0" fontId="12" fillId="75" borderId="82" applyNumberFormat="0" applyFont="0" applyAlignment="0" applyProtection="0"/>
    <xf numFmtId="0" fontId="47" fillId="81" borderId="90" applyNumberFormat="0" applyProtection="0">
      <alignment horizontal="left" vertical="top" indent="1"/>
    </xf>
    <xf numFmtId="0" fontId="132" fillId="80" borderId="113" applyNumberFormat="0" applyProtection="0">
      <alignment horizontal="left" vertical="top" indent="1"/>
    </xf>
    <xf numFmtId="4" fontId="47" fillId="86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3" borderId="80" applyNumberFormat="0" applyProtection="0">
      <alignment horizontal="left" vertical="center" indent="1"/>
    </xf>
    <xf numFmtId="4" fontId="131" fillId="96" borderId="80" applyNumberFormat="0" applyProtection="0">
      <alignment vertical="center"/>
    </xf>
    <xf numFmtId="4" fontId="46" fillId="108" borderId="88" applyNumberFormat="0" applyProtection="0">
      <alignment horizontal="left" vertical="center" indent="1"/>
    </xf>
    <xf numFmtId="188" fontId="129" fillId="93" borderId="80" applyNumberFormat="0" applyProtection="0">
      <alignment horizontal="left" vertical="top" indent="1"/>
    </xf>
    <xf numFmtId="188" fontId="49" fillId="93" borderId="87" applyBorder="0"/>
    <xf numFmtId="4" fontId="45" fillId="108" borderId="90" applyNumberFormat="0" applyProtection="0">
      <alignment horizontal="right" vertical="center"/>
    </xf>
    <xf numFmtId="188" fontId="131" fillId="96" borderId="80" applyNumberFormat="0" applyProtection="0">
      <alignment horizontal="left" vertical="top" indent="1"/>
    </xf>
    <xf numFmtId="4" fontId="47" fillId="84" borderId="90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0" fontId="12" fillId="94" borderId="80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47" fillId="90" borderId="80" applyNumberFormat="0" applyProtection="0">
      <alignment horizontal="right" vertical="center"/>
    </xf>
    <xf numFmtId="0" fontId="12" fillId="81" borderId="80" applyNumberFormat="0" applyProtection="0">
      <alignment horizontal="left" vertical="top" indent="1"/>
    </xf>
    <xf numFmtId="4" fontId="47" fillId="85" borderId="80" applyNumberFormat="0" applyProtection="0">
      <alignment horizontal="right" vertical="center"/>
    </xf>
    <xf numFmtId="0" fontId="12" fillId="93" borderId="8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138" fillId="32" borderId="85" applyNumberFormat="0" applyProtection="0">
      <alignment vertical="center"/>
    </xf>
    <xf numFmtId="4" fontId="47" fillId="84" borderId="90" applyNumberFormat="0" applyProtection="0">
      <alignment horizontal="right" vertical="center"/>
    </xf>
    <xf numFmtId="0" fontId="12" fillId="75" borderId="82" applyNumberFormat="0" applyFont="0" applyAlignment="0" applyProtection="0"/>
    <xf numFmtId="4" fontId="46" fillId="108" borderId="134" applyNumberFormat="0" applyProtection="0">
      <alignment horizontal="left" vertical="center" indent="1"/>
    </xf>
    <xf numFmtId="4" fontId="154" fillId="148" borderId="80" applyNumberFormat="0" applyProtection="0">
      <alignment horizontal="right"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" fontId="47" fillId="84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9" fillId="92" borderId="108" applyNumberFormat="0" applyProtection="0">
      <alignment horizontal="left" vertical="center" indent="1"/>
    </xf>
    <xf numFmtId="165" fontId="8" fillId="0" borderId="0" applyFont="0" applyFill="0" applyBorder="0" applyAlignment="0" applyProtection="0"/>
    <xf numFmtId="4" fontId="47" fillId="81" borderId="90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138" fillId="24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45" fillId="141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129" fillId="92" borderId="96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0" fontId="129" fillId="75" borderId="95" applyNumberFormat="0" applyFont="0" applyAlignment="0" applyProtection="0"/>
    <xf numFmtId="4" fontId="129" fillId="90" borderId="95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4" fillId="76" borderId="91" applyNumberFormat="0" applyAlignment="0" applyProtection="0"/>
    <xf numFmtId="4" fontId="47" fillId="86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0" fontId="149" fillId="99" borderId="91" applyNumberFormat="0" applyAlignment="0" applyProtection="0"/>
    <xf numFmtId="4" fontId="47" fillId="96" borderId="9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0" fontId="124" fillId="76" borderId="91" applyNumberFormat="0" applyAlignment="0" applyProtection="0"/>
    <xf numFmtId="0" fontId="47" fillId="81" borderId="90" applyNumberFormat="0" applyProtection="0">
      <alignment horizontal="left" vertical="top" indent="1"/>
    </xf>
    <xf numFmtId="4" fontId="129" fillId="89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0" fontId="143" fillId="99" borderId="91" applyNumberFormat="0" applyAlignment="0" applyProtection="0"/>
    <xf numFmtId="0" fontId="108" fillId="0" borderId="99" applyNumberFormat="0" applyFill="0" applyAlignment="0" applyProtection="0"/>
    <xf numFmtId="4" fontId="45" fillId="142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31" fillId="96" borderId="103" applyNumberFormat="0" applyProtection="0">
      <alignment vertical="center"/>
    </xf>
    <xf numFmtId="4" fontId="129" fillId="126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0" fontId="124" fillId="76" borderId="91" applyNumberFormat="0" applyAlignment="0" applyProtection="0"/>
    <xf numFmtId="4" fontId="154" fillId="148" borderId="90" applyNumberFormat="0" applyProtection="0">
      <alignment horizontal="right" vertical="center"/>
    </xf>
    <xf numFmtId="0" fontId="49" fillId="93" borderId="97" applyBorder="0"/>
    <xf numFmtId="4" fontId="129" fillId="87" borderId="95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4" fontId="47" fillId="87" borderId="9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138" fillId="24" borderId="95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17" fillId="106" borderId="91" applyNumberFormat="0" applyAlignment="0" applyProtection="0"/>
    <xf numFmtId="0" fontId="12" fillId="92" borderId="90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0" fontId="124" fillId="76" borderId="91" applyNumberFormat="0" applyAlignment="0" applyProtection="0"/>
    <xf numFmtId="0" fontId="117" fillId="106" borderId="91" applyNumberFormat="0" applyAlignment="0" applyProtection="0"/>
    <xf numFmtId="0" fontId="127" fillId="106" borderId="93" applyNumberFormat="0" applyAlignment="0" applyProtection="0"/>
    <xf numFmtId="4" fontId="45" fillId="145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47" fillId="96" borderId="90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10" fillId="96" borderId="90" applyNumberFormat="0" applyProtection="0">
      <alignment vertical="center"/>
    </xf>
    <xf numFmtId="0" fontId="117" fillId="106" borderId="91" applyNumberFormat="0" applyAlignment="0" applyProtection="0"/>
    <xf numFmtId="0" fontId="124" fillId="76" borderId="91" applyNumberFormat="0" applyAlignment="0" applyProtection="0"/>
    <xf numFmtId="0" fontId="12" fillId="75" borderId="92" applyNumberFormat="0" applyFont="0" applyAlignment="0" applyProtection="0"/>
    <xf numFmtId="0" fontId="108" fillId="0" borderId="94" applyNumberFormat="0" applyFill="0" applyAlignment="0" applyProtection="0"/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0" fontId="129" fillId="94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0" fontId="136" fillId="123" borderId="95" applyNumberFormat="0" applyAlignment="0" applyProtection="0"/>
    <xf numFmtId="0" fontId="124" fillId="76" borderId="95" applyNumberFormat="0" applyAlignment="0" applyProtection="0"/>
    <xf numFmtId="0" fontId="129" fillId="75" borderId="95" applyNumberFormat="0" applyFont="0" applyAlignment="0" applyProtection="0"/>
    <xf numFmtId="4" fontId="129" fillId="80" borderId="95" applyNumberFormat="0" applyProtection="0">
      <alignment vertical="center"/>
    </xf>
    <xf numFmtId="4" fontId="138" fillId="32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0" fontId="49" fillId="93" borderId="97" applyBorder="0"/>
    <xf numFmtId="4" fontId="131" fillId="96" borderId="90" applyNumberFormat="0" applyProtection="0">
      <alignment vertical="center"/>
    </xf>
    <xf numFmtId="4" fontId="131" fillId="99" borderId="90" applyNumberFormat="0" applyProtection="0">
      <alignment horizontal="left" vertical="center" indent="1"/>
    </xf>
    <xf numFmtId="0" fontId="131" fillId="96" borderId="9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4" fontId="133" fillId="97" borderId="96" applyNumberFormat="0" applyProtection="0">
      <alignment horizontal="left" vertical="center" indent="1"/>
    </xf>
    <xf numFmtId="4" fontId="134" fillId="95" borderId="95" applyNumberFormat="0" applyProtection="0">
      <alignment horizontal="right" vertical="center"/>
    </xf>
    <xf numFmtId="0" fontId="108" fillId="0" borderId="94" applyNumberFormat="0" applyFill="0" applyAlignment="0" applyProtection="0"/>
    <xf numFmtId="0" fontId="143" fillId="99" borderId="91" applyNumberFormat="0" applyAlignment="0" applyProtection="0"/>
    <xf numFmtId="0" fontId="143" fillId="99" borderId="91" applyNumberFormat="0" applyAlignment="0" applyProtection="0"/>
    <xf numFmtId="0" fontId="117" fillId="106" borderId="91" applyNumberFormat="0" applyAlignment="0" applyProtection="0"/>
    <xf numFmtId="0" fontId="117" fillId="106" borderId="91" applyNumberFormat="0" applyAlignment="0" applyProtection="0"/>
    <xf numFmtId="0" fontId="149" fillId="99" borderId="91" applyNumberFormat="0" applyAlignment="0" applyProtection="0"/>
    <xf numFmtId="0" fontId="149" fillId="99" borderId="91" applyNumberFormat="0" applyAlignment="0" applyProtection="0"/>
    <xf numFmtId="0" fontId="124" fillId="76" borderId="91" applyNumberFormat="0" applyAlignment="0" applyProtection="0"/>
    <xf numFmtId="0" fontId="124" fillId="76" borderId="91" applyNumberFormat="0" applyAlignment="0" applyProtection="0"/>
    <xf numFmtId="0" fontId="12" fillId="96" borderId="92" applyNumberFormat="0" applyFont="0" applyAlignment="0" applyProtection="0"/>
    <xf numFmtId="0" fontId="12" fillId="96" borderId="92" applyNumberFormat="0" applyFont="0" applyAlignment="0" applyProtection="0"/>
    <xf numFmtId="0" fontId="129" fillId="75" borderId="95" applyNumberFormat="0" applyFont="0" applyAlignment="0" applyProtection="0"/>
    <xf numFmtId="0" fontId="12" fillId="75" borderId="92" applyNumberFormat="0" applyFont="0" applyAlignment="0" applyProtection="0"/>
    <xf numFmtId="0" fontId="12" fillId="75" borderId="92" applyNumberFormat="0" applyFont="0" applyAlignment="0" applyProtection="0"/>
    <xf numFmtId="4" fontId="44" fillId="80" borderId="90" applyNumberFormat="0" applyProtection="0">
      <alignment vertical="center"/>
    </xf>
    <xf numFmtId="4" fontId="46" fillId="32" borderId="90" applyNumberFormat="0" applyProtection="0">
      <alignment vertical="center"/>
    </xf>
    <xf numFmtId="4" fontId="46" fillId="32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152" fillId="32" borderId="90" applyNumberFormat="0" applyProtection="0">
      <alignment vertical="center"/>
    </xf>
    <xf numFmtId="4" fontId="152" fillId="32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9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7" fillId="96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47" fillId="96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1" fillId="109" borderId="98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08" fillId="0" borderId="99" applyNumberFormat="0" applyFill="0" applyAlignment="0" applyProtection="0"/>
    <xf numFmtId="0" fontId="108" fillId="0" borderId="99" applyNumberFormat="0" applyFill="0" applyAlignment="0" applyProtection="0"/>
    <xf numFmtId="4" fontId="129" fillId="80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32" borderId="95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45" fillId="142" borderId="9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4" fontId="129" fillId="92" borderId="96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129" fillId="85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110" fillId="92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0" fontId="129" fillId="92" borderId="95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0" fontId="129" fillId="128" borderId="100"/>
    <xf numFmtId="4" fontId="112" fillId="92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143" fillId="99" borderId="91" applyNumberFormat="0" applyAlignment="0" applyProtection="0"/>
    <xf numFmtId="0" fontId="44" fillId="80" borderId="90" applyNumberFormat="0" applyProtection="0">
      <alignment horizontal="left" vertical="top" indent="1"/>
    </xf>
    <xf numFmtId="4" fontId="46" fillId="32" borderId="90" applyNumberFormat="0" applyProtection="0">
      <alignment vertical="center"/>
    </xf>
    <xf numFmtId="4" fontId="129" fillId="89" borderId="95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2" fillId="96" borderId="128" applyNumberFormat="0" applyFont="0" applyAlignment="0" applyProtection="0"/>
    <xf numFmtId="0" fontId="108" fillId="0" borderId="99" applyNumberFormat="0" applyFill="0" applyAlignment="0" applyProtection="0"/>
    <xf numFmtId="0" fontId="108" fillId="0" borderId="99" applyNumberFormat="0" applyFill="0" applyAlignment="0" applyProtection="0"/>
    <xf numFmtId="4" fontId="44" fillId="80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5" fillId="144" borderId="90" applyNumberFormat="0" applyProtection="0">
      <alignment horizontal="right" vertical="center"/>
    </xf>
    <xf numFmtId="0" fontId="117" fillId="106" borderId="91" applyNumberFormat="0" applyAlignment="0" applyProtection="0"/>
    <xf numFmtId="0" fontId="12" fillId="75" borderId="92" applyNumberFormat="0" applyFont="0" applyAlignment="0" applyProtection="0"/>
    <xf numFmtId="0" fontId="12" fillId="92" borderId="90" applyNumberFormat="0" applyProtection="0">
      <alignment horizontal="left" vertical="center" indent="1"/>
    </xf>
    <xf numFmtId="0" fontId="12" fillId="95" borderId="100" applyNumberFormat="0">
      <protection locked="0"/>
    </xf>
    <xf numFmtId="0" fontId="124" fillId="76" borderId="91" applyNumberFormat="0" applyAlignment="0" applyProtection="0"/>
    <xf numFmtId="4" fontId="44" fillId="80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5" borderId="100" applyNumberFormat="0">
      <protection locked="0"/>
    </xf>
    <xf numFmtId="0" fontId="129" fillId="127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0" fontId="124" fillId="76" borderId="91" applyNumberFormat="0" applyAlignment="0" applyProtection="0"/>
    <xf numFmtId="4" fontId="129" fillId="81" borderId="95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0" fontId="129" fillId="75" borderId="95" applyNumberFormat="0" applyFont="0" applyAlignment="0" applyProtection="0"/>
    <xf numFmtId="0" fontId="117" fillId="106" borderId="91" applyNumberFormat="0" applyAlignment="0" applyProtection="0"/>
    <xf numFmtId="4" fontId="129" fillId="80" borderId="95" applyNumberFormat="0" applyProtection="0">
      <alignment vertical="center"/>
    </xf>
    <xf numFmtId="0" fontId="143" fillId="99" borderId="91" applyNumberFormat="0" applyAlignment="0" applyProtection="0"/>
    <xf numFmtId="0" fontId="12" fillId="92" borderId="90" applyNumberFormat="0" applyProtection="0">
      <alignment horizontal="left" vertical="center" indent="1"/>
    </xf>
    <xf numFmtId="4" fontId="133" fillId="97" borderId="96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4" fontId="152" fillId="32" borderId="90" applyNumberFormat="0" applyProtection="0">
      <alignment vertical="center"/>
    </xf>
    <xf numFmtId="0" fontId="129" fillId="128" borderId="100"/>
    <xf numFmtId="0" fontId="47" fillId="96" borderId="90" applyNumberFormat="0" applyProtection="0">
      <alignment horizontal="left" vertical="top" indent="1"/>
    </xf>
    <xf numFmtId="0" fontId="129" fillId="94" borderId="95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0" fontId="129" fillId="128" borderId="100"/>
    <xf numFmtId="0" fontId="12" fillId="92" borderId="9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0" fontId="143" fillId="99" borderId="91" applyNumberFormat="0" applyAlignment="0" applyProtection="0"/>
    <xf numFmtId="4" fontId="47" fillId="88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08" fillId="0" borderId="99" applyNumberFormat="0" applyFill="0" applyAlignment="0" applyProtection="0"/>
    <xf numFmtId="0" fontId="12" fillId="94" borderId="90" applyNumberFormat="0" applyProtection="0">
      <alignment horizontal="left" vertical="center" indent="1"/>
    </xf>
    <xf numFmtId="0" fontId="127" fillId="99" borderId="93" applyNumberFormat="0" applyAlignment="0" applyProtection="0"/>
    <xf numFmtId="0" fontId="12" fillId="94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4" fontId="129" fillId="85" borderId="95" applyNumberFormat="0" applyProtection="0">
      <alignment horizontal="right" vertical="center"/>
    </xf>
    <xf numFmtId="0" fontId="129" fillId="92" borderId="95" applyNumberFormat="0" applyProtection="0">
      <alignment horizontal="left" vertical="center" indent="1"/>
    </xf>
    <xf numFmtId="4" fontId="138" fillId="24" borderId="95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11" fillId="109" borderId="98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81" borderId="9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0" fontId="124" fillId="76" borderId="91" applyNumberFormat="0" applyAlignment="0" applyProtection="0"/>
    <xf numFmtId="0" fontId="127" fillId="106" borderId="93" applyNumberFormat="0" applyAlignment="0" applyProtection="0"/>
    <xf numFmtId="0" fontId="12" fillId="92" borderId="90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0" fontId="108" fillId="0" borderId="94" applyNumberFormat="0" applyFill="0" applyAlignment="0" applyProtection="0"/>
    <xf numFmtId="0" fontId="12" fillId="96" borderId="92" applyNumberFormat="0" applyFont="0" applyAlignment="0" applyProtection="0"/>
    <xf numFmtId="4" fontId="47" fillId="8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9" fillId="99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9" fillId="128" borderId="100"/>
    <xf numFmtId="0" fontId="12" fillId="92" borderId="90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4" fontId="46" fillId="32" borderId="90" applyNumberFormat="0" applyProtection="0">
      <alignment vertical="center"/>
    </xf>
    <xf numFmtId="0" fontId="44" fillId="80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129" fillId="92" borderId="96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129" fillId="91" borderId="96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5" fillId="141" borderId="90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4" fontId="45" fillId="144" borderId="90" applyNumberFormat="0" applyProtection="0">
      <alignment horizontal="right" vertical="center"/>
    </xf>
    <xf numFmtId="0" fontId="149" fillId="99" borderId="91" applyNumberFormat="0" applyAlignment="0" applyProtection="0"/>
    <xf numFmtId="4" fontId="129" fillId="126" borderId="95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138" fillId="24" borderId="95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6" fillId="32" borderId="90" applyNumberFormat="0" applyProtection="0">
      <alignment vertical="center"/>
    </xf>
    <xf numFmtId="4" fontId="129" fillId="81" borderId="96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4" fontId="45" fillId="148" borderId="90" applyNumberFormat="0" applyProtection="0">
      <alignment vertical="center"/>
    </xf>
    <xf numFmtId="4" fontId="45" fillId="9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4" fontId="153" fillId="148" borderId="90" applyNumberFormat="0" applyProtection="0">
      <alignment vertical="center"/>
    </xf>
    <xf numFmtId="4" fontId="45" fillId="32" borderId="126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0" fontId="12" fillId="93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0" fontId="49" fillId="93" borderId="97" applyBorder="0"/>
    <xf numFmtId="4" fontId="47" fillId="90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0" fontId="12" fillId="81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84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45" fillId="110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129" fillId="88" borderId="95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0" fontId="12" fillId="96" borderId="92" applyNumberFormat="0" applyFont="0" applyAlignment="0" applyProtection="0"/>
    <xf numFmtId="4" fontId="138" fillId="32" borderId="95" applyNumberFormat="0" applyProtection="0">
      <alignment vertical="center"/>
    </xf>
    <xf numFmtId="0" fontId="108" fillId="0" borderId="99" applyNumberFormat="0" applyFill="0" applyAlignment="0" applyProtection="0"/>
    <xf numFmtId="4" fontId="47" fillId="92" borderId="90" applyNumberFormat="0" applyProtection="0">
      <alignment horizontal="right" vertical="center"/>
    </xf>
    <xf numFmtId="0" fontId="129" fillId="128" borderId="100"/>
    <xf numFmtId="4" fontId="109" fillId="80" borderId="90" applyNumberFormat="0" applyProtection="0">
      <alignment vertical="center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0" fontId="129" fillId="94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0" fontId="124" fillId="76" borderId="91" applyNumberFormat="0" applyAlignment="0" applyProtection="0"/>
    <xf numFmtId="0" fontId="131" fillId="81" borderId="90" applyNumberFormat="0" applyProtection="0">
      <alignment horizontal="left" vertical="top" indent="1"/>
    </xf>
    <xf numFmtId="0" fontId="129" fillId="94" borderId="95" applyNumberFormat="0" applyProtection="0">
      <alignment horizontal="left" vertical="center" indent="1"/>
    </xf>
    <xf numFmtId="4" fontId="45" fillId="142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47" fillId="96" borderId="90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0" fontId="124" fillId="76" borderId="91" applyNumberFormat="0" applyAlignment="0" applyProtection="0"/>
    <xf numFmtId="4" fontId="47" fillId="81" borderId="90" applyNumberFormat="0" applyProtection="0">
      <alignment horizontal="left" vertical="center" indent="1"/>
    </xf>
    <xf numFmtId="0" fontId="117" fillId="106" borderId="91" applyNumberFormat="0" applyAlignment="0" applyProtection="0"/>
    <xf numFmtId="0" fontId="124" fillId="76" borderId="91" applyNumberFormat="0" applyAlignment="0" applyProtection="0"/>
    <xf numFmtId="0" fontId="12" fillId="75" borderId="92" applyNumberFormat="0" applyFont="0" applyAlignment="0" applyProtection="0"/>
    <xf numFmtId="0" fontId="108" fillId="0" borderId="94" applyNumberFormat="0" applyFill="0" applyAlignment="0" applyProtection="0"/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0" fontId="129" fillId="94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0" fontId="136" fillId="123" borderId="95" applyNumberFormat="0" applyAlignment="0" applyProtection="0"/>
    <xf numFmtId="0" fontId="124" fillId="76" borderId="95" applyNumberFormat="0" applyAlignment="0" applyProtection="0"/>
    <xf numFmtId="0" fontId="129" fillId="75" borderId="95" applyNumberFormat="0" applyFont="0" applyAlignment="0" applyProtection="0"/>
    <xf numFmtId="4" fontId="129" fillId="80" borderId="95" applyNumberFormat="0" applyProtection="0">
      <alignment vertical="center"/>
    </xf>
    <xf numFmtId="4" fontId="138" fillId="32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0" fontId="49" fillId="93" borderId="97" applyBorder="0"/>
    <xf numFmtId="4" fontId="131" fillId="96" borderId="90" applyNumberFormat="0" applyProtection="0">
      <alignment vertical="center"/>
    </xf>
    <xf numFmtId="4" fontId="131" fillId="99" borderId="90" applyNumberFormat="0" applyProtection="0">
      <alignment horizontal="left" vertical="center" indent="1"/>
    </xf>
    <xf numFmtId="0" fontId="131" fillId="96" borderId="9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4" fontId="133" fillId="97" borderId="96" applyNumberFormat="0" applyProtection="0">
      <alignment horizontal="left" vertical="center" indent="1"/>
    </xf>
    <xf numFmtId="4" fontId="134" fillId="95" borderId="95" applyNumberFormat="0" applyProtection="0">
      <alignment horizontal="right" vertical="center"/>
    </xf>
    <xf numFmtId="0" fontId="108" fillId="0" borderId="94" applyNumberFormat="0" applyFill="0" applyAlignment="0" applyProtection="0"/>
    <xf numFmtId="0" fontId="143" fillId="99" borderId="91" applyNumberFormat="0" applyAlignment="0" applyProtection="0"/>
    <xf numFmtId="0" fontId="143" fillId="99" borderId="91" applyNumberFormat="0" applyAlignment="0" applyProtection="0"/>
    <xf numFmtId="0" fontId="117" fillId="106" borderId="91" applyNumberFormat="0" applyAlignment="0" applyProtection="0"/>
    <xf numFmtId="0" fontId="117" fillId="106" borderId="91" applyNumberFormat="0" applyAlignment="0" applyProtection="0"/>
    <xf numFmtId="0" fontId="149" fillId="99" borderId="91" applyNumberFormat="0" applyAlignment="0" applyProtection="0"/>
    <xf numFmtId="0" fontId="149" fillId="99" borderId="91" applyNumberFormat="0" applyAlignment="0" applyProtection="0"/>
    <xf numFmtId="0" fontId="124" fillId="76" borderId="91" applyNumberFormat="0" applyAlignment="0" applyProtection="0"/>
    <xf numFmtId="0" fontId="124" fillId="76" borderId="91" applyNumberFormat="0" applyAlignment="0" applyProtection="0"/>
    <xf numFmtId="0" fontId="12" fillId="96" borderId="92" applyNumberFormat="0" applyFont="0" applyAlignment="0" applyProtection="0"/>
    <xf numFmtId="0" fontId="12" fillId="96" borderId="92" applyNumberFormat="0" applyFont="0" applyAlignment="0" applyProtection="0"/>
    <xf numFmtId="0" fontId="129" fillId="75" borderId="95" applyNumberFormat="0" applyFont="0" applyAlignment="0" applyProtection="0"/>
    <xf numFmtId="0" fontId="12" fillId="75" borderId="92" applyNumberFormat="0" applyFont="0" applyAlignment="0" applyProtection="0"/>
    <xf numFmtId="0" fontId="12" fillId="75" borderId="92" applyNumberFormat="0" applyFont="0" applyAlignment="0" applyProtection="0"/>
    <xf numFmtId="4" fontId="44" fillId="80" borderId="90" applyNumberFormat="0" applyProtection="0">
      <alignment vertical="center"/>
    </xf>
    <xf numFmtId="4" fontId="46" fillId="32" borderId="90" applyNumberFormat="0" applyProtection="0">
      <alignment vertical="center"/>
    </xf>
    <xf numFmtId="4" fontId="46" fillId="32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152" fillId="32" borderId="90" applyNumberFormat="0" applyProtection="0">
      <alignment vertical="center"/>
    </xf>
    <xf numFmtId="4" fontId="152" fillId="32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9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7" fillId="96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10" fillId="96" borderId="90" applyNumberFormat="0" applyProtection="0">
      <alignment vertical="center"/>
    </xf>
    <xf numFmtId="4" fontId="47" fillId="96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1" fillId="109" borderId="98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08" fillId="0" borderId="99" applyNumberFormat="0" applyFill="0" applyAlignment="0" applyProtection="0"/>
    <xf numFmtId="0" fontId="108" fillId="0" borderId="99" applyNumberFormat="0" applyFill="0" applyAlignment="0" applyProtection="0"/>
    <xf numFmtId="4" fontId="129" fillId="80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0" fontId="129" fillId="99" borderId="95" applyNumberFormat="0" applyProtection="0">
      <alignment horizontal="left" vertical="center" indent="1"/>
    </xf>
    <xf numFmtId="0" fontId="129" fillId="127" borderId="95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0" borderId="9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0" fontId="108" fillId="0" borderId="99" applyNumberFormat="0" applyFill="0" applyAlignment="0" applyProtection="0"/>
    <xf numFmtId="4" fontId="45" fillId="110" borderId="90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31" fillId="96" borderId="90" applyNumberFormat="0" applyProtection="0">
      <alignment vertical="center"/>
    </xf>
    <xf numFmtId="4" fontId="129" fillId="84" borderId="96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4" fontId="46" fillId="32" borderId="90" applyNumberFormat="0" applyProtection="0">
      <alignment vertical="center"/>
    </xf>
    <xf numFmtId="4" fontId="47" fillId="96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12" fillId="75" borderId="92" applyNumberFormat="0" applyFont="0" applyAlignment="0" applyProtection="0"/>
    <xf numFmtId="0" fontId="12" fillId="94" borderId="90" applyNumberFormat="0" applyProtection="0">
      <alignment horizontal="left" vertical="top" indent="1"/>
    </xf>
    <xf numFmtId="0" fontId="124" fillId="76" borderId="91" applyNumberFormat="0" applyAlignment="0" applyProtection="0"/>
    <xf numFmtId="4" fontId="129" fillId="91" borderId="96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5" fillId="145" borderId="90" applyNumberFormat="0" applyProtection="0">
      <alignment horizontal="right" vertical="center"/>
    </xf>
    <xf numFmtId="4" fontId="138" fillId="21" borderId="100" applyNumberFormat="0" applyProtection="0">
      <alignment vertical="center"/>
    </xf>
    <xf numFmtId="4" fontId="47" fillId="90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0" fontId="12" fillId="75" borderId="92" applyNumberFormat="0" applyFont="0" applyAlignment="0" applyProtection="0"/>
    <xf numFmtId="0" fontId="129" fillId="81" borderId="90" applyNumberFormat="0" applyProtection="0">
      <alignment horizontal="left" vertical="top" indent="1"/>
    </xf>
    <xf numFmtId="4" fontId="129" fillId="85" borderId="95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153" fillId="148" borderId="90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11" fillId="109" borderId="98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5" borderId="100" applyNumberFormat="0">
      <protection locked="0"/>
    </xf>
    <xf numFmtId="0" fontId="12" fillId="92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0" fontId="131" fillId="81" borderId="9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12" fillId="93" borderId="96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0" fontId="131" fillId="96" borderId="90" applyNumberFormat="0" applyProtection="0">
      <alignment horizontal="left" vertical="top" indent="1"/>
    </xf>
    <xf numFmtId="4" fontId="129" fillId="91" borderId="96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7" fillId="88" borderId="9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5" fillId="28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153" fillId="148" borderId="90" applyNumberFormat="0" applyProtection="0">
      <alignment vertical="center"/>
    </xf>
    <xf numFmtId="4" fontId="47" fillId="89" borderId="9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5" fillId="145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129" fillId="90" borderId="95" applyNumberFormat="0" applyProtection="0">
      <alignment horizontal="right" vertical="center"/>
    </xf>
    <xf numFmtId="0" fontId="127" fillId="106" borderId="93" applyNumberFormat="0" applyAlignment="0" applyProtection="0"/>
    <xf numFmtId="0" fontId="124" fillId="76" borderId="91" applyNumberFormat="0" applyAlignment="0" applyProtection="0"/>
    <xf numFmtId="0" fontId="12" fillId="94" borderId="90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129" fillId="89" borderId="95" applyNumberFormat="0" applyProtection="0">
      <alignment horizontal="right" vertical="center"/>
    </xf>
    <xf numFmtId="4" fontId="138" fillId="32" borderId="95" applyNumberFormat="0" applyProtection="0">
      <alignment vertical="center"/>
    </xf>
    <xf numFmtId="4" fontId="45" fillId="148" borderId="90" applyNumberFormat="0" applyProtection="0">
      <alignment vertical="center"/>
    </xf>
    <xf numFmtId="0" fontId="129" fillId="75" borderId="95" applyNumberFormat="0" applyFont="0" applyAlignment="0" applyProtection="0"/>
    <xf numFmtId="4" fontId="129" fillId="84" borderId="96" applyNumberFormat="0" applyProtection="0">
      <alignment horizontal="right" vertical="center"/>
    </xf>
    <xf numFmtId="0" fontId="117" fillId="106" borderId="91" applyNumberFormat="0" applyAlignment="0" applyProtection="0"/>
    <xf numFmtId="4" fontId="129" fillId="86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29" fillId="91" borderId="96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129" fillId="32" borderId="95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43" fillId="99" borderId="91" applyNumberFormat="0" applyAlignment="0" applyProtection="0"/>
    <xf numFmtId="0" fontId="12" fillId="81" borderId="90" applyNumberFormat="0" applyProtection="0">
      <alignment horizontal="left" vertical="center" indent="1"/>
    </xf>
    <xf numFmtId="4" fontId="45" fillId="110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7" fillId="96" borderId="90" applyNumberFormat="0" applyProtection="0">
      <alignment horizontal="left" vertical="center" indent="1"/>
    </xf>
    <xf numFmtId="4" fontId="131" fillId="99" borderId="90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110" fillId="96" borderId="90" applyNumberFormat="0" applyProtection="0">
      <alignment vertical="center"/>
    </xf>
    <xf numFmtId="0" fontId="129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47" fillId="96" borderId="90" applyNumberFormat="0" applyProtection="0">
      <alignment horizontal="left" vertical="top" indent="1"/>
    </xf>
    <xf numFmtId="4" fontId="134" fillId="95" borderId="95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31" fillId="96" borderId="90" applyNumberFormat="0" applyProtection="0">
      <alignment vertical="center"/>
    </xf>
    <xf numFmtId="4" fontId="129" fillId="90" borderId="95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9" fillId="81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111" fillId="109" borderId="98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49" fillId="99" borderId="91" applyNumberFormat="0" applyAlignment="0" applyProtection="0"/>
    <xf numFmtId="4" fontId="47" fillId="92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129" fillId="81" borderId="96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4" fontId="47" fillId="89" borderId="90" applyNumberFormat="0" applyProtection="0">
      <alignment horizontal="right" vertical="center"/>
    </xf>
    <xf numFmtId="0" fontId="129" fillId="9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29" fillId="91" borderId="96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0" fontId="117" fillId="106" borderId="91" applyNumberFormat="0" applyAlignment="0" applyProtection="0"/>
    <xf numFmtId="4" fontId="129" fillId="88" borderId="95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124" fillId="76" borderId="95" applyNumberFormat="0" applyAlignment="0" applyProtection="0"/>
    <xf numFmtId="4" fontId="129" fillId="88" borderId="95" applyNumberFormat="0" applyProtection="0">
      <alignment horizontal="right" vertical="center"/>
    </xf>
    <xf numFmtId="4" fontId="138" fillId="21" borderId="100" applyNumberFormat="0" applyProtection="0">
      <alignment vertical="center"/>
    </xf>
    <xf numFmtId="0" fontId="117" fillId="106" borderId="91" applyNumberFormat="0" applyAlignment="0" applyProtection="0"/>
    <xf numFmtId="4" fontId="47" fillId="92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4" fontId="45" fillId="145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84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0" fontId="124" fillId="76" borderId="91" applyNumberFormat="0" applyAlignment="0" applyProtection="0"/>
    <xf numFmtId="4" fontId="111" fillId="109" borderId="98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29" fillId="99" borderId="95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110" fillId="96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129" fillId="85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49" fillId="99" borderId="91" applyNumberFormat="0" applyAlignment="0" applyProtection="0"/>
    <xf numFmtId="4" fontId="131" fillId="99" borderId="90" applyNumberFormat="0" applyProtection="0">
      <alignment horizontal="left" vertical="center" indent="1"/>
    </xf>
    <xf numFmtId="4" fontId="129" fillId="85" borderId="95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129" fillId="82" borderId="95" applyNumberFormat="0" applyProtection="0">
      <alignment horizontal="right" vertical="center"/>
    </xf>
    <xf numFmtId="0" fontId="124" fillId="76" borderId="91" applyNumberFormat="0" applyAlignment="0" applyProtection="0"/>
    <xf numFmtId="4" fontId="129" fillId="86" borderId="95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0" fontId="149" fillId="99" borderId="91" applyNumberFormat="0" applyAlignment="0" applyProtection="0"/>
    <xf numFmtId="4" fontId="129" fillId="84" borderId="96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129" fillId="85" borderId="95" applyNumberFormat="0" applyProtection="0">
      <alignment horizontal="right" vertical="center"/>
    </xf>
    <xf numFmtId="0" fontId="124" fillId="76" borderId="91" applyNumberFormat="0" applyAlignment="0" applyProtection="0"/>
    <xf numFmtId="4" fontId="46" fillId="32" borderId="90" applyNumberFormat="0" applyProtection="0">
      <alignment vertical="center"/>
    </xf>
    <xf numFmtId="4" fontId="44" fillId="80" borderId="90" applyNumberFormat="0" applyProtection="0">
      <alignment vertical="center"/>
    </xf>
    <xf numFmtId="0" fontId="117" fillId="106" borderId="91" applyNumberFormat="0" applyAlignment="0" applyProtection="0"/>
    <xf numFmtId="4" fontId="129" fillId="87" borderId="95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7" fillId="82" borderId="90" applyNumberFormat="0" applyProtection="0">
      <alignment horizontal="right" vertical="center"/>
    </xf>
    <xf numFmtId="0" fontId="124" fillId="76" borderId="91" applyNumberFormat="0" applyAlignment="0" applyProtection="0"/>
    <xf numFmtId="4" fontId="129" fillId="81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129" fillId="86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138" fillId="21" borderId="100" applyNumberFormat="0" applyProtection="0">
      <alignment vertical="center"/>
    </xf>
    <xf numFmtId="0" fontId="108" fillId="0" borderId="94" applyNumberFormat="0" applyFill="0" applyAlignment="0" applyProtection="0"/>
    <xf numFmtId="0" fontId="12" fillId="93" borderId="90" applyNumberFormat="0" applyProtection="0">
      <alignment horizontal="left" vertical="center" indent="1"/>
    </xf>
    <xf numFmtId="4" fontId="129" fillId="32" borderId="95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29" fillId="99" borderId="95" applyNumberFormat="0" applyProtection="0">
      <alignment horizontal="left" vertical="center" indent="1"/>
    </xf>
    <xf numFmtId="4" fontId="138" fillId="32" borderId="95" applyNumberFormat="0" applyProtection="0">
      <alignment vertical="center"/>
    </xf>
    <xf numFmtId="0" fontId="143" fillId="99" borderId="91" applyNumberFormat="0" applyAlignment="0" applyProtection="0"/>
    <xf numFmtId="0" fontId="108" fillId="0" borderId="94" applyNumberFormat="0" applyFill="0" applyAlignment="0" applyProtection="0"/>
    <xf numFmtId="4" fontId="46" fillId="108" borderId="90" applyNumberFormat="0" applyProtection="0">
      <alignment horizontal="left" vertical="center" indent="1"/>
    </xf>
    <xf numFmtId="0" fontId="149" fillId="99" borderId="91" applyNumberFormat="0" applyAlignment="0" applyProtection="0"/>
    <xf numFmtId="4" fontId="45" fillId="141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45" fillId="32" borderId="90" applyNumberFormat="0" applyProtection="0">
      <alignment horizontal="left" vertical="center" indent="1"/>
    </xf>
    <xf numFmtId="0" fontId="49" fillId="93" borderId="97" applyBorder="0"/>
    <xf numFmtId="4" fontId="152" fillId="32" borderId="90" applyNumberFormat="0" applyProtection="0">
      <alignment vertical="center"/>
    </xf>
    <xf numFmtId="4" fontId="45" fillId="28" borderId="90" applyNumberFormat="0" applyProtection="0">
      <alignment horizontal="right" vertical="center"/>
    </xf>
    <xf numFmtId="0" fontId="12" fillId="95" borderId="100" applyNumberFormat="0">
      <protection locked="0"/>
    </xf>
    <xf numFmtId="4" fontId="45" fillId="143" borderId="90" applyNumberFormat="0" applyProtection="0">
      <alignment horizontal="right" vertical="center"/>
    </xf>
    <xf numFmtId="0" fontId="12" fillId="95" borderId="100" applyNumberFormat="0">
      <protection locked="0"/>
    </xf>
    <xf numFmtId="4" fontId="47" fillId="86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45" fillId="110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47" fillId="92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0" fontId="127" fillId="106" borderId="93" applyNumberFormat="0" applyAlignment="0" applyProtection="0"/>
    <xf numFmtId="4" fontId="47" fillId="96" borderId="90" applyNumberFormat="0" applyProtection="0">
      <alignment vertical="center"/>
    </xf>
    <xf numFmtId="4" fontId="129" fillId="86" borderId="95" applyNumberFormat="0" applyProtection="0">
      <alignment horizontal="right" vertical="center"/>
    </xf>
    <xf numFmtId="0" fontId="49" fillId="93" borderId="110" applyBorder="0"/>
    <xf numFmtId="4" fontId="47" fillId="86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111" fillId="109" borderId="98" applyNumberFormat="0" applyProtection="0">
      <alignment horizontal="left" vertical="center" indent="1"/>
    </xf>
    <xf numFmtId="0" fontId="129" fillId="128" borderId="100"/>
    <xf numFmtId="4" fontId="45" fillId="108" borderId="90" applyNumberFormat="0" applyProtection="0">
      <alignment horizontal="right" vertical="center"/>
    </xf>
    <xf numFmtId="4" fontId="46" fillId="32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49" fillId="93" borderId="97" applyBorder="0"/>
    <xf numFmtId="0" fontId="12" fillId="93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0" fontId="149" fillId="99" borderId="91" applyNumberFormat="0" applyAlignment="0" applyProtection="0"/>
    <xf numFmtId="0" fontId="117" fillId="106" borderId="91" applyNumberFormat="0" applyAlignment="0" applyProtection="0"/>
    <xf numFmtId="4" fontId="47" fillId="86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5" fillId="148" borderId="90" applyNumberFormat="0" applyProtection="0">
      <alignment vertical="center"/>
    </xf>
    <xf numFmtId="4" fontId="47" fillId="92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4" fontId="138" fillId="32" borderId="95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" fillId="95" borderId="100" applyNumberFormat="0">
      <protection locked="0"/>
    </xf>
    <xf numFmtId="4" fontId="47" fillId="86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47" fillId="87" borderId="90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0" fontId="127" fillId="106" borderId="93" applyNumberFormat="0" applyAlignment="0" applyProtection="0"/>
    <xf numFmtId="0" fontId="108" fillId="0" borderId="99" applyNumberFormat="0" applyFill="0" applyAlignment="0" applyProtection="0"/>
    <xf numFmtId="0" fontId="12" fillId="96" borderId="92" applyNumberFormat="0" applyFont="0" applyAlignment="0" applyProtection="0"/>
    <xf numFmtId="4" fontId="44" fillId="80" borderId="90" applyNumberFormat="0" applyProtection="0">
      <alignment vertical="center"/>
    </xf>
    <xf numFmtId="4" fontId="47" fillId="87" borderId="9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152" fillId="32" borderId="90" applyNumberFormat="0" applyProtection="0">
      <alignment vertical="center"/>
    </xf>
    <xf numFmtId="0" fontId="129" fillId="94" borderId="95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0" fontId="131" fillId="96" borderId="90" applyNumberFormat="0" applyProtection="0">
      <alignment horizontal="left" vertical="top" indent="1"/>
    </xf>
    <xf numFmtId="4" fontId="110" fillId="96" borderId="90" applyNumberFormat="0" applyProtection="0">
      <alignment vertical="center"/>
    </xf>
    <xf numFmtId="4" fontId="111" fillId="109" borderId="98" applyNumberFormat="0" applyProtection="0">
      <alignment horizontal="left" vertical="center" indent="1"/>
    </xf>
    <xf numFmtId="0" fontId="12" fillId="95" borderId="100" applyNumberFormat="0">
      <protection locked="0"/>
    </xf>
    <xf numFmtId="4" fontId="138" fillId="24" borderId="95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117" fillId="106" borderId="91" applyNumberFormat="0" applyAlignment="0" applyProtection="0"/>
    <xf numFmtId="0" fontId="12" fillId="96" borderId="92" applyNumberFormat="0" applyFont="0" applyAlignment="0" applyProtection="0"/>
    <xf numFmtId="0" fontId="44" fillId="80" borderId="90" applyNumberFormat="0" applyProtection="0">
      <alignment horizontal="left" vertical="top" indent="1"/>
    </xf>
    <xf numFmtId="0" fontId="143" fillId="99" borderId="91" applyNumberFormat="0" applyAlignment="0" applyProtection="0"/>
    <xf numFmtId="4" fontId="129" fillId="86" borderId="95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27" fillId="99" borderId="93" applyNumberFormat="0" applyAlignment="0" applyProtection="0"/>
    <xf numFmtId="0" fontId="12" fillId="81" borderId="90" applyNumberFormat="0" applyProtection="0">
      <alignment horizontal="left" vertical="top" indent="1"/>
    </xf>
    <xf numFmtId="4" fontId="45" fillId="148" borderId="90" applyNumberFormat="0" applyProtection="0">
      <alignment vertical="center"/>
    </xf>
    <xf numFmtId="4" fontId="112" fillId="92" borderId="90" applyNumberFormat="0" applyProtection="0">
      <alignment horizontal="right" vertical="center"/>
    </xf>
    <xf numFmtId="4" fontId="133" fillId="97" borderId="96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29" fillId="82" borderId="95" applyNumberFormat="0" applyProtection="0">
      <alignment horizontal="right" vertical="center"/>
    </xf>
    <xf numFmtId="0" fontId="117" fillId="106" borderId="91" applyNumberFormat="0" applyAlignment="0" applyProtection="0"/>
    <xf numFmtId="0" fontId="12" fillId="95" borderId="100" applyNumberFormat="0">
      <protection locked="0"/>
    </xf>
    <xf numFmtId="4" fontId="129" fillId="85" borderId="95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47" fillId="84" borderId="90" applyNumberFormat="0" applyProtection="0">
      <alignment horizontal="right" vertical="center"/>
    </xf>
    <xf numFmtId="0" fontId="124" fillId="76" borderId="95" applyNumberFormat="0" applyAlignment="0" applyProtection="0"/>
    <xf numFmtId="4" fontId="129" fillId="90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4" fontId="129" fillId="91" borderId="96" applyNumberFormat="0" applyProtection="0">
      <alignment horizontal="left" vertical="center" indent="1"/>
    </xf>
    <xf numFmtId="0" fontId="117" fillId="106" borderId="91" applyNumberFormat="0" applyAlignment="0" applyProtection="0"/>
    <xf numFmtId="4" fontId="47" fillId="88" borderId="90" applyNumberFormat="0" applyProtection="0">
      <alignment horizontal="right" vertical="center"/>
    </xf>
    <xf numFmtId="0" fontId="143" fillId="99" borderId="91" applyNumberFormat="0" applyAlignment="0" applyProtection="0"/>
    <xf numFmtId="4" fontId="153" fillId="148" borderId="9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129" fillId="81" borderId="95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129" fillId="128" borderId="100"/>
    <xf numFmtId="4" fontId="134" fillId="95" borderId="95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4" fontId="138" fillId="24" borderId="95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38" fillId="32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0" fontId="129" fillId="75" borderId="95" applyNumberFormat="0" applyFont="0" applyAlignment="0" applyProtection="0"/>
    <xf numFmtId="4" fontId="46" fillId="108" borderId="90" applyNumberFormat="0" applyProtection="0">
      <alignment horizontal="left" vertical="center" indent="1"/>
    </xf>
    <xf numFmtId="0" fontId="124" fillId="76" borderId="91" applyNumberFormat="0" applyAlignment="0" applyProtection="0"/>
    <xf numFmtId="4" fontId="129" fillId="89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4" fontId="129" fillId="81" borderId="96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46" fillId="32" borderId="90" applyNumberFormat="0" applyProtection="0">
      <alignment vertical="center"/>
    </xf>
    <xf numFmtId="4" fontId="44" fillId="80" borderId="90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0" fontId="108" fillId="0" borderId="94" applyNumberFormat="0" applyFill="0" applyAlignment="0" applyProtection="0"/>
    <xf numFmtId="4" fontId="45" fillId="143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0" fontId="124" fillId="76" borderId="91" applyNumberFormat="0" applyAlignment="0" applyProtection="0"/>
    <xf numFmtId="0" fontId="132" fillId="80" borderId="90" applyNumberFormat="0" applyProtection="0">
      <alignment horizontal="left" vertical="top" indent="1"/>
    </xf>
    <xf numFmtId="4" fontId="45" fillId="108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81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5" fillId="142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129" fillId="90" borderId="95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12" fillId="75" borderId="92" applyNumberFormat="0" applyFont="0" applyAlignment="0" applyProtection="0"/>
    <xf numFmtId="4" fontId="45" fillId="98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131" fillId="96" borderId="90" applyNumberFormat="0" applyProtection="0">
      <alignment vertical="center"/>
    </xf>
    <xf numFmtId="4" fontId="129" fillId="92" borderId="96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38" fillId="32" borderId="95" applyNumberFormat="0" applyProtection="0">
      <alignment vertical="center"/>
    </xf>
    <xf numFmtId="0" fontId="12" fillId="92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5" fillId="108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24" fillId="76" borderId="95" applyNumberFormat="0" applyAlignment="0" applyProtection="0"/>
    <xf numFmtId="0" fontId="47" fillId="96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45" fillId="32" borderId="90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0" fontId="149" fillId="99" borderId="91" applyNumberFormat="0" applyAlignment="0" applyProtection="0"/>
    <xf numFmtId="0" fontId="12" fillId="81" borderId="90" applyNumberFormat="0" applyProtection="0">
      <alignment horizontal="left" vertical="top" indent="1"/>
    </xf>
    <xf numFmtId="0" fontId="129" fillId="92" borderId="95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43" fillId="99" borderId="91" applyNumberFormat="0" applyAlignment="0" applyProtection="0"/>
    <xf numFmtId="4" fontId="110" fillId="92" borderId="90" applyNumberFormat="0" applyProtection="0">
      <alignment horizontal="right" vertical="center"/>
    </xf>
    <xf numFmtId="0" fontId="12" fillId="95" borderId="100" applyNumberFormat="0">
      <protection locked="0"/>
    </xf>
    <xf numFmtId="0" fontId="12" fillId="93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0" fontId="129" fillId="75" borderId="95" applyNumberFormat="0" applyFont="0" applyAlignment="0" applyProtection="0"/>
    <xf numFmtId="4" fontId="44" fillId="80" borderId="90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0" fontId="117" fillId="106" borderId="91" applyNumberFormat="0" applyAlignment="0" applyProtection="0"/>
    <xf numFmtId="4" fontId="44" fillId="80" borderId="90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52" fillId="32" borderId="90" applyNumberFormat="0" applyProtection="0">
      <alignment vertical="center"/>
    </xf>
    <xf numFmtId="4" fontId="129" fillId="81" borderId="95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45" fillId="28" borderId="90" applyNumberFormat="0" applyProtection="0">
      <alignment horizontal="right" vertical="center"/>
    </xf>
    <xf numFmtId="4" fontId="45" fillId="14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" fillId="96" borderId="92" applyNumberFormat="0" applyFont="0" applyAlignment="0" applyProtection="0"/>
    <xf numFmtId="0" fontId="129" fillId="127" borderId="95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0" fontId="108" fillId="0" borderId="94" applyNumberFormat="0" applyFill="0" applyAlignment="0" applyProtection="0"/>
    <xf numFmtId="4" fontId="47" fillId="87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53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0" fontId="108" fillId="0" borderId="94" applyNumberFormat="0" applyFill="0" applyAlignment="0" applyProtection="0"/>
    <xf numFmtId="4" fontId="129" fillId="32" borderId="95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0" fontId="129" fillId="99" borderId="95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47" fillId="82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0" fontId="127" fillId="106" borderId="93" applyNumberFormat="0" applyAlignment="0" applyProtection="0"/>
    <xf numFmtId="4" fontId="129" fillId="126" borderId="95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45" fillId="110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6" fillId="108" borderId="90" applyNumberFormat="0" applyProtection="0">
      <alignment horizontal="left" vertical="center" indent="1"/>
    </xf>
    <xf numFmtId="0" fontId="149" fillId="99" borderId="91" applyNumberFormat="0" applyAlignment="0" applyProtection="0"/>
    <xf numFmtId="0" fontId="108" fillId="0" borderId="99" applyNumberFormat="0" applyFill="0" applyAlignment="0" applyProtection="0"/>
    <xf numFmtId="4" fontId="47" fillId="85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29" fillId="75" borderId="95" applyNumberFormat="0" applyFont="0" applyAlignment="0" applyProtection="0"/>
    <xf numFmtId="4" fontId="129" fillId="82" borderId="95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0" fontId="136" fillId="123" borderId="95" applyNumberFormat="0" applyAlignment="0" applyProtection="0"/>
    <xf numFmtId="4" fontId="47" fillId="83" borderId="90" applyNumberFormat="0" applyProtection="0">
      <alignment horizontal="right" vertical="center"/>
    </xf>
    <xf numFmtId="0" fontId="12" fillId="75" borderId="92" applyNumberFormat="0" applyFont="0" applyAlignment="0" applyProtection="0"/>
    <xf numFmtId="4" fontId="45" fillId="32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49" fillId="99" borderId="91" applyNumberFormat="0" applyAlignment="0" applyProtection="0"/>
    <xf numFmtId="0" fontId="47" fillId="81" borderId="90" applyNumberFormat="0" applyProtection="0">
      <alignment horizontal="left" vertical="top" indent="1"/>
    </xf>
    <xf numFmtId="4" fontId="45" fillId="9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129" fillId="84" borderId="96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9" fillId="127" borderId="95" applyNumberFormat="0" applyProtection="0">
      <alignment horizontal="left" vertical="center" indent="1"/>
    </xf>
    <xf numFmtId="4" fontId="129" fillId="91" borderId="96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138" fillId="32" borderId="95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4" fontId="45" fillId="148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0" fontId="49" fillId="93" borderId="97" applyBorder="0"/>
    <xf numFmtId="4" fontId="47" fillId="88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152" fillId="32" borderId="90" applyNumberFormat="0" applyProtection="0">
      <alignment vertical="center"/>
    </xf>
    <xf numFmtId="4" fontId="47" fillId="87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152" fillId="32" borderId="90" applyNumberFormat="0" applyProtection="0">
      <alignment vertical="center"/>
    </xf>
    <xf numFmtId="0" fontId="12" fillId="81" borderId="90" applyNumberFormat="0" applyProtection="0">
      <alignment horizontal="left" vertical="center" indent="1"/>
    </xf>
    <xf numFmtId="0" fontId="136" fillId="123" borderId="95" applyNumberFormat="0" applyAlignment="0" applyProtection="0"/>
    <xf numFmtId="0" fontId="143" fillId="99" borderId="91" applyNumberFormat="0" applyAlignment="0" applyProtection="0"/>
    <xf numFmtId="0" fontId="12" fillId="75" borderId="92" applyNumberFormat="0" applyFont="0" applyAlignment="0" applyProtection="0"/>
    <xf numFmtId="4" fontId="110" fillId="96" borderId="90" applyNumberFormat="0" applyProtection="0">
      <alignment vertical="center"/>
    </xf>
    <xf numFmtId="4" fontId="45" fillId="146" borderId="90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0" fontId="12" fillId="95" borderId="100" applyNumberFormat="0">
      <protection locked="0"/>
    </xf>
    <xf numFmtId="0" fontId="12" fillId="92" borderId="90" applyNumberFormat="0" applyProtection="0">
      <alignment horizontal="left" vertical="top" indent="1"/>
    </xf>
    <xf numFmtId="4" fontId="47" fillId="81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5" fillId="148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0" fontId="117" fillId="106" borderId="91" applyNumberFormat="0" applyAlignment="0" applyProtection="0"/>
    <xf numFmtId="4" fontId="47" fillId="81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0" fontId="117" fillId="106" borderId="91" applyNumberFormat="0" applyAlignment="0" applyProtection="0"/>
    <xf numFmtId="4" fontId="47" fillId="81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93" borderId="9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4" fontId="133" fillId="97" borderId="96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153" fillId="148" borderId="90" applyNumberFormat="0" applyProtection="0">
      <alignment vertical="center"/>
    </xf>
    <xf numFmtId="0" fontId="12" fillId="93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46" fillId="108" borderId="98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47" fillId="82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45" fillId="32" borderId="90" applyNumberFormat="0" applyProtection="0">
      <alignment horizontal="left" vertical="center" indent="1"/>
    </xf>
    <xf numFmtId="0" fontId="108" fillId="0" borderId="94" applyNumberFormat="0" applyFill="0" applyAlignment="0" applyProtection="0"/>
    <xf numFmtId="4" fontId="47" fillId="81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0" fontId="124" fillId="76" borderId="95" applyNumberFormat="0" applyAlignment="0" applyProtection="0"/>
    <xf numFmtId="4" fontId="45" fillId="146" borderId="90" applyNumberFormat="0" applyProtection="0">
      <alignment horizontal="right" vertical="center"/>
    </xf>
    <xf numFmtId="4" fontId="45" fillId="146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4" fillId="76" borderId="91" applyNumberFormat="0" applyAlignment="0" applyProtection="0"/>
    <xf numFmtId="4" fontId="47" fillId="87" borderId="90" applyNumberFormat="0" applyProtection="0">
      <alignment horizontal="right" vertical="center"/>
    </xf>
    <xf numFmtId="0" fontId="117" fillId="106" borderId="91" applyNumberFormat="0" applyAlignment="0" applyProtection="0"/>
    <xf numFmtId="0" fontId="129" fillId="94" borderId="95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7" fillId="84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54" fillId="148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0" fontId="149" fillId="99" borderId="91" applyNumberFormat="0" applyAlignment="0" applyProtection="0"/>
    <xf numFmtId="0" fontId="131" fillId="81" borderId="90" applyNumberFormat="0" applyProtection="0">
      <alignment horizontal="left" vertical="top" indent="1"/>
    </xf>
    <xf numFmtId="4" fontId="45" fillId="146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6" fillId="32" borderId="90" applyNumberFormat="0" applyProtection="0">
      <alignment vertical="center"/>
    </xf>
    <xf numFmtId="4" fontId="129" fillId="0" borderId="95" applyNumberFormat="0" applyProtection="0">
      <alignment horizontal="right" vertical="center"/>
    </xf>
    <xf numFmtId="4" fontId="129" fillId="81" borderId="95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5" fillId="32" borderId="90" applyNumberFormat="0" applyProtection="0">
      <alignment horizontal="left" vertical="center" indent="1"/>
    </xf>
    <xf numFmtId="0" fontId="149" fillId="99" borderId="91" applyNumberFormat="0" applyAlignment="0" applyProtection="0"/>
    <xf numFmtId="4" fontId="129" fillId="111" borderId="95" applyNumberFormat="0" applyProtection="0">
      <alignment horizontal="left" vertical="center" indent="1"/>
    </xf>
    <xf numFmtId="4" fontId="134" fillId="95" borderId="95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45" fillId="141" borderId="90" applyNumberFormat="0" applyProtection="0">
      <alignment horizontal="right" vertical="center"/>
    </xf>
    <xf numFmtId="4" fontId="138" fillId="21" borderId="100" applyNumberFormat="0" applyProtection="0">
      <alignment vertical="center"/>
    </xf>
    <xf numFmtId="0" fontId="117" fillId="106" borderId="91" applyNumberFormat="0" applyAlignment="0" applyProtection="0"/>
    <xf numFmtId="4" fontId="129" fillId="111" borderId="95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36" fillId="123" borderId="95" applyNumberFormat="0" applyAlignment="0" applyProtection="0"/>
    <xf numFmtId="4" fontId="134" fillId="95" borderId="95" applyNumberFormat="0" applyProtection="0">
      <alignment horizontal="right" vertical="center"/>
    </xf>
    <xf numFmtId="0" fontId="108" fillId="0" borderId="99" applyNumberFormat="0" applyFill="0" applyAlignment="0" applyProtection="0"/>
    <xf numFmtId="4" fontId="44" fillId="80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4" fontId="47" fillId="81" borderId="90" applyNumberFormat="0" applyProtection="0">
      <alignment horizontal="left" vertical="center" indent="1"/>
    </xf>
    <xf numFmtId="0" fontId="12" fillId="95" borderId="100" applyNumberFormat="0">
      <protection locked="0"/>
    </xf>
    <xf numFmtId="4" fontId="47" fillId="85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86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129" fillId="81" borderId="95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45" fillId="32" borderId="90" applyNumberFormat="0" applyProtection="0">
      <alignment horizontal="left" vertical="center" indent="1"/>
    </xf>
    <xf numFmtId="4" fontId="129" fillId="88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153" fillId="148" borderId="90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153" fillId="148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7" fillId="88" borderId="90" applyNumberFormat="0" applyProtection="0">
      <alignment horizontal="right" vertical="center"/>
    </xf>
    <xf numFmtId="0" fontId="127" fillId="99" borderId="93" applyNumberFormat="0" applyAlignment="0" applyProtection="0"/>
    <xf numFmtId="0" fontId="127" fillId="123" borderId="93" applyNumberFormat="0" applyAlignment="0" applyProtection="0"/>
    <xf numFmtId="4" fontId="129" fillId="80" borderId="95" applyNumberFormat="0" applyProtection="0">
      <alignment vertical="center"/>
    </xf>
    <xf numFmtId="0" fontId="108" fillId="0" borderId="94" applyNumberFormat="0" applyFill="0" applyAlignment="0" applyProtection="0"/>
    <xf numFmtId="4" fontId="129" fillId="111" borderId="95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4" fontId="45" fillId="14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31" fillId="96" borderId="90" applyNumberFormat="0" applyProtection="0">
      <alignment horizontal="left" vertical="top" indent="1"/>
    </xf>
    <xf numFmtId="0" fontId="12" fillId="92" borderId="90" applyNumberFormat="0" applyProtection="0">
      <alignment horizontal="left" vertical="center" indent="1"/>
    </xf>
    <xf numFmtId="4" fontId="129" fillId="87" borderId="95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129" fillId="90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4" fillId="76" borderId="91" applyNumberFormat="0" applyAlignment="0" applyProtection="0"/>
    <xf numFmtId="4" fontId="129" fillId="81" borderId="96" applyNumberFormat="0" applyProtection="0">
      <alignment horizontal="left" vertical="center" indent="1"/>
    </xf>
    <xf numFmtId="0" fontId="12" fillId="96" borderId="92" applyNumberFormat="0" applyFont="0" applyAlignment="0" applyProtection="0"/>
    <xf numFmtId="4" fontId="47" fillId="81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0" fontId="143" fillId="99" borderId="91" applyNumberFormat="0" applyAlignment="0" applyProtection="0"/>
    <xf numFmtId="4" fontId="129" fillId="80" borderId="95" applyNumberFormat="0" applyProtection="0">
      <alignment vertical="center"/>
    </xf>
    <xf numFmtId="0" fontId="12" fillId="96" borderId="92" applyNumberFormat="0" applyFont="0" applyAlignment="0" applyProtection="0"/>
    <xf numFmtId="4" fontId="12" fillId="93" borderId="96" applyNumberFormat="0" applyProtection="0">
      <alignment horizontal="left" vertical="center" indent="1"/>
    </xf>
    <xf numFmtId="4" fontId="129" fillId="90" borderId="95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129" fillId="75" borderId="95" applyNumberFormat="0" applyFont="0" applyAlignment="0" applyProtection="0"/>
    <xf numFmtId="4" fontId="129" fillId="84" borderId="96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4" fontId="47" fillId="86" borderId="90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7" fillId="96" borderId="90" applyNumberFormat="0" applyProtection="0">
      <alignment vertical="center"/>
    </xf>
    <xf numFmtId="4" fontId="47" fillId="83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4" fontId="45" fillId="143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0" fontId="12" fillId="96" borderId="92" applyNumberFormat="0" applyFont="0" applyAlignment="0" applyProtection="0"/>
    <xf numFmtId="4" fontId="47" fillId="81" borderId="90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6" fillId="108" borderId="98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5" fillId="148" borderId="90" applyNumberFormat="0" applyProtection="0">
      <alignment horizontal="right" vertical="center"/>
    </xf>
    <xf numFmtId="4" fontId="45" fillId="98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0" fontId="12" fillId="81" borderId="90" applyNumberFormat="0" applyProtection="0">
      <alignment horizontal="left" vertical="top" indent="1"/>
    </xf>
    <xf numFmtId="0" fontId="117" fillId="106" borderId="91" applyNumberFormat="0" applyAlignment="0" applyProtection="0"/>
    <xf numFmtId="4" fontId="129" fillId="81" borderId="96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129" fillId="89" borderId="95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0" fontId="124" fillId="76" borderId="91" applyNumberFormat="0" applyAlignment="0" applyProtection="0"/>
    <xf numFmtId="4" fontId="45" fillId="98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5" fillId="141" borderId="90" applyNumberFormat="0" applyProtection="0">
      <alignment horizontal="right" vertical="center"/>
    </xf>
    <xf numFmtId="4" fontId="131" fillId="99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0" fontId="129" fillId="92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129" fillId="3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4" fontId="47" fillId="82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0" fontId="108" fillId="0" borderId="94" applyNumberFormat="0" applyFill="0" applyAlignment="0" applyProtection="0"/>
    <xf numFmtId="4" fontId="129" fillId="87" borderId="95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49" fillId="93" borderId="97" applyBorder="0"/>
    <xf numFmtId="0" fontId="12" fillId="81" borderId="90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4" fontId="47" fillId="82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47" fillId="90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47" fillId="83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31" fillId="96" borderId="90" applyNumberFormat="0" applyProtection="0">
      <alignment vertical="center"/>
    </xf>
    <xf numFmtId="0" fontId="12" fillId="94" borderId="90" applyNumberFormat="0" applyProtection="0">
      <alignment horizontal="left" vertical="top" indent="1"/>
    </xf>
    <xf numFmtId="4" fontId="129" fillId="81" borderId="96" applyNumberFormat="0" applyProtection="0">
      <alignment horizontal="left" vertical="center" indent="1"/>
    </xf>
    <xf numFmtId="4" fontId="129" fillId="84" borderId="96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0" fontId="129" fillId="93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32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0" fontId="108" fillId="0" borderId="99" applyNumberFormat="0" applyFill="0" applyAlignment="0" applyProtection="0"/>
    <xf numFmtId="0" fontId="108" fillId="0" borderId="99" applyNumberFormat="0" applyFill="0" applyAlignment="0" applyProtection="0"/>
    <xf numFmtId="0" fontId="12" fillId="93" borderId="90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0" fontId="124" fillId="76" borderId="91" applyNumberFormat="0" applyAlignment="0" applyProtection="0"/>
    <xf numFmtId="4" fontId="45" fillId="146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0" fontId="12" fillId="94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7" fillId="123" borderId="93" applyNumberFormat="0" applyAlignment="0" applyProtection="0"/>
    <xf numFmtId="4" fontId="47" fillId="90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0" fontId="129" fillId="127" borderId="95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0" fontId="143" fillId="99" borderId="91" applyNumberFormat="0" applyAlignment="0" applyProtection="0"/>
    <xf numFmtId="4" fontId="110" fillId="92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44" fillId="80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129" fillId="126" borderId="118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0" fontId="124" fillId="76" borderId="95" applyNumberFormat="0" applyAlignment="0" applyProtection="0"/>
    <xf numFmtId="0" fontId="12" fillId="92" borderId="90" applyNumberFormat="0" applyProtection="0">
      <alignment horizontal="left" vertical="center" indent="1"/>
    </xf>
    <xf numFmtId="4" fontId="129" fillId="32" borderId="95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5" fillId="110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4" fillId="80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7" fillId="96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0" fontId="129" fillId="92" borderId="95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0" fontId="12" fillId="75" borderId="92" applyNumberFormat="0" applyFont="0" applyAlignment="0" applyProtection="0"/>
    <xf numFmtId="0" fontId="47" fillId="96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45" fillId="143" borderId="90" applyNumberFormat="0" applyProtection="0">
      <alignment horizontal="right" vertical="center"/>
    </xf>
    <xf numFmtId="0" fontId="149" fillId="99" borderId="91" applyNumberFormat="0" applyAlignment="0" applyProtection="0"/>
    <xf numFmtId="0" fontId="129" fillId="94" borderId="90" applyNumberFormat="0" applyProtection="0">
      <alignment horizontal="left" vertical="top" indent="1"/>
    </xf>
    <xf numFmtId="0" fontId="129" fillId="81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4" fontId="45" fillId="28" borderId="90" applyNumberFormat="0" applyProtection="0">
      <alignment horizontal="right" vertical="center"/>
    </xf>
    <xf numFmtId="0" fontId="127" fillId="106" borderId="93" applyNumberFormat="0" applyAlignment="0" applyProtection="0"/>
    <xf numFmtId="4" fontId="129" fillId="85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" fillId="75" borderId="92" applyNumberFormat="0" applyFont="0" applyAlignment="0" applyProtection="0"/>
    <xf numFmtId="4" fontId="131" fillId="96" borderId="90" applyNumberFormat="0" applyProtection="0">
      <alignment vertical="center"/>
    </xf>
    <xf numFmtId="0" fontId="129" fillId="92" borderId="95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0" fontId="129" fillId="127" borderId="95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0" fontId="129" fillId="92" borderId="108" applyNumberFormat="0" applyProtection="0">
      <alignment horizontal="left" vertical="center" indent="1"/>
    </xf>
    <xf numFmtId="0" fontId="149" fillId="99" borderId="91" applyNumberFormat="0" applyAlignment="0" applyProtection="0"/>
    <xf numFmtId="4" fontId="44" fillId="80" borderId="90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0" fontId="108" fillId="0" borderId="94" applyNumberFormat="0" applyFill="0" applyAlignment="0" applyProtection="0"/>
    <xf numFmtId="4" fontId="129" fillId="81" borderId="96" applyNumberFormat="0" applyProtection="0">
      <alignment horizontal="left" vertical="center" indent="1"/>
    </xf>
    <xf numFmtId="0" fontId="132" fillId="80" borderId="90" applyNumberFormat="0" applyProtection="0">
      <alignment horizontal="left" vertical="top" indent="1"/>
    </xf>
    <xf numFmtId="4" fontId="129" fillId="90" borderId="95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45" fillId="143" borderId="9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0" fontId="124" fillId="76" borderId="91" applyNumberFormat="0" applyAlignment="0" applyProtection="0"/>
    <xf numFmtId="0" fontId="12" fillId="94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45" fillId="145" borderId="90" applyNumberFormat="0" applyProtection="0">
      <alignment horizontal="right" vertical="center"/>
    </xf>
    <xf numFmtId="0" fontId="108" fillId="0" borderId="99" applyNumberFormat="0" applyFill="0" applyAlignment="0" applyProtection="0"/>
    <xf numFmtId="0" fontId="12" fillId="92" borderId="90" applyNumberFormat="0" applyProtection="0">
      <alignment horizontal="left" vertical="top" indent="1"/>
    </xf>
    <xf numFmtId="4" fontId="47" fillId="87" borderId="90" applyNumberFormat="0" applyProtection="0">
      <alignment horizontal="right" vertical="center"/>
    </xf>
    <xf numFmtId="4" fontId="45" fillId="148" borderId="90" applyNumberFormat="0" applyProtection="0">
      <alignment vertical="center"/>
    </xf>
    <xf numFmtId="0" fontId="129" fillId="94" borderId="90" applyNumberFormat="0" applyProtection="0">
      <alignment horizontal="left" vertical="top" indent="1"/>
    </xf>
    <xf numFmtId="4" fontId="45" fillId="143" borderId="90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7" fillId="84" borderId="90" applyNumberFormat="0" applyProtection="0">
      <alignment horizontal="right" vertical="center"/>
    </xf>
    <xf numFmtId="0" fontId="124" fillId="76" borderId="95" applyNumberFormat="0" applyAlignment="0" applyProtection="0"/>
    <xf numFmtId="0" fontId="12" fillId="93" borderId="90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46" fillId="108" borderId="90" applyNumberFormat="0" applyProtection="0">
      <alignment horizontal="left" vertical="center" indent="1"/>
    </xf>
    <xf numFmtId="0" fontId="129" fillId="93" borderId="90" applyNumberFormat="0" applyProtection="0">
      <alignment horizontal="left" vertical="top" indent="1"/>
    </xf>
    <xf numFmtId="0" fontId="136" fillId="123" borderId="95" applyNumberFormat="0" applyAlignment="0" applyProtection="0"/>
    <xf numFmtId="4" fontId="129" fillId="32" borderId="95" applyNumberFormat="0" applyProtection="0">
      <alignment horizontal="left" vertical="center" indent="1"/>
    </xf>
    <xf numFmtId="4" fontId="129" fillId="92" borderId="96" applyNumberFormat="0" applyProtection="0">
      <alignment horizontal="left" vertical="center" indent="1"/>
    </xf>
    <xf numFmtId="4" fontId="134" fillId="95" borderId="95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129" fillId="81" borderId="96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0" fontId="117" fillId="106" borderId="91" applyNumberFormat="0" applyAlignment="0" applyProtection="0"/>
    <xf numFmtId="4" fontId="129" fillId="82" borderId="95" applyNumberFormat="0" applyProtection="0">
      <alignment horizontal="right" vertical="center"/>
    </xf>
    <xf numFmtId="4" fontId="134" fillId="95" borderId="95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0" fontId="129" fillId="92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110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44" fillId="80" borderId="90" applyNumberFormat="0" applyProtection="0">
      <alignment vertical="center"/>
    </xf>
    <xf numFmtId="0" fontId="12" fillId="95" borderId="100" applyNumberFormat="0">
      <protection locked="0"/>
    </xf>
    <xf numFmtId="4" fontId="129" fillId="91" borderId="96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110" fillId="96" borderId="90" applyNumberFormat="0" applyProtection="0">
      <alignment vertical="center"/>
    </xf>
    <xf numFmtId="4" fontId="12" fillId="93" borderId="96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09" fillId="80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4" fontId="44" fillId="80" borderId="90" applyNumberFormat="0" applyProtection="0">
      <alignment horizontal="left" vertical="center" indent="1"/>
    </xf>
    <xf numFmtId="4" fontId="47" fillId="81" borderId="90" applyNumberFormat="0" applyProtection="0">
      <alignment horizontal="left" vertical="center" indent="1"/>
    </xf>
    <xf numFmtId="0" fontId="47" fillId="81" borderId="90" applyNumberFormat="0" applyProtection="0">
      <alignment horizontal="left" vertical="top" indent="1"/>
    </xf>
    <xf numFmtId="4" fontId="45" fillId="143" borderId="9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4" fontId="129" fillId="85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0" fontId="149" fillId="99" borderId="91" applyNumberFormat="0" applyAlignment="0" applyProtection="0"/>
    <xf numFmtId="0" fontId="129" fillId="75" borderId="95" applyNumberFormat="0" applyFont="0" applyAlignment="0" applyProtection="0"/>
    <xf numFmtId="0" fontId="129" fillId="92" borderId="95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7" fillId="83" borderId="90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11" fillId="109" borderId="98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0" fontId="131" fillId="81" borderId="90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0" fontId="127" fillId="123" borderId="93" applyNumberFormat="0" applyAlignment="0" applyProtection="0"/>
    <xf numFmtId="0" fontId="44" fillId="80" borderId="9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4" fontId="109" fillId="80" borderId="90" applyNumberFormat="0" applyProtection="0">
      <alignment vertical="center"/>
    </xf>
    <xf numFmtId="0" fontId="127" fillId="106" borderId="93" applyNumberFormat="0" applyAlignment="0" applyProtection="0"/>
    <xf numFmtId="0" fontId="108" fillId="0" borderId="94" applyNumberFormat="0" applyFill="0" applyAlignment="0" applyProtection="0"/>
    <xf numFmtId="0" fontId="12" fillId="94" borderId="90" applyNumberFormat="0" applyProtection="0">
      <alignment horizontal="left" vertical="top" indent="1"/>
    </xf>
    <xf numFmtId="0" fontId="117" fillId="106" borderId="91" applyNumberFormat="0" applyAlignment="0" applyProtection="0"/>
    <xf numFmtId="4" fontId="12" fillId="93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6" fillId="108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133" fillId="97" borderId="96" applyNumberFormat="0" applyProtection="0">
      <alignment horizontal="left" vertical="center" indent="1"/>
    </xf>
    <xf numFmtId="4" fontId="129" fillId="80" borderId="95" applyNumberFormat="0" applyProtection="0">
      <alignment vertical="center"/>
    </xf>
    <xf numFmtId="0" fontId="127" fillId="99" borderId="93" applyNumberFormat="0" applyAlignment="0" applyProtection="0"/>
    <xf numFmtId="4" fontId="110" fillId="92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129" fillId="75" borderId="95" applyNumberFormat="0" applyFont="0" applyAlignment="0" applyProtection="0"/>
    <xf numFmtId="4" fontId="129" fillId="32" borderId="95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47" fillId="96" borderId="90" applyNumberFormat="0" applyProtection="0">
      <alignment horizontal="left" vertical="center" indent="1"/>
    </xf>
    <xf numFmtId="4" fontId="47" fillId="89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0" fontId="136" fillId="123" borderId="95" applyNumberFormat="0" applyAlignment="0" applyProtection="0"/>
    <xf numFmtId="4" fontId="47" fillId="8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81" borderId="90" applyNumberFormat="0" applyProtection="0">
      <alignment horizontal="right" vertical="center"/>
    </xf>
    <xf numFmtId="4" fontId="47" fillId="82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0" fontId="12" fillId="81" borderId="90" applyNumberFormat="0" applyProtection="0">
      <alignment horizontal="left" vertical="center" indent="1"/>
    </xf>
    <xf numFmtId="0" fontId="108" fillId="0" borderId="99" applyNumberFormat="0" applyFill="0" applyAlignment="0" applyProtection="0"/>
    <xf numFmtId="0" fontId="12" fillId="94" borderId="90" applyNumberFormat="0" applyProtection="0">
      <alignment horizontal="left" vertical="center" indent="1"/>
    </xf>
    <xf numFmtId="4" fontId="45" fillId="146" borderId="90" applyNumberFormat="0" applyProtection="0">
      <alignment horizontal="right" vertical="center"/>
    </xf>
    <xf numFmtId="0" fontId="12" fillId="75" borderId="92" applyNumberFormat="0" applyFont="0" applyAlignment="0" applyProtection="0"/>
    <xf numFmtId="0" fontId="127" fillId="106" borderId="93" applyNumberFormat="0" applyAlignment="0" applyProtection="0"/>
    <xf numFmtId="0" fontId="127" fillId="99" borderId="93" applyNumberFormat="0" applyAlignment="0" applyProtection="0"/>
    <xf numFmtId="4" fontId="138" fillId="32" borderId="95" applyNumberFormat="0" applyProtection="0">
      <alignment vertical="center"/>
    </xf>
    <xf numFmtId="0" fontId="129" fillId="94" borderId="108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7" fillId="88" borderId="90" applyNumberFormat="0" applyProtection="0">
      <alignment horizontal="right" vertical="center"/>
    </xf>
    <xf numFmtId="0" fontId="143" fillId="99" borderId="91" applyNumberFormat="0" applyAlignment="0" applyProtection="0"/>
    <xf numFmtId="4" fontId="129" fillId="82" borderId="95" applyNumberFormat="0" applyProtection="0">
      <alignment horizontal="right" vertical="center"/>
    </xf>
    <xf numFmtId="0" fontId="124" fillId="76" borderId="91" applyNumberFormat="0" applyAlignment="0" applyProtection="0"/>
    <xf numFmtId="4" fontId="47" fillId="82" borderId="90" applyNumberFormat="0" applyProtection="0">
      <alignment horizontal="right" vertical="center"/>
    </xf>
    <xf numFmtId="4" fontId="45" fillId="28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0" fontId="124" fillId="76" borderId="95" applyNumberFormat="0" applyAlignment="0" applyProtection="0"/>
    <xf numFmtId="0" fontId="12" fillId="94" borderId="9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131" fillId="99" borderId="90" applyNumberFormat="0" applyProtection="0">
      <alignment horizontal="left" vertical="center" indent="1"/>
    </xf>
    <xf numFmtId="4" fontId="131" fillId="96" borderId="90" applyNumberFormat="0" applyProtection="0">
      <alignment vertical="center"/>
    </xf>
    <xf numFmtId="0" fontId="129" fillId="94" borderId="95" applyNumberFormat="0" applyProtection="0">
      <alignment horizontal="left" vertical="center" indent="1"/>
    </xf>
    <xf numFmtId="0" fontId="129" fillId="92" borderId="95" applyNumberFormat="0" applyProtection="0">
      <alignment horizontal="left" vertical="center" indent="1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9" fillId="75" borderId="95" applyNumberFormat="0" applyFont="0" applyAlignment="0" applyProtection="0"/>
    <xf numFmtId="0" fontId="129" fillId="99" borderId="95" applyNumberFormat="0" applyProtection="0">
      <alignment horizontal="left" vertical="center" indent="1"/>
    </xf>
    <xf numFmtId="0" fontId="124" fillId="76" borderId="91" applyNumberFormat="0" applyAlignment="0" applyProtection="0"/>
    <xf numFmtId="4" fontId="129" fillId="0" borderId="9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45" fillId="144" borderId="90" applyNumberFormat="0" applyProtection="0">
      <alignment horizontal="right" vertical="center"/>
    </xf>
    <xf numFmtId="0" fontId="129" fillId="81" borderId="90" applyNumberFormat="0" applyProtection="0">
      <alignment horizontal="left" vertical="top" indent="1"/>
    </xf>
    <xf numFmtId="4" fontId="45" fillId="108" borderId="90" applyNumberFormat="0" applyProtection="0">
      <alignment horizontal="right" vertical="center"/>
    </xf>
    <xf numFmtId="4" fontId="134" fillId="95" borderId="95" applyNumberFormat="0" applyProtection="0">
      <alignment horizontal="right" vertical="center"/>
    </xf>
    <xf numFmtId="0" fontId="108" fillId="0" borderId="94" applyNumberFormat="0" applyFill="0" applyAlignment="0" applyProtection="0"/>
    <xf numFmtId="0" fontId="117" fillId="106" borderId="91" applyNumberFormat="0" applyAlignment="0" applyProtection="0"/>
    <xf numFmtId="4" fontId="47" fillId="88" borderId="90" applyNumberFormat="0" applyProtection="0">
      <alignment horizontal="right" vertical="center"/>
    </xf>
    <xf numFmtId="4" fontId="45" fillId="144" borderId="90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12" fillId="93" borderId="96" applyNumberFormat="0" applyProtection="0">
      <alignment horizontal="left" vertical="center" indent="1"/>
    </xf>
    <xf numFmtId="0" fontId="47" fillId="96" borderId="90" applyNumberFormat="0" applyProtection="0">
      <alignment horizontal="left" vertical="top" indent="1"/>
    </xf>
    <xf numFmtId="4" fontId="47" fillId="92" borderId="90" applyNumberFormat="0" applyProtection="0">
      <alignment horizontal="right" vertical="center"/>
    </xf>
    <xf numFmtId="4" fontId="110" fillId="96" borderId="90" applyNumberFormat="0" applyProtection="0">
      <alignment vertical="center"/>
    </xf>
    <xf numFmtId="0" fontId="12" fillId="95" borderId="100" applyNumberFormat="0">
      <protection locked="0"/>
    </xf>
    <xf numFmtId="0" fontId="12" fillId="93" borderId="90" applyNumberFormat="0" applyProtection="0">
      <alignment horizontal="left" vertical="top" indent="1"/>
    </xf>
    <xf numFmtId="4" fontId="47" fillId="89" borderId="90" applyNumberFormat="0" applyProtection="0">
      <alignment horizontal="right" vertical="center"/>
    </xf>
    <xf numFmtId="4" fontId="47" fillId="86" borderId="90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7" fillId="87" borderId="90" applyNumberFormat="0" applyProtection="0">
      <alignment horizontal="right" vertical="center"/>
    </xf>
    <xf numFmtId="4" fontId="47" fillId="92" borderId="90" applyNumberFormat="0" applyProtection="0">
      <alignment horizontal="right" vertical="center"/>
    </xf>
    <xf numFmtId="0" fontId="129" fillId="94" borderId="95" applyNumberFormat="0" applyProtection="0">
      <alignment horizontal="left" vertical="center" indent="1"/>
    </xf>
    <xf numFmtId="4" fontId="47" fillId="88" borderId="90" applyNumberFormat="0" applyProtection="0">
      <alignment horizontal="right" vertical="center"/>
    </xf>
    <xf numFmtId="0" fontId="129" fillId="99" borderId="95" applyNumberFormat="0" applyProtection="0">
      <alignment horizontal="left" vertical="center" indent="1"/>
    </xf>
    <xf numFmtId="0" fontId="129" fillId="94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0" fontId="12" fillId="92" borderId="90" applyNumberFormat="0" applyProtection="0">
      <alignment horizontal="left" vertical="top" indent="1"/>
    </xf>
    <xf numFmtId="4" fontId="47" fillId="84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47" fillId="85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154" fillId="148" borderId="90" applyNumberFormat="0" applyProtection="0">
      <alignment horizontal="right" vertical="center"/>
    </xf>
    <xf numFmtId="4" fontId="45" fillId="108" borderId="90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45" fillId="145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0" fontId="44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84" borderId="96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47" fillId="83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09" fillId="80" borderId="90" applyNumberFormat="0" applyProtection="0">
      <alignment vertical="center"/>
    </xf>
    <xf numFmtId="4" fontId="129" fillId="85" borderId="95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0" fontId="132" fillId="80" borderId="9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4" fontId="45" fillId="146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129" fillId="126" borderId="95" applyNumberFormat="0" applyProtection="0">
      <alignment horizontal="right" vertical="center"/>
    </xf>
    <xf numFmtId="0" fontId="127" fillId="106" borderId="93" applyNumberFormat="0" applyAlignment="0" applyProtection="0"/>
    <xf numFmtId="4" fontId="111" fillId="109" borderId="98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4" fontId="110" fillId="92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44" fillId="80" borderId="90" applyNumberFormat="0" applyProtection="0">
      <alignment vertical="center"/>
    </xf>
    <xf numFmtId="4" fontId="45" fillId="146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45" fillId="144" borderId="90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9" fillId="128" borderId="100"/>
    <xf numFmtId="0" fontId="143" fillId="99" borderId="91" applyNumberFormat="0" applyAlignment="0" applyProtection="0"/>
    <xf numFmtId="4" fontId="129" fillId="111" borderId="95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0" fontId="129" fillId="128" borderId="100"/>
    <xf numFmtId="0" fontId="12" fillId="81" borderId="90" applyNumberFormat="0" applyProtection="0">
      <alignment horizontal="left" vertical="center" indent="1"/>
    </xf>
    <xf numFmtId="4" fontId="110" fillId="96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29" fillId="84" borderId="96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5" borderId="90" applyNumberFormat="0" applyProtection="0">
      <alignment horizontal="right" vertical="center"/>
    </xf>
    <xf numFmtId="0" fontId="12" fillId="92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0" fontId="108" fillId="0" borderId="99" applyNumberFormat="0" applyFill="0" applyAlignment="0" applyProtection="0"/>
    <xf numFmtId="0" fontId="12" fillId="94" borderId="90" applyNumberFormat="0" applyProtection="0">
      <alignment horizontal="left" vertical="center" indent="1"/>
    </xf>
    <xf numFmtId="0" fontId="12" fillId="94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5" fillId="141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11" fillId="109" borderId="98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0" fontId="129" fillId="92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0" fontId="12" fillId="75" borderId="92" applyNumberFormat="0" applyFont="0" applyAlignment="0" applyProtection="0"/>
    <xf numFmtId="4" fontId="46" fillId="108" borderId="98" applyNumberFormat="0" applyProtection="0">
      <alignment horizontal="left" vertical="center" indent="1"/>
    </xf>
    <xf numFmtId="0" fontId="12" fillId="92" borderId="90" applyNumberFormat="0" applyProtection="0">
      <alignment horizontal="left" vertical="center" indent="1"/>
    </xf>
    <xf numFmtId="4" fontId="45" fillId="143" borderId="90" applyNumberFormat="0" applyProtection="0">
      <alignment horizontal="right" vertical="center"/>
    </xf>
    <xf numFmtId="4" fontId="47" fillId="83" borderId="90" applyNumberFormat="0" applyProtection="0">
      <alignment horizontal="right" vertical="center"/>
    </xf>
    <xf numFmtId="4" fontId="45" fillId="142" borderId="90" applyNumberFormat="0" applyProtection="0">
      <alignment horizontal="right" vertical="center"/>
    </xf>
    <xf numFmtId="0" fontId="49" fillId="93" borderId="97" applyBorder="0"/>
    <xf numFmtId="4" fontId="12" fillId="93" borderId="96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" fillId="93" borderId="96" applyNumberFormat="0" applyProtection="0">
      <alignment horizontal="left" vertical="center" indent="1"/>
    </xf>
    <xf numFmtId="4" fontId="109" fillId="80" borderId="90" applyNumberFormat="0" applyProtection="0">
      <alignment vertical="center"/>
    </xf>
    <xf numFmtId="0" fontId="127" fillId="106" borderId="93" applyNumberFormat="0" applyAlignment="0" applyProtection="0"/>
    <xf numFmtId="0" fontId="12" fillId="92" borderId="90" applyNumberFormat="0" applyProtection="0">
      <alignment horizontal="left" vertical="top" indent="1"/>
    </xf>
    <xf numFmtId="4" fontId="44" fillId="80" borderId="90" applyNumberFormat="0" applyProtection="0">
      <alignment vertical="center"/>
    </xf>
    <xf numFmtId="4" fontId="47" fillId="84" borderId="90" applyNumberFormat="0" applyProtection="0">
      <alignment horizontal="right" vertical="center"/>
    </xf>
    <xf numFmtId="4" fontId="46" fillId="32" borderId="90" applyNumberFormat="0" applyProtection="0">
      <alignment vertical="center"/>
    </xf>
    <xf numFmtId="4" fontId="129" fillId="92" borderId="96" applyNumberFormat="0" applyProtection="0">
      <alignment horizontal="left" vertical="center" indent="1"/>
    </xf>
    <xf numFmtId="4" fontId="47" fillId="86" borderId="90" applyNumberFormat="0" applyProtection="0">
      <alignment horizontal="right" vertical="center"/>
    </xf>
    <xf numFmtId="0" fontId="12" fillId="96" borderId="92" applyNumberFormat="0" applyFont="0" applyAlignment="0" applyProtection="0"/>
    <xf numFmtId="4" fontId="47" fillId="84" borderId="90" applyNumberFormat="0" applyProtection="0">
      <alignment horizontal="right" vertical="center"/>
    </xf>
    <xf numFmtId="0" fontId="129" fillId="93" borderId="90" applyNumberFormat="0" applyProtection="0">
      <alignment horizontal="left" vertical="top" indent="1"/>
    </xf>
    <xf numFmtId="0" fontId="108" fillId="0" borderId="99" applyNumberFormat="0" applyFill="0" applyAlignment="0" applyProtection="0"/>
    <xf numFmtId="4" fontId="12" fillId="93" borderId="96" applyNumberFormat="0" applyProtection="0">
      <alignment horizontal="left" vertical="center" indent="1"/>
    </xf>
    <xf numFmtId="0" fontId="129" fillId="94" borderId="95" applyNumberFormat="0" applyProtection="0">
      <alignment horizontal="left" vertical="center" indent="1"/>
    </xf>
    <xf numFmtId="0" fontId="12" fillId="96" borderId="92" applyNumberFormat="0" applyFont="0" applyAlignment="0" applyProtection="0"/>
    <xf numFmtId="0" fontId="12" fillId="92" borderId="90" applyNumberFormat="0" applyProtection="0">
      <alignment horizontal="left" vertical="top" indent="1"/>
    </xf>
    <xf numFmtId="0" fontId="12" fillId="94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45" fillId="148" borderId="90" applyNumberFormat="0" applyProtection="0">
      <alignment horizontal="right" vertical="center"/>
    </xf>
    <xf numFmtId="0" fontId="12" fillId="81" borderId="90" applyNumberFormat="0" applyProtection="0">
      <alignment horizontal="left" vertical="top" indent="1"/>
    </xf>
    <xf numFmtId="4" fontId="110" fillId="92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0" fontId="131" fillId="81" borderId="90" applyNumberFormat="0" applyProtection="0">
      <alignment horizontal="left" vertical="top" indent="1"/>
    </xf>
    <xf numFmtId="4" fontId="112" fillId="92" borderId="90" applyNumberFormat="0" applyProtection="0">
      <alignment horizontal="right" vertical="center"/>
    </xf>
    <xf numFmtId="4" fontId="46" fillId="32" borderId="90" applyNumberFormat="0" applyProtection="0">
      <alignment vertical="center"/>
    </xf>
    <xf numFmtId="0" fontId="129" fillId="81" borderId="90" applyNumberFormat="0" applyProtection="0">
      <alignment horizontal="left" vertical="top" indent="1"/>
    </xf>
    <xf numFmtId="0" fontId="47" fillId="96" borderId="90" applyNumberFormat="0" applyProtection="0">
      <alignment horizontal="left" vertical="top" indent="1"/>
    </xf>
    <xf numFmtId="4" fontId="129" fillId="90" borderId="95" applyNumberFormat="0" applyProtection="0">
      <alignment horizontal="right" vertical="center"/>
    </xf>
    <xf numFmtId="0" fontId="108" fillId="0" borderId="94" applyNumberFormat="0" applyFill="0" applyAlignment="0" applyProtection="0"/>
    <xf numFmtId="4" fontId="131" fillId="96" borderId="90" applyNumberFormat="0" applyProtection="0">
      <alignment vertical="center"/>
    </xf>
    <xf numFmtId="4" fontId="45" fillId="108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0" fontId="12" fillId="92" borderId="90" applyNumberFormat="0" applyProtection="0">
      <alignment horizontal="left" vertical="center" indent="1"/>
    </xf>
    <xf numFmtId="0" fontId="149" fillId="99" borderId="91" applyNumberFormat="0" applyAlignment="0" applyProtection="0"/>
    <xf numFmtId="4" fontId="129" fillId="126" borderId="95" applyNumberFormat="0" applyProtection="0">
      <alignment horizontal="right" vertical="center"/>
    </xf>
    <xf numFmtId="4" fontId="47" fillId="89" borderId="90" applyNumberFormat="0" applyProtection="0">
      <alignment horizontal="right" vertical="center"/>
    </xf>
    <xf numFmtId="4" fontId="152" fillId="32" borderId="90" applyNumberFormat="0" applyProtection="0">
      <alignment vertical="center"/>
    </xf>
    <xf numFmtId="4" fontId="129" fillId="84" borderId="96" applyNumberFormat="0" applyProtection="0">
      <alignment horizontal="right" vertical="center"/>
    </xf>
    <xf numFmtId="0" fontId="12" fillId="94" borderId="90" applyNumberFormat="0" applyProtection="0">
      <alignment horizontal="left" vertical="top" indent="1"/>
    </xf>
    <xf numFmtId="4" fontId="47" fillId="96" borderId="90" applyNumberFormat="0" applyProtection="0">
      <alignment horizontal="left" vertical="center" indent="1"/>
    </xf>
    <xf numFmtId="4" fontId="129" fillId="111" borderId="95" applyNumberFormat="0" applyProtection="0">
      <alignment horizontal="left" vertical="center" indent="1"/>
    </xf>
    <xf numFmtId="4" fontId="129" fillId="32" borderId="95" applyNumberFormat="0" applyProtection="0">
      <alignment horizontal="left" vertical="center" indent="1"/>
    </xf>
    <xf numFmtId="4" fontId="47" fillId="96" borderId="90" applyNumberFormat="0" applyProtection="0">
      <alignment vertical="center"/>
    </xf>
    <xf numFmtId="4" fontId="47" fillId="96" borderId="90" applyNumberFormat="0" applyProtection="0">
      <alignment vertical="center"/>
    </xf>
    <xf numFmtId="4" fontId="110" fillId="92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44" fillId="80" borderId="90" applyNumberFormat="0" applyProtection="0">
      <alignment vertical="center"/>
    </xf>
    <xf numFmtId="4" fontId="129" fillId="111" borderId="95" applyNumberFormat="0" applyProtection="0">
      <alignment horizontal="left" vertical="center" indent="1"/>
    </xf>
    <xf numFmtId="0" fontId="129" fillId="92" borderId="90" applyNumberFormat="0" applyProtection="0">
      <alignment horizontal="left" vertical="top" indent="1"/>
    </xf>
    <xf numFmtId="4" fontId="45" fillId="141" borderId="90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47" fillId="84" borderId="90" applyNumberFormat="0" applyProtection="0">
      <alignment horizontal="right" vertical="center"/>
    </xf>
    <xf numFmtId="4" fontId="129" fillId="0" borderId="95" applyNumberFormat="0" applyProtection="0">
      <alignment horizontal="right" vertical="center"/>
    </xf>
    <xf numFmtId="0" fontId="129" fillId="75" borderId="95" applyNumberFormat="0" applyFont="0" applyAlignment="0" applyProtection="0"/>
    <xf numFmtId="0" fontId="108" fillId="0" borderId="99" applyNumberFormat="0" applyFill="0" applyAlignment="0" applyProtection="0"/>
    <xf numFmtId="0" fontId="12" fillId="94" borderId="90" applyNumberFormat="0" applyProtection="0">
      <alignment horizontal="left" vertical="top" indent="1"/>
    </xf>
    <xf numFmtId="4" fontId="45" fillId="142" borderId="90" applyNumberFormat="0" applyProtection="0">
      <alignment horizontal="right" vertical="center"/>
    </xf>
    <xf numFmtId="0" fontId="131" fillId="96" borderId="90" applyNumberFormat="0" applyProtection="0">
      <alignment horizontal="left" vertical="top" indent="1"/>
    </xf>
    <xf numFmtId="0" fontId="12" fillId="94" borderId="90" applyNumberFormat="0" applyProtection="0">
      <alignment horizontal="left" vertical="center" indent="1"/>
    </xf>
    <xf numFmtId="4" fontId="47" fillId="92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2" fillId="92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47" fillId="82" borderId="90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54" fillId="148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5" fillId="145" borderId="90" applyNumberFormat="0" applyProtection="0">
      <alignment horizontal="right" vertical="center"/>
    </xf>
    <xf numFmtId="0" fontId="47" fillId="81" borderId="90" applyNumberFormat="0" applyProtection="0">
      <alignment horizontal="left" vertical="top" indent="1"/>
    </xf>
    <xf numFmtId="4" fontId="45" fillId="98" borderId="90" applyNumberFormat="0" applyProtection="0">
      <alignment horizontal="right" vertical="center"/>
    </xf>
    <xf numFmtId="4" fontId="129" fillId="80" borderId="95" applyNumberFormat="0" applyProtection="0">
      <alignment vertical="center"/>
    </xf>
    <xf numFmtId="0" fontId="117" fillId="106" borderId="91" applyNumberFormat="0" applyAlignment="0" applyProtection="0"/>
    <xf numFmtId="4" fontId="129" fillId="91" borderId="96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47" fillId="88" borderId="90" applyNumberFormat="0" applyProtection="0">
      <alignment horizontal="right" vertical="center"/>
    </xf>
    <xf numFmtId="0" fontId="47" fillId="96" borderId="90" applyNumberFormat="0" applyProtection="0">
      <alignment horizontal="left" vertical="top" indent="1"/>
    </xf>
    <xf numFmtId="4" fontId="45" fillId="146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0" fontId="12" fillId="93" borderId="90" applyNumberFormat="0" applyProtection="0">
      <alignment horizontal="left" vertical="top" indent="1"/>
    </xf>
    <xf numFmtId="0" fontId="12" fillId="92" borderId="90" applyNumberFormat="0" applyProtection="0">
      <alignment horizontal="left" vertical="top" indent="1"/>
    </xf>
    <xf numFmtId="4" fontId="47" fillId="96" borderId="90" applyNumberFormat="0" applyProtection="0">
      <alignment vertical="center"/>
    </xf>
    <xf numFmtId="4" fontId="153" fillId="148" borderId="90" applyNumberFormat="0" applyProtection="0">
      <alignment vertical="center"/>
    </xf>
    <xf numFmtId="4" fontId="153" fillId="148" borderId="90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0" fontId="129" fillId="128" borderId="100"/>
    <xf numFmtId="4" fontId="129" fillId="0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47" fillId="81" borderId="90" applyNumberFormat="0" applyProtection="0">
      <alignment horizontal="left" vertical="center" indent="1"/>
    </xf>
    <xf numFmtId="4" fontId="112" fillId="92" borderId="90" applyNumberFormat="0" applyProtection="0">
      <alignment horizontal="right" vertical="center"/>
    </xf>
    <xf numFmtId="0" fontId="44" fillId="80" borderId="90" applyNumberFormat="0" applyProtection="0">
      <alignment horizontal="left" vertical="top" indent="1"/>
    </xf>
    <xf numFmtId="4" fontId="47" fillId="86" borderId="90" applyNumberFormat="0" applyProtection="0">
      <alignment horizontal="right" vertical="center"/>
    </xf>
    <xf numFmtId="4" fontId="47" fillId="85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4" fontId="47" fillId="90" borderId="90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129" fillId="91" borderId="96" applyNumberFormat="0" applyProtection="0">
      <alignment horizontal="left" vertical="center" indent="1"/>
    </xf>
    <xf numFmtId="4" fontId="129" fillId="88" borderId="95" applyNumberFormat="0" applyProtection="0">
      <alignment horizontal="right" vertical="center"/>
    </xf>
    <xf numFmtId="4" fontId="47" fillId="96" borderId="90" applyNumberFormat="0" applyProtection="0">
      <alignment vertical="center"/>
    </xf>
    <xf numFmtId="0" fontId="129" fillId="99" borderId="95" applyNumberFormat="0" applyProtection="0">
      <alignment horizontal="left" vertical="center" indent="1"/>
    </xf>
    <xf numFmtId="4" fontId="129" fillId="89" borderId="95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45" fillId="32" borderId="90" applyNumberFormat="0" applyProtection="0">
      <alignment horizontal="left" vertical="center" indent="1"/>
    </xf>
    <xf numFmtId="4" fontId="46" fillId="32" borderId="90" applyNumberFormat="0" applyProtection="0">
      <alignment vertical="center"/>
    </xf>
    <xf numFmtId="4" fontId="133" fillId="97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0" fontId="127" fillId="99" borderId="93" applyNumberFormat="0" applyAlignment="0" applyProtection="0"/>
    <xf numFmtId="4" fontId="47" fillId="83" borderId="90" applyNumberFormat="0" applyProtection="0">
      <alignment horizontal="right" vertical="center"/>
    </xf>
    <xf numFmtId="0" fontId="12" fillId="75" borderId="92" applyNumberFormat="0" applyFont="0" applyAlignment="0" applyProtection="0"/>
    <xf numFmtId="0" fontId="129" fillId="93" borderId="90" applyNumberFormat="0" applyProtection="0">
      <alignment horizontal="left" vertical="top" indent="1"/>
    </xf>
    <xf numFmtId="4" fontId="45" fillId="110" borderId="90" applyNumberFormat="0" applyProtection="0">
      <alignment horizontal="right" vertical="center"/>
    </xf>
    <xf numFmtId="0" fontId="129" fillId="94" borderId="90" applyNumberFormat="0" applyProtection="0">
      <alignment horizontal="left" vertical="top" indent="1"/>
    </xf>
    <xf numFmtId="0" fontId="12" fillId="95" borderId="100" applyNumberFormat="0">
      <protection locked="0"/>
    </xf>
    <xf numFmtId="4" fontId="47" fillId="88" borderId="90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0" fontId="12" fillId="96" borderId="92" applyNumberFormat="0" applyFont="0" applyAlignment="0" applyProtection="0"/>
    <xf numFmtId="0" fontId="129" fillId="75" borderId="95" applyNumberFormat="0" applyFont="0" applyAlignment="0" applyProtection="0"/>
    <xf numFmtId="4" fontId="47" fillId="96" borderId="90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153" fillId="148" borderId="90" applyNumberFormat="0" applyProtection="0">
      <alignment horizontal="right" vertical="center"/>
    </xf>
    <xf numFmtId="0" fontId="12" fillId="93" borderId="90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0" fontId="108" fillId="0" borderId="94" applyNumberFormat="0" applyFill="0" applyAlignment="0" applyProtection="0"/>
    <xf numFmtId="0" fontId="129" fillId="127" borderId="95" applyNumberFormat="0" applyProtection="0">
      <alignment horizontal="left" vertical="center" indent="1"/>
    </xf>
    <xf numFmtId="4" fontId="47" fillId="90" borderId="90" applyNumberFormat="0" applyProtection="0">
      <alignment horizontal="right" vertical="center"/>
    </xf>
    <xf numFmtId="4" fontId="47" fillId="81" borderId="90" applyNumberFormat="0" applyProtection="0">
      <alignment horizontal="right" vertical="center"/>
    </xf>
    <xf numFmtId="0" fontId="12" fillId="94" borderId="90" applyNumberFormat="0" applyProtection="0">
      <alignment horizontal="left" vertical="center" indent="1"/>
    </xf>
    <xf numFmtId="4" fontId="47" fillId="87" borderId="90" applyNumberFormat="0" applyProtection="0">
      <alignment horizontal="right" vertical="center"/>
    </xf>
    <xf numFmtId="4" fontId="129" fillId="32" borderId="95" applyNumberFormat="0" applyProtection="0">
      <alignment horizontal="left" vertical="center" indent="1"/>
    </xf>
    <xf numFmtId="0" fontId="12" fillId="94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center" indent="1"/>
    </xf>
    <xf numFmtId="4" fontId="46" fillId="108" borderId="98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47" fillId="89" borderId="90" applyNumberFormat="0" applyProtection="0">
      <alignment horizontal="right" vertical="center"/>
    </xf>
    <xf numFmtId="0" fontId="117" fillId="106" borderId="91" applyNumberFormat="0" applyAlignment="0" applyProtection="0"/>
    <xf numFmtId="4" fontId="44" fillId="80" borderId="90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12" fillId="81" borderId="90" applyNumberFormat="0" applyProtection="0">
      <alignment horizontal="left" vertical="center" indent="1"/>
    </xf>
    <xf numFmtId="4" fontId="45" fillId="148" borderId="90" applyNumberFormat="0" applyProtection="0">
      <alignment vertical="center"/>
    </xf>
    <xf numFmtId="4" fontId="153" fillId="148" borderId="90" applyNumberFormat="0" applyProtection="0">
      <alignment horizontal="right" vertical="center"/>
    </xf>
    <xf numFmtId="4" fontId="112" fillId="92" borderId="90" applyNumberFormat="0" applyProtection="0">
      <alignment horizontal="right" vertical="center"/>
    </xf>
    <xf numFmtId="4" fontId="153" fillId="148" borderId="90" applyNumberFormat="0" applyProtection="0">
      <alignment vertical="center"/>
    </xf>
    <xf numFmtId="4" fontId="154" fillId="148" borderId="90" applyNumberFormat="0" applyProtection="0">
      <alignment horizontal="right" vertical="center"/>
    </xf>
    <xf numFmtId="4" fontId="129" fillId="81" borderId="145" applyNumberFormat="0" applyProtection="0">
      <alignment horizontal="left" vertical="center" indent="1"/>
    </xf>
    <xf numFmtId="0" fontId="12" fillId="81" borderId="90" applyNumberFormat="0" applyProtection="0">
      <alignment horizontal="left" vertical="top" indent="1"/>
    </xf>
    <xf numFmtId="0" fontId="47" fillId="96" borderId="90" applyNumberFormat="0" applyProtection="0">
      <alignment horizontal="left" vertical="top" indent="1"/>
    </xf>
    <xf numFmtId="4" fontId="110" fillId="92" borderId="90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0" fontId="12" fillId="93" borderId="90" applyNumberFormat="0" applyProtection="0">
      <alignment horizontal="left" vertical="top" indent="1"/>
    </xf>
    <xf numFmtId="4" fontId="47" fillId="85" borderId="90" applyNumberFormat="0" applyProtection="0">
      <alignment horizontal="right" vertical="center"/>
    </xf>
    <xf numFmtId="4" fontId="46" fillId="108" borderId="98" applyNumberFormat="0" applyProtection="0">
      <alignment horizontal="left" vertical="center" indent="1"/>
    </xf>
    <xf numFmtId="4" fontId="47" fillId="84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4" fontId="45" fillId="98" borderId="90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0" fontId="143" fillId="99" borderId="91" applyNumberFormat="0" applyAlignment="0" applyProtection="0"/>
    <xf numFmtId="4" fontId="129" fillId="86" borderId="118" applyNumberFormat="0" applyProtection="0">
      <alignment horizontal="right" vertical="center"/>
    </xf>
    <xf numFmtId="37" fontId="27" fillId="0" borderId="138" applyNumberFormat="0"/>
    <xf numFmtId="0" fontId="44" fillId="80" borderId="113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152" fillId="32" borderId="103" applyNumberFormat="0" applyProtection="0">
      <alignment vertical="center"/>
    </xf>
    <xf numFmtId="0" fontId="12" fillId="93" borderId="103" applyNumberFormat="0" applyProtection="0">
      <alignment horizontal="left" vertical="center" indent="1"/>
    </xf>
    <xf numFmtId="187" fontId="1" fillId="20" borderId="100">
      <alignment vertical="center"/>
    </xf>
    <xf numFmtId="4" fontId="46" fillId="108" borderId="121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0" fontId="12" fillId="93" borderId="126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0" fontId="127" fillId="123" borderId="106" applyNumberFormat="0" applyAlignment="0" applyProtection="0"/>
    <xf numFmtId="4" fontId="154" fillId="14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0" fontId="129" fillId="93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185" fontId="27" fillId="0" borderId="101" applyFill="0"/>
    <xf numFmtId="0" fontId="12" fillId="93" borderId="10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7" fillId="96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47" fillId="81" borderId="139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5" fillId="110" borderId="103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4" fontId="46" fillId="108" borderId="111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129" fillId="81" borderId="108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48" borderId="103" applyNumberFormat="0" applyProtection="0">
      <alignment vertical="center"/>
    </xf>
    <xf numFmtId="4" fontId="47" fillId="84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117" fillId="106" borderId="104" applyNumberFormat="0" applyAlignment="0" applyProtection="0"/>
    <xf numFmtId="4" fontId="129" fillId="86" borderId="108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12" fillId="93" borderId="109" applyNumberFormat="0" applyProtection="0">
      <alignment horizontal="left" vertical="center" indent="1"/>
    </xf>
    <xf numFmtId="0" fontId="12" fillId="75" borderId="105" applyNumberFormat="0" applyFont="0" applyAlignment="0" applyProtection="0"/>
    <xf numFmtId="0" fontId="129" fillId="75" borderId="108" applyNumberFormat="0" applyFont="0" applyAlignment="0" applyProtection="0"/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4" fontId="129" fillId="32" borderId="108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0" fontId="129" fillId="99" borderId="108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0" fontId="12" fillId="96" borderId="105" applyNumberFormat="0" applyFont="0" applyAlignment="0" applyProtection="0"/>
    <xf numFmtId="0" fontId="12" fillId="94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0" fontId="47" fillId="96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29" fillId="75" borderId="108" applyNumberFormat="0" applyFont="0" applyAlignment="0" applyProtection="0"/>
    <xf numFmtId="4" fontId="45" fillId="144" borderId="103" applyNumberFormat="0" applyProtection="0">
      <alignment horizontal="right" vertical="center"/>
    </xf>
    <xf numFmtId="185" fontId="48" fillId="0" borderId="102"/>
    <xf numFmtId="0" fontId="12" fillId="92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4" fontId="47" fillId="96" borderId="103" applyNumberFormat="0" applyProtection="0">
      <alignment vertical="center"/>
    </xf>
    <xf numFmtId="0" fontId="12" fillId="93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0" fontId="117" fillId="106" borderId="104" applyNumberFormat="0" applyAlignment="0" applyProtection="0"/>
    <xf numFmtId="4" fontId="129" fillId="0" borderId="108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0" fontId="129" fillId="127" borderId="108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36" fillId="123" borderId="108" applyNumberFormat="0" applyAlignment="0" applyProtection="0"/>
    <xf numFmtId="4" fontId="152" fillId="32" borderId="103" applyNumberFormat="0" applyProtection="0">
      <alignment vertical="center"/>
    </xf>
    <xf numFmtId="0" fontId="129" fillId="93" borderId="103" applyNumberFormat="0" applyProtection="0">
      <alignment horizontal="left" vertical="top" indent="1"/>
    </xf>
    <xf numFmtId="0" fontId="44" fillId="80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188" fontId="136" fillId="123" borderId="95" applyNumberFormat="0" applyAlignment="0" applyProtection="0"/>
    <xf numFmtId="188" fontId="136" fillId="123" borderId="95" applyNumberFormat="0" applyAlignment="0" applyProtection="0"/>
    <xf numFmtId="0" fontId="129" fillId="75" borderId="108" applyNumberFormat="0" applyFont="0" applyAlignment="0" applyProtection="0"/>
    <xf numFmtId="0" fontId="49" fillId="93" borderId="110" applyBorder="0"/>
    <xf numFmtId="4" fontId="152" fillId="32" borderId="103" applyNumberFormat="0" applyProtection="0">
      <alignment vertical="center"/>
    </xf>
    <xf numFmtId="0" fontId="117" fillId="106" borderId="104" applyNumberFormat="0" applyAlignment="0" applyProtection="0"/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127" fillId="106" borderId="106" applyNumberFormat="0" applyAlignment="0" applyProtection="0"/>
    <xf numFmtId="4" fontId="154" fillId="148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4" fontId="129" fillId="85" borderId="108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109" fillId="80" borderId="103" applyNumberFormat="0" applyProtection="0">
      <alignment vertical="center"/>
    </xf>
    <xf numFmtId="4" fontId="129" fillId="88" borderId="108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0" fontId="12" fillId="75" borderId="105" applyNumberFormat="0" applyFont="0" applyAlignment="0" applyProtection="0"/>
    <xf numFmtId="4" fontId="129" fillId="111" borderId="108" applyNumberFormat="0" applyProtection="0">
      <alignment horizontal="left" vertical="center" indent="1"/>
    </xf>
    <xf numFmtId="0" fontId="129" fillId="75" borderId="118" applyNumberFormat="0" applyFont="0" applyAlignment="0" applyProtection="0"/>
    <xf numFmtId="4" fontId="129" fillId="126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47" fillId="82" borderId="103" applyNumberFormat="0" applyProtection="0">
      <alignment horizontal="right" vertical="center"/>
    </xf>
    <xf numFmtId="0" fontId="127" fillId="99" borderId="106" applyNumberFormat="0" applyAlignment="0" applyProtection="0"/>
    <xf numFmtId="0" fontId="127" fillId="99" borderId="106" applyNumberFormat="0" applyAlignment="0" applyProtection="0"/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49" fillId="99" borderId="104" applyNumberFormat="0" applyAlignment="0" applyProtection="0"/>
    <xf numFmtId="0" fontId="12" fillId="75" borderId="105" applyNumberFormat="0" applyFont="0" applyAlignment="0" applyProtection="0"/>
    <xf numFmtId="0" fontId="127" fillId="99" borderId="106" applyNumberFormat="0" applyAlignment="0" applyProtection="0"/>
    <xf numFmtId="4" fontId="46" fillId="108" borderId="111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4" fontId="45" fillId="145" borderId="126" applyNumberFormat="0" applyProtection="0">
      <alignment horizontal="right" vertical="center"/>
    </xf>
    <xf numFmtId="0" fontId="117" fillId="106" borderId="114" applyNumberFormat="0" applyAlignment="0" applyProtection="0"/>
    <xf numFmtId="4" fontId="47" fillId="90" borderId="126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0" fontId="108" fillId="0" borderId="112" applyNumberFormat="0" applyFill="0" applyAlignment="0" applyProtection="0"/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153" fillId="148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47" fillId="81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0" fontId="12" fillId="96" borderId="105" applyNumberFormat="0" applyFont="0" applyAlignment="0" applyProtection="0"/>
    <xf numFmtId="4" fontId="46" fillId="32" borderId="103" applyNumberFormat="0" applyProtection="0">
      <alignment vertical="center"/>
    </xf>
    <xf numFmtId="0" fontId="12" fillId="75" borderId="105" applyNumberFormat="0" applyFont="0" applyAlignment="0" applyProtection="0"/>
    <xf numFmtId="0" fontId="124" fillId="76" borderId="104" applyNumberFormat="0" applyAlignment="0" applyProtection="0"/>
    <xf numFmtId="0" fontId="143" fillId="99" borderId="104" applyNumberFormat="0" applyAlignment="0" applyProtection="0"/>
    <xf numFmtId="4" fontId="129" fillId="92" borderId="109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12" fillId="75" borderId="105" applyNumberFormat="0" applyFont="0" applyAlignment="0" applyProtection="0"/>
    <xf numFmtId="0" fontId="117" fillId="106" borderId="104" applyNumberFormat="0" applyAlignment="0" applyProtection="0"/>
    <xf numFmtId="4" fontId="47" fillId="96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0" fontId="129" fillId="75" borderId="118" applyNumberFormat="0" applyFont="0" applyAlignment="0" applyProtection="0"/>
    <xf numFmtId="4" fontId="129" fillId="87" borderId="118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0" fontId="108" fillId="0" borderId="122" applyNumberFormat="0" applyFill="0" applyAlignment="0" applyProtection="0"/>
    <xf numFmtId="4" fontId="45" fillId="28" borderId="113" applyNumberFormat="0" applyProtection="0">
      <alignment horizontal="right" vertical="center"/>
    </xf>
    <xf numFmtId="188" fontId="124" fillId="76" borderId="95" applyNumberFormat="0" applyAlignment="0" applyProtection="0"/>
    <xf numFmtId="188" fontId="124" fillId="76" borderId="95" applyNumberFormat="0" applyAlignment="0" applyProtection="0"/>
    <xf numFmtId="4" fontId="47" fillId="96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0" fontId="149" fillId="99" borderId="114" applyNumberFormat="0" applyAlignment="0" applyProtection="0"/>
    <xf numFmtId="4" fontId="129" fillId="90" borderId="118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0" fontId="129" fillId="99" borderId="108" applyNumberFormat="0" applyProtection="0">
      <alignment horizontal="left" vertical="center" indent="1"/>
    </xf>
    <xf numFmtId="4" fontId="129" fillId="90" borderId="108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47" fillId="81" borderId="113" applyNumberFormat="0" applyProtection="0">
      <alignment horizontal="left" vertical="top" indent="1"/>
    </xf>
    <xf numFmtId="0" fontId="12" fillId="96" borderId="115" applyNumberFormat="0" applyFont="0" applyAlignment="0" applyProtection="0"/>
    <xf numFmtId="0" fontId="117" fillId="106" borderId="114" applyNumberFormat="0" applyAlignment="0" applyProtection="0"/>
    <xf numFmtId="4" fontId="44" fillId="80" borderId="113" applyNumberFormat="0" applyProtection="0">
      <alignment vertical="center"/>
    </xf>
    <xf numFmtId="4" fontId="138" fillId="24" borderId="118" applyNumberFormat="0" applyProtection="0">
      <alignment horizontal="right" vertical="center"/>
    </xf>
    <xf numFmtId="0" fontId="117" fillId="106" borderId="114" applyNumberFormat="0" applyAlignment="0" applyProtection="0"/>
    <xf numFmtId="0" fontId="129" fillId="94" borderId="118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4" fillId="76" borderId="114" applyNumberFormat="0" applyAlignment="0" applyProtection="0"/>
    <xf numFmtId="4" fontId="45" fillId="110" borderId="113" applyNumberFormat="0" applyProtection="0">
      <alignment horizontal="right" vertical="center"/>
    </xf>
    <xf numFmtId="0" fontId="132" fillId="80" borderId="113" applyNumberFormat="0" applyProtection="0">
      <alignment horizontal="left" vertical="top" indent="1"/>
    </xf>
    <xf numFmtId="4" fontId="129" fillId="126" borderId="118" applyNumberFormat="0" applyProtection="0">
      <alignment horizontal="right" vertical="center"/>
    </xf>
    <xf numFmtId="0" fontId="124" fillId="76" borderId="118" applyNumberFormat="0" applyAlignment="0" applyProtection="0"/>
    <xf numFmtId="4" fontId="45" fillId="28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131" fillId="96" borderId="113" applyNumberFormat="0" applyProtection="0">
      <alignment vertical="center"/>
    </xf>
    <xf numFmtId="4" fontId="47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0" fontId="124" fillId="76" borderId="118" applyNumberFormat="0" applyAlignment="0" applyProtection="0"/>
    <xf numFmtId="0" fontId="12" fillId="94" borderId="126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0" fontId="12" fillId="93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4" fontId="45" fillId="141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0" fontId="129" fillId="99" borderId="131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37" fontId="27" fillId="0" borderId="102" applyNumberFormat="0"/>
    <xf numFmtId="4" fontId="154" fillId="148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129" fillId="90" borderId="131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0" fontId="12" fillId="96" borderId="141" applyNumberFormat="0" applyFont="0" applyAlignment="0" applyProtection="0"/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2" fillId="96" borderId="115" applyNumberFormat="0" applyFont="0" applyAlignment="0" applyProtection="0"/>
    <xf numFmtId="4" fontId="129" fillId="82" borderId="131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46" fillId="108" borderId="103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7" fillId="96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47" fillId="82" borderId="126" applyNumberFormat="0" applyProtection="0">
      <alignment horizontal="right" vertical="center"/>
    </xf>
    <xf numFmtId="37" fontId="27" fillId="0" borderId="138" applyNumberFormat="0"/>
    <xf numFmtId="4" fontId="133" fillId="97" borderId="145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75" borderId="141" applyNumberFormat="0" applyFont="0" applyAlignment="0" applyProtection="0"/>
    <xf numFmtId="0" fontId="23" fillId="0" borderId="123" applyFill="0"/>
    <xf numFmtId="0" fontId="12" fillId="93" borderId="139" applyNumberFormat="0" applyProtection="0">
      <alignment horizontal="left" vertical="center" indent="1"/>
    </xf>
    <xf numFmtId="0" fontId="117" fillId="106" borderId="127" applyNumberFormat="0" applyAlignment="0" applyProtection="0"/>
    <xf numFmtId="4" fontId="47" fillId="81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17" fillId="106" borderId="140" applyNumberFormat="0" applyAlignment="0" applyProtection="0"/>
    <xf numFmtId="0" fontId="129" fillId="92" borderId="144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4" fontId="47" fillId="90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4" fontId="45" fillId="142" borderId="126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4" fillId="80" borderId="103" applyNumberFormat="0" applyProtection="0">
      <alignment vertical="center"/>
    </xf>
    <xf numFmtId="0" fontId="129" fillId="127" borderId="131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133" fillId="97" borderId="145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7" fillId="106" borderId="106" applyNumberFormat="0" applyAlignment="0" applyProtection="0"/>
    <xf numFmtId="0" fontId="127" fillId="106" borderId="106" applyNumberFormat="0" applyAlignment="0" applyProtection="0"/>
    <xf numFmtId="0" fontId="127" fillId="99" borderId="106" applyNumberFormat="0" applyAlignment="0" applyProtection="0"/>
    <xf numFmtId="0" fontId="127" fillId="99" borderId="106" applyNumberFormat="0" applyAlignment="0" applyProtection="0"/>
    <xf numFmtId="0" fontId="12" fillId="75" borderId="105" applyNumberFormat="0" applyFont="0" applyAlignment="0" applyProtection="0"/>
    <xf numFmtId="0" fontId="12" fillId="75" borderId="105" applyNumberFormat="0" applyFont="0" applyAlignment="0" applyProtection="0"/>
    <xf numFmtId="0" fontId="129" fillId="75" borderId="108" applyNumberFormat="0" applyFont="0" applyAlignment="0" applyProtection="0"/>
    <xf numFmtId="0" fontId="12" fillId="96" borderId="105" applyNumberFormat="0" applyFont="0" applyAlignment="0" applyProtection="0"/>
    <xf numFmtId="0" fontId="12" fillId="96" borderId="105" applyNumberFormat="0" applyFont="0" applyAlignment="0" applyProtection="0"/>
    <xf numFmtId="4" fontId="112" fillId="92" borderId="126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08" fillId="0" borderId="130" applyNumberFormat="0" applyFill="0" applyAlignment="0" applyProtection="0"/>
    <xf numFmtId="0" fontId="129" fillId="93" borderId="113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0" fontId="49" fillId="93" borderId="133" applyBorder="0"/>
    <xf numFmtId="0" fontId="129" fillId="92" borderId="131" applyNumberFormat="0" applyProtection="0">
      <alignment horizontal="left" vertical="center" indent="1"/>
    </xf>
    <xf numFmtId="4" fontId="153" fillId="148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12" fillId="93" borderId="119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110" fillId="96" borderId="126" applyNumberFormat="0" applyProtection="0">
      <alignment vertical="center"/>
    </xf>
    <xf numFmtId="0" fontId="124" fillId="76" borderId="104" applyNumberFormat="0" applyAlignment="0" applyProtection="0"/>
    <xf numFmtId="0" fontId="124" fillId="76" borderId="104" applyNumberFormat="0" applyAlignment="0" applyProtection="0"/>
    <xf numFmtId="0" fontId="149" fillId="99" borderId="104" applyNumberFormat="0" applyAlignment="0" applyProtection="0"/>
    <xf numFmtId="0" fontId="149" fillId="99" borderId="104" applyNumberFormat="0" applyAlignment="0" applyProtection="0"/>
    <xf numFmtId="0" fontId="124" fillId="76" borderId="127" applyNumberFormat="0" applyAlignment="0" applyProtection="0"/>
    <xf numFmtId="4" fontId="129" fillId="84" borderId="132" applyNumberFormat="0" applyProtection="0">
      <alignment horizontal="right" vertical="center"/>
    </xf>
    <xf numFmtId="0" fontId="127" fillId="123" borderId="129" applyNumberFormat="0" applyAlignment="0" applyProtection="0"/>
    <xf numFmtId="4" fontId="129" fillId="85" borderId="131" applyNumberFormat="0" applyProtection="0">
      <alignment horizontal="right" vertical="center"/>
    </xf>
    <xf numFmtId="4" fontId="44" fillId="80" borderId="126" applyNumberFormat="0" applyProtection="0">
      <alignment vertical="center"/>
    </xf>
    <xf numFmtId="0" fontId="129" fillId="75" borderId="131" applyNumberFormat="0" applyFont="0" applyAlignment="0" applyProtection="0"/>
    <xf numFmtId="0" fontId="12" fillId="92" borderId="126" applyNumberFormat="0" applyProtection="0">
      <alignment horizontal="left" vertical="top" indent="1"/>
    </xf>
    <xf numFmtId="0" fontId="12" fillId="95" borderId="136" applyNumberFormat="0">
      <protection locked="0"/>
    </xf>
    <xf numFmtId="0" fontId="143" fillId="99" borderId="127" applyNumberFormat="0" applyAlignment="0" applyProtection="0"/>
    <xf numFmtId="4" fontId="112" fillId="92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129" fillId="80" borderId="131" applyNumberFormat="0" applyProtection="0">
      <alignment vertical="center"/>
    </xf>
    <xf numFmtId="4" fontId="112" fillId="92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129" fillId="80" borderId="118" applyNumberFormat="0" applyProtection="0">
      <alignment vertical="center"/>
    </xf>
    <xf numFmtId="0" fontId="132" fillId="80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8" borderId="118" applyNumberFormat="0" applyProtection="0">
      <alignment horizontal="right" vertical="center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49" fillId="93" borderId="120" applyBorder="0"/>
    <xf numFmtId="4" fontId="131" fillId="96" borderId="113" applyNumberFormat="0" applyProtection="0">
      <alignment vertical="center"/>
    </xf>
    <xf numFmtId="4" fontId="131" fillId="99" borderId="113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0" fontId="108" fillId="0" borderId="117" applyNumberFormat="0" applyFill="0" applyAlignment="0" applyProtection="0"/>
    <xf numFmtId="0" fontId="143" fillId="99" borderId="114" applyNumberFormat="0" applyAlignment="0" applyProtection="0"/>
    <xf numFmtId="0" fontId="143" fillId="99" borderId="114" applyNumberFormat="0" applyAlignment="0" applyProtection="0"/>
    <xf numFmtId="0" fontId="117" fillId="106" borderId="114" applyNumberFormat="0" applyAlignment="0" applyProtection="0"/>
    <xf numFmtId="0" fontId="117" fillId="106" borderId="114" applyNumberFormat="0" applyAlignment="0" applyProtection="0"/>
    <xf numFmtId="0" fontId="12" fillId="75" borderId="115" applyNumberFormat="0" applyFont="0" applyAlignment="0" applyProtection="0"/>
    <xf numFmtId="185" fontId="48" fillId="0" borderId="102"/>
    <xf numFmtId="4" fontId="46" fillId="32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6" fillId="108" borderId="121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08" fillId="0" borderId="117" applyNumberFormat="0" applyFill="0" applyAlignment="0" applyProtection="0"/>
    <xf numFmtId="4" fontId="44" fillId="80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7" fillId="84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0" fontId="117" fillId="106" borderId="104" applyNumberFormat="0" applyAlignment="0" applyProtection="0"/>
    <xf numFmtId="0" fontId="117" fillId="106" borderId="104" applyNumberFormat="0" applyAlignment="0" applyProtection="0"/>
    <xf numFmtId="0" fontId="143" fillId="99" borderId="104" applyNumberFormat="0" applyAlignment="0" applyProtection="0"/>
    <xf numFmtId="0" fontId="143" fillId="99" borderId="104" applyNumberFormat="0" applyAlignment="0" applyProtection="0"/>
    <xf numFmtId="0" fontId="127" fillId="123" borderId="116" applyNumberFormat="0" applyAlignment="0" applyProtection="0"/>
    <xf numFmtId="4" fontId="109" fillId="80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5" fillId="144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4" fontId="45" fillId="148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152" fillId="32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0" fontId="129" fillId="81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0" fontId="136" fillId="123" borderId="118" applyNumberFormat="0" applyAlignment="0" applyProtection="0"/>
    <xf numFmtId="0" fontId="12" fillId="93" borderId="113" applyNumberFormat="0" applyProtection="0">
      <alignment horizontal="left" vertical="center" indent="1"/>
    </xf>
    <xf numFmtId="0" fontId="136" fillId="123" borderId="118" applyNumberFormat="0" applyAlignment="0" applyProtection="0"/>
    <xf numFmtId="0" fontId="12" fillId="93" borderId="113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136" fillId="123" borderId="118" applyNumberFormat="0" applyAlignment="0" applyProtection="0"/>
    <xf numFmtId="4" fontId="45" fillId="141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47" fillId="86" borderId="113" applyNumberFormat="0" applyProtection="0">
      <alignment horizontal="right" vertical="center"/>
    </xf>
    <xf numFmtId="0" fontId="124" fillId="76" borderId="118" applyNumberFormat="0" applyAlignment="0" applyProtection="0"/>
    <xf numFmtId="0" fontId="127" fillId="123" borderId="116" applyNumberFormat="0" applyAlignment="0" applyProtection="0"/>
    <xf numFmtId="0" fontId="129" fillId="92" borderId="113" applyNumberFormat="0" applyProtection="0">
      <alignment horizontal="left" vertical="top" indent="1"/>
    </xf>
    <xf numFmtId="0" fontId="132" fillId="80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38" fillId="21" borderId="123" applyNumberFormat="0" applyProtection="0">
      <alignment vertical="center"/>
    </xf>
    <xf numFmtId="0" fontId="131" fillId="81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0" fontId="129" fillId="128" borderId="123"/>
    <xf numFmtId="4" fontId="134" fillId="95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0" fontId="12" fillId="95" borderId="123" applyNumberFormat="0">
      <protection locked="0"/>
    </xf>
    <xf numFmtId="4" fontId="47" fillId="87" borderId="113" applyNumberFormat="0" applyProtection="0">
      <alignment horizontal="right" vertical="center"/>
    </xf>
    <xf numFmtId="0" fontId="117" fillId="106" borderId="114" applyNumberFormat="0" applyAlignment="0" applyProtection="0"/>
    <xf numFmtId="4" fontId="129" fillId="0" borderId="118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0" fontId="49" fillId="93" borderId="120" applyBorder="0"/>
    <xf numFmtId="0" fontId="12" fillId="94" borderId="113" applyNumberFormat="0" applyProtection="0">
      <alignment horizontal="left" vertical="top" indent="1"/>
    </xf>
    <xf numFmtId="0" fontId="129" fillId="94" borderId="118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45" fillId="108" borderId="113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0" fontId="143" fillId="99" borderId="114" applyNumberFormat="0" applyAlignment="0" applyProtection="0"/>
    <xf numFmtId="4" fontId="45" fillId="141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29" fillId="32" borderId="118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0" fontId="129" fillId="75" borderId="118" applyNumberFormat="0" applyFont="0" applyAlignment="0" applyProtection="0"/>
    <xf numFmtId="4" fontId="45" fillId="142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4" fontId="47" fillId="90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4" fillId="80" borderId="113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129" fillId="81" borderId="118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5" fillId="28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96" borderId="115" applyNumberFormat="0" applyFont="0" applyAlignment="0" applyProtection="0"/>
    <xf numFmtId="4" fontId="47" fillId="92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133" fillId="97" borderId="119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47" fillId="85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0" fontId="49" fillId="93" borderId="133" applyBorder="0"/>
    <xf numFmtId="0" fontId="12" fillId="93" borderId="113" applyNumberFormat="0" applyProtection="0">
      <alignment horizontal="left" vertical="top" indent="1"/>
    </xf>
    <xf numFmtId="4" fontId="109" fillId="80" borderId="113" applyNumberFormat="0" applyProtection="0">
      <alignment vertical="center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0" fontId="127" fillId="99" borderId="116" applyNumberFormat="0" applyAlignment="0" applyProtection="0"/>
    <xf numFmtId="4" fontId="131" fillId="99" borderId="113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131" fillId="99" borderId="113" applyNumberFormat="0" applyProtection="0">
      <alignment horizontal="left" vertical="center" indent="1"/>
    </xf>
    <xf numFmtId="0" fontId="12" fillId="96" borderId="115" applyNumberFormat="0" applyFont="0" applyAlignment="0" applyProtection="0"/>
    <xf numFmtId="4" fontId="47" fillId="83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129" fillId="88" borderId="118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17" fillId="106" borderId="114" applyNumberFormat="0" applyAlignment="0" applyProtection="0"/>
    <xf numFmtId="4" fontId="44" fillId="80" borderId="113" applyNumberFormat="0" applyProtection="0">
      <alignment vertical="center"/>
    </xf>
    <xf numFmtId="4" fontId="45" fillId="142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0" fontId="12" fillId="96" borderId="115" applyNumberFormat="0" applyFont="0" applyAlignment="0" applyProtection="0"/>
    <xf numFmtId="0" fontId="131" fillId="81" borderId="113" applyNumberFormat="0" applyProtection="0">
      <alignment horizontal="left" vertical="top" indent="1"/>
    </xf>
    <xf numFmtId="4" fontId="47" fillId="81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4" fontId="47" fillId="85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129" fillId="81" borderId="118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0" fontId="108" fillId="0" borderId="117" applyNumberFormat="0" applyFill="0" applyAlignment="0" applyProtection="0"/>
    <xf numFmtId="4" fontId="47" fillId="87" borderId="113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129" fillId="9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0" fontId="12" fillId="96" borderId="115" applyNumberFormat="0" applyFont="0" applyAlignment="0" applyProtection="0"/>
    <xf numFmtId="0" fontId="129" fillId="99" borderId="118" applyNumberFormat="0" applyProtection="0">
      <alignment horizontal="left" vertical="center" indent="1"/>
    </xf>
    <xf numFmtId="4" fontId="45" fillId="10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0" fontId="131" fillId="81" borderId="113" applyNumberFormat="0" applyProtection="0">
      <alignment horizontal="left" vertical="top" indent="1"/>
    </xf>
    <xf numFmtId="0" fontId="129" fillId="94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36" fillId="123" borderId="118" applyNumberFormat="0" applyAlignment="0" applyProtection="0"/>
    <xf numFmtId="4" fontId="47" fillId="83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0" fontId="44" fillId="80" borderId="113" applyNumberFormat="0" applyProtection="0">
      <alignment horizontal="left" vertical="top" indent="1"/>
    </xf>
    <xf numFmtId="4" fontId="131" fillId="99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0" fontId="108" fillId="0" borderId="107" applyNumberFormat="0" applyFill="0" applyAlignment="0" applyProtection="0"/>
    <xf numFmtId="4" fontId="134" fillId="95" borderId="108" applyNumberFormat="0" applyProtection="0">
      <alignment horizontal="right" vertical="center"/>
    </xf>
    <xf numFmtId="4" fontId="133" fillId="97" borderId="109" applyNumberFormat="0" applyProtection="0">
      <alignment horizontal="left" vertical="center" indent="1"/>
    </xf>
    <xf numFmtId="0" fontId="131" fillId="81" borderId="103" applyNumberFormat="0" applyProtection="0">
      <alignment horizontal="left" vertical="top" indent="1"/>
    </xf>
    <xf numFmtId="4" fontId="138" fillId="24" borderId="108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4" fontId="131" fillId="99" borderId="103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0" fontId="49" fillId="93" borderId="110" applyBorder="0"/>
    <xf numFmtId="4" fontId="45" fillId="141" borderId="126" applyNumberFormat="0" applyProtection="0">
      <alignment horizontal="right" vertical="center"/>
    </xf>
    <xf numFmtId="0" fontId="129" fillId="92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4" fontId="129" fillId="90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132" fillId="80" borderId="103" applyNumberFormat="0" applyProtection="0">
      <alignment horizontal="left" vertical="top" indent="1"/>
    </xf>
    <xf numFmtId="4" fontId="129" fillId="32" borderId="108" applyNumberFormat="0" applyProtection="0">
      <alignment horizontal="left" vertical="center" indent="1"/>
    </xf>
    <xf numFmtId="4" fontId="138" fillId="32" borderId="108" applyNumberFormat="0" applyProtection="0">
      <alignment vertical="center"/>
    </xf>
    <xf numFmtId="0" fontId="124" fillId="76" borderId="108" applyNumberFormat="0" applyAlignment="0" applyProtection="0"/>
    <xf numFmtId="4" fontId="47" fillId="82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129" fillId="126" borderId="118" applyNumberFormat="0" applyProtection="0">
      <alignment horizontal="right" vertical="center"/>
    </xf>
    <xf numFmtId="0" fontId="124" fillId="76" borderId="114" applyNumberFormat="0" applyAlignment="0" applyProtection="0"/>
    <xf numFmtId="0" fontId="12" fillId="75" borderId="115" applyNumberFormat="0" applyFont="0" applyAlignment="0" applyProtection="0"/>
    <xf numFmtId="0" fontId="12" fillId="93" borderId="113" applyNumberFormat="0" applyProtection="0">
      <alignment horizontal="left" vertical="center" indent="1"/>
    </xf>
    <xf numFmtId="0" fontId="136" fillId="123" borderId="108" applyNumberFormat="0" applyAlignment="0" applyProtection="0"/>
    <xf numFmtId="4" fontId="138" fillId="24" borderId="118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4" fontId="45" fillId="144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0" fontId="129" fillId="94" borderId="118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4" fontId="129" fillId="91" borderId="132" applyNumberFormat="0" applyProtection="0">
      <alignment horizontal="left" vertical="center" indent="1"/>
    </xf>
    <xf numFmtId="4" fontId="129" fillId="0" borderId="108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7" fillId="99" borderId="116" applyNumberFormat="0" applyAlignment="0" applyProtection="0"/>
    <xf numFmtId="0" fontId="129" fillId="94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143" fillId="99" borderId="114" applyNumberFormat="0" applyAlignment="0" applyProtection="0"/>
    <xf numFmtId="4" fontId="131" fillId="99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38" fillId="32" borderId="118" applyNumberFormat="0" applyProtection="0">
      <alignment vertical="center"/>
    </xf>
    <xf numFmtId="4" fontId="47" fillId="84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5" fillId="110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33" fillId="97" borderId="119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0" fontId="129" fillId="92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43" fillId="99" borderId="127" applyNumberFormat="0" applyAlignment="0" applyProtection="0"/>
    <xf numFmtId="0" fontId="12" fillId="81" borderId="126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4" fontId="12" fillId="93" borderId="132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0" fontId="129" fillId="128" borderId="136"/>
    <xf numFmtId="0" fontId="12" fillId="81" borderId="126" applyNumberFormat="0" applyProtection="0">
      <alignment horizontal="left" vertical="top" indent="1"/>
    </xf>
    <xf numFmtId="171" fontId="1" fillId="18" borderId="100">
      <alignment vertical="center"/>
    </xf>
    <xf numFmtId="0" fontId="12" fillId="93" borderId="113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138" fillId="24" borderId="131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5" fillId="28" borderId="139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0" fontId="117" fillId="106" borderId="140" applyNumberFormat="0" applyAlignment="0" applyProtection="0"/>
    <xf numFmtId="189" fontId="35" fillId="143" borderId="100">
      <alignment vertical="center"/>
    </xf>
    <xf numFmtId="171" fontId="35" fillId="143" borderId="100">
      <alignment vertical="center"/>
    </xf>
    <xf numFmtId="171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7" fontId="35" fillId="143" borderId="100">
      <alignment vertical="center"/>
    </xf>
    <xf numFmtId="187" fontId="35" fillId="143" borderId="100">
      <alignment vertical="center"/>
    </xf>
    <xf numFmtId="189" fontId="35" fillId="143" borderId="100">
      <alignment vertical="center"/>
    </xf>
    <xf numFmtId="4" fontId="47" fillId="92" borderId="126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171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1" fontId="35" fillId="28" borderId="100">
      <alignment vertical="center"/>
    </xf>
    <xf numFmtId="17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87" fontId="35" fillId="28" borderId="100">
      <alignment vertical="center"/>
    </xf>
    <xf numFmtId="189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150" borderId="100">
      <alignment horizontal="right" vertical="center"/>
      <protection locked="0"/>
    </xf>
    <xf numFmtId="188" fontId="35" fillId="150" borderId="100">
      <alignment horizontal="right" vertical="center"/>
      <protection locked="0"/>
    </xf>
    <xf numFmtId="188" fontId="35" fillId="150" borderId="100">
      <alignment horizontal="right" vertical="center"/>
      <protection locked="0"/>
    </xf>
    <xf numFmtId="189" fontId="35" fillId="150" borderId="100">
      <alignment horizontal="right" vertical="center"/>
      <protection locked="0"/>
    </xf>
    <xf numFmtId="187" fontId="35" fillId="150" borderId="100">
      <alignment horizontal="right" vertical="center"/>
      <protection locked="0"/>
    </xf>
    <xf numFmtId="189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188" fontId="132" fillId="80" borderId="90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188" fontId="129" fillId="99" borderId="95" applyNumberFormat="0" applyProtection="0">
      <alignment horizontal="left" vertical="center" indent="1"/>
    </xf>
    <xf numFmtId="188" fontId="12" fillId="93" borderId="90" applyNumberFormat="0" applyProtection="0">
      <alignment horizontal="left" vertical="center" indent="1"/>
    </xf>
    <xf numFmtId="188" fontId="129" fillId="93" borderId="90" applyNumberFormat="0" applyProtection="0">
      <alignment horizontal="left" vertical="top" indent="1"/>
    </xf>
    <xf numFmtId="188" fontId="12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127" borderId="95" applyNumberFormat="0" applyProtection="0">
      <alignment horizontal="left" vertical="center" indent="1"/>
    </xf>
    <xf numFmtId="188" fontId="12" fillId="81" borderId="90" applyNumberFormat="0" applyProtection="0">
      <alignment horizontal="left" vertical="center" indent="1"/>
    </xf>
    <xf numFmtId="188" fontId="129" fillId="81" borderId="90" applyNumberFormat="0" applyProtection="0">
      <alignment horizontal="left" vertical="top" indent="1"/>
    </xf>
    <xf numFmtId="188" fontId="12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94" borderId="95" applyNumberFormat="0" applyProtection="0">
      <alignment horizontal="left" vertical="center" indent="1"/>
    </xf>
    <xf numFmtId="188" fontId="12" fillId="94" borderId="90" applyNumberFormat="0" applyProtection="0">
      <alignment horizontal="left" vertical="center" indent="1"/>
    </xf>
    <xf numFmtId="188" fontId="129" fillId="94" borderId="90" applyNumberFormat="0" applyProtection="0">
      <alignment horizontal="left" vertical="top" indent="1"/>
    </xf>
    <xf numFmtId="188" fontId="12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2" borderId="95" applyNumberFormat="0" applyProtection="0">
      <alignment horizontal="left" vertical="center" indent="1"/>
    </xf>
    <xf numFmtId="188" fontId="12" fillId="92" borderId="90" applyNumberFormat="0" applyProtection="0">
      <alignment horizontal="left" vertical="center" indent="1"/>
    </xf>
    <xf numFmtId="188" fontId="129" fillId="92" borderId="90" applyNumberFormat="0" applyProtection="0">
      <alignment horizontal="left" vertical="top" indent="1"/>
    </xf>
    <xf numFmtId="188" fontId="12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188" fontId="12" fillId="95" borderId="100" applyNumberFormat="0">
      <protection locked="0"/>
    </xf>
    <xf numFmtId="4" fontId="129" fillId="89" borderId="118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188" fontId="49" fillId="93" borderId="97" applyBorder="0"/>
    <xf numFmtId="4" fontId="138" fillId="21" borderId="100" applyNumberFormat="0" applyProtection="0">
      <alignment vertical="center"/>
    </xf>
    <xf numFmtId="188" fontId="131" fillId="96" borderId="90" applyNumberFormat="0" applyProtection="0">
      <alignment horizontal="left" vertical="top" indent="1"/>
    </xf>
    <xf numFmtId="188" fontId="131" fillId="81" borderId="90" applyNumberFormat="0" applyProtection="0">
      <alignment horizontal="left" vertical="top" indent="1"/>
    </xf>
    <xf numFmtId="188" fontId="129" fillId="128" borderId="100"/>
    <xf numFmtId="171" fontId="1" fillId="18" borderId="100">
      <alignment vertical="center"/>
    </xf>
    <xf numFmtId="4" fontId="129" fillId="87" borderId="118" applyNumberFormat="0" applyProtection="0">
      <alignment horizontal="right" vertical="center"/>
    </xf>
    <xf numFmtId="0" fontId="124" fillId="76" borderId="144" applyNumberFormat="0" applyAlignment="0" applyProtection="0"/>
    <xf numFmtId="185" fontId="27" fillId="0" borderId="101" applyFill="0"/>
    <xf numFmtId="188" fontId="108" fillId="0" borderId="94" applyNumberFormat="0" applyFill="0" applyAlignment="0" applyProtection="0"/>
    <xf numFmtId="188" fontId="108" fillId="0" borderId="94" applyNumberFormat="0" applyFill="0" applyAlignment="0" applyProtection="0"/>
    <xf numFmtId="4" fontId="129" fillId="32" borderId="131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138" fillId="32" borderId="118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0" fontId="12" fillId="75" borderId="128" applyNumberFormat="0" applyFont="0" applyAlignment="0" applyProtection="0"/>
    <xf numFmtId="0" fontId="12" fillId="94" borderId="113" applyNumberFormat="0" applyProtection="0">
      <alignment horizontal="left" vertical="top" indent="1"/>
    </xf>
    <xf numFmtId="0" fontId="127" fillId="123" borderId="142" applyNumberFormat="0" applyAlignment="0" applyProtection="0"/>
    <xf numFmtId="4" fontId="44" fillId="80" borderId="113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0" fontId="129" fillId="81" borderId="103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0" fontId="117" fillId="106" borderId="104" applyNumberFormat="0" applyAlignment="0" applyProtection="0"/>
    <xf numFmtId="0" fontId="12" fillId="93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45" fillId="28" borderId="126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0" fontId="129" fillId="92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5" fillId="141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0" fontId="12" fillId="96" borderId="105" applyNumberFormat="0" applyFont="0" applyAlignment="0" applyProtection="0"/>
    <xf numFmtId="4" fontId="45" fillId="148" borderId="103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171" fontId="1" fillId="18" borderId="123">
      <alignment vertical="center"/>
    </xf>
    <xf numFmtId="4" fontId="45" fillId="146" borderId="126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44" fillId="80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0" fontId="129" fillId="94" borderId="108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08" fillId="0" borderId="112" applyNumberFormat="0" applyFill="0" applyAlignment="0" applyProtection="0"/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4" fontId="45" fillId="10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0" fontId="129" fillId="75" borderId="108" applyNumberFormat="0" applyFont="0" applyAlignment="0" applyProtection="0"/>
    <xf numFmtId="4" fontId="44" fillId="80" borderId="103" applyNumberFormat="0" applyProtection="0">
      <alignment vertical="center"/>
    </xf>
    <xf numFmtId="0" fontId="12" fillId="75" borderId="105" applyNumberFormat="0" applyFont="0" applyAlignment="0" applyProtection="0"/>
    <xf numFmtId="0" fontId="124" fillId="76" borderId="104" applyNumberFormat="0" applyAlignment="0" applyProtection="0"/>
    <xf numFmtId="0" fontId="44" fillId="80" borderId="113" applyNumberFormat="0" applyProtection="0">
      <alignment horizontal="left" vertical="top" indent="1"/>
    </xf>
    <xf numFmtId="4" fontId="129" fillId="88" borderId="131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08" fillId="0" borderId="107" applyNumberFormat="0" applyFill="0" applyAlignment="0" applyProtection="0"/>
    <xf numFmtId="4" fontId="134" fillId="95" borderId="108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47" fillId="81" borderId="103" applyNumberFormat="0" applyProtection="0">
      <alignment horizontal="left" vertical="center" indent="1"/>
    </xf>
    <xf numFmtId="0" fontId="127" fillId="99" borderId="116" applyNumberFormat="0" applyAlignment="0" applyProtection="0"/>
    <xf numFmtId="4" fontId="47" fillId="89" borderId="103" applyNumberFormat="0" applyProtection="0">
      <alignment horizontal="right" vertical="center"/>
    </xf>
    <xf numFmtId="0" fontId="117" fillId="106" borderId="114" applyNumberFormat="0" applyAlignment="0" applyProtection="0"/>
    <xf numFmtId="4" fontId="47" fillId="96" borderId="103" applyNumberFormat="0" applyProtection="0">
      <alignment vertical="center"/>
    </xf>
    <xf numFmtId="188" fontId="136" fillId="123" borderId="95" applyNumberFormat="0" applyAlignment="0" applyProtection="0"/>
    <xf numFmtId="188" fontId="136" fillId="123" borderId="95" applyNumberFormat="0" applyAlignment="0" applyProtection="0"/>
    <xf numFmtId="188" fontId="124" fillId="76" borderId="95" applyNumberFormat="0" applyAlignment="0" applyProtection="0"/>
    <xf numFmtId="188" fontId="124" fillId="76" borderId="95" applyNumberFormat="0" applyAlignment="0" applyProtection="0"/>
    <xf numFmtId="4" fontId="47" fillId="82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129" fillId="111" borderId="108" applyNumberFormat="0" applyProtection="0">
      <alignment horizontal="left" vertical="center" indent="1"/>
    </xf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9" fillId="75" borderId="95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4" fontId="47" fillId="86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4" fillId="76" borderId="127" applyNumberFormat="0" applyAlignment="0" applyProtection="0"/>
    <xf numFmtId="4" fontId="45" fillId="108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29" fillId="84" borderId="145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129" fillId="89" borderId="144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0" fontId="129" fillId="99" borderId="131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45" fillId="144" borderId="113" applyNumberFormat="0" applyProtection="0">
      <alignment horizontal="right" vertical="center"/>
    </xf>
    <xf numFmtId="0" fontId="108" fillId="0" borderId="130" applyNumberFormat="0" applyFill="0" applyAlignment="0" applyProtection="0"/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0" fontId="12" fillId="93" borderId="113" applyNumberFormat="0" applyProtection="0">
      <alignment horizontal="left" vertical="top" indent="1"/>
    </xf>
    <xf numFmtId="4" fontId="134" fillId="95" borderId="131" applyNumberFormat="0" applyProtection="0">
      <alignment horizontal="right" vertical="center"/>
    </xf>
    <xf numFmtId="0" fontId="12" fillId="96" borderId="141" applyNumberFormat="0" applyFont="0" applyAlignment="0" applyProtection="0"/>
    <xf numFmtId="0" fontId="12" fillId="94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0" fontId="12" fillId="96" borderId="128" applyNumberFormat="0" applyFont="0" applyAlignment="0" applyProtection="0"/>
    <xf numFmtId="4" fontId="129" fillId="81" borderId="132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45" fillId="110" borderId="126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129" fillId="81" borderId="131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29" fillId="80" borderId="95" applyNumberFormat="0" applyProtection="0">
      <alignment vertical="center"/>
    </xf>
    <xf numFmtId="4" fontId="138" fillId="32" borderId="95" applyNumberFormat="0" applyProtection="0">
      <alignment vertical="center"/>
    </xf>
    <xf numFmtId="4" fontId="129" fillId="32" borderId="95" applyNumberFormat="0" applyProtection="0">
      <alignment horizontal="left" vertical="center" indent="1"/>
    </xf>
    <xf numFmtId="188" fontId="132" fillId="80" borderId="90" applyNumberFormat="0" applyProtection="0">
      <alignment horizontal="left" vertical="top" indent="1"/>
    </xf>
    <xf numFmtId="4" fontId="129" fillId="111" borderId="95" applyNumberFormat="0" applyProtection="0">
      <alignment horizontal="left" vertical="center" indent="1"/>
    </xf>
    <xf numFmtId="4" fontId="129" fillId="82" borderId="95" applyNumberFormat="0" applyProtection="0">
      <alignment horizontal="right" vertical="center"/>
    </xf>
    <xf numFmtId="4" fontId="129" fillId="126" borderId="95" applyNumberFormat="0" applyProtection="0">
      <alignment horizontal="right" vertical="center"/>
    </xf>
    <xf numFmtId="4" fontId="129" fillId="84" borderId="96" applyNumberFormat="0" applyProtection="0">
      <alignment horizontal="right" vertical="center"/>
    </xf>
    <xf numFmtId="4" fontId="129" fillId="85" borderId="95" applyNumberFormat="0" applyProtection="0">
      <alignment horizontal="right" vertical="center"/>
    </xf>
    <xf numFmtId="4" fontId="129" fillId="86" borderId="95" applyNumberFormat="0" applyProtection="0">
      <alignment horizontal="right" vertical="center"/>
    </xf>
    <xf numFmtId="4" fontId="129" fillId="87" borderId="95" applyNumberFormat="0" applyProtection="0">
      <alignment horizontal="right" vertical="center"/>
    </xf>
    <xf numFmtId="4" fontId="129" fillId="88" borderId="95" applyNumberFormat="0" applyProtection="0">
      <alignment horizontal="right" vertical="center"/>
    </xf>
    <xf numFmtId="4" fontId="129" fillId="89" borderId="95" applyNumberFormat="0" applyProtection="0">
      <alignment horizontal="right" vertical="center"/>
    </xf>
    <xf numFmtId="4" fontId="129" fillId="90" borderId="95" applyNumberFormat="0" applyProtection="0">
      <alignment horizontal="right" vertical="center"/>
    </xf>
    <xf numFmtId="4" fontId="129" fillId="91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" fillId="93" borderId="96" applyNumberFormat="0" applyProtection="0">
      <alignment horizontal="left" vertical="center" indent="1"/>
    </xf>
    <xf numFmtId="4" fontId="129" fillId="81" borderId="95" applyNumberFormat="0" applyProtection="0">
      <alignment horizontal="right" vertical="center"/>
    </xf>
    <xf numFmtId="4" fontId="129" fillId="92" borderId="96" applyNumberFormat="0" applyProtection="0">
      <alignment horizontal="left" vertical="center" indent="1"/>
    </xf>
    <xf numFmtId="4" fontId="129" fillId="81" borderId="96" applyNumberFormat="0" applyProtection="0">
      <alignment horizontal="left" vertical="center" indent="1"/>
    </xf>
    <xf numFmtId="188" fontId="129" fillId="99" borderId="95" applyNumberFormat="0" applyProtection="0">
      <alignment horizontal="left" vertical="center" indent="1"/>
    </xf>
    <xf numFmtId="188" fontId="12" fillId="93" borderId="90" applyNumberFormat="0" applyProtection="0">
      <alignment horizontal="left" vertical="center" indent="1"/>
    </xf>
    <xf numFmtId="188" fontId="129" fillId="93" borderId="90" applyNumberFormat="0" applyProtection="0">
      <alignment horizontal="left" vertical="top" indent="1"/>
    </xf>
    <xf numFmtId="188" fontId="12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93" borderId="90" applyNumberFormat="0" applyProtection="0">
      <alignment horizontal="left" vertical="top" indent="1"/>
    </xf>
    <xf numFmtId="188" fontId="129" fillId="127" borderId="95" applyNumberFormat="0" applyProtection="0">
      <alignment horizontal="left" vertical="center" indent="1"/>
    </xf>
    <xf numFmtId="188" fontId="12" fillId="81" borderId="90" applyNumberFormat="0" applyProtection="0">
      <alignment horizontal="left" vertical="center" indent="1"/>
    </xf>
    <xf numFmtId="188" fontId="129" fillId="81" borderId="90" applyNumberFormat="0" applyProtection="0">
      <alignment horizontal="left" vertical="top" indent="1"/>
    </xf>
    <xf numFmtId="188" fontId="12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81" borderId="90" applyNumberFormat="0" applyProtection="0">
      <alignment horizontal="left" vertical="top" indent="1"/>
    </xf>
    <xf numFmtId="188" fontId="129" fillId="94" borderId="95" applyNumberFormat="0" applyProtection="0">
      <alignment horizontal="left" vertical="center" indent="1"/>
    </xf>
    <xf numFmtId="188" fontId="12" fillId="94" borderId="90" applyNumberFormat="0" applyProtection="0">
      <alignment horizontal="left" vertical="center" indent="1"/>
    </xf>
    <xf numFmtId="188" fontId="129" fillId="94" borderId="90" applyNumberFormat="0" applyProtection="0">
      <alignment horizontal="left" vertical="top" indent="1"/>
    </xf>
    <xf numFmtId="188" fontId="12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4" borderId="90" applyNumberFormat="0" applyProtection="0">
      <alignment horizontal="left" vertical="top" indent="1"/>
    </xf>
    <xf numFmtId="188" fontId="129" fillId="92" borderId="95" applyNumberFormat="0" applyProtection="0">
      <alignment horizontal="left" vertical="center" indent="1"/>
    </xf>
    <xf numFmtId="188" fontId="12" fillId="92" borderId="90" applyNumberFormat="0" applyProtection="0">
      <alignment horizontal="left" vertical="center" indent="1"/>
    </xf>
    <xf numFmtId="188" fontId="129" fillId="92" borderId="90" applyNumberFormat="0" applyProtection="0">
      <alignment horizontal="left" vertical="top" indent="1"/>
    </xf>
    <xf numFmtId="188" fontId="12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129" fillId="92" borderId="90" applyNumberFormat="0" applyProtection="0">
      <alignment horizontal="left" vertical="top" indent="1"/>
    </xf>
    <xf numFmtId="188" fontId="49" fillId="93" borderId="97" applyBorder="0"/>
    <xf numFmtId="4" fontId="131" fillId="96" borderId="90" applyNumberFormat="0" applyProtection="0">
      <alignment vertical="center"/>
    </xf>
    <xf numFmtId="4" fontId="131" fillId="99" borderId="90" applyNumberFormat="0" applyProtection="0">
      <alignment horizontal="left" vertical="center" indent="1"/>
    </xf>
    <xf numFmtId="188" fontId="131" fillId="96" borderId="90" applyNumberFormat="0" applyProtection="0">
      <alignment horizontal="left" vertical="top" indent="1"/>
    </xf>
    <xf numFmtId="4" fontId="129" fillId="0" borderId="95" applyNumberFormat="0" applyProtection="0">
      <alignment horizontal="right" vertical="center"/>
    </xf>
    <xf numFmtId="4" fontId="138" fillId="24" borderId="95" applyNumberFormat="0" applyProtection="0">
      <alignment horizontal="right" vertical="center"/>
    </xf>
    <xf numFmtId="4" fontId="129" fillId="111" borderId="95" applyNumberFormat="0" applyProtection="0">
      <alignment horizontal="left" vertical="center" indent="1"/>
    </xf>
    <xf numFmtId="188" fontId="131" fillId="81" borderId="90" applyNumberFormat="0" applyProtection="0">
      <alignment horizontal="left" vertical="top" indent="1"/>
    </xf>
    <xf numFmtId="4" fontId="133" fillId="97" borderId="96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4" fontId="134" fillId="95" borderId="95" applyNumberFormat="0" applyProtection="0">
      <alignment horizontal="right" vertical="center"/>
    </xf>
    <xf numFmtId="188" fontId="108" fillId="0" borderId="94" applyNumberFormat="0" applyFill="0" applyAlignment="0" applyProtection="0"/>
    <xf numFmtId="188" fontId="108" fillId="0" borderId="94" applyNumberFormat="0" applyFill="0" applyAlignment="0" applyProtection="0"/>
    <xf numFmtId="0" fontId="12" fillId="92" borderId="10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47" fillId="81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4" fontId="47" fillId="89" borderId="113" applyNumberFormat="0" applyProtection="0">
      <alignment horizontal="right" vertical="center"/>
    </xf>
    <xf numFmtId="0" fontId="131" fillId="96" borderId="139" applyNumberFormat="0" applyProtection="0">
      <alignment horizontal="left" vertical="top" indent="1"/>
    </xf>
    <xf numFmtId="171" fontId="1" fillId="16" borderId="100">
      <alignment vertical="center"/>
      <protection locked="0"/>
    </xf>
    <xf numFmtId="0" fontId="129" fillId="92" borderId="118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5" fillId="145" borderId="11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08" fillId="0" borderId="107" applyNumberFormat="0" applyFill="0" applyAlignment="0" applyProtection="0"/>
    <xf numFmtId="4" fontId="12" fillId="93" borderId="109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47" fillId="84" borderId="113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0" fontId="127" fillId="123" borderId="106" applyNumberFormat="0" applyAlignment="0" applyProtection="0"/>
    <xf numFmtId="4" fontId="45" fillId="28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44" fillId="80" borderId="126" applyNumberFormat="0" applyProtection="0">
      <alignment vertical="center"/>
    </xf>
    <xf numFmtId="0" fontId="12" fillId="81" borderId="103" applyNumberFormat="0" applyProtection="0">
      <alignment horizontal="left" vertical="top" indent="1"/>
    </xf>
    <xf numFmtId="0" fontId="136" fillId="123" borderId="118" applyNumberFormat="0" applyAlignment="0" applyProtection="0"/>
    <xf numFmtId="4" fontId="129" fillId="81" borderId="119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165" fontId="8" fillId="0" borderId="0" applyFont="0" applyFill="0" applyBorder="0" applyAlignment="0" applyProtection="0"/>
    <xf numFmtId="4" fontId="44" fillId="80" borderId="103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4" fontId="46" fillId="32" borderId="103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148" borderId="103" applyNumberFormat="0" applyProtection="0">
      <alignment vertical="center"/>
    </xf>
    <xf numFmtId="4" fontId="129" fillId="80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0" borderId="108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134" fillId="95" borderId="108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0" fontId="108" fillId="0" borderId="107" applyNumberFormat="0" applyFill="0" applyAlignment="0" applyProtection="0"/>
    <xf numFmtId="4" fontId="47" fillId="87" borderId="103" applyNumberFormat="0" applyProtection="0">
      <alignment horizontal="right" vertical="center"/>
    </xf>
    <xf numFmtId="0" fontId="129" fillId="75" borderId="108" applyNumberFormat="0" applyFont="0" applyAlignment="0" applyProtection="0"/>
    <xf numFmtId="4" fontId="47" fillId="83" borderId="103" applyNumberFormat="0" applyProtection="0">
      <alignment horizontal="right" vertical="center"/>
    </xf>
    <xf numFmtId="0" fontId="127" fillId="106" borderId="106" applyNumberFormat="0" applyAlignment="0" applyProtection="0"/>
    <xf numFmtId="4" fontId="47" fillId="90" borderId="103" applyNumberFormat="0" applyProtection="0">
      <alignment horizontal="right" vertical="center"/>
    </xf>
    <xf numFmtId="0" fontId="124" fillId="76" borderId="104" applyNumberFormat="0" applyAlignment="0" applyProtection="0"/>
    <xf numFmtId="4" fontId="45" fillId="142" borderId="103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45" fillId="9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110" fillId="92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109" fillId="80" borderId="103" applyNumberFormat="0" applyProtection="0">
      <alignment vertical="center"/>
    </xf>
    <xf numFmtId="0" fontId="129" fillId="94" borderId="103" applyNumberFormat="0" applyProtection="0">
      <alignment horizontal="left" vertical="top" indent="1"/>
    </xf>
    <xf numFmtId="0" fontId="12" fillId="75" borderId="105" applyNumberFormat="0" applyFont="0" applyAlignment="0" applyProtection="0"/>
    <xf numFmtId="4" fontId="45" fillId="110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0" fontId="117" fillId="106" borderId="127" applyNumberFormat="0" applyAlignment="0" applyProtection="0"/>
    <xf numFmtId="4" fontId="153" fillId="148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5" fillId="98" borderId="103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0" fontId="129" fillId="75" borderId="108" applyNumberFormat="0" applyFont="0" applyAlignment="0" applyProtection="0"/>
    <xf numFmtId="4" fontId="129" fillId="80" borderId="108" applyNumberFormat="0" applyProtection="0">
      <alignment vertical="center"/>
    </xf>
    <xf numFmtId="4" fontId="44" fillId="80" borderId="103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138" fillId="24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0" fontId="12" fillId="75" borderId="105" applyNumberFormat="0" applyFont="0" applyAlignment="0" applyProtection="0"/>
    <xf numFmtId="4" fontId="45" fillId="141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0" fontId="129" fillId="75" borderId="108" applyNumberFormat="0" applyFont="0" applyAlignment="0" applyProtection="0"/>
    <xf numFmtId="4" fontId="129" fillId="90" borderId="108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0" fontId="124" fillId="76" borderId="104" applyNumberFormat="0" applyAlignment="0" applyProtection="0"/>
    <xf numFmtId="4" fontId="47" fillId="86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0" fontId="149" fillId="99" borderId="104" applyNumberFormat="0" applyAlignment="0" applyProtection="0"/>
    <xf numFmtId="4" fontId="47" fillId="96" borderId="10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0" fontId="124" fillId="76" borderId="104" applyNumberFormat="0" applyAlignment="0" applyProtection="0"/>
    <xf numFmtId="0" fontId="47" fillId="81" borderId="103" applyNumberFormat="0" applyProtection="0">
      <alignment horizontal="left" vertical="top" indent="1"/>
    </xf>
    <xf numFmtId="4" fontId="129" fillId="89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0" fontId="143" fillId="99" borderId="104" applyNumberFormat="0" applyAlignment="0" applyProtection="0"/>
    <xf numFmtId="0" fontId="108" fillId="0" borderId="112" applyNumberFormat="0" applyFill="0" applyAlignment="0" applyProtection="0"/>
    <xf numFmtId="4" fontId="45" fillId="142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185" fontId="48" fillId="0" borderId="102"/>
    <xf numFmtId="4" fontId="129" fillId="126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5" fillId="141" borderId="103" applyNumberFormat="0" applyProtection="0">
      <alignment horizontal="right" vertical="center"/>
    </xf>
    <xf numFmtId="0" fontId="124" fillId="76" borderId="104" applyNumberFormat="0" applyAlignment="0" applyProtection="0"/>
    <xf numFmtId="4" fontId="154" fillId="148" borderId="103" applyNumberFormat="0" applyProtection="0">
      <alignment horizontal="right" vertical="center"/>
    </xf>
    <xf numFmtId="0" fontId="49" fillId="93" borderId="110" applyBorder="0"/>
    <xf numFmtId="4" fontId="129" fillId="87" borderId="108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4" fontId="47" fillId="87" borderId="103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138" fillId="24" borderId="108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17" fillId="106" borderId="104" applyNumberFormat="0" applyAlignment="0" applyProtection="0"/>
    <xf numFmtId="0" fontId="12" fillId="92" borderId="103" applyNumberFormat="0" applyProtection="0">
      <alignment horizontal="left" vertical="center" indent="1"/>
    </xf>
    <xf numFmtId="4" fontId="152" fillId="32" borderId="103" applyNumberFormat="0" applyProtection="0">
      <alignment vertical="center"/>
    </xf>
    <xf numFmtId="0" fontId="124" fillId="76" borderId="104" applyNumberFormat="0" applyAlignment="0" applyProtection="0"/>
    <xf numFmtId="0" fontId="117" fillId="106" borderId="104" applyNumberFormat="0" applyAlignment="0" applyProtection="0"/>
    <xf numFmtId="0" fontId="127" fillId="106" borderId="106" applyNumberFormat="0" applyAlignment="0" applyProtection="0"/>
    <xf numFmtId="4" fontId="45" fillId="145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0" fontId="117" fillId="106" borderId="104" applyNumberFormat="0" applyAlignment="0" applyProtection="0"/>
    <xf numFmtId="0" fontId="124" fillId="76" borderId="104" applyNumberFormat="0" applyAlignment="0" applyProtection="0"/>
    <xf numFmtId="0" fontId="12" fillId="75" borderId="105" applyNumberFormat="0" applyFont="0" applyAlignment="0" applyProtection="0"/>
    <xf numFmtId="0" fontId="108" fillId="0" borderId="107" applyNumberFormat="0" applyFill="0" applyAlignment="0" applyProtection="0"/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0" fontId="136" fillId="123" borderId="108" applyNumberFormat="0" applyAlignment="0" applyProtection="0"/>
    <xf numFmtId="0" fontId="124" fillId="76" borderId="108" applyNumberFormat="0" applyAlignment="0" applyProtection="0"/>
    <xf numFmtId="0" fontId="129" fillId="75" borderId="108" applyNumberFormat="0" applyFont="0" applyAlignment="0" applyProtection="0"/>
    <xf numFmtId="4" fontId="129" fillId="80" borderId="108" applyNumberFormat="0" applyProtection="0">
      <alignment vertical="center"/>
    </xf>
    <xf numFmtId="4" fontId="138" fillId="32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0" fontId="49" fillId="93" borderId="110" applyBorder="0"/>
    <xf numFmtId="4" fontId="131" fillId="96" borderId="103" applyNumberFormat="0" applyProtection="0">
      <alignment vertical="center"/>
    </xf>
    <xf numFmtId="4" fontId="131" fillId="99" borderId="103" applyNumberFormat="0" applyProtection="0">
      <alignment horizontal="left" vertical="center" indent="1"/>
    </xf>
    <xf numFmtId="0" fontId="131" fillId="96" borderId="103" applyNumberFormat="0" applyProtection="0">
      <alignment horizontal="left" vertical="top" indent="1"/>
    </xf>
    <xf numFmtId="4" fontId="138" fillId="24" borderId="108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4" fontId="133" fillId="97" borderId="109" applyNumberFormat="0" applyProtection="0">
      <alignment horizontal="left" vertical="center" indent="1"/>
    </xf>
    <xf numFmtId="4" fontId="134" fillId="95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0" fontId="143" fillId="99" borderId="104" applyNumberFormat="0" applyAlignment="0" applyProtection="0"/>
    <xf numFmtId="0" fontId="143" fillId="99" borderId="104" applyNumberFormat="0" applyAlignment="0" applyProtection="0"/>
    <xf numFmtId="0" fontId="117" fillId="106" borderId="104" applyNumberFormat="0" applyAlignment="0" applyProtection="0"/>
    <xf numFmtId="0" fontId="117" fillId="106" borderId="104" applyNumberFormat="0" applyAlignment="0" applyProtection="0"/>
    <xf numFmtId="0" fontId="149" fillId="99" borderId="104" applyNumberFormat="0" applyAlignment="0" applyProtection="0"/>
    <xf numFmtId="0" fontId="149" fillId="99" borderId="104" applyNumberFormat="0" applyAlignment="0" applyProtection="0"/>
    <xf numFmtId="0" fontId="124" fillId="76" borderId="104" applyNumberFormat="0" applyAlignment="0" applyProtection="0"/>
    <xf numFmtId="0" fontId="124" fillId="76" borderId="104" applyNumberFormat="0" applyAlignment="0" applyProtection="0"/>
    <xf numFmtId="0" fontId="12" fillId="96" borderId="105" applyNumberFormat="0" applyFont="0" applyAlignment="0" applyProtection="0"/>
    <xf numFmtId="0" fontId="12" fillId="96" borderId="105" applyNumberFormat="0" applyFont="0" applyAlignment="0" applyProtection="0"/>
    <xf numFmtId="0" fontId="129" fillId="75" borderId="108" applyNumberFormat="0" applyFont="0" applyAlignment="0" applyProtection="0"/>
    <xf numFmtId="0" fontId="12" fillId="75" borderId="105" applyNumberFormat="0" applyFont="0" applyAlignment="0" applyProtection="0"/>
    <xf numFmtId="0" fontId="12" fillId="75" borderId="105" applyNumberFormat="0" applyFont="0" applyAlignment="0" applyProtection="0"/>
    <xf numFmtId="4" fontId="44" fillId="80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11" fillId="109" borderId="111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4" fontId="129" fillId="80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0" borderId="108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45" fillId="142" borderId="103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0" fontId="129" fillId="92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0" fontId="129" fillId="92" borderId="108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4" fontId="154" fillId="148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0" fontId="143" fillId="99" borderId="104" applyNumberFormat="0" applyAlignment="0" applyProtection="0"/>
    <xf numFmtId="0" fontId="44" fillId="80" borderId="103" applyNumberFormat="0" applyProtection="0">
      <alignment horizontal="left" vertical="top" indent="1"/>
    </xf>
    <xf numFmtId="37" fontId="27" fillId="0" borderId="102" applyNumberFormat="0"/>
    <xf numFmtId="4" fontId="46" fillId="32" borderId="103" applyNumberFormat="0" applyProtection="0">
      <alignment vertical="center"/>
    </xf>
    <xf numFmtId="4" fontId="129" fillId="89" borderId="108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185" fontId="27" fillId="0" borderId="101" applyFill="0"/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4" fontId="44" fillId="80" borderId="103" applyNumberFormat="0" applyProtection="0">
      <alignment vertical="center"/>
    </xf>
    <xf numFmtId="4" fontId="47" fillId="88" borderId="103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5" fillId="144" borderId="103" applyNumberFormat="0" applyProtection="0">
      <alignment horizontal="right" vertical="center"/>
    </xf>
    <xf numFmtId="0" fontId="117" fillId="106" borderId="104" applyNumberFormat="0" applyAlignment="0" applyProtection="0"/>
    <xf numFmtId="0" fontId="12" fillId="75" borderId="105" applyNumberFormat="0" applyFont="0" applyAlignment="0" applyProtection="0"/>
    <xf numFmtId="0" fontId="12" fillId="92" borderId="103" applyNumberFormat="0" applyProtection="0">
      <alignment horizontal="left" vertical="center" indent="1"/>
    </xf>
    <xf numFmtId="0" fontId="124" fillId="76" borderId="104" applyNumberFormat="0" applyAlignment="0" applyProtection="0"/>
    <xf numFmtId="4" fontId="44" fillId="80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7" fillId="106" borderId="129" applyNumberFormat="0" applyAlignment="0" applyProtection="0"/>
    <xf numFmtId="0" fontId="129" fillId="127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0" fontId="124" fillId="76" borderId="104" applyNumberFormat="0" applyAlignment="0" applyProtection="0"/>
    <xf numFmtId="4" fontId="129" fillId="81" borderId="108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0" fontId="129" fillId="75" borderId="108" applyNumberFormat="0" applyFont="0" applyAlignment="0" applyProtection="0"/>
    <xf numFmtId="0" fontId="117" fillId="106" borderId="104" applyNumberFormat="0" applyAlignment="0" applyProtection="0"/>
    <xf numFmtId="4" fontId="129" fillId="80" borderId="108" applyNumberFormat="0" applyProtection="0">
      <alignment vertical="center"/>
    </xf>
    <xf numFmtId="0" fontId="143" fillId="99" borderId="104" applyNumberFormat="0" applyAlignment="0" applyProtection="0"/>
    <xf numFmtId="0" fontId="12" fillId="92" borderId="103" applyNumberFormat="0" applyProtection="0">
      <alignment horizontal="left" vertical="center" indent="1"/>
    </xf>
    <xf numFmtId="4" fontId="133" fillId="97" borderId="109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0" fontId="47" fillId="96" borderId="103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185" fontId="27" fillId="0" borderId="101" applyFill="0"/>
    <xf numFmtId="4" fontId="110" fillId="96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0" borderId="108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0" fontId="143" fillId="99" borderId="104" applyNumberFormat="0" applyAlignment="0" applyProtection="0"/>
    <xf numFmtId="4" fontId="47" fillId="88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0" fontId="108" fillId="0" borderId="112" applyNumberFormat="0" applyFill="0" applyAlignment="0" applyProtection="0"/>
    <xf numFmtId="0" fontId="12" fillId="94" borderId="103" applyNumberFormat="0" applyProtection="0">
      <alignment horizontal="left" vertical="center" indent="1"/>
    </xf>
    <xf numFmtId="0" fontId="127" fillId="99" borderId="106" applyNumberFormat="0" applyAlignment="0" applyProtection="0"/>
    <xf numFmtId="0" fontId="12" fillId="94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4" fontId="129" fillId="85" borderId="108" applyNumberFormat="0" applyProtection="0">
      <alignment horizontal="right" vertical="center"/>
    </xf>
    <xf numFmtId="0" fontId="129" fillId="92" borderId="108" applyNumberFormat="0" applyProtection="0">
      <alignment horizontal="left" vertical="center" indent="1"/>
    </xf>
    <xf numFmtId="4" fontId="138" fillId="24" borderId="108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111" fillId="109" borderId="111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129" fillId="81" borderId="108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52" fillId="32" borderId="103" applyNumberFormat="0" applyProtection="0">
      <alignment vertical="center"/>
    </xf>
    <xf numFmtId="0" fontId="124" fillId="76" borderId="104" applyNumberFormat="0" applyAlignment="0" applyProtection="0"/>
    <xf numFmtId="0" fontId="127" fillId="106" borderId="106" applyNumberFormat="0" applyAlignment="0" applyProtection="0"/>
    <xf numFmtId="0" fontId="12" fillId="92" borderId="103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0" fontId="108" fillId="0" borderId="107" applyNumberFormat="0" applyFill="0" applyAlignment="0" applyProtection="0"/>
    <xf numFmtId="0" fontId="12" fillId="96" borderId="105" applyNumberFormat="0" applyFont="0" applyAlignment="0" applyProtection="0"/>
    <xf numFmtId="4" fontId="47" fillId="82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9" fillId="99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46" fillId="32" borderId="103" applyNumberFormat="0" applyProtection="0">
      <alignment vertical="center"/>
    </xf>
    <xf numFmtId="0" fontId="44" fillId="80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5" fillId="141" borderId="103" applyNumberFormat="0" applyProtection="0">
      <alignment horizontal="right" vertical="center"/>
    </xf>
    <xf numFmtId="0" fontId="129" fillId="93" borderId="103" applyNumberFormat="0" applyProtection="0">
      <alignment horizontal="left" vertical="top" indent="1"/>
    </xf>
    <xf numFmtId="4" fontId="45" fillId="144" borderId="103" applyNumberFormat="0" applyProtection="0">
      <alignment horizontal="right" vertical="center"/>
    </xf>
    <xf numFmtId="0" fontId="149" fillId="99" borderId="104" applyNumberFormat="0" applyAlignment="0" applyProtection="0"/>
    <xf numFmtId="4" fontId="129" fillId="126" borderId="108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138" fillId="24" borderId="108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6" fillId="32" borderId="103" applyNumberFormat="0" applyProtection="0">
      <alignment vertical="center"/>
    </xf>
    <xf numFmtId="4" fontId="129" fillId="81" borderId="109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4" fontId="45" fillId="148" borderId="103" applyNumberFormat="0" applyProtection="0">
      <alignment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153" fillId="148" borderId="103" applyNumberFormat="0" applyProtection="0">
      <alignment vertical="center"/>
    </xf>
    <xf numFmtId="185" fontId="27" fillId="0" borderId="101" applyFill="0"/>
    <xf numFmtId="0" fontId="132" fillId="80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0" fontId="49" fillId="93" borderId="110" applyBorder="0"/>
    <xf numFmtId="4" fontId="47" fillId="90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47" fillId="96" borderId="103" applyNumberFormat="0" applyProtection="0">
      <alignment vertical="center"/>
    </xf>
    <xf numFmtId="0" fontId="12" fillId="81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7" fillId="8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45" fillId="110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129" fillId="88" borderId="108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0" fontId="12" fillId="96" borderId="105" applyNumberFormat="0" applyFont="0" applyAlignment="0" applyProtection="0"/>
    <xf numFmtId="4" fontId="138" fillId="32" borderId="108" applyNumberFormat="0" applyProtection="0">
      <alignment vertical="center"/>
    </xf>
    <xf numFmtId="0" fontId="108" fillId="0" borderId="112" applyNumberFormat="0" applyFill="0" applyAlignment="0" applyProtection="0"/>
    <xf numFmtId="4" fontId="47" fillId="92" borderId="103" applyNumberFormat="0" applyProtection="0">
      <alignment horizontal="right" vertical="center"/>
    </xf>
    <xf numFmtId="4" fontId="134" fillId="95" borderId="131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0" fontId="124" fillId="76" borderId="104" applyNumberFormat="0" applyAlignment="0" applyProtection="0"/>
    <xf numFmtId="0" fontId="131" fillId="81" borderId="103" applyNumberFormat="0" applyProtection="0">
      <alignment horizontal="left" vertical="top" indent="1"/>
    </xf>
    <xf numFmtId="0" fontId="129" fillId="94" borderId="108" applyNumberFormat="0" applyProtection="0">
      <alignment horizontal="left" vertical="center" indent="1"/>
    </xf>
    <xf numFmtId="4" fontId="45" fillId="142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0" fontId="124" fillId="76" borderId="104" applyNumberFormat="0" applyAlignment="0" applyProtection="0"/>
    <xf numFmtId="4" fontId="47" fillId="81" borderId="103" applyNumberFormat="0" applyProtection="0">
      <alignment horizontal="left" vertical="center" indent="1"/>
    </xf>
    <xf numFmtId="0" fontId="117" fillId="106" borderId="104" applyNumberFormat="0" applyAlignment="0" applyProtection="0"/>
    <xf numFmtId="0" fontId="124" fillId="76" borderId="104" applyNumberFormat="0" applyAlignment="0" applyProtection="0"/>
    <xf numFmtId="0" fontId="12" fillId="75" borderId="105" applyNumberFormat="0" applyFont="0" applyAlignment="0" applyProtection="0"/>
    <xf numFmtId="0" fontId="108" fillId="0" borderId="107" applyNumberFormat="0" applyFill="0" applyAlignment="0" applyProtection="0"/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0" fontId="136" fillId="123" borderId="108" applyNumberFormat="0" applyAlignment="0" applyProtection="0"/>
    <xf numFmtId="0" fontId="124" fillId="76" borderId="108" applyNumberFormat="0" applyAlignment="0" applyProtection="0"/>
    <xf numFmtId="0" fontId="129" fillId="75" borderId="108" applyNumberFormat="0" applyFont="0" applyAlignment="0" applyProtection="0"/>
    <xf numFmtId="4" fontId="129" fillId="80" borderId="108" applyNumberFormat="0" applyProtection="0">
      <alignment vertical="center"/>
    </xf>
    <xf numFmtId="4" fontId="138" fillId="32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0" fontId="49" fillId="93" borderId="110" applyBorder="0"/>
    <xf numFmtId="4" fontId="131" fillId="96" borderId="103" applyNumberFormat="0" applyProtection="0">
      <alignment vertical="center"/>
    </xf>
    <xf numFmtId="4" fontId="131" fillId="99" borderId="103" applyNumberFormat="0" applyProtection="0">
      <alignment horizontal="left" vertical="center" indent="1"/>
    </xf>
    <xf numFmtId="0" fontId="131" fillId="96" borderId="103" applyNumberFormat="0" applyProtection="0">
      <alignment horizontal="left" vertical="top" indent="1"/>
    </xf>
    <xf numFmtId="4" fontId="138" fillId="24" borderId="108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4" fontId="133" fillId="97" borderId="109" applyNumberFormat="0" applyProtection="0">
      <alignment horizontal="left" vertical="center" indent="1"/>
    </xf>
    <xf numFmtId="4" fontId="134" fillId="95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0" fontId="143" fillId="99" borderId="104" applyNumberFormat="0" applyAlignment="0" applyProtection="0"/>
    <xf numFmtId="0" fontId="143" fillId="99" borderId="104" applyNumberFormat="0" applyAlignment="0" applyProtection="0"/>
    <xf numFmtId="0" fontId="117" fillId="106" borderId="104" applyNumberFormat="0" applyAlignment="0" applyProtection="0"/>
    <xf numFmtId="0" fontId="117" fillId="106" borderId="104" applyNumberFormat="0" applyAlignment="0" applyProtection="0"/>
    <xf numFmtId="0" fontId="149" fillId="99" borderId="104" applyNumberFormat="0" applyAlignment="0" applyProtection="0"/>
    <xf numFmtId="0" fontId="149" fillId="99" borderId="104" applyNumberFormat="0" applyAlignment="0" applyProtection="0"/>
    <xf numFmtId="0" fontId="124" fillId="76" borderId="104" applyNumberFormat="0" applyAlignment="0" applyProtection="0"/>
    <xf numFmtId="0" fontId="124" fillId="76" borderId="104" applyNumberFormat="0" applyAlignment="0" applyProtection="0"/>
    <xf numFmtId="0" fontId="12" fillId="96" borderId="105" applyNumberFormat="0" applyFont="0" applyAlignment="0" applyProtection="0"/>
    <xf numFmtId="0" fontId="12" fillId="96" borderId="105" applyNumberFormat="0" applyFont="0" applyAlignment="0" applyProtection="0"/>
    <xf numFmtId="0" fontId="129" fillId="75" borderId="108" applyNumberFormat="0" applyFont="0" applyAlignment="0" applyProtection="0"/>
    <xf numFmtId="0" fontId="12" fillId="75" borderId="105" applyNumberFormat="0" applyFont="0" applyAlignment="0" applyProtection="0"/>
    <xf numFmtId="0" fontId="12" fillId="75" borderId="105" applyNumberFormat="0" applyFont="0" applyAlignment="0" applyProtection="0"/>
    <xf numFmtId="4" fontId="44" fillId="80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52" fillId="32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9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10" fillId="96" borderId="103" applyNumberFormat="0" applyProtection="0">
      <alignment vertical="center"/>
    </xf>
    <xf numFmtId="4" fontId="47" fillId="96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11" fillId="109" borderId="111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4" fontId="129" fillId="80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0" fontId="129" fillId="99" borderId="108" applyNumberFormat="0" applyProtection="0">
      <alignment horizontal="left" vertical="center" indent="1"/>
    </xf>
    <xf numFmtId="0" fontId="129" fillId="127" borderId="108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0" borderId="108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4" fontId="154" fillId="148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4" fontId="45" fillId="110" borderId="103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131" fillId="96" borderId="103" applyNumberFormat="0" applyProtection="0">
      <alignment vertical="center"/>
    </xf>
    <xf numFmtId="4" fontId="129" fillId="84" borderId="109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4" fontId="46" fillId="32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12" fillId="75" borderId="105" applyNumberFormat="0" applyFont="0" applyAlignment="0" applyProtection="0"/>
    <xf numFmtId="0" fontId="12" fillId="94" borderId="103" applyNumberFormat="0" applyProtection="0">
      <alignment horizontal="left" vertical="top" indent="1"/>
    </xf>
    <xf numFmtId="0" fontId="124" fillId="76" borderId="104" applyNumberFormat="0" applyAlignment="0" applyProtection="0"/>
    <xf numFmtId="4" fontId="129" fillId="91" borderId="109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5" fillId="145" borderId="103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45" fillId="144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7" fillId="88" borderId="103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0" fontId="12" fillId="75" borderId="105" applyNumberFormat="0" applyFont="0" applyAlignment="0" applyProtection="0"/>
    <xf numFmtId="0" fontId="129" fillId="81" borderId="103" applyNumberFormat="0" applyProtection="0">
      <alignment horizontal="left" vertical="top" indent="1"/>
    </xf>
    <xf numFmtId="4" fontId="129" fillId="85" borderId="108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153" fillId="148" borderId="103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111" fillId="109" borderId="111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0" fontId="131" fillId="81" borderId="103" applyNumberFormat="0" applyProtection="0">
      <alignment horizontal="left" vertical="top" indent="1"/>
    </xf>
    <xf numFmtId="4" fontId="129" fillId="82" borderId="108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12" fillId="93" borderId="109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0" fontId="131" fillId="96" borderId="103" applyNumberFormat="0" applyProtection="0">
      <alignment horizontal="left" vertical="top" indent="1"/>
    </xf>
    <xf numFmtId="4" fontId="129" fillId="91" borderId="109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4" fontId="129" fillId="82" borderId="108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5" fillId="28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4" fontId="153" fillId="148" borderId="103" applyNumberFormat="0" applyProtection="0">
      <alignment vertical="center"/>
    </xf>
    <xf numFmtId="4" fontId="47" fillId="89" borderId="103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4" fontId="45" fillId="145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129" fillId="90" borderId="108" applyNumberFormat="0" applyProtection="0">
      <alignment horizontal="right" vertical="center"/>
    </xf>
    <xf numFmtId="0" fontId="127" fillId="106" borderId="106" applyNumberFormat="0" applyAlignment="0" applyProtection="0"/>
    <xf numFmtId="0" fontId="124" fillId="76" borderId="104" applyNumberFormat="0" applyAlignment="0" applyProtection="0"/>
    <xf numFmtId="0" fontId="12" fillId="94" borderId="103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129" fillId="89" borderId="108" applyNumberFormat="0" applyProtection="0">
      <alignment horizontal="right" vertical="center"/>
    </xf>
    <xf numFmtId="4" fontId="138" fillId="32" borderId="108" applyNumberFormat="0" applyProtection="0">
      <alignment vertical="center"/>
    </xf>
    <xf numFmtId="4" fontId="45" fillId="148" borderId="103" applyNumberFormat="0" applyProtection="0">
      <alignment vertical="center"/>
    </xf>
    <xf numFmtId="0" fontId="129" fillId="75" borderId="108" applyNumberFormat="0" applyFont="0" applyAlignment="0" applyProtection="0"/>
    <xf numFmtId="4" fontId="129" fillId="84" borderId="109" applyNumberFormat="0" applyProtection="0">
      <alignment horizontal="right" vertical="center"/>
    </xf>
    <xf numFmtId="0" fontId="117" fillId="106" borderId="104" applyNumberFormat="0" applyAlignment="0" applyProtection="0"/>
    <xf numFmtId="4" fontId="129" fillId="86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129" fillId="91" borderId="109" applyNumberFormat="0" applyProtection="0">
      <alignment horizontal="left" vertical="center" indent="1"/>
    </xf>
    <xf numFmtId="0" fontId="12" fillId="75" borderId="105" applyNumberFormat="0" applyFont="0" applyAlignment="0" applyProtection="0"/>
    <xf numFmtId="4" fontId="129" fillId="32" borderId="108" applyNumberFormat="0" applyProtection="0">
      <alignment horizontal="left" vertical="center" indent="1"/>
    </xf>
    <xf numFmtId="4" fontId="154" fillId="148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0" fontId="143" fillId="99" borderId="104" applyNumberFormat="0" applyAlignment="0" applyProtection="0"/>
    <xf numFmtId="0" fontId="12" fillId="81" borderId="103" applyNumberFormat="0" applyProtection="0">
      <alignment horizontal="left" vertical="center" indent="1"/>
    </xf>
    <xf numFmtId="4" fontId="45" fillId="110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129" fillId="126" borderId="108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4" fontId="47" fillId="96" borderId="103" applyNumberFormat="0" applyProtection="0">
      <alignment horizontal="left" vertical="center" indent="1"/>
    </xf>
    <xf numFmtId="4" fontId="131" fillId="99" borderId="103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110" fillId="96" borderId="103" applyNumberFormat="0" applyProtection="0">
      <alignment vertical="center"/>
    </xf>
    <xf numFmtId="0" fontId="129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0" fontId="47" fillId="96" borderId="103" applyNumberFormat="0" applyProtection="0">
      <alignment horizontal="left" vertical="top" indent="1"/>
    </xf>
    <xf numFmtId="4" fontId="134" fillId="95" borderId="108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31" fillId="96" borderId="103" applyNumberFormat="0" applyProtection="0">
      <alignment vertical="center"/>
    </xf>
    <xf numFmtId="4" fontId="129" fillId="90" borderId="108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9" fillId="81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111" fillId="109" borderId="111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49" fillId="99" borderId="104" applyNumberFormat="0" applyAlignment="0" applyProtection="0"/>
    <xf numFmtId="4" fontId="47" fillId="92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129" fillId="81" borderId="109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47" fillId="89" borderId="103" applyNumberFormat="0" applyProtection="0">
      <alignment horizontal="right" vertical="center"/>
    </xf>
    <xf numFmtId="0" fontId="129" fillId="9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129" fillId="91" borderId="109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0" fontId="117" fillId="106" borderId="104" applyNumberFormat="0" applyAlignment="0" applyProtection="0"/>
    <xf numFmtId="4" fontId="129" fillId="88" borderId="108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124" fillId="76" borderId="108" applyNumberFormat="0" applyAlignment="0" applyProtection="0"/>
    <xf numFmtId="4" fontId="129" fillId="88" borderId="108" applyNumberFormat="0" applyProtection="0">
      <alignment horizontal="right" vertical="center"/>
    </xf>
    <xf numFmtId="0" fontId="117" fillId="106" borderId="104" applyNumberFormat="0" applyAlignment="0" applyProtection="0"/>
    <xf numFmtId="4" fontId="47" fillId="92" borderId="103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4" fontId="45" fillId="145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7" fillId="84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0" fontId="124" fillId="76" borderId="104" applyNumberFormat="0" applyAlignment="0" applyProtection="0"/>
    <xf numFmtId="4" fontId="111" fillId="109" borderId="111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29" fillId="99" borderId="108" applyNumberFormat="0" applyProtection="0">
      <alignment horizontal="left" vertical="center" indent="1"/>
    </xf>
    <xf numFmtId="0" fontId="12" fillId="75" borderId="105" applyNumberFormat="0" applyFont="0" applyAlignment="0" applyProtection="0"/>
    <xf numFmtId="4" fontId="110" fillId="96" borderId="103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149" fillId="99" borderId="104" applyNumberFormat="0" applyAlignment="0" applyProtection="0"/>
    <xf numFmtId="4" fontId="131" fillId="99" borderId="103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129" fillId="82" borderId="108" applyNumberFormat="0" applyProtection="0">
      <alignment horizontal="right" vertical="center"/>
    </xf>
    <xf numFmtId="0" fontId="124" fillId="76" borderId="104" applyNumberFormat="0" applyAlignment="0" applyProtection="0"/>
    <xf numFmtId="4" fontId="129" fillId="86" borderId="108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0" fontId="149" fillId="99" borderId="104" applyNumberFormat="0" applyAlignment="0" applyProtection="0"/>
    <xf numFmtId="4" fontId="129" fillId="84" borderId="109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0" fontId="124" fillId="76" borderId="104" applyNumberFormat="0" applyAlignment="0" applyProtection="0"/>
    <xf numFmtId="4" fontId="46" fillId="32" borderId="103" applyNumberFormat="0" applyProtection="0">
      <alignment vertical="center"/>
    </xf>
    <xf numFmtId="4" fontId="44" fillId="80" borderId="103" applyNumberFormat="0" applyProtection="0">
      <alignment vertical="center"/>
    </xf>
    <xf numFmtId="0" fontId="117" fillId="106" borderId="104" applyNumberFormat="0" applyAlignment="0" applyProtection="0"/>
    <xf numFmtId="4" fontId="129" fillId="87" borderId="108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7" fillId="82" borderId="103" applyNumberFormat="0" applyProtection="0">
      <alignment horizontal="right" vertical="center"/>
    </xf>
    <xf numFmtId="0" fontId="124" fillId="76" borderId="104" applyNumberFormat="0" applyAlignment="0" applyProtection="0"/>
    <xf numFmtId="4" fontId="129" fillId="81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129" fillId="86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0" fontId="108" fillId="0" borderId="107" applyNumberFormat="0" applyFill="0" applyAlignment="0" applyProtection="0"/>
    <xf numFmtId="0" fontId="12" fillId="93" borderId="103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0" fontId="129" fillId="99" borderId="108" applyNumberFormat="0" applyProtection="0">
      <alignment horizontal="left" vertical="center" indent="1"/>
    </xf>
    <xf numFmtId="4" fontId="138" fillId="32" borderId="108" applyNumberFormat="0" applyProtection="0">
      <alignment vertical="center"/>
    </xf>
    <xf numFmtId="0" fontId="143" fillId="99" borderId="104" applyNumberFormat="0" applyAlignment="0" applyProtection="0"/>
    <xf numFmtId="0" fontId="108" fillId="0" borderId="107" applyNumberFormat="0" applyFill="0" applyAlignment="0" applyProtection="0"/>
    <xf numFmtId="4" fontId="46" fillId="108" borderId="103" applyNumberFormat="0" applyProtection="0">
      <alignment horizontal="left" vertical="center" indent="1"/>
    </xf>
    <xf numFmtId="0" fontId="149" fillId="99" borderId="104" applyNumberFormat="0" applyAlignment="0" applyProtection="0"/>
    <xf numFmtId="4" fontId="45" fillId="141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45" fillId="32" borderId="103" applyNumberFormat="0" applyProtection="0">
      <alignment horizontal="left" vertical="center" indent="1"/>
    </xf>
    <xf numFmtId="0" fontId="49" fillId="93" borderId="110" applyBorder="0"/>
    <xf numFmtId="4" fontId="152" fillId="32" borderId="103" applyNumberFormat="0" applyProtection="0">
      <alignment vertical="center"/>
    </xf>
    <xf numFmtId="4" fontId="45" fillId="28" borderId="103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45" fillId="143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4" fontId="45" fillId="110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47" fillId="92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0" fontId="127" fillId="106" borderId="106" applyNumberFormat="0" applyAlignment="0" applyProtection="0"/>
    <xf numFmtId="4" fontId="47" fillId="96" borderId="103" applyNumberFormat="0" applyProtection="0">
      <alignment vertical="center"/>
    </xf>
    <xf numFmtId="4" fontId="129" fillId="86" borderId="108" applyNumberFormat="0" applyProtection="0">
      <alignment horizontal="right" vertical="center"/>
    </xf>
    <xf numFmtId="185" fontId="48" fillId="0" borderId="102"/>
    <xf numFmtId="4" fontId="47" fillId="86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111" fillId="109" borderId="111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49" fillId="93" borderId="110" applyBorder="0"/>
    <xf numFmtId="0" fontId="12" fillId="93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49" fillId="99" borderId="104" applyNumberFormat="0" applyAlignment="0" applyProtection="0"/>
    <xf numFmtId="0" fontId="117" fillId="106" borderId="104" applyNumberFormat="0" applyAlignment="0" applyProtection="0"/>
    <xf numFmtId="4" fontId="47" fillId="86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45" fillId="148" borderId="103" applyNumberFormat="0" applyProtection="0">
      <alignment vertical="center"/>
    </xf>
    <xf numFmtId="4" fontId="47" fillId="92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5" fillId="144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12" fillId="93" borderId="109" applyNumberFormat="0" applyProtection="0">
      <alignment horizontal="left" vertical="center" indent="1"/>
    </xf>
    <xf numFmtId="4" fontId="138" fillId="32" borderId="108" applyNumberFormat="0" applyProtection="0">
      <alignment vertical="center"/>
    </xf>
    <xf numFmtId="0" fontId="12" fillId="93" borderId="103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4" fontId="129" fillId="86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47" fillId="87" borderId="103" applyNumberFormat="0" applyProtection="0">
      <alignment horizontal="right" vertical="center"/>
    </xf>
    <xf numFmtId="4" fontId="133" fillId="97" borderId="109" applyNumberFormat="0" applyProtection="0">
      <alignment horizontal="left" vertical="center" indent="1"/>
    </xf>
    <xf numFmtId="0" fontId="127" fillId="106" borderId="106" applyNumberFormat="0" applyAlignment="0" applyProtection="0"/>
    <xf numFmtId="0" fontId="108" fillId="0" borderId="112" applyNumberFormat="0" applyFill="0" applyAlignment="0" applyProtection="0"/>
    <xf numFmtId="0" fontId="12" fillId="96" borderId="105" applyNumberFormat="0" applyFont="0" applyAlignment="0" applyProtection="0"/>
    <xf numFmtId="4" fontId="44" fillId="80" borderId="103" applyNumberFormat="0" applyProtection="0">
      <alignment vertical="center"/>
    </xf>
    <xf numFmtId="4" fontId="47" fillId="87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152" fillId="32" borderId="103" applyNumberFormat="0" applyProtection="0">
      <alignment vertical="center"/>
    </xf>
    <xf numFmtId="0" fontId="129" fillId="94" borderId="108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0" fontId="131" fillId="96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4" fontId="111" fillId="109" borderId="111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38" fillId="24" borderId="108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0" fontId="117" fillId="106" borderId="104" applyNumberFormat="0" applyAlignment="0" applyProtection="0"/>
    <xf numFmtId="0" fontId="12" fillId="96" borderId="105" applyNumberFormat="0" applyFont="0" applyAlignment="0" applyProtection="0"/>
    <xf numFmtId="0" fontId="44" fillId="80" borderId="103" applyNumberFormat="0" applyProtection="0">
      <alignment horizontal="left" vertical="top" indent="1"/>
    </xf>
    <xf numFmtId="0" fontId="143" fillId="99" borderId="104" applyNumberFormat="0" applyAlignment="0" applyProtection="0"/>
    <xf numFmtId="4" fontId="129" fillId="86" borderId="108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7" fillId="99" borderId="106" applyNumberFormat="0" applyAlignment="0" applyProtection="0"/>
    <xf numFmtId="0" fontId="12" fillId="81" borderId="103" applyNumberFormat="0" applyProtection="0">
      <alignment horizontal="left" vertical="top" indent="1"/>
    </xf>
    <xf numFmtId="4" fontId="45" fillId="148" borderId="103" applyNumberFormat="0" applyProtection="0">
      <alignment vertical="center"/>
    </xf>
    <xf numFmtId="4" fontId="112" fillId="92" borderId="103" applyNumberFormat="0" applyProtection="0">
      <alignment horizontal="right" vertical="center"/>
    </xf>
    <xf numFmtId="4" fontId="133" fillId="97" borderId="109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129" fillId="82" borderId="108" applyNumberFormat="0" applyProtection="0">
      <alignment horizontal="right" vertical="center"/>
    </xf>
    <xf numFmtId="0" fontId="117" fillId="106" borderId="104" applyNumberFormat="0" applyAlignment="0" applyProtection="0"/>
    <xf numFmtId="4" fontId="129" fillId="111" borderId="144" applyNumberFormat="0" applyProtection="0">
      <alignment horizontal="left" vertical="center" indent="1"/>
    </xf>
    <xf numFmtId="4" fontId="129" fillId="85" borderId="108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47" fillId="84" borderId="103" applyNumberFormat="0" applyProtection="0">
      <alignment horizontal="right" vertical="center"/>
    </xf>
    <xf numFmtId="0" fontId="124" fillId="76" borderId="108" applyNumberFormat="0" applyAlignment="0" applyProtection="0"/>
    <xf numFmtId="4" fontId="129" fillId="90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0" fontId="117" fillId="106" borderId="104" applyNumberFormat="0" applyAlignment="0" applyProtection="0"/>
    <xf numFmtId="4" fontId="47" fillId="88" borderId="103" applyNumberFormat="0" applyProtection="0">
      <alignment horizontal="right" vertical="center"/>
    </xf>
    <xf numFmtId="0" fontId="143" fillId="99" borderId="104" applyNumberFormat="0" applyAlignment="0" applyProtection="0"/>
    <xf numFmtId="4" fontId="153" fillId="148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29" fillId="81" borderId="108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134" fillId="95" borderId="108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4" fontId="138" fillId="24" borderId="108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38" fillId="32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0" fontId="129" fillId="75" borderId="108" applyNumberFormat="0" applyFont="0" applyAlignment="0" applyProtection="0"/>
    <xf numFmtId="4" fontId="46" fillId="108" borderId="103" applyNumberFormat="0" applyProtection="0">
      <alignment horizontal="left" vertical="center" indent="1"/>
    </xf>
    <xf numFmtId="0" fontId="124" fillId="76" borderId="104" applyNumberFormat="0" applyAlignment="0" applyProtection="0"/>
    <xf numFmtId="4" fontId="129" fillId="89" borderId="108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4" fontId="129" fillId="81" borderId="109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46" fillId="32" borderId="103" applyNumberFormat="0" applyProtection="0">
      <alignment vertical="center"/>
    </xf>
    <xf numFmtId="4" fontId="44" fillId="80" borderId="103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4" fontId="45" fillId="143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0" fontId="124" fillId="76" borderId="104" applyNumberFormat="0" applyAlignment="0" applyProtection="0"/>
    <xf numFmtId="0" fontId="132" fillId="80" borderId="103" applyNumberFormat="0" applyProtection="0">
      <alignment horizontal="left" vertical="top" indent="1"/>
    </xf>
    <xf numFmtId="4" fontId="45" fillId="108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81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5" fillId="142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129" fillId="90" borderId="108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0" fontId="12" fillId="75" borderId="105" applyNumberFormat="0" applyFont="0" applyAlignment="0" applyProtection="0"/>
    <xf numFmtId="4" fontId="45" fillId="98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131" fillId="96" borderId="103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38" fillId="32" borderId="108" applyNumberFormat="0" applyProtection="0">
      <alignment vertical="center"/>
    </xf>
    <xf numFmtId="0" fontId="12" fillId="92" borderId="103" applyNumberFormat="0" applyProtection="0">
      <alignment horizontal="left" vertical="top" indent="1"/>
    </xf>
    <xf numFmtId="4" fontId="47" fillId="90" borderId="103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47" fillId="88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5" fillId="108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45" fillId="144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0" fontId="124" fillId="76" borderId="108" applyNumberFormat="0" applyAlignment="0" applyProtection="0"/>
    <xf numFmtId="0" fontId="47" fillId="96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4" fontId="45" fillId="32" borderId="103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0" fontId="149" fillId="99" borderId="104" applyNumberFormat="0" applyAlignment="0" applyProtection="0"/>
    <xf numFmtId="0" fontId="12" fillId="81" borderId="103" applyNumberFormat="0" applyProtection="0">
      <alignment horizontal="left" vertical="top" indent="1"/>
    </xf>
    <xf numFmtId="0" fontId="129" fillId="92" borderId="108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43" fillId="99" borderId="104" applyNumberFormat="0" applyAlignment="0" applyProtection="0"/>
    <xf numFmtId="4" fontId="110" fillId="92" borderId="103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4" fontId="47" fillId="90" borderId="103" applyNumberFormat="0" applyProtection="0">
      <alignment horizontal="right" vertical="center"/>
    </xf>
    <xf numFmtId="0" fontId="129" fillId="75" borderId="108" applyNumberFormat="0" applyFont="0" applyAlignment="0" applyProtection="0"/>
    <xf numFmtId="4" fontId="44" fillId="80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0" fontId="117" fillId="106" borderId="104" applyNumberFormat="0" applyAlignment="0" applyProtection="0"/>
    <xf numFmtId="4" fontId="44" fillId="80" borderId="103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52" fillId="32" borderId="103" applyNumberFormat="0" applyProtection="0">
      <alignment vertical="center"/>
    </xf>
    <xf numFmtId="4" fontId="129" fillId="81" borderId="108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4" fontId="129" fillId="86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5" fillId="28" borderId="103" applyNumberFormat="0" applyProtection="0">
      <alignment horizontal="right" vertical="center"/>
    </xf>
    <xf numFmtId="4" fontId="45" fillId="14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" fillId="96" borderId="105" applyNumberFormat="0" applyFont="0" applyAlignment="0" applyProtection="0"/>
    <xf numFmtId="0" fontId="129" fillId="127" borderId="108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08" fillId="0" borderId="107" applyNumberFormat="0" applyFill="0" applyAlignment="0" applyProtection="0"/>
    <xf numFmtId="4" fontId="47" fillId="87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153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0" fontId="108" fillId="0" borderId="107" applyNumberFormat="0" applyFill="0" applyAlignment="0" applyProtection="0"/>
    <xf numFmtId="4" fontId="129" fillId="32" borderId="108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0" fontId="129" fillId="99" borderId="108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4" fontId="47" fillId="90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27" fillId="106" borderId="106" applyNumberFormat="0" applyAlignment="0" applyProtection="0"/>
    <xf numFmtId="4" fontId="129" fillId="126" borderId="108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45" fillId="110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6" fillId="108" borderId="103" applyNumberFormat="0" applyProtection="0">
      <alignment horizontal="left" vertical="center" indent="1"/>
    </xf>
    <xf numFmtId="0" fontId="149" fillId="99" borderId="104" applyNumberFormat="0" applyAlignment="0" applyProtection="0"/>
    <xf numFmtId="0" fontId="108" fillId="0" borderId="112" applyNumberFormat="0" applyFill="0" applyAlignment="0" applyProtection="0"/>
    <xf numFmtId="4" fontId="47" fillId="85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53" fillId="148" borderId="103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129" fillId="75" borderId="108" applyNumberFormat="0" applyFont="0" applyAlignment="0" applyProtection="0"/>
    <xf numFmtId="4" fontId="129" fillId="82" borderId="108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36" fillId="123" borderId="108" applyNumberFormat="0" applyAlignment="0" applyProtection="0"/>
    <xf numFmtId="4" fontId="47" fillId="83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4" fontId="45" fillId="32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49" fillId="99" borderId="104" applyNumberFormat="0" applyAlignment="0" applyProtection="0"/>
    <xf numFmtId="0" fontId="47" fillId="81" borderId="103" applyNumberFormat="0" applyProtection="0">
      <alignment horizontal="left" vertical="top" indent="1"/>
    </xf>
    <xf numFmtId="4" fontId="45" fillId="9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129" fillId="84" borderId="109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0" fontId="129" fillId="127" borderId="108" applyNumberFormat="0" applyProtection="0">
      <alignment horizontal="left" vertical="center" indent="1"/>
    </xf>
    <xf numFmtId="4" fontId="129" fillId="91" borderId="109" applyNumberFormat="0" applyProtection="0">
      <alignment horizontal="left" vertical="center" indent="1"/>
    </xf>
    <xf numFmtId="0" fontId="129" fillId="92" borderId="103" applyNumberFormat="0" applyProtection="0">
      <alignment horizontal="left" vertical="top" indent="1"/>
    </xf>
    <xf numFmtId="4" fontId="138" fillId="32" borderId="108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4" fontId="45" fillId="148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0" fontId="49" fillId="93" borderId="110" applyBorder="0"/>
    <xf numFmtId="4" fontId="47" fillId="88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152" fillId="32" borderId="103" applyNumberFormat="0" applyProtection="0">
      <alignment vertical="center"/>
    </xf>
    <xf numFmtId="4" fontId="47" fillId="87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129" fillId="86" borderId="108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152" fillId="32" borderId="103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0" fontId="136" fillId="123" borderId="108" applyNumberFormat="0" applyAlignment="0" applyProtection="0"/>
    <xf numFmtId="0" fontId="143" fillId="99" borderId="104" applyNumberFormat="0" applyAlignment="0" applyProtection="0"/>
    <xf numFmtId="0" fontId="12" fillId="75" borderId="105" applyNumberFormat="0" applyFont="0" applyAlignment="0" applyProtection="0"/>
    <xf numFmtId="4" fontId="110" fillId="96" borderId="103" applyNumberFormat="0" applyProtection="0">
      <alignment vertical="center"/>
    </xf>
    <xf numFmtId="4" fontId="45" fillId="146" borderId="103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1" borderId="103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45" fillId="148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0" fontId="117" fillId="106" borderId="104" applyNumberFormat="0" applyAlignment="0" applyProtection="0"/>
    <xf numFmtId="4" fontId="47" fillId="81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0" fontId="117" fillId="106" borderId="104" applyNumberFormat="0" applyAlignment="0" applyProtection="0"/>
    <xf numFmtId="4" fontId="47" fillId="81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" fillId="93" borderId="103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0" fontId="129" fillId="94" borderId="108" applyNumberFormat="0" applyProtection="0">
      <alignment horizontal="left" vertical="center" indent="1"/>
    </xf>
    <xf numFmtId="4" fontId="133" fillId="97" borderId="109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153" fillId="148" borderId="103" applyNumberFormat="0" applyProtection="0">
      <alignment vertical="center"/>
    </xf>
    <xf numFmtId="0" fontId="12" fillId="93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46" fillId="108" borderId="111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08" fillId="0" borderId="107" applyNumberFormat="0" applyFill="0" applyAlignment="0" applyProtection="0"/>
    <xf numFmtId="4" fontId="47" fillId="81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129" fillId="81" borderId="108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0" fontId="124" fillId="76" borderId="108" applyNumberFormat="0" applyAlignment="0" applyProtection="0"/>
    <xf numFmtId="4" fontId="45" fillId="146" borderId="103" applyNumberFormat="0" applyProtection="0">
      <alignment horizontal="right" vertical="center"/>
    </xf>
    <xf numFmtId="4" fontId="45" fillId="146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4" fillId="76" borderId="104" applyNumberFormat="0" applyAlignment="0" applyProtection="0"/>
    <xf numFmtId="4" fontId="47" fillId="87" borderId="103" applyNumberFormat="0" applyProtection="0">
      <alignment horizontal="right" vertical="center"/>
    </xf>
    <xf numFmtId="0" fontId="117" fillId="106" borderId="104" applyNumberFormat="0" applyAlignment="0" applyProtection="0"/>
    <xf numFmtId="0" fontId="129" fillId="94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47" fillId="84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154" fillId="148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0" fontId="149" fillId="99" borderId="104" applyNumberFormat="0" applyAlignment="0" applyProtection="0"/>
    <xf numFmtId="0" fontId="131" fillId="81" borderId="103" applyNumberFormat="0" applyProtection="0">
      <alignment horizontal="left" vertical="top" indent="1"/>
    </xf>
    <xf numFmtId="4" fontId="45" fillId="146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6" fillId="32" borderId="103" applyNumberFormat="0" applyProtection="0">
      <alignment vertical="center"/>
    </xf>
    <xf numFmtId="4" fontId="129" fillId="0" borderId="108" applyNumberFormat="0" applyProtection="0">
      <alignment horizontal="right" vertical="center"/>
    </xf>
    <xf numFmtId="4" fontId="129" fillId="81" borderId="108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5" fillId="32" borderId="103" applyNumberFormat="0" applyProtection="0">
      <alignment horizontal="left" vertical="center" indent="1"/>
    </xf>
    <xf numFmtId="0" fontId="149" fillId="99" borderId="104" applyNumberFormat="0" applyAlignment="0" applyProtection="0"/>
    <xf numFmtId="4" fontId="129" fillId="111" borderId="108" applyNumberFormat="0" applyProtection="0">
      <alignment horizontal="left" vertical="center" indent="1"/>
    </xf>
    <xf numFmtId="4" fontId="134" fillId="95" borderId="108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45" fillId="141" borderId="103" applyNumberFormat="0" applyProtection="0">
      <alignment horizontal="right" vertical="center"/>
    </xf>
    <xf numFmtId="0" fontId="117" fillId="106" borderId="104" applyNumberFormat="0" applyAlignment="0" applyProtection="0"/>
    <xf numFmtId="4" fontId="129" fillId="111" borderId="108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96" borderId="103" applyNumberFormat="0" applyProtection="0">
      <alignment vertical="center"/>
    </xf>
    <xf numFmtId="0" fontId="136" fillId="123" borderId="108" applyNumberFormat="0" applyAlignment="0" applyProtection="0"/>
    <xf numFmtId="4" fontId="134" fillId="95" borderId="108" applyNumberFormat="0" applyProtection="0">
      <alignment horizontal="right" vertical="center"/>
    </xf>
    <xf numFmtId="0" fontId="108" fillId="0" borderId="112" applyNumberFormat="0" applyFill="0" applyAlignment="0" applyProtection="0"/>
    <xf numFmtId="4" fontId="44" fillId="80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4" fontId="47" fillId="81" borderId="103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7" fillId="86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129" fillId="81" borderId="108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5" fillId="32" borderId="103" applyNumberFormat="0" applyProtection="0">
      <alignment horizontal="left" vertical="center" indent="1"/>
    </xf>
    <xf numFmtId="4" fontId="129" fillId="88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153" fillId="148" borderId="103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153" fillId="14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7" fillId="88" borderId="103" applyNumberFormat="0" applyProtection="0">
      <alignment horizontal="right" vertical="center"/>
    </xf>
    <xf numFmtId="0" fontId="127" fillId="99" borderId="106" applyNumberFormat="0" applyAlignment="0" applyProtection="0"/>
    <xf numFmtId="0" fontId="127" fillId="123" borderId="106" applyNumberFormat="0" applyAlignment="0" applyProtection="0"/>
    <xf numFmtId="4" fontId="129" fillId="80" borderId="108" applyNumberFormat="0" applyProtection="0">
      <alignment vertical="center"/>
    </xf>
    <xf numFmtId="0" fontId="108" fillId="0" borderId="107" applyNumberFormat="0" applyFill="0" applyAlignment="0" applyProtection="0"/>
    <xf numFmtId="4" fontId="129" fillId="111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4" fontId="45" fillId="14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0" fontId="131" fillId="96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center" indent="1"/>
    </xf>
    <xf numFmtId="4" fontId="129" fillId="87" borderId="108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129" fillId="90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4" fillId="76" borderId="104" applyNumberFormat="0" applyAlignment="0" applyProtection="0"/>
    <xf numFmtId="4" fontId="129" fillId="81" borderId="109" applyNumberFormat="0" applyProtection="0">
      <alignment horizontal="left" vertical="center" indent="1"/>
    </xf>
    <xf numFmtId="0" fontId="12" fillId="96" borderId="105" applyNumberFormat="0" applyFont="0" applyAlignment="0" applyProtection="0"/>
    <xf numFmtId="4" fontId="47" fillId="81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0" fontId="143" fillId="99" borderId="104" applyNumberFormat="0" applyAlignment="0" applyProtection="0"/>
    <xf numFmtId="4" fontId="129" fillId="80" borderId="108" applyNumberFormat="0" applyProtection="0">
      <alignment vertical="center"/>
    </xf>
    <xf numFmtId="0" fontId="12" fillId="96" borderId="105" applyNumberFormat="0" applyFont="0" applyAlignment="0" applyProtection="0"/>
    <xf numFmtId="4" fontId="12" fillId="93" borderId="109" applyNumberFormat="0" applyProtection="0">
      <alignment horizontal="left" vertical="center" indent="1"/>
    </xf>
    <xf numFmtId="4" fontId="129" fillId="90" borderId="108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129" fillId="75" borderId="108" applyNumberFormat="0" applyFont="0" applyAlignment="0" applyProtection="0"/>
    <xf numFmtId="4" fontId="129" fillId="84" borderId="109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4" fillId="80" borderId="103" applyNumberFormat="0" applyProtection="0">
      <alignment vertical="center"/>
    </xf>
    <xf numFmtId="4" fontId="47" fillId="86" borderId="103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7" fillId="96" borderId="103" applyNumberFormat="0" applyProtection="0">
      <alignment vertical="center"/>
    </xf>
    <xf numFmtId="4" fontId="47" fillId="83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4" fontId="45" fillId="141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4" fontId="45" fillId="143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0" fontId="12" fillId="96" borderId="105" applyNumberFormat="0" applyFont="0" applyAlignment="0" applyProtection="0"/>
    <xf numFmtId="4" fontId="47" fillId="81" borderId="103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6" fillId="108" borderId="111" applyNumberFormat="0" applyProtection="0">
      <alignment horizontal="left" vertical="center" indent="1"/>
    </xf>
    <xf numFmtId="0" fontId="129" fillId="92" borderId="103" applyNumberFormat="0" applyProtection="0">
      <alignment horizontal="left" vertical="top" indent="1"/>
    </xf>
    <xf numFmtId="4" fontId="45" fillId="148" borderId="103" applyNumberFormat="0" applyProtection="0">
      <alignment horizontal="right" vertical="center"/>
    </xf>
    <xf numFmtId="4" fontId="45" fillId="98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0" fontId="12" fillId="81" borderId="103" applyNumberFormat="0" applyProtection="0">
      <alignment horizontal="left" vertical="top" indent="1"/>
    </xf>
    <xf numFmtId="0" fontId="117" fillId="106" borderId="104" applyNumberFormat="0" applyAlignment="0" applyProtection="0"/>
    <xf numFmtId="4" fontId="129" fillId="81" borderId="109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129" fillId="89" borderId="108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0" fontId="124" fillId="76" borderId="104" applyNumberFormat="0" applyAlignment="0" applyProtection="0"/>
    <xf numFmtId="4" fontId="45" fillId="98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5" fillId="141" borderId="103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0" fontId="129" fillId="92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4" fontId="47" fillId="82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0" fontId="108" fillId="0" borderId="107" applyNumberFormat="0" applyFill="0" applyAlignment="0" applyProtection="0"/>
    <xf numFmtId="4" fontId="129" fillId="87" borderId="108" applyNumberFormat="0" applyProtection="0">
      <alignment horizontal="right" vertical="center"/>
    </xf>
    <xf numFmtId="0" fontId="129" fillId="94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49" fillId="93" borderId="110" applyBorder="0"/>
    <xf numFmtId="0" fontId="12" fillId="81" borderId="103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4" fontId="47" fillId="82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90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47" fillId="83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31" fillId="96" borderId="103" applyNumberFormat="0" applyProtection="0">
      <alignment vertical="center"/>
    </xf>
    <xf numFmtId="0" fontId="12" fillId="94" borderId="103" applyNumberFormat="0" applyProtection="0">
      <alignment horizontal="left" vertical="top" indent="1"/>
    </xf>
    <xf numFmtId="4" fontId="129" fillId="81" borderId="109" applyNumberFormat="0" applyProtection="0">
      <alignment horizontal="left" vertical="center" indent="1"/>
    </xf>
    <xf numFmtId="4" fontId="129" fillId="84" borderId="109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0" fontId="129" fillId="93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132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0" fontId="108" fillId="0" borderId="112" applyNumberFormat="0" applyFill="0" applyAlignment="0" applyProtection="0"/>
    <xf numFmtId="0" fontId="12" fillId="93" borderId="103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0" fontId="124" fillId="76" borderId="104" applyNumberFormat="0" applyAlignment="0" applyProtection="0"/>
    <xf numFmtId="4" fontId="45" fillId="146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7" fillId="96" borderId="103" applyNumberFormat="0" applyProtection="0">
      <alignment vertical="center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7" fillId="123" borderId="106" applyNumberFormat="0" applyAlignment="0" applyProtection="0"/>
    <xf numFmtId="4" fontId="47" fillId="90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109" fillId="80" borderId="103" applyNumberFormat="0" applyProtection="0">
      <alignment vertical="center"/>
    </xf>
    <xf numFmtId="0" fontId="129" fillId="127" borderId="108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0" fontId="143" fillId="99" borderId="104" applyNumberFormat="0" applyAlignment="0" applyProtection="0"/>
    <xf numFmtId="4" fontId="110" fillId="92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44" fillId="80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185" fontId="27" fillId="0" borderId="101" applyFill="0"/>
    <xf numFmtId="4" fontId="45" fillId="144" borderId="103" applyNumberFormat="0" applyProtection="0">
      <alignment horizontal="right" vertical="center"/>
    </xf>
    <xf numFmtId="0" fontId="124" fillId="76" borderId="108" applyNumberFormat="0" applyAlignment="0" applyProtection="0"/>
    <xf numFmtId="0" fontId="12" fillId="92" borderId="103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5" fillId="110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4" fillId="80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96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0" fontId="129" fillId="92" borderId="108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0" fontId="47" fillId="96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4" fontId="45" fillId="143" borderId="103" applyNumberFormat="0" applyProtection="0">
      <alignment horizontal="right" vertical="center"/>
    </xf>
    <xf numFmtId="0" fontId="149" fillId="99" borderId="104" applyNumberFormat="0" applyAlignment="0" applyProtection="0"/>
    <xf numFmtId="0" fontId="129" fillId="94" borderId="103" applyNumberFormat="0" applyProtection="0">
      <alignment horizontal="left" vertical="top" indent="1"/>
    </xf>
    <xf numFmtId="0" fontId="129" fillId="81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4" fontId="45" fillId="28" borderId="103" applyNumberFormat="0" applyProtection="0">
      <alignment horizontal="right" vertical="center"/>
    </xf>
    <xf numFmtId="0" fontId="127" fillId="106" borderId="106" applyNumberFormat="0" applyAlignment="0" applyProtection="0"/>
    <xf numFmtId="4" fontId="129" fillId="85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" fillId="75" borderId="105" applyNumberFormat="0" applyFont="0" applyAlignment="0" applyProtection="0"/>
    <xf numFmtId="4" fontId="131" fillId="96" borderId="103" applyNumberFormat="0" applyProtection="0">
      <alignment vertical="center"/>
    </xf>
    <xf numFmtId="0" fontId="129" fillId="92" borderId="108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0" fontId="129" fillId="127" borderId="108" applyNumberFormat="0" applyProtection="0">
      <alignment horizontal="left" vertical="center" indent="1"/>
    </xf>
    <xf numFmtId="0" fontId="129" fillId="92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185" fontId="48" fillId="0" borderId="102"/>
    <xf numFmtId="0" fontId="149" fillId="99" borderId="104" applyNumberFormat="0" applyAlignment="0" applyProtection="0"/>
    <xf numFmtId="4" fontId="44" fillId="80" borderId="103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4" fontId="129" fillId="81" borderId="109" applyNumberFormat="0" applyProtection="0">
      <alignment horizontal="left" vertical="center" indent="1"/>
    </xf>
    <xf numFmtId="0" fontId="132" fillId="80" borderId="103" applyNumberFormat="0" applyProtection="0">
      <alignment horizontal="left" vertical="top" indent="1"/>
    </xf>
    <xf numFmtId="4" fontId="129" fillId="90" borderId="108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45" fillId="143" borderId="103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0" fontId="124" fillId="76" borderId="104" applyNumberFormat="0" applyAlignment="0" applyProtection="0"/>
    <xf numFmtId="0" fontId="12" fillId="94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45" fillId="145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0" fontId="12" fillId="92" borderId="103" applyNumberFormat="0" applyProtection="0">
      <alignment horizontal="left" vertical="top" indent="1"/>
    </xf>
    <xf numFmtId="4" fontId="47" fillId="87" borderId="103" applyNumberFormat="0" applyProtection="0">
      <alignment horizontal="right" vertical="center"/>
    </xf>
    <xf numFmtId="4" fontId="45" fillId="148" borderId="103" applyNumberFormat="0" applyProtection="0">
      <alignment vertical="center"/>
    </xf>
    <xf numFmtId="0" fontId="129" fillId="94" borderId="103" applyNumberFormat="0" applyProtection="0">
      <alignment horizontal="left" vertical="top" indent="1"/>
    </xf>
    <xf numFmtId="4" fontId="45" fillId="143" borderId="103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7" fillId="84" borderId="103" applyNumberFormat="0" applyProtection="0">
      <alignment horizontal="right" vertical="center"/>
    </xf>
    <xf numFmtId="0" fontId="124" fillId="76" borderId="108" applyNumberFormat="0" applyAlignment="0" applyProtection="0"/>
    <xf numFmtId="0" fontId="12" fillId="93" borderId="103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46" fillId="108" borderId="103" applyNumberFormat="0" applyProtection="0">
      <alignment horizontal="left" vertical="center" indent="1"/>
    </xf>
    <xf numFmtId="0" fontId="129" fillId="93" borderId="103" applyNumberFormat="0" applyProtection="0">
      <alignment horizontal="left" vertical="top" indent="1"/>
    </xf>
    <xf numFmtId="0" fontId="136" fillId="123" borderId="108" applyNumberFormat="0" applyAlignment="0" applyProtection="0"/>
    <xf numFmtId="4" fontId="129" fillId="32" borderId="108" applyNumberFormat="0" applyProtection="0">
      <alignment horizontal="left" vertical="center" indent="1"/>
    </xf>
    <xf numFmtId="4" fontId="129" fillId="92" borderId="109" applyNumberFormat="0" applyProtection="0">
      <alignment horizontal="left" vertical="center" indent="1"/>
    </xf>
    <xf numFmtId="4" fontId="134" fillId="95" borderId="108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129" fillId="81" borderId="109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0" fontId="117" fillId="106" borderId="104" applyNumberFormat="0" applyAlignment="0" applyProtection="0"/>
    <xf numFmtId="4" fontId="129" fillId="82" borderId="108" applyNumberFormat="0" applyProtection="0">
      <alignment horizontal="right" vertical="center"/>
    </xf>
    <xf numFmtId="4" fontId="134" fillId="95" borderId="108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0" fontId="129" fillId="92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110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44" fillId="80" borderId="103" applyNumberFormat="0" applyProtection="0">
      <alignment vertical="center"/>
    </xf>
    <xf numFmtId="4" fontId="47" fillId="81" borderId="139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110" fillId="96" borderId="103" applyNumberFormat="0" applyProtection="0">
      <alignment vertical="center"/>
    </xf>
    <xf numFmtId="4" fontId="12" fillId="93" borderId="109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09" fillId="80" borderId="103" applyNumberFormat="0" applyProtection="0">
      <alignment vertical="center"/>
    </xf>
    <xf numFmtId="4" fontId="47" fillId="88" borderId="103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4" fontId="44" fillId="80" borderId="103" applyNumberFormat="0" applyProtection="0">
      <alignment horizontal="left" vertical="center" indent="1"/>
    </xf>
    <xf numFmtId="4" fontId="47" fillId="81" borderId="103" applyNumberFormat="0" applyProtection="0">
      <alignment horizontal="left" vertical="center" indent="1"/>
    </xf>
    <xf numFmtId="0" fontId="47" fillId="81" borderId="103" applyNumberFormat="0" applyProtection="0">
      <alignment horizontal="left" vertical="top" indent="1"/>
    </xf>
    <xf numFmtId="4" fontId="45" fillId="143" borderId="103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129" fillId="85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129" fillId="86" borderId="108" applyNumberFormat="0" applyProtection="0">
      <alignment horizontal="right" vertical="center"/>
    </xf>
    <xf numFmtId="0" fontId="149" fillId="99" borderId="104" applyNumberFormat="0" applyAlignment="0" applyProtection="0"/>
    <xf numFmtId="0" fontId="129" fillId="75" borderId="108" applyNumberFormat="0" applyFont="0" applyAlignment="0" applyProtection="0"/>
    <xf numFmtId="0" fontId="129" fillId="92" borderId="108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7" fillId="83" borderId="103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11" fillId="109" borderId="111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0" fontId="131" fillId="81" borderId="103" applyNumberFormat="0" applyProtection="0">
      <alignment horizontal="left" vertical="top" indent="1"/>
    </xf>
    <xf numFmtId="4" fontId="12" fillId="93" borderId="109" applyNumberFormat="0" applyProtection="0">
      <alignment horizontal="left" vertical="center" indent="1"/>
    </xf>
    <xf numFmtId="0" fontId="127" fillId="123" borderId="106" applyNumberFormat="0" applyAlignment="0" applyProtection="0"/>
    <xf numFmtId="0" fontId="44" fillId="80" borderId="103" applyNumberFormat="0" applyProtection="0">
      <alignment horizontal="left" vertical="top" indent="1"/>
    </xf>
    <xf numFmtId="4" fontId="109" fillId="80" borderId="103" applyNumberFormat="0" applyProtection="0">
      <alignment vertical="center"/>
    </xf>
    <xf numFmtId="4" fontId="109" fillId="80" borderId="103" applyNumberFormat="0" applyProtection="0">
      <alignment vertical="center"/>
    </xf>
    <xf numFmtId="0" fontId="127" fillId="106" borderId="106" applyNumberFormat="0" applyAlignment="0" applyProtection="0"/>
    <xf numFmtId="0" fontId="108" fillId="0" borderId="107" applyNumberFormat="0" applyFill="0" applyAlignment="0" applyProtection="0"/>
    <xf numFmtId="0" fontId="12" fillId="94" borderId="103" applyNumberFormat="0" applyProtection="0">
      <alignment horizontal="left" vertical="top" indent="1"/>
    </xf>
    <xf numFmtId="0" fontId="117" fillId="106" borderId="104" applyNumberFormat="0" applyAlignment="0" applyProtection="0"/>
    <xf numFmtId="4" fontId="12" fillId="93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6" fillId="108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133" fillId="97" borderId="109" applyNumberFormat="0" applyProtection="0">
      <alignment horizontal="left" vertical="center" indent="1"/>
    </xf>
    <xf numFmtId="4" fontId="129" fillId="80" borderId="108" applyNumberFormat="0" applyProtection="0">
      <alignment vertical="center"/>
    </xf>
    <xf numFmtId="0" fontId="127" fillId="99" borderId="106" applyNumberFormat="0" applyAlignment="0" applyProtection="0"/>
    <xf numFmtId="4" fontId="110" fillId="92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9" fillId="75" borderId="108" applyNumberFormat="0" applyFont="0" applyAlignment="0" applyProtection="0"/>
    <xf numFmtId="4" fontId="129" fillId="32" borderId="108" applyNumberFormat="0" applyProtection="0">
      <alignment horizontal="left" vertical="center" indent="1"/>
    </xf>
    <xf numFmtId="4" fontId="129" fillId="87" borderId="118" applyNumberFormat="0" applyProtection="0">
      <alignment horizontal="right" vertical="center"/>
    </xf>
    <xf numFmtId="4" fontId="47" fillId="96" borderId="103" applyNumberFormat="0" applyProtection="0">
      <alignment horizontal="left" vertical="center" indent="1"/>
    </xf>
    <xf numFmtId="4" fontId="47" fillId="89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0" fontId="136" fillId="123" borderId="108" applyNumberFormat="0" applyAlignment="0" applyProtection="0"/>
    <xf numFmtId="4" fontId="47" fillId="8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7" fillId="81" borderId="103" applyNumberFormat="0" applyProtection="0">
      <alignment horizontal="right" vertical="center"/>
    </xf>
    <xf numFmtId="4" fontId="47" fillId="82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0" fontId="12" fillId="81" borderId="103" applyNumberFormat="0" applyProtection="0">
      <alignment horizontal="left" vertical="center" indent="1"/>
    </xf>
    <xf numFmtId="0" fontId="108" fillId="0" borderId="112" applyNumberFormat="0" applyFill="0" applyAlignment="0" applyProtection="0"/>
    <xf numFmtId="0" fontId="12" fillId="94" borderId="103" applyNumberFormat="0" applyProtection="0">
      <alignment horizontal="left" vertical="center" indent="1"/>
    </xf>
    <xf numFmtId="4" fontId="45" fillId="146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0" fontId="127" fillId="106" borderId="106" applyNumberFormat="0" applyAlignment="0" applyProtection="0"/>
    <xf numFmtId="0" fontId="127" fillId="99" borderId="106" applyNumberFormat="0" applyAlignment="0" applyProtection="0"/>
    <xf numFmtId="4" fontId="138" fillId="32" borderId="108" applyNumberFormat="0" applyProtection="0">
      <alignment vertical="center"/>
    </xf>
    <xf numFmtId="185" fontId="48" fillId="0" borderId="102"/>
    <xf numFmtId="4" fontId="45" fillId="144" borderId="103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4" fontId="47" fillId="88" borderId="103" applyNumberFormat="0" applyProtection="0">
      <alignment horizontal="right" vertical="center"/>
    </xf>
    <xf numFmtId="0" fontId="143" fillId="99" borderId="104" applyNumberFormat="0" applyAlignment="0" applyProtection="0"/>
    <xf numFmtId="4" fontId="129" fillId="82" borderId="108" applyNumberFormat="0" applyProtection="0">
      <alignment horizontal="right" vertical="center"/>
    </xf>
    <xf numFmtId="0" fontId="124" fillId="76" borderId="104" applyNumberFormat="0" applyAlignment="0" applyProtection="0"/>
    <xf numFmtId="4" fontId="47" fillId="82" borderId="103" applyNumberFormat="0" applyProtection="0">
      <alignment horizontal="right" vertical="center"/>
    </xf>
    <xf numFmtId="4" fontId="45" fillId="28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0" fontId="124" fillId="76" borderId="108" applyNumberFormat="0" applyAlignment="0" applyProtection="0"/>
    <xf numFmtId="0" fontId="12" fillId="94" borderId="103" applyNumberFormat="0" applyProtection="0">
      <alignment horizontal="left" vertical="top" indent="1"/>
    </xf>
    <xf numFmtId="4" fontId="45" fillId="141" borderId="103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131" fillId="99" borderId="103" applyNumberFormat="0" applyProtection="0">
      <alignment horizontal="left" vertical="center" indent="1"/>
    </xf>
    <xf numFmtId="4" fontId="131" fillId="96" borderId="103" applyNumberFormat="0" applyProtection="0">
      <alignment vertical="center"/>
    </xf>
    <xf numFmtId="0" fontId="129" fillId="94" borderId="108" applyNumberFormat="0" applyProtection="0">
      <alignment horizontal="left" vertical="center" indent="1"/>
    </xf>
    <xf numFmtId="0" fontId="129" fillId="92" borderId="108" applyNumberFormat="0" applyProtection="0">
      <alignment horizontal="left" vertical="center" indent="1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9" fillId="75" borderId="108" applyNumberFormat="0" applyFont="0" applyAlignment="0" applyProtection="0"/>
    <xf numFmtId="0" fontId="129" fillId="99" borderId="108" applyNumberFormat="0" applyProtection="0">
      <alignment horizontal="left" vertical="center" indent="1"/>
    </xf>
    <xf numFmtId="0" fontId="124" fillId="76" borderId="104" applyNumberFormat="0" applyAlignment="0" applyProtection="0"/>
    <xf numFmtId="4" fontId="129" fillId="0" borderId="108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45" fillId="144" borderId="103" applyNumberFormat="0" applyProtection="0">
      <alignment horizontal="right" vertical="center"/>
    </xf>
    <xf numFmtId="0" fontId="129" fillId="81" borderId="103" applyNumberFormat="0" applyProtection="0">
      <alignment horizontal="left" vertical="top" indent="1"/>
    </xf>
    <xf numFmtId="4" fontId="45" fillId="108" borderId="103" applyNumberFormat="0" applyProtection="0">
      <alignment horizontal="right" vertical="center"/>
    </xf>
    <xf numFmtId="4" fontId="134" fillId="95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0" fontId="117" fillId="106" borderId="104" applyNumberFormat="0" applyAlignment="0" applyProtection="0"/>
    <xf numFmtId="4" fontId="47" fillId="88" borderId="103" applyNumberFormat="0" applyProtection="0">
      <alignment horizontal="right" vertical="center"/>
    </xf>
    <xf numFmtId="4" fontId="45" fillId="144" borderId="103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12" fillId="93" borderId="109" applyNumberFormat="0" applyProtection="0">
      <alignment horizontal="left" vertical="center" indent="1"/>
    </xf>
    <xf numFmtId="0" fontId="47" fillId="96" borderId="103" applyNumberFormat="0" applyProtection="0">
      <alignment horizontal="left" vertical="top" indent="1"/>
    </xf>
    <xf numFmtId="4" fontId="47" fillId="92" borderId="103" applyNumberFormat="0" applyProtection="0">
      <alignment horizontal="right" vertical="center"/>
    </xf>
    <xf numFmtId="4" fontId="110" fillId="96" borderId="103" applyNumberFormat="0" applyProtection="0">
      <alignment vertical="center"/>
    </xf>
    <xf numFmtId="4" fontId="44" fillId="80" borderId="139" applyNumberFormat="0" applyProtection="0">
      <alignment vertical="center"/>
    </xf>
    <xf numFmtId="0" fontId="12" fillId="93" borderId="103" applyNumberFormat="0" applyProtection="0">
      <alignment horizontal="left" vertical="top" indent="1"/>
    </xf>
    <xf numFmtId="4" fontId="47" fillId="89" borderId="103" applyNumberFormat="0" applyProtection="0">
      <alignment horizontal="right" vertical="center"/>
    </xf>
    <xf numFmtId="4" fontId="47" fillId="86" borderId="103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47" fillId="87" borderId="103" applyNumberFormat="0" applyProtection="0">
      <alignment horizontal="right" vertical="center"/>
    </xf>
    <xf numFmtId="4" fontId="47" fillId="92" borderId="103" applyNumberFormat="0" applyProtection="0">
      <alignment horizontal="right" vertical="center"/>
    </xf>
    <xf numFmtId="0" fontId="129" fillId="94" borderId="108" applyNumberFormat="0" applyProtection="0">
      <alignment horizontal="left" vertical="center" indent="1"/>
    </xf>
    <xf numFmtId="4" fontId="47" fillId="88" borderId="103" applyNumberFormat="0" applyProtection="0">
      <alignment horizontal="right" vertical="center"/>
    </xf>
    <xf numFmtId="0" fontId="129" fillId="99" borderId="108" applyNumberFormat="0" applyProtection="0">
      <alignment horizontal="left" vertical="center" indent="1"/>
    </xf>
    <xf numFmtId="0" fontId="129" fillId="94" borderId="103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0" fontId="12" fillId="92" borderId="103" applyNumberFormat="0" applyProtection="0">
      <alignment horizontal="left" vertical="top" indent="1"/>
    </xf>
    <xf numFmtId="4" fontId="47" fillId="84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4" fontId="47" fillId="85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154" fillId="148" borderId="103" applyNumberFormat="0" applyProtection="0">
      <alignment horizontal="right" vertical="center"/>
    </xf>
    <xf numFmtId="4" fontId="45" fillId="108" borderId="103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45" fillId="145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0" fontId="44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84" borderId="109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47" fillId="83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109" fillId="80" borderId="103" applyNumberFormat="0" applyProtection="0">
      <alignment vertical="center"/>
    </xf>
    <xf numFmtId="4" fontId="129" fillId="85" borderId="108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0" fontId="132" fillId="80" borderId="103" applyNumberFormat="0" applyProtection="0">
      <alignment horizontal="left" vertical="top" indent="1"/>
    </xf>
    <xf numFmtId="4" fontId="44" fillId="80" borderId="103" applyNumberFormat="0" applyProtection="0">
      <alignment vertical="center"/>
    </xf>
    <xf numFmtId="4" fontId="45" fillId="146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129" fillId="126" borderId="108" applyNumberFormat="0" applyProtection="0">
      <alignment horizontal="right" vertical="center"/>
    </xf>
    <xf numFmtId="0" fontId="127" fillId="106" borderId="106" applyNumberFormat="0" applyAlignment="0" applyProtection="0"/>
    <xf numFmtId="4" fontId="111" fillId="109" borderId="111" applyNumberFormat="0" applyProtection="0">
      <alignment horizontal="left" vertical="center" indent="1"/>
    </xf>
    <xf numFmtId="4" fontId="154" fillId="148" borderId="103" applyNumberFormat="0" applyProtection="0">
      <alignment horizontal="right" vertical="center"/>
    </xf>
    <xf numFmtId="4" fontId="110" fillId="92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44" fillId="80" borderId="103" applyNumberFormat="0" applyProtection="0">
      <alignment vertical="center"/>
    </xf>
    <xf numFmtId="4" fontId="45" fillId="146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45" fillId="144" borderId="103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43" fillId="99" borderId="104" applyNumberFormat="0" applyAlignment="0" applyProtection="0"/>
    <xf numFmtId="4" fontId="129" fillId="111" borderId="108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0" fontId="12" fillId="81" borderId="103" applyNumberFormat="0" applyProtection="0">
      <alignment horizontal="left" vertical="center" indent="1"/>
    </xf>
    <xf numFmtId="4" fontId="110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29" fillId="84" borderId="109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5" borderId="103" applyNumberFormat="0" applyProtection="0">
      <alignment horizontal="right" vertical="center"/>
    </xf>
    <xf numFmtId="0" fontId="12" fillId="92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0" fontId="108" fillId="0" borderId="112" applyNumberFormat="0" applyFill="0" applyAlignment="0" applyProtection="0"/>
    <xf numFmtId="0" fontId="12" fillId="94" borderId="103" applyNumberFormat="0" applyProtection="0">
      <alignment horizontal="left" vertical="center" indent="1"/>
    </xf>
    <xf numFmtId="0" fontId="12" fillId="94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45" fillId="141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11" fillId="109" borderId="111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0" fontId="129" fillId="92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0" fontId="12" fillId="75" borderId="105" applyNumberFormat="0" applyFont="0" applyAlignment="0" applyProtection="0"/>
    <xf numFmtId="4" fontId="46" fillId="108" borderId="111" applyNumberFormat="0" applyProtection="0">
      <alignment horizontal="left" vertical="center" indent="1"/>
    </xf>
    <xf numFmtId="0" fontId="12" fillId="92" borderId="103" applyNumberFormat="0" applyProtection="0">
      <alignment horizontal="left" vertical="center" indent="1"/>
    </xf>
    <xf numFmtId="4" fontId="45" fillId="143" borderId="103" applyNumberFormat="0" applyProtection="0">
      <alignment horizontal="right" vertical="center"/>
    </xf>
    <xf numFmtId="4" fontId="47" fillId="83" borderId="103" applyNumberFormat="0" applyProtection="0">
      <alignment horizontal="right" vertical="center"/>
    </xf>
    <xf numFmtId="4" fontId="45" fillId="142" borderId="103" applyNumberFormat="0" applyProtection="0">
      <alignment horizontal="right" vertical="center"/>
    </xf>
    <xf numFmtId="0" fontId="49" fillId="93" borderId="110" applyBorder="0"/>
    <xf numFmtId="4" fontId="12" fillId="93" borderId="109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2" fillId="93" borderId="109" applyNumberFormat="0" applyProtection="0">
      <alignment horizontal="left" vertical="center" indent="1"/>
    </xf>
    <xf numFmtId="4" fontId="109" fillId="80" borderId="103" applyNumberFormat="0" applyProtection="0">
      <alignment vertical="center"/>
    </xf>
    <xf numFmtId="0" fontId="127" fillId="106" borderId="106" applyNumberFormat="0" applyAlignment="0" applyProtection="0"/>
    <xf numFmtId="0" fontId="12" fillId="92" borderId="103" applyNumberFormat="0" applyProtection="0">
      <alignment horizontal="left" vertical="top" indent="1"/>
    </xf>
    <xf numFmtId="4" fontId="44" fillId="80" borderId="103" applyNumberFormat="0" applyProtection="0">
      <alignment vertical="center"/>
    </xf>
    <xf numFmtId="4" fontId="47" fillId="84" borderId="103" applyNumberFormat="0" applyProtection="0">
      <alignment horizontal="right" vertical="center"/>
    </xf>
    <xf numFmtId="4" fontId="46" fillId="32" borderId="103" applyNumberFormat="0" applyProtection="0">
      <alignment vertical="center"/>
    </xf>
    <xf numFmtId="4" fontId="129" fillId="92" borderId="109" applyNumberFormat="0" applyProtection="0">
      <alignment horizontal="left" vertical="center" indent="1"/>
    </xf>
    <xf numFmtId="4" fontId="47" fillId="86" borderId="103" applyNumberFormat="0" applyProtection="0">
      <alignment horizontal="right" vertical="center"/>
    </xf>
    <xf numFmtId="0" fontId="12" fillId="96" borderId="105" applyNumberFormat="0" applyFont="0" applyAlignment="0" applyProtection="0"/>
    <xf numFmtId="4" fontId="47" fillId="84" borderId="103" applyNumberFormat="0" applyProtection="0">
      <alignment horizontal="right" vertical="center"/>
    </xf>
    <xf numFmtId="0" fontId="129" fillId="93" borderId="103" applyNumberFormat="0" applyProtection="0">
      <alignment horizontal="left" vertical="top" indent="1"/>
    </xf>
    <xf numFmtId="0" fontId="108" fillId="0" borderId="112" applyNumberFormat="0" applyFill="0" applyAlignment="0" applyProtection="0"/>
    <xf numFmtId="4" fontId="12" fillId="93" borderId="109" applyNumberFormat="0" applyProtection="0">
      <alignment horizontal="left" vertical="center" indent="1"/>
    </xf>
    <xf numFmtId="0" fontId="129" fillId="94" borderId="108" applyNumberFormat="0" applyProtection="0">
      <alignment horizontal="left" vertical="center" indent="1"/>
    </xf>
    <xf numFmtId="0" fontId="12" fillId="96" borderId="105" applyNumberFormat="0" applyFont="0" applyAlignment="0" applyProtection="0"/>
    <xf numFmtId="0" fontId="12" fillId="92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45" fillId="148" borderId="103" applyNumberFormat="0" applyProtection="0">
      <alignment horizontal="right" vertical="center"/>
    </xf>
    <xf numFmtId="0" fontId="12" fillId="81" borderId="103" applyNumberFormat="0" applyProtection="0">
      <alignment horizontal="left" vertical="top" indent="1"/>
    </xf>
    <xf numFmtId="4" fontId="110" fillId="92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0" fontId="131" fillId="81" borderId="103" applyNumberFormat="0" applyProtection="0">
      <alignment horizontal="left" vertical="top" indent="1"/>
    </xf>
    <xf numFmtId="4" fontId="112" fillId="92" borderId="103" applyNumberFormat="0" applyProtection="0">
      <alignment horizontal="right" vertical="center"/>
    </xf>
    <xf numFmtId="4" fontId="46" fillId="32" borderId="103" applyNumberFormat="0" applyProtection="0">
      <alignment vertical="center"/>
    </xf>
    <xf numFmtId="0" fontId="129" fillId="81" borderId="103" applyNumberFormat="0" applyProtection="0">
      <alignment horizontal="left" vertical="top" indent="1"/>
    </xf>
    <xf numFmtId="0" fontId="47" fillId="96" borderId="103" applyNumberFormat="0" applyProtection="0">
      <alignment horizontal="left" vertical="top" indent="1"/>
    </xf>
    <xf numFmtId="4" fontId="129" fillId="90" borderId="108" applyNumberFormat="0" applyProtection="0">
      <alignment horizontal="right" vertical="center"/>
    </xf>
    <xf numFmtId="0" fontId="108" fillId="0" borderId="107" applyNumberFormat="0" applyFill="0" applyAlignment="0" applyProtection="0"/>
    <xf numFmtId="4" fontId="131" fillId="96" borderId="103" applyNumberFormat="0" applyProtection="0">
      <alignment vertical="center"/>
    </xf>
    <xf numFmtId="4" fontId="45" fillId="108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0" fontId="12" fillId="92" borderId="103" applyNumberFormat="0" applyProtection="0">
      <alignment horizontal="left" vertical="center" indent="1"/>
    </xf>
    <xf numFmtId="0" fontId="149" fillId="99" borderId="104" applyNumberFormat="0" applyAlignment="0" applyProtection="0"/>
    <xf numFmtId="4" fontId="129" fillId="126" borderId="108" applyNumberFormat="0" applyProtection="0">
      <alignment horizontal="right" vertical="center"/>
    </xf>
    <xf numFmtId="4" fontId="47" fillId="89" borderId="103" applyNumberFormat="0" applyProtection="0">
      <alignment horizontal="right" vertical="center"/>
    </xf>
    <xf numFmtId="4" fontId="152" fillId="32" borderId="103" applyNumberFormat="0" applyProtection="0">
      <alignment vertical="center"/>
    </xf>
    <xf numFmtId="4" fontId="129" fillId="84" borderId="109" applyNumberFormat="0" applyProtection="0">
      <alignment horizontal="right" vertical="center"/>
    </xf>
    <xf numFmtId="0" fontId="12" fillId="94" borderId="103" applyNumberFormat="0" applyProtection="0">
      <alignment horizontal="left" vertical="top" indent="1"/>
    </xf>
    <xf numFmtId="4" fontId="47" fillId="96" borderId="103" applyNumberFormat="0" applyProtection="0">
      <alignment horizontal="left" vertical="center" indent="1"/>
    </xf>
    <xf numFmtId="4" fontId="129" fillId="111" borderId="108" applyNumberFormat="0" applyProtection="0">
      <alignment horizontal="left" vertical="center" indent="1"/>
    </xf>
    <xf numFmtId="4" fontId="129" fillId="32" borderId="108" applyNumberFormat="0" applyProtection="0">
      <alignment horizontal="left" vertical="center" indent="1"/>
    </xf>
    <xf numFmtId="4" fontId="47" fillId="96" borderId="103" applyNumberFormat="0" applyProtection="0">
      <alignment vertical="center"/>
    </xf>
    <xf numFmtId="4" fontId="47" fillId="96" borderId="103" applyNumberFormat="0" applyProtection="0">
      <alignment vertical="center"/>
    </xf>
    <xf numFmtId="4" fontId="110" fillId="92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44" fillId="80" borderId="103" applyNumberFormat="0" applyProtection="0">
      <alignment vertical="center"/>
    </xf>
    <xf numFmtId="4" fontId="129" fillId="111" borderId="108" applyNumberFormat="0" applyProtection="0">
      <alignment horizontal="left" vertical="center" indent="1"/>
    </xf>
    <xf numFmtId="0" fontId="129" fillId="92" borderId="103" applyNumberFormat="0" applyProtection="0">
      <alignment horizontal="left" vertical="top" indent="1"/>
    </xf>
    <xf numFmtId="4" fontId="45" fillId="141" borderId="103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47" fillId="84" borderId="103" applyNumberFormat="0" applyProtection="0">
      <alignment horizontal="right" vertical="center"/>
    </xf>
    <xf numFmtId="4" fontId="129" fillId="0" borderId="108" applyNumberFormat="0" applyProtection="0">
      <alignment horizontal="right" vertical="center"/>
    </xf>
    <xf numFmtId="0" fontId="129" fillId="75" borderId="108" applyNumberFormat="0" applyFont="0" applyAlignment="0" applyProtection="0"/>
    <xf numFmtId="0" fontId="108" fillId="0" borderId="112" applyNumberFormat="0" applyFill="0" applyAlignment="0" applyProtection="0"/>
    <xf numFmtId="0" fontId="12" fillId="94" borderId="103" applyNumberFormat="0" applyProtection="0">
      <alignment horizontal="left" vertical="top" indent="1"/>
    </xf>
    <xf numFmtId="4" fontId="45" fillId="142" borderId="103" applyNumberFormat="0" applyProtection="0">
      <alignment horizontal="right" vertical="center"/>
    </xf>
    <xf numFmtId="0" fontId="131" fillId="96" borderId="103" applyNumberFormat="0" applyProtection="0">
      <alignment horizontal="left" vertical="top" indent="1"/>
    </xf>
    <xf numFmtId="0" fontId="12" fillId="94" borderId="103" applyNumberFormat="0" applyProtection="0">
      <alignment horizontal="left" vertical="center" indent="1"/>
    </xf>
    <xf numFmtId="4" fontId="47" fillId="92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2" fillId="92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47" fillId="82" borderId="103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54" fillId="148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5" fillId="145" borderId="103" applyNumberFormat="0" applyProtection="0">
      <alignment horizontal="right" vertical="center"/>
    </xf>
    <xf numFmtId="0" fontId="47" fillId="81" borderId="103" applyNumberFormat="0" applyProtection="0">
      <alignment horizontal="left" vertical="top" indent="1"/>
    </xf>
    <xf numFmtId="4" fontId="45" fillId="98" borderId="103" applyNumberFormat="0" applyProtection="0">
      <alignment horizontal="right" vertical="center"/>
    </xf>
    <xf numFmtId="4" fontId="129" fillId="80" borderId="108" applyNumberFormat="0" applyProtection="0">
      <alignment vertical="center"/>
    </xf>
    <xf numFmtId="0" fontId="117" fillId="106" borderId="104" applyNumberFormat="0" applyAlignment="0" applyProtection="0"/>
    <xf numFmtId="4" fontId="129" fillId="91" borderId="109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47" fillId="88" borderId="103" applyNumberFormat="0" applyProtection="0">
      <alignment horizontal="right" vertical="center"/>
    </xf>
    <xf numFmtId="0" fontId="47" fillId="96" borderId="103" applyNumberFormat="0" applyProtection="0">
      <alignment horizontal="left" vertical="top" indent="1"/>
    </xf>
    <xf numFmtId="4" fontId="45" fillId="146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0" fontId="12" fillId="93" borderId="103" applyNumberFormat="0" applyProtection="0">
      <alignment horizontal="left" vertical="top" indent="1"/>
    </xf>
    <xf numFmtId="0" fontId="12" fillId="92" borderId="103" applyNumberFormat="0" applyProtection="0">
      <alignment horizontal="left" vertical="top" indent="1"/>
    </xf>
    <xf numFmtId="4" fontId="47" fillId="96" borderId="103" applyNumberFormat="0" applyProtection="0">
      <alignment vertical="center"/>
    </xf>
    <xf numFmtId="4" fontId="153" fillId="148" borderId="103" applyNumberFormat="0" applyProtection="0">
      <alignment vertical="center"/>
    </xf>
    <xf numFmtId="4" fontId="153" fillId="148" borderId="103" applyNumberFormat="0" applyProtection="0">
      <alignment horizontal="right" vertical="center"/>
    </xf>
    <xf numFmtId="37" fontId="27" fillId="0" borderId="102" applyNumberFormat="0"/>
    <xf numFmtId="4" fontId="110" fillId="96" borderId="139" applyNumberFormat="0" applyProtection="0">
      <alignment vertical="center"/>
    </xf>
    <xf numFmtId="4" fontId="129" fillId="0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47" fillId="81" borderId="103" applyNumberFormat="0" applyProtection="0">
      <alignment horizontal="left" vertical="center" indent="1"/>
    </xf>
    <xf numFmtId="4" fontId="112" fillId="92" borderId="103" applyNumberFormat="0" applyProtection="0">
      <alignment horizontal="right" vertical="center"/>
    </xf>
    <xf numFmtId="0" fontId="44" fillId="80" borderId="103" applyNumberFormat="0" applyProtection="0">
      <alignment horizontal="left" vertical="top" indent="1"/>
    </xf>
    <xf numFmtId="4" fontId="47" fillId="86" borderId="103" applyNumberFormat="0" applyProtection="0">
      <alignment horizontal="right" vertical="center"/>
    </xf>
    <xf numFmtId="4" fontId="47" fillId="85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4" fontId="47" fillId="90" borderId="103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129" fillId="91" borderId="109" applyNumberFormat="0" applyProtection="0">
      <alignment horizontal="left" vertical="center" indent="1"/>
    </xf>
    <xf numFmtId="4" fontId="129" fillId="88" borderId="108" applyNumberFormat="0" applyProtection="0">
      <alignment horizontal="right" vertical="center"/>
    </xf>
    <xf numFmtId="4" fontId="47" fillId="96" borderId="103" applyNumberFormat="0" applyProtection="0">
      <alignment vertical="center"/>
    </xf>
    <xf numFmtId="0" fontId="129" fillId="99" borderId="108" applyNumberFormat="0" applyProtection="0">
      <alignment horizontal="left" vertical="center" indent="1"/>
    </xf>
    <xf numFmtId="4" fontId="129" fillId="89" borderId="108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45" fillId="32" borderId="103" applyNumberFormat="0" applyProtection="0">
      <alignment horizontal="left" vertical="center" indent="1"/>
    </xf>
    <xf numFmtId="4" fontId="46" fillId="32" borderId="103" applyNumberFormat="0" applyProtection="0">
      <alignment vertical="center"/>
    </xf>
    <xf numFmtId="4" fontId="133" fillId="97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0" fontId="127" fillId="99" borderId="106" applyNumberFormat="0" applyAlignment="0" applyProtection="0"/>
    <xf numFmtId="4" fontId="47" fillId="83" borderId="103" applyNumberFormat="0" applyProtection="0">
      <alignment horizontal="right" vertical="center"/>
    </xf>
    <xf numFmtId="0" fontId="12" fillId="75" borderId="105" applyNumberFormat="0" applyFont="0" applyAlignment="0" applyProtection="0"/>
    <xf numFmtId="0" fontId="129" fillId="93" borderId="103" applyNumberFormat="0" applyProtection="0">
      <alignment horizontal="left" vertical="top" indent="1"/>
    </xf>
    <xf numFmtId="4" fontId="45" fillId="110" borderId="103" applyNumberFormat="0" applyProtection="0">
      <alignment horizontal="right" vertical="center"/>
    </xf>
    <xf numFmtId="0" fontId="129" fillId="94" borderId="103" applyNumberFormat="0" applyProtection="0">
      <alignment horizontal="left" vertical="top" indent="1"/>
    </xf>
    <xf numFmtId="0" fontId="136" fillId="123" borderId="144" applyNumberFormat="0" applyAlignment="0" applyProtection="0"/>
    <xf numFmtId="4" fontId="47" fillId="88" borderId="103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0" fontId="12" fillId="96" borderId="105" applyNumberFormat="0" applyFont="0" applyAlignment="0" applyProtection="0"/>
    <xf numFmtId="0" fontId="129" fillId="75" borderId="108" applyNumberFormat="0" applyFont="0" applyAlignment="0" applyProtection="0"/>
    <xf numFmtId="4" fontId="47" fillId="96" borderId="103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153" fillId="148" borderId="103" applyNumberFormat="0" applyProtection="0">
      <alignment horizontal="right" vertical="center"/>
    </xf>
    <xf numFmtId="0" fontId="12" fillId="93" borderId="103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0" fontId="108" fillId="0" borderId="107" applyNumberFormat="0" applyFill="0" applyAlignment="0" applyProtection="0"/>
    <xf numFmtId="0" fontId="129" fillId="127" borderId="108" applyNumberFormat="0" applyProtection="0">
      <alignment horizontal="left" vertical="center" indent="1"/>
    </xf>
    <xf numFmtId="4" fontId="47" fillId="90" borderId="103" applyNumberFormat="0" applyProtection="0">
      <alignment horizontal="right" vertical="center"/>
    </xf>
    <xf numFmtId="4" fontId="47" fillId="81" borderId="103" applyNumberFormat="0" applyProtection="0">
      <alignment horizontal="right" vertical="center"/>
    </xf>
    <xf numFmtId="0" fontId="12" fillId="94" borderId="103" applyNumberFormat="0" applyProtection="0">
      <alignment horizontal="left" vertical="center" indent="1"/>
    </xf>
    <xf numFmtId="4" fontId="47" fillId="87" borderId="103" applyNumberFormat="0" applyProtection="0">
      <alignment horizontal="right" vertical="center"/>
    </xf>
    <xf numFmtId="4" fontId="129" fillId="32" borderId="108" applyNumberFormat="0" applyProtection="0">
      <alignment horizontal="left" vertical="center" indent="1"/>
    </xf>
    <xf numFmtId="0" fontId="12" fillId="94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center" indent="1"/>
    </xf>
    <xf numFmtId="4" fontId="46" fillId="108" borderId="111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47" fillId="89" borderId="103" applyNumberFormat="0" applyProtection="0">
      <alignment horizontal="right" vertical="center"/>
    </xf>
    <xf numFmtId="0" fontId="117" fillId="106" borderId="104" applyNumberFormat="0" applyAlignment="0" applyProtection="0"/>
    <xf numFmtId="4" fontId="44" fillId="80" borderId="103" applyNumberFormat="0" applyProtection="0">
      <alignment horizontal="left" vertical="center" indent="1"/>
    </xf>
    <xf numFmtId="0" fontId="12" fillId="81" borderId="103" applyNumberFormat="0" applyProtection="0">
      <alignment horizontal="left" vertical="top" indent="1"/>
    </xf>
    <xf numFmtId="0" fontId="12" fillId="81" borderId="103" applyNumberFormat="0" applyProtection="0">
      <alignment horizontal="left" vertical="center" indent="1"/>
    </xf>
    <xf numFmtId="4" fontId="45" fillId="148" borderId="103" applyNumberFormat="0" applyProtection="0">
      <alignment vertical="center"/>
    </xf>
    <xf numFmtId="4" fontId="153" fillId="148" borderId="103" applyNumberFormat="0" applyProtection="0">
      <alignment horizontal="right" vertical="center"/>
    </xf>
    <xf numFmtId="4" fontId="112" fillId="92" borderId="103" applyNumberFormat="0" applyProtection="0">
      <alignment horizontal="right" vertical="center"/>
    </xf>
    <xf numFmtId="4" fontId="153" fillId="148" borderId="103" applyNumberFormat="0" applyProtection="0">
      <alignment vertical="center"/>
    </xf>
    <xf numFmtId="4" fontId="154" fillId="148" borderId="103" applyNumberFormat="0" applyProtection="0">
      <alignment horizontal="right" vertical="center"/>
    </xf>
    <xf numFmtId="185" fontId="27" fillId="0" borderId="101" applyFill="0"/>
    <xf numFmtId="0" fontId="12" fillId="81" borderId="103" applyNumberFormat="0" applyProtection="0">
      <alignment horizontal="left" vertical="top" indent="1"/>
    </xf>
    <xf numFmtId="0" fontId="47" fillId="96" borderId="103" applyNumberFormat="0" applyProtection="0">
      <alignment horizontal="left" vertical="top" indent="1"/>
    </xf>
    <xf numFmtId="4" fontId="110" fillId="92" borderId="103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0" fontId="12" fillId="93" borderId="103" applyNumberFormat="0" applyProtection="0">
      <alignment horizontal="left" vertical="top" indent="1"/>
    </xf>
    <xf numFmtId="4" fontId="47" fillId="85" borderId="103" applyNumberFormat="0" applyProtection="0">
      <alignment horizontal="right" vertical="center"/>
    </xf>
    <xf numFmtId="4" fontId="46" fillId="108" borderId="111" applyNumberFormat="0" applyProtection="0">
      <alignment horizontal="left" vertical="center" indent="1"/>
    </xf>
    <xf numFmtId="4" fontId="47" fillId="84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4" fontId="45" fillId="98" borderId="103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0" fontId="143" fillId="99" borderId="104" applyNumberFormat="0" applyAlignment="0" applyProtection="0"/>
    <xf numFmtId="4" fontId="110" fillId="92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46" fillId="32" borderId="126" applyNumberFormat="0" applyProtection="0">
      <alignment vertical="center"/>
    </xf>
    <xf numFmtId="0" fontId="12" fillId="96" borderId="141" applyNumberFormat="0" applyFont="0" applyAlignment="0" applyProtection="0"/>
    <xf numFmtId="0" fontId="12" fillId="95" borderId="123" applyNumberFormat="0">
      <protection locked="0"/>
    </xf>
    <xf numFmtId="0" fontId="12" fillId="92" borderId="139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0" fontId="47" fillId="81" borderId="126" applyNumberFormat="0" applyProtection="0">
      <alignment horizontal="left" vertical="top" indent="1"/>
    </xf>
    <xf numFmtId="4" fontId="45" fillId="146" borderId="126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0" fontId="127" fillId="123" borderId="116" applyNumberFormat="0" applyAlignment="0" applyProtection="0"/>
    <xf numFmtId="4" fontId="129" fillId="80" borderId="118" applyNumberFormat="0" applyProtection="0">
      <alignment vertical="center"/>
    </xf>
    <xf numFmtId="0" fontId="129" fillId="93" borderId="113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0" fontId="129" fillId="94" borderId="113" applyNumberFormat="0" applyProtection="0">
      <alignment horizontal="left" vertical="top" indent="1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4" fontId="47" fillId="96" borderId="113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0" fontId="132" fillId="80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4" fontId="47" fillId="86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29" fillId="128" borderId="123"/>
    <xf numFmtId="4" fontId="44" fillId="80" borderId="113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0" fontId="47" fillId="81" borderId="113" applyNumberFormat="0" applyProtection="0">
      <alignment horizontal="left" vertical="top" indent="1"/>
    </xf>
    <xf numFmtId="4" fontId="46" fillId="108" borderId="113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47" fillId="96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vertical="center"/>
    </xf>
    <xf numFmtId="0" fontId="12" fillId="95" borderId="123" applyNumberFormat="0">
      <protection locked="0"/>
    </xf>
    <xf numFmtId="0" fontId="12" fillId="95" borderId="123" applyNumberFormat="0">
      <protection locked="0"/>
    </xf>
    <xf numFmtId="0" fontId="12" fillId="93" borderId="113" applyNumberFormat="0" applyProtection="0">
      <alignment horizontal="left" vertical="center" indent="1"/>
    </xf>
    <xf numFmtId="0" fontId="12" fillId="95" borderId="123" applyNumberFormat="0">
      <protection locked="0"/>
    </xf>
    <xf numFmtId="0" fontId="12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4" fontId="45" fillId="110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129" fillId="81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4" fontId="47" fillId="81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0" fontId="129" fillId="81" borderId="113" applyNumberFormat="0" applyProtection="0">
      <alignment horizontal="left" vertical="top" indent="1"/>
    </xf>
    <xf numFmtId="4" fontId="109" fillId="80" borderId="113" applyNumberFormat="0" applyProtection="0">
      <alignment vertical="center"/>
    </xf>
    <xf numFmtId="4" fontId="47" fillId="81" borderId="113" applyNumberFormat="0" applyProtection="0">
      <alignment horizontal="left" vertical="center" indent="1"/>
    </xf>
    <xf numFmtId="0" fontId="117" fillId="106" borderId="114" applyNumberFormat="0" applyAlignment="0" applyProtection="0"/>
    <xf numFmtId="4" fontId="47" fillId="90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86" borderId="113" applyNumberFormat="0" applyProtection="0">
      <alignment horizontal="right" vertical="center"/>
    </xf>
    <xf numFmtId="0" fontId="12" fillId="96" borderId="115" applyNumberFormat="0" applyFont="0" applyAlignment="0" applyProtection="0"/>
    <xf numFmtId="4" fontId="129" fillId="32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4" fillId="76" borderId="114" applyNumberFormat="0" applyAlignment="0" applyProtection="0"/>
    <xf numFmtId="0" fontId="149" fillId="99" borderId="114" applyNumberFormat="0" applyAlignment="0" applyProtection="0"/>
    <xf numFmtId="4" fontId="129" fillId="81" borderId="118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138" fillId="24" borderId="118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0" fontId="12" fillId="94" borderId="113" applyNumberFormat="0" applyProtection="0">
      <alignment horizontal="left" vertical="top" indent="1"/>
    </xf>
    <xf numFmtId="4" fontId="131" fillId="96" borderId="126" applyNumberFormat="0" applyProtection="0">
      <alignment vertical="center"/>
    </xf>
    <xf numFmtId="4" fontId="45" fillId="143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0" fontId="129" fillId="99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0" fontId="143" fillId="99" borderId="114" applyNumberFormat="0" applyAlignment="0" applyProtection="0"/>
    <xf numFmtId="4" fontId="47" fillId="86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9" fillId="128" borderId="123"/>
    <xf numFmtId="4" fontId="45" fillId="110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96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45" fillId="10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4" fontId="45" fillId="146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129" fillId="81" borderId="119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7" fillId="90" borderId="113" applyNumberFormat="0" applyProtection="0">
      <alignment horizontal="right" vertical="center"/>
    </xf>
    <xf numFmtId="4" fontId="131" fillId="96" borderId="113" applyNumberFormat="0" applyProtection="0">
      <alignment vertical="center"/>
    </xf>
    <xf numFmtId="4" fontId="138" fillId="32" borderId="118" applyNumberFormat="0" applyProtection="0">
      <alignment vertical="center"/>
    </xf>
    <xf numFmtId="4" fontId="45" fillId="145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4" fontId="129" fillId="84" borderId="119" applyNumberFormat="0" applyProtection="0">
      <alignment horizontal="right" vertical="center"/>
    </xf>
    <xf numFmtId="4" fontId="44" fillId="80" borderId="113" applyNumberFormat="0" applyProtection="0">
      <alignment vertical="center"/>
    </xf>
    <xf numFmtId="188" fontId="136" fillId="123" borderId="108" applyNumberFormat="0" applyAlignment="0" applyProtection="0"/>
    <xf numFmtId="188" fontId="136" fillId="123" borderId="108" applyNumberFormat="0" applyAlignment="0" applyProtection="0"/>
    <xf numFmtId="4" fontId="129" fillId="0" borderId="118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4" fontId="47" fillId="83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129" fillId="81" borderId="119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7" fillId="106" borderId="116" applyNumberFormat="0" applyAlignment="0" applyProtection="0"/>
    <xf numFmtId="0" fontId="12" fillId="75" borderId="115" applyNumberFormat="0" applyFont="0" applyAlignment="0" applyProtection="0"/>
    <xf numFmtId="0" fontId="49" fillId="93" borderId="120" applyBorder="0"/>
    <xf numFmtId="4" fontId="129" fillId="92" borderId="119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4" fontId="45" fillId="142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0" fontId="108" fillId="0" borderId="117" applyNumberFormat="0" applyFill="0" applyAlignment="0" applyProtection="0"/>
    <xf numFmtId="4" fontId="47" fillId="92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0" fontId="12" fillId="95" borderId="123" applyNumberFormat="0">
      <protection locked="0"/>
    </xf>
    <xf numFmtId="0" fontId="12" fillId="92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0" fontId="129" fillId="92" borderId="113" applyNumberFormat="0" applyProtection="0">
      <alignment horizontal="left" vertical="top" indent="1"/>
    </xf>
    <xf numFmtId="4" fontId="152" fillId="32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45" fillId="141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0" fontId="127" fillId="99" borderId="116" applyNumberFormat="0" applyAlignment="0" applyProtection="0"/>
    <xf numFmtId="4" fontId="47" fillId="90" borderId="113" applyNumberFormat="0" applyProtection="0">
      <alignment horizontal="right" vertical="center"/>
    </xf>
    <xf numFmtId="0" fontId="149" fillId="99" borderId="114" applyNumberFormat="0" applyAlignment="0" applyProtection="0"/>
    <xf numFmtId="0" fontId="12" fillId="75" borderId="115" applyNumberFormat="0" applyFont="0" applyAlignment="0" applyProtection="0"/>
    <xf numFmtId="4" fontId="45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0" fontId="108" fillId="0" borderId="130" applyNumberFormat="0" applyFill="0" applyAlignment="0" applyProtection="0"/>
    <xf numFmtId="0" fontId="47" fillId="96" borderId="139" applyNumberFormat="0" applyProtection="0">
      <alignment horizontal="left" vertical="top" indent="1"/>
    </xf>
    <xf numFmtId="4" fontId="45" fillId="144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0" fontId="108" fillId="0" borderId="122" applyNumberFormat="0" applyFill="0" applyAlignment="0" applyProtection="0"/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0" fontId="129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9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0" fontId="129" fillId="75" borderId="118" applyNumberFormat="0" applyFont="0" applyAlignment="0" applyProtection="0"/>
    <xf numFmtId="0" fontId="124" fillId="76" borderId="114" applyNumberFormat="0" applyAlignment="0" applyProtection="0"/>
    <xf numFmtId="0" fontId="149" fillId="99" borderId="114" applyNumberFormat="0" applyAlignment="0" applyProtection="0"/>
    <xf numFmtId="4" fontId="134" fillId="95" borderId="118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4" fontId="138" fillId="32" borderId="118" applyNumberFormat="0" applyProtection="0">
      <alignment vertical="center"/>
    </xf>
    <xf numFmtId="0" fontId="129" fillId="75" borderId="118" applyNumberFormat="0" applyFont="0" applyAlignment="0" applyProtection="0"/>
    <xf numFmtId="0" fontId="117" fillId="106" borderId="114" applyNumberFormat="0" applyAlignment="0" applyProtection="0"/>
    <xf numFmtId="0" fontId="129" fillId="94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08" fillId="0" borderId="117" applyNumberFormat="0" applyFill="0" applyAlignment="0" applyProtection="0"/>
    <xf numFmtId="0" fontId="12" fillId="75" borderId="115" applyNumberFormat="0" applyFont="0" applyAlignment="0" applyProtection="0"/>
    <xf numFmtId="0" fontId="124" fillId="76" borderId="114" applyNumberFormat="0" applyAlignment="0" applyProtection="0"/>
    <xf numFmtId="4" fontId="47" fillId="81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83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188" fontId="124" fillId="76" borderId="108" applyNumberFormat="0" applyAlignment="0" applyProtection="0"/>
    <xf numFmtId="188" fontId="124" fillId="76" borderId="108" applyNumberFormat="0" applyAlignment="0" applyProtection="0"/>
    <xf numFmtId="4" fontId="45" fillId="110" borderId="126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0" fontId="108" fillId="0" borderId="143" applyNumberFormat="0" applyFill="0" applyAlignment="0" applyProtection="0"/>
    <xf numFmtId="0" fontId="124" fillId="76" borderId="131" applyNumberFormat="0" applyAlignment="0" applyProtection="0"/>
    <xf numFmtId="4" fontId="129" fillId="86" borderId="131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47" fillId="96" borderId="139" applyNumberFormat="0" applyProtection="0">
      <alignment vertical="center"/>
    </xf>
    <xf numFmtId="4" fontId="129" fillId="81" borderId="144" applyNumberFormat="0" applyProtection="0">
      <alignment horizontal="right" vertical="center"/>
    </xf>
    <xf numFmtId="0" fontId="108" fillId="0" borderId="148" applyNumberFormat="0" applyFill="0" applyAlignment="0" applyProtection="0"/>
    <xf numFmtId="4" fontId="129" fillId="0" borderId="118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47" fillId="89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131" fillId="99" borderId="126" applyNumberFormat="0" applyProtection="0">
      <alignment horizontal="left" vertical="center" indent="1"/>
    </xf>
    <xf numFmtId="0" fontId="129" fillId="75" borderId="131" applyNumberFormat="0" applyFont="0" applyAlignment="0" applyProtection="0"/>
    <xf numFmtId="4" fontId="129" fillId="111" borderId="131" applyNumberFormat="0" applyProtection="0">
      <alignment horizontal="left" vertical="center" indent="1"/>
    </xf>
    <xf numFmtId="4" fontId="153" fillId="148" borderId="126" applyNumberFormat="0" applyProtection="0">
      <alignment vertical="center"/>
    </xf>
    <xf numFmtId="4" fontId="47" fillId="81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0" fontId="129" fillId="93" borderId="126" applyNumberFormat="0" applyProtection="0">
      <alignment horizontal="left" vertical="top" indent="1"/>
    </xf>
    <xf numFmtId="4" fontId="45" fillId="145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0" fontId="143" fillId="99" borderId="127" applyNumberFormat="0" applyAlignment="0" applyProtection="0"/>
    <xf numFmtId="4" fontId="129" fillId="87" borderId="131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47" fillId="83" borderId="126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0" fontId="12" fillId="75" borderId="128" applyNumberFormat="0" applyFont="0" applyAlignment="0" applyProtection="0"/>
    <xf numFmtId="4" fontId="47" fillId="84" borderId="126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0" fontId="149" fillId="99" borderId="127" applyNumberFormat="0" applyAlignment="0" applyProtection="0"/>
    <xf numFmtId="4" fontId="47" fillId="83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112" fillId="92" borderId="126" applyNumberFormat="0" applyProtection="0">
      <alignment horizontal="right" vertical="center"/>
    </xf>
    <xf numFmtId="0" fontId="12" fillId="95" borderId="136" applyNumberFormat="0">
      <protection locked="0"/>
    </xf>
    <xf numFmtId="4" fontId="47" fillId="88" borderId="126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0" fontId="12" fillId="93" borderId="139" applyNumberFormat="0" applyProtection="0">
      <alignment horizontal="left" vertical="top" indent="1"/>
    </xf>
    <xf numFmtId="4" fontId="47" fillId="96" borderId="139" applyNumberFormat="0" applyProtection="0">
      <alignment horizontal="left" vertical="center" indent="1"/>
    </xf>
    <xf numFmtId="171" fontId="1" fillId="16" borderId="136">
      <alignment vertical="center"/>
      <protection locked="0"/>
    </xf>
    <xf numFmtId="4" fontId="110" fillId="96" borderId="139" applyNumberFormat="0" applyProtection="0">
      <alignment vertical="center"/>
    </xf>
    <xf numFmtId="4" fontId="46" fillId="108" borderId="139" applyNumberFormat="0" applyProtection="0">
      <alignment horizontal="left" vertical="center" indent="1"/>
    </xf>
    <xf numFmtId="0" fontId="127" fillId="123" borderId="142" applyNumberFormat="0" applyAlignment="0" applyProtection="0"/>
    <xf numFmtId="0" fontId="12" fillId="94" borderId="126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4" fontId="47" fillId="85" borderId="139" applyNumberFormat="0" applyProtection="0">
      <alignment horizontal="right" vertical="center"/>
    </xf>
    <xf numFmtId="4" fontId="129" fillId="81" borderId="145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171" fontId="1" fillId="16" borderId="123">
      <alignment vertical="center"/>
      <protection locked="0"/>
    </xf>
    <xf numFmtId="4" fontId="111" fillId="109" borderId="121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46" fillId="108" borderId="113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47" fillId="96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174" fontId="1" fillId="21" borderId="123">
      <alignment horizontal="center"/>
    </xf>
    <xf numFmtId="4" fontId="129" fillId="111" borderId="144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171" fontId="1" fillId="18" borderId="123">
      <alignment vertical="center"/>
    </xf>
    <xf numFmtId="171" fontId="1" fillId="16" borderId="123">
      <alignment vertical="center"/>
      <protection locked="0"/>
    </xf>
    <xf numFmtId="0" fontId="44" fillId="80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171" fontId="1" fillId="18" borderId="136">
      <alignment vertical="center"/>
    </xf>
    <xf numFmtId="0" fontId="127" fillId="106" borderId="116" applyNumberFormat="0" applyAlignment="0" applyProtection="0"/>
    <xf numFmtId="0" fontId="127" fillId="106" borderId="116" applyNumberFormat="0" applyAlignment="0" applyProtection="0"/>
    <xf numFmtId="0" fontId="127" fillId="99" borderId="116" applyNumberFormat="0" applyAlignment="0" applyProtection="0"/>
    <xf numFmtId="0" fontId="127" fillId="99" borderId="116" applyNumberFormat="0" applyAlignment="0" applyProtection="0"/>
    <xf numFmtId="0" fontId="12" fillId="75" borderId="115" applyNumberFormat="0" applyFont="0" applyAlignment="0" applyProtection="0"/>
    <xf numFmtId="0" fontId="12" fillId="75" borderId="115" applyNumberFormat="0" applyFont="0" applyAlignment="0" applyProtection="0"/>
    <xf numFmtId="0" fontId="129" fillId="75" borderId="118" applyNumberFormat="0" applyFont="0" applyAlignment="0" applyProtection="0"/>
    <xf numFmtId="0" fontId="12" fillId="96" borderId="115" applyNumberFormat="0" applyFont="0" applyAlignment="0" applyProtection="0"/>
    <xf numFmtId="0" fontId="12" fillId="96" borderId="115" applyNumberFormat="0" applyFont="0" applyAlignment="0" applyProtection="0"/>
    <xf numFmtId="4" fontId="129" fillId="111" borderId="131" applyNumberFormat="0" applyProtection="0">
      <alignment horizontal="left" vertical="center" indent="1"/>
    </xf>
    <xf numFmtId="4" fontId="46" fillId="32" borderId="139" applyNumberFormat="0" applyProtection="0">
      <alignment vertical="center"/>
    </xf>
    <xf numFmtId="0" fontId="124" fillId="76" borderId="144" applyNumberFormat="0" applyAlignment="0" applyProtection="0"/>
    <xf numFmtId="0" fontId="124" fillId="76" borderId="114" applyNumberFormat="0" applyAlignment="0" applyProtection="0"/>
    <xf numFmtId="0" fontId="124" fillId="76" borderId="114" applyNumberFormat="0" applyAlignment="0" applyProtection="0"/>
    <xf numFmtId="0" fontId="149" fillId="99" borderId="114" applyNumberFormat="0" applyAlignment="0" applyProtection="0"/>
    <xf numFmtId="0" fontId="149" fillId="99" borderId="114" applyNumberFormat="0" applyAlignment="0" applyProtection="0"/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7" fillId="88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2" fillId="96" borderId="141" applyNumberFormat="0" applyFont="0" applyAlignment="0" applyProtection="0"/>
    <xf numFmtId="4" fontId="44" fillId="80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131" fillId="96" borderId="139" applyNumberFormat="0" applyProtection="0">
      <alignment vertical="center"/>
    </xf>
    <xf numFmtId="0" fontId="44" fillId="80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0" fontId="124" fillId="76" borderId="127" applyNumberFormat="0" applyAlignment="0" applyProtection="0"/>
    <xf numFmtId="0" fontId="12" fillId="75" borderId="128" applyNumberFormat="0" applyFont="0" applyAlignment="0" applyProtection="0"/>
    <xf numFmtId="0" fontId="108" fillId="0" borderId="130" applyNumberFormat="0" applyFill="0" applyAlignment="0" applyProtection="0"/>
    <xf numFmtId="0" fontId="47" fillId="81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36" fillId="123" borderId="131" applyNumberFormat="0" applyAlignment="0" applyProtection="0"/>
    <xf numFmtId="0" fontId="124" fillId="76" borderId="131" applyNumberFormat="0" applyAlignment="0" applyProtection="0"/>
    <xf numFmtId="0" fontId="129" fillId="75" borderId="131" applyNumberFormat="0" applyFont="0" applyAlignment="0" applyProtection="0"/>
    <xf numFmtId="4" fontId="129" fillId="80" borderId="131" applyNumberFormat="0" applyProtection="0">
      <alignment vertical="center"/>
    </xf>
    <xf numFmtId="4" fontId="138" fillId="32" borderId="131" applyNumberFormat="0" applyProtection="0">
      <alignment vertical="center"/>
    </xf>
    <xf numFmtId="0" fontId="132" fillId="80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131" fillId="99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0" fontId="143" fillId="99" borderId="127" applyNumberFormat="0" applyAlignment="0" applyProtection="0"/>
    <xf numFmtId="0" fontId="143" fillId="99" borderId="127" applyNumberFormat="0" applyAlignment="0" applyProtection="0"/>
    <xf numFmtId="0" fontId="117" fillId="106" borderId="127" applyNumberFormat="0" applyAlignment="0" applyProtection="0"/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45" fillId="108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4" fillId="76" borderId="127" applyNumberFormat="0" applyAlignment="0" applyProtection="0"/>
    <xf numFmtId="0" fontId="117" fillId="106" borderId="127" applyNumberFormat="0" applyAlignment="0" applyProtection="0"/>
    <xf numFmtId="4" fontId="129" fillId="92" borderId="132" applyNumberFormat="0" applyProtection="0">
      <alignment horizontal="left" vertical="center" indent="1"/>
    </xf>
    <xf numFmtId="0" fontId="131" fillId="81" borderId="126" applyNumberFormat="0" applyProtection="0">
      <alignment horizontal="left" vertical="top" indent="1"/>
    </xf>
    <xf numFmtId="0" fontId="129" fillId="75" borderId="131" applyNumberFormat="0" applyFont="0" applyAlignment="0" applyProtection="0"/>
    <xf numFmtId="4" fontId="47" fillId="83" borderId="126" applyNumberFormat="0" applyProtection="0">
      <alignment horizontal="right" vertical="center"/>
    </xf>
    <xf numFmtId="0" fontId="124" fillId="76" borderId="127" applyNumberFormat="0" applyAlignment="0" applyProtection="0"/>
    <xf numFmtId="0" fontId="117" fillId="106" borderId="114" applyNumberFormat="0" applyAlignment="0" applyProtection="0"/>
    <xf numFmtId="0" fontId="117" fillId="106" borderId="114" applyNumberFormat="0" applyAlignment="0" applyProtection="0"/>
    <xf numFmtId="0" fontId="143" fillId="99" borderId="114" applyNumberFormat="0" applyAlignment="0" applyProtection="0"/>
    <xf numFmtId="0" fontId="143" fillId="99" borderId="114" applyNumberFormat="0" applyAlignment="0" applyProtection="0"/>
    <xf numFmtId="0" fontId="44" fillId="80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4" borderId="126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138" fillId="24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0" fontId="127" fillId="106" borderId="129" applyNumberFormat="0" applyAlignment="0" applyProtection="0"/>
    <xf numFmtId="0" fontId="129" fillId="93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4" fontId="45" fillId="148" borderId="126" applyNumberFormat="0" applyProtection="0">
      <alignment vertical="center"/>
    </xf>
    <xf numFmtId="0" fontId="129" fillId="99" borderId="131" applyNumberFormat="0" applyProtection="0">
      <alignment horizontal="left" vertical="center" indent="1"/>
    </xf>
    <xf numFmtId="37" fontId="27" fillId="0" borderId="125" applyNumberFormat="0"/>
    <xf numFmtId="0" fontId="44" fillId="80" borderId="126" applyNumberFormat="0" applyProtection="0">
      <alignment horizontal="left" vertical="top" indent="1"/>
    </xf>
    <xf numFmtId="0" fontId="12" fillId="75" borderId="128" applyNumberFormat="0" applyFont="0" applyAlignment="0" applyProtection="0"/>
    <xf numFmtId="0" fontId="12" fillId="96" borderId="128" applyNumberFormat="0" applyFont="0" applyAlignment="0" applyProtection="0"/>
    <xf numFmtId="4" fontId="110" fillId="96" borderId="126" applyNumberFormat="0" applyProtection="0">
      <alignment vertical="center"/>
    </xf>
    <xf numFmtId="4" fontId="45" fillId="148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0" fontId="136" fillId="123" borderId="131" applyNumberFormat="0" applyAlignment="0" applyProtection="0"/>
    <xf numFmtId="0" fontId="129" fillId="127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36" fillId="123" borderId="131" applyNumberFormat="0" applyAlignment="0" applyProtection="0"/>
    <xf numFmtId="0" fontId="12" fillId="93" borderId="126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29" fillId="84" borderId="132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131" fillId="96" borderId="126" applyNumberFormat="0" applyProtection="0">
      <alignment vertical="center"/>
    </xf>
    <xf numFmtId="4" fontId="138" fillId="21" borderId="136" applyNumberFormat="0" applyProtection="0">
      <alignment vertical="center"/>
    </xf>
    <xf numFmtId="4" fontId="131" fillId="99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0" fontId="129" fillId="128" borderId="136"/>
    <xf numFmtId="0" fontId="117" fillId="106" borderId="127" applyNumberFormat="0" applyAlignment="0" applyProtection="0"/>
    <xf numFmtId="0" fontId="132" fillId="80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0" fontId="49" fillId="93" borderId="133" applyBorder="0"/>
    <xf numFmtId="0" fontId="12" fillId="94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46" fillId="108" borderId="134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49" fillId="99" borderId="127" applyNumberFormat="0" applyAlignment="0" applyProtection="0"/>
    <xf numFmtId="0" fontId="129" fillId="75" borderId="131" applyNumberFormat="0" applyFont="0" applyAlignment="0" applyProtection="0"/>
    <xf numFmtId="0" fontId="127" fillId="99" borderId="129" applyNumberFormat="0" applyAlignment="0" applyProtection="0"/>
    <xf numFmtId="4" fontId="44" fillId="80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4" fontId="47" fillId="84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4" fontId="45" fillId="32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4" fontId="45" fillId="108" borderId="126" applyNumberFormat="0" applyProtection="0">
      <alignment horizontal="right" vertical="center"/>
    </xf>
    <xf numFmtId="0" fontId="12" fillId="96" borderId="128" applyNumberFormat="0" applyFont="0" applyAlignment="0" applyProtection="0"/>
    <xf numFmtId="0" fontId="132" fillId="80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95" borderId="136" applyNumberFormat="0">
      <protection locked="0"/>
    </xf>
    <xf numFmtId="4" fontId="45" fillId="144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4" fontId="129" fillId="111" borderId="131" applyNumberFormat="0" applyProtection="0">
      <alignment horizontal="left" vertical="center" indent="1"/>
    </xf>
    <xf numFmtId="4" fontId="131" fillId="99" borderId="126" applyNumberFormat="0" applyProtection="0">
      <alignment horizontal="left" vertical="center" indent="1"/>
    </xf>
    <xf numFmtId="0" fontId="124" fillId="76" borderId="131" applyNumberFormat="0" applyAlignment="0" applyProtection="0"/>
    <xf numFmtId="4" fontId="129" fillId="91" borderId="132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138" fillId="32" borderId="131" applyNumberFormat="0" applyProtection="0">
      <alignment vertical="center"/>
    </xf>
    <xf numFmtId="0" fontId="132" fillId="80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96" borderId="128" applyNumberFormat="0" applyFont="0" applyAlignment="0" applyProtection="0"/>
    <xf numFmtId="0" fontId="143" fillId="99" borderId="127" applyNumberFormat="0" applyAlignment="0" applyProtection="0"/>
    <xf numFmtId="4" fontId="112" fillId="92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7" fillId="99" borderId="129" applyNumberFormat="0" applyAlignment="0" applyProtection="0"/>
    <xf numFmtId="0" fontId="129" fillId="94" borderId="126" applyNumberFormat="0" applyProtection="0">
      <alignment horizontal="left" vertical="top" indent="1"/>
    </xf>
    <xf numFmtId="4" fontId="129" fillId="90" borderId="131" applyNumberFormat="0" applyProtection="0">
      <alignment horizontal="right" vertical="center"/>
    </xf>
    <xf numFmtId="0" fontId="108" fillId="0" borderId="135" applyNumberFormat="0" applyFill="0" applyAlignment="0" applyProtection="0"/>
    <xf numFmtId="4" fontId="45" fillId="148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0" fontId="12" fillId="95" borderId="136" applyNumberFormat="0">
      <protection locked="0"/>
    </xf>
    <xf numFmtId="0" fontId="12" fillId="81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75" borderId="128" applyNumberFormat="0" applyFont="0" applyAlignment="0" applyProtection="0"/>
    <xf numFmtId="0" fontId="12" fillId="93" borderId="126" applyNumberFormat="0" applyProtection="0">
      <alignment horizontal="left" vertical="top" indent="1"/>
    </xf>
    <xf numFmtId="4" fontId="45" fillId="143" borderId="126" applyNumberFormat="0" applyProtection="0">
      <alignment horizontal="right" vertical="center"/>
    </xf>
    <xf numFmtId="0" fontId="117" fillId="106" borderId="127" applyNumberFormat="0" applyAlignment="0" applyProtection="0"/>
    <xf numFmtId="4" fontId="45" fillId="144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0" fontId="127" fillId="106" borderId="129" applyNumberFormat="0" applyAlignment="0" applyProtection="0"/>
    <xf numFmtId="4" fontId="46" fillId="32" borderId="126" applyNumberFormat="0" applyProtection="0">
      <alignment vertical="center"/>
    </xf>
    <xf numFmtId="0" fontId="12" fillId="96" borderId="128" applyNumberFormat="0" applyFont="0" applyAlignment="0" applyProtection="0"/>
    <xf numFmtId="4" fontId="12" fillId="93" borderId="132" applyNumberFormat="0" applyProtection="0">
      <alignment horizontal="left" vertical="center" indent="1"/>
    </xf>
    <xf numFmtId="4" fontId="45" fillId="2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0" fontId="12" fillId="75" borderId="128" applyNumberFormat="0" applyFont="0" applyAlignment="0" applyProtection="0"/>
    <xf numFmtId="0" fontId="117" fillId="106" borderId="140" applyNumberFormat="0" applyAlignment="0" applyProtection="0"/>
    <xf numFmtId="4" fontId="12" fillId="93" borderId="145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133" fillId="97" borderId="132" applyNumberFormat="0" applyProtection="0">
      <alignment horizontal="left" vertical="center" indent="1"/>
    </xf>
    <xf numFmtId="0" fontId="136" fillId="123" borderId="131" applyNumberFormat="0" applyAlignment="0" applyProtection="0"/>
    <xf numFmtId="4" fontId="110" fillId="96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4" fontId="138" fillId="24" borderId="131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44" fillId="80" borderId="126" applyNumberFormat="0" applyProtection="0">
      <alignment horizontal="left" vertical="top" indent="1"/>
    </xf>
    <xf numFmtId="4" fontId="129" fillId="85" borderId="131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185" fontId="48" fillId="0" borderId="125"/>
    <xf numFmtId="4" fontId="47" fillId="96" borderId="126" applyNumberFormat="0" applyProtection="0">
      <alignment vertical="center"/>
    </xf>
    <xf numFmtId="0" fontId="108" fillId="0" borderId="117" applyNumberFormat="0" applyFill="0" applyAlignment="0" applyProtection="0"/>
    <xf numFmtId="4" fontId="134" fillId="95" borderId="118" applyNumberFormat="0" applyProtection="0">
      <alignment horizontal="right" vertical="center"/>
    </xf>
    <xf numFmtId="4" fontId="133" fillId="97" borderId="119" applyNumberFormat="0" applyProtection="0">
      <alignment horizontal="left" vertical="center" indent="1"/>
    </xf>
    <xf numFmtId="0" fontId="131" fillId="81" borderId="113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0" fontId="131" fillId="96" borderId="113" applyNumberFormat="0" applyProtection="0">
      <alignment horizontal="left" vertical="top" indent="1"/>
    </xf>
    <xf numFmtId="4" fontId="131" fillId="99" borderId="113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0" fontId="127" fillId="123" borderId="116" applyNumberFormat="0" applyAlignment="0" applyProtection="0"/>
    <xf numFmtId="0" fontId="129" fillId="75" borderId="118" applyNumberFormat="0" applyFont="0" applyAlignment="0" applyProtection="0"/>
    <xf numFmtId="0" fontId="124" fillId="76" borderId="118" applyNumberFormat="0" applyAlignment="0" applyProtection="0"/>
    <xf numFmtId="4" fontId="134" fillId="95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0" fontId="12" fillId="75" borderId="141" applyNumberFormat="0" applyFont="0" applyAlignment="0" applyProtection="0"/>
    <xf numFmtId="4" fontId="109" fillId="80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4" fontId="129" fillId="90" borderId="131" applyNumberFormat="0" applyProtection="0">
      <alignment horizontal="right" vertical="center"/>
    </xf>
    <xf numFmtId="4" fontId="129" fillId="81" borderId="131" applyNumberFormat="0" applyProtection="0">
      <alignment horizontal="right" vertical="center"/>
    </xf>
    <xf numFmtId="0" fontId="12" fillId="75" borderId="128" applyNumberFormat="0" applyFont="0" applyAlignment="0" applyProtection="0"/>
    <xf numFmtId="0" fontId="136" fillId="123" borderId="118" applyNumberFormat="0" applyAlignment="0" applyProtection="0"/>
    <xf numFmtId="4" fontId="47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0" fontId="129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0" fontId="12" fillId="94" borderId="126" applyNumberFormat="0" applyProtection="0">
      <alignment horizontal="left" vertical="top" indent="1"/>
    </xf>
    <xf numFmtId="4" fontId="131" fillId="99" borderId="126" applyNumberFormat="0" applyProtection="0">
      <alignment horizontal="left" vertical="center" indent="1"/>
    </xf>
    <xf numFmtId="0" fontId="129" fillId="81" borderId="113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45" fillId="110" borderId="126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0" fontId="127" fillId="106" borderId="129" applyNumberFormat="0" applyAlignment="0" applyProtection="0"/>
    <xf numFmtId="4" fontId="129" fillId="89" borderId="131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0" fontId="12" fillId="95" borderId="136" applyNumberFormat="0">
      <protection locked="0"/>
    </xf>
    <xf numFmtId="0" fontId="129" fillId="92" borderId="126" applyNumberFormat="0" applyProtection="0">
      <alignment horizontal="left" vertical="top" indent="1"/>
    </xf>
    <xf numFmtId="4" fontId="131" fillId="99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0" fontId="12" fillId="75" borderId="128" applyNumberFormat="0" applyFont="0" applyAlignment="0" applyProtection="0"/>
    <xf numFmtId="0" fontId="131" fillId="81" borderId="126" applyNumberFormat="0" applyProtection="0">
      <alignment horizontal="left" vertical="top" indent="1"/>
    </xf>
    <xf numFmtId="4" fontId="129" fillId="88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4" fontId="129" fillId="81" borderId="132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7" fillId="123" borderId="106" applyNumberFormat="0" applyAlignment="0" applyProtection="0"/>
    <xf numFmtId="188" fontId="127" fillId="123" borderId="106" applyNumberFormat="0" applyAlignment="0" applyProtection="0"/>
    <xf numFmtId="4" fontId="152" fillId="32" borderId="139" applyNumberFormat="0" applyProtection="0">
      <alignment vertical="center"/>
    </xf>
    <xf numFmtId="4" fontId="45" fillId="108" borderId="139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4" fontId="129" fillId="81" borderId="145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133" fillId="97" borderId="145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5" fillId="141" borderId="139" applyNumberFormat="0" applyProtection="0">
      <alignment horizontal="right" vertical="center"/>
    </xf>
    <xf numFmtId="0" fontId="108" fillId="0" borderId="143" applyNumberFormat="0" applyFill="0" applyAlignment="0" applyProtection="0"/>
    <xf numFmtId="4" fontId="47" fillId="96" borderId="126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81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46" fillId="32" borderId="126" applyNumberFormat="0" applyProtection="0">
      <alignment vertical="center"/>
    </xf>
    <xf numFmtId="4" fontId="46" fillId="108" borderId="139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45" fillId="28" borderId="139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129" fillId="0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45" fillId="14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188" fontId="132" fillId="80" borderId="103" applyNumberFormat="0" applyProtection="0">
      <alignment horizontal="left" vertical="top" indent="1"/>
    </xf>
    <xf numFmtId="187" fontId="1" fillId="20" borderId="100">
      <alignment vertical="center"/>
    </xf>
    <xf numFmtId="188" fontId="129" fillId="99" borderId="108" applyNumberFormat="0" applyProtection="0">
      <alignment horizontal="left" vertical="center" indent="1"/>
    </xf>
    <xf numFmtId="188" fontId="12" fillId="93" borderId="103" applyNumberFormat="0" applyProtection="0">
      <alignment horizontal="left" vertical="center" indent="1"/>
    </xf>
    <xf numFmtId="188" fontId="129" fillId="93" borderId="103" applyNumberFormat="0" applyProtection="0">
      <alignment horizontal="left" vertical="top" indent="1"/>
    </xf>
    <xf numFmtId="188" fontId="12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127" borderId="108" applyNumberFormat="0" applyProtection="0">
      <alignment horizontal="left" vertical="center" indent="1"/>
    </xf>
    <xf numFmtId="188" fontId="12" fillId="81" borderId="103" applyNumberFormat="0" applyProtection="0">
      <alignment horizontal="left" vertical="center" indent="1"/>
    </xf>
    <xf numFmtId="188" fontId="129" fillId="81" borderId="103" applyNumberFormat="0" applyProtection="0">
      <alignment horizontal="left" vertical="top" indent="1"/>
    </xf>
    <xf numFmtId="188" fontId="12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94" borderId="108" applyNumberFormat="0" applyProtection="0">
      <alignment horizontal="left" vertical="center" indent="1"/>
    </xf>
    <xf numFmtId="188" fontId="12" fillId="94" borderId="103" applyNumberFormat="0" applyProtection="0">
      <alignment horizontal="left" vertical="center" indent="1"/>
    </xf>
    <xf numFmtId="188" fontId="129" fillId="94" borderId="103" applyNumberFormat="0" applyProtection="0">
      <alignment horizontal="left" vertical="top" indent="1"/>
    </xf>
    <xf numFmtId="188" fontId="12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2" borderId="108" applyNumberFormat="0" applyProtection="0">
      <alignment horizontal="left" vertical="center" indent="1"/>
    </xf>
    <xf numFmtId="188" fontId="12" fillId="92" borderId="103" applyNumberFormat="0" applyProtection="0">
      <alignment horizontal="left" vertical="center" indent="1"/>
    </xf>
    <xf numFmtId="188" fontId="129" fillId="92" borderId="103" applyNumberFormat="0" applyProtection="0">
      <alignment horizontal="left" vertical="top" indent="1"/>
    </xf>
    <xf numFmtId="188" fontId="12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188" fontId="49" fillId="93" borderId="110" applyBorder="0"/>
    <xf numFmtId="188" fontId="131" fillId="96" borderId="103" applyNumberFormat="0" applyProtection="0">
      <alignment horizontal="left" vertical="top" indent="1"/>
    </xf>
    <xf numFmtId="188" fontId="131" fillId="81" borderId="103" applyNumberFormat="0" applyProtection="0">
      <alignment horizontal="left" vertical="top" indent="1"/>
    </xf>
    <xf numFmtId="0" fontId="117" fillId="106" borderId="140" applyNumberFormat="0" applyAlignment="0" applyProtection="0"/>
    <xf numFmtId="4" fontId="45" fillId="145" borderId="139" applyNumberFormat="0" applyProtection="0">
      <alignment horizontal="right" vertical="center"/>
    </xf>
    <xf numFmtId="188" fontId="108" fillId="0" borderId="107" applyNumberFormat="0" applyFill="0" applyAlignment="0" applyProtection="0"/>
    <xf numFmtId="188" fontId="108" fillId="0" borderId="107" applyNumberFormat="0" applyFill="0" applyAlignment="0" applyProtection="0"/>
    <xf numFmtId="4" fontId="129" fillId="88" borderId="131" applyNumberFormat="0" applyProtection="0">
      <alignment horizontal="right" vertical="center"/>
    </xf>
    <xf numFmtId="0" fontId="12" fillId="96" borderId="141" applyNumberFormat="0" applyFont="0" applyAlignment="0" applyProtection="0"/>
    <xf numFmtId="0" fontId="47" fillId="96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0" fontId="127" fillId="99" borderId="142" applyNumberFormat="0" applyAlignment="0" applyProtection="0"/>
    <xf numFmtId="0" fontId="12" fillId="93" borderId="126" applyNumberFormat="0" applyProtection="0">
      <alignment horizontal="left" vertical="center" indent="1"/>
    </xf>
    <xf numFmtId="4" fontId="45" fillId="141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45" fillId="142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0" fontId="124" fillId="76" borderId="114" applyNumberFormat="0" applyAlignment="0" applyProtection="0"/>
    <xf numFmtId="0" fontId="12" fillId="96" borderId="115" applyNumberFormat="0" applyFont="0" applyAlignment="0" applyProtection="0"/>
    <xf numFmtId="0" fontId="12" fillId="94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47" fillId="86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0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0" fontId="12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9" fillId="94" borderId="118" applyNumberFormat="0" applyProtection="0">
      <alignment horizontal="left" vertical="center" indent="1"/>
    </xf>
    <xf numFmtId="0" fontId="129" fillId="94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7" fillId="99" borderId="116" applyNumberFormat="0" applyAlignment="0" applyProtection="0"/>
    <xf numFmtId="4" fontId="47" fillId="81" borderId="113" applyNumberFormat="0" applyProtection="0">
      <alignment horizontal="right" vertical="center"/>
    </xf>
    <xf numFmtId="0" fontId="12" fillId="96" borderId="115" applyNumberFormat="0" applyFont="0" applyAlignment="0" applyProtection="0"/>
    <xf numFmtId="0" fontId="127" fillId="99" borderId="116" applyNumberFormat="0" applyAlignment="0" applyProtection="0"/>
    <xf numFmtId="4" fontId="45" fillId="148" borderId="113" applyNumberFormat="0" applyProtection="0">
      <alignment horizontal="right" vertical="center"/>
    </xf>
    <xf numFmtId="4" fontId="46" fillId="32" borderId="139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111" fillId="109" borderId="121" applyNumberFormat="0" applyProtection="0">
      <alignment horizontal="left" vertical="center" indent="1"/>
    </xf>
    <xf numFmtId="4" fontId="129" fillId="84" borderId="119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0" fontId="108" fillId="0" borderId="122" applyNumberFormat="0" applyFill="0" applyAlignment="0" applyProtection="0"/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1" fillId="109" borderId="121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45" fillId="14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46" fillId="108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53" fillId="148" borderId="113" applyNumberFormat="0" applyProtection="0">
      <alignment vertical="center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185" fontId="27" fillId="0" borderId="101" applyFill="0"/>
    <xf numFmtId="4" fontId="129" fillId="88" borderId="144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5" fillId="143" borderId="126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188" fontId="136" fillId="123" borderId="108" applyNumberFormat="0" applyAlignment="0" applyProtection="0"/>
    <xf numFmtId="188" fontId="136" fillId="123" borderId="108" applyNumberFormat="0" applyAlignment="0" applyProtection="0"/>
    <xf numFmtId="188" fontId="124" fillId="76" borderId="108" applyNumberFormat="0" applyAlignment="0" applyProtection="0"/>
    <xf numFmtId="188" fontId="124" fillId="76" borderId="108" applyNumberFormat="0" applyAlignment="0" applyProtection="0"/>
    <xf numFmtId="4" fontId="47" fillId="86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0" fontId="12" fillId="93" borderId="113" applyNumberFormat="0" applyProtection="0">
      <alignment horizontal="left" vertical="center" indent="1"/>
    </xf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9" fillId="75" borderId="108" applyNumberFormat="0" applyFont="0" applyAlignment="0" applyProtection="0"/>
    <xf numFmtId="188" fontId="127" fillId="123" borderId="106" applyNumberFormat="0" applyAlignment="0" applyProtection="0"/>
    <xf numFmtId="188" fontId="127" fillId="123" borderId="106" applyNumberFormat="0" applyAlignment="0" applyProtection="0"/>
    <xf numFmtId="189" fontId="35" fillId="143" borderId="100">
      <alignment vertical="center"/>
    </xf>
    <xf numFmtId="171" fontId="35" fillId="143" borderId="100">
      <alignment vertical="center"/>
    </xf>
    <xf numFmtId="171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8" fontId="35" fillId="143" borderId="100">
      <alignment vertical="center"/>
    </xf>
    <xf numFmtId="187" fontId="35" fillId="143" borderId="100">
      <alignment vertical="center"/>
    </xf>
    <xf numFmtId="187" fontId="35" fillId="143" borderId="100">
      <alignment vertical="center"/>
    </xf>
    <xf numFmtId="189" fontId="35" fillId="143" borderId="100">
      <alignment vertical="center"/>
    </xf>
    <xf numFmtId="171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88" fontId="35" fillId="21" borderId="100">
      <alignment vertical="center"/>
      <protection locked="0"/>
    </xf>
    <xf numFmtId="191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9" fontId="35" fillId="21" borderId="100">
      <alignment vertical="center"/>
      <protection locked="0"/>
    </xf>
    <xf numFmtId="171" fontId="35" fillId="21" borderId="100">
      <alignment vertical="center"/>
      <protection locked="0"/>
    </xf>
    <xf numFmtId="171" fontId="35" fillId="28" borderId="100">
      <alignment vertical="center"/>
    </xf>
    <xf numFmtId="17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91" fontId="35" fillId="28" borderId="100">
      <alignment vertical="center"/>
    </xf>
    <xf numFmtId="187" fontId="35" fillId="28" borderId="100">
      <alignment vertical="center"/>
    </xf>
    <xf numFmtId="189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88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28" borderId="100">
      <alignment vertical="center"/>
    </xf>
    <xf numFmtId="171" fontId="35" fillId="150" borderId="100">
      <alignment horizontal="right" vertical="center"/>
      <protection locked="0"/>
    </xf>
    <xf numFmtId="188" fontId="35" fillId="150" borderId="100">
      <alignment horizontal="right" vertical="center"/>
      <protection locked="0"/>
    </xf>
    <xf numFmtId="188" fontId="35" fillId="150" borderId="100">
      <alignment horizontal="right" vertical="center"/>
      <protection locked="0"/>
    </xf>
    <xf numFmtId="189" fontId="35" fillId="150" borderId="100">
      <alignment horizontal="right" vertical="center"/>
      <protection locked="0"/>
    </xf>
    <xf numFmtId="187" fontId="35" fillId="150" borderId="100">
      <alignment horizontal="right" vertical="center"/>
      <protection locked="0"/>
    </xf>
    <xf numFmtId="189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171" fontId="35" fillId="150" borderId="100">
      <alignment horizontal="right" vertical="center"/>
      <protection locked="0"/>
    </xf>
    <xf numFmtId="4" fontId="129" fillId="80" borderId="108" applyNumberFormat="0" applyProtection="0">
      <alignment vertical="center"/>
    </xf>
    <xf numFmtId="4" fontId="138" fillId="32" borderId="108" applyNumberFormat="0" applyProtection="0">
      <alignment vertical="center"/>
    </xf>
    <xf numFmtId="4" fontId="129" fillId="32" borderId="108" applyNumberFormat="0" applyProtection="0">
      <alignment horizontal="left" vertical="center" indent="1"/>
    </xf>
    <xf numFmtId="188" fontId="132" fillId="80" borderId="103" applyNumberFormat="0" applyProtection="0">
      <alignment horizontal="left" vertical="top" indent="1"/>
    </xf>
    <xf numFmtId="4" fontId="129" fillId="111" borderId="108" applyNumberFormat="0" applyProtection="0">
      <alignment horizontal="left" vertical="center" indent="1"/>
    </xf>
    <xf numFmtId="4" fontId="129" fillId="82" borderId="108" applyNumberFormat="0" applyProtection="0">
      <alignment horizontal="right" vertical="center"/>
    </xf>
    <xf numFmtId="4" fontId="129" fillId="126" borderId="108" applyNumberFormat="0" applyProtection="0">
      <alignment horizontal="right" vertical="center"/>
    </xf>
    <xf numFmtId="4" fontId="129" fillId="84" borderId="109" applyNumberFormat="0" applyProtection="0">
      <alignment horizontal="right" vertical="center"/>
    </xf>
    <xf numFmtId="4" fontId="129" fillId="85" borderId="108" applyNumberFormat="0" applyProtection="0">
      <alignment horizontal="right" vertical="center"/>
    </xf>
    <xf numFmtId="4" fontId="129" fillId="86" borderId="108" applyNumberFormat="0" applyProtection="0">
      <alignment horizontal="right" vertical="center"/>
    </xf>
    <xf numFmtId="4" fontId="129" fillId="87" borderId="108" applyNumberFormat="0" applyProtection="0">
      <alignment horizontal="right" vertical="center"/>
    </xf>
    <xf numFmtId="4" fontId="129" fillId="88" borderId="108" applyNumberFormat="0" applyProtection="0">
      <alignment horizontal="right" vertical="center"/>
    </xf>
    <xf numFmtId="4" fontId="129" fillId="89" borderId="108" applyNumberFormat="0" applyProtection="0">
      <alignment horizontal="right" vertical="center"/>
    </xf>
    <xf numFmtId="4" fontId="129" fillId="90" borderId="108" applyNumberFormat="0" applyProtection="0">
      <alignment horizontal="right" vertical="center"/>
    </xf>
    <xf numFmtId="4" fontId="129" fillId="91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" fillId="93" borderId="109" applyNumberFormat="0" applyProtection="0">
      <alignment horizontal="left" vertical="center" indent="1"/>
    </xf>
    <xf numFmtId="4" fontId="129" fillId="81" borderId="108" applyNumberFormat="0" applyProtection="0">
      <alignment horizontal="right" vertical="center"/>
    </xf>
    <xf numFmtId="4" fontId="129" fillId="92" borderId="109" applyNumberFormat="0" applyProtection="0">
      <alignment horizontal="left" vertical="center" indent="1"/>
    </xf>
    <xf numFmtId="4" fontId="129" fillId="81" borderId="109" applyNumberFormat="0" applyProtection="0">
      <alignment horizontal="left" vertical="center" indent="1"/>
    </xf>
    <xf numFmtId="188" fontId="129" fillId="99" borderId="108" applyNumberFormat="0" applyProtection="0">
      <alignment horizontal="left" vertical="center" indent="1"/>
    </xf>
    <xf numFmtId="188" fontId="12" fillId="93" borderId="103" applyNumberFormat="0" applyProtection="0">
      <alignment horizontal="left" vertical="center" indent="1"/>
    </xf>
    <xf numFmtId="188" fontId="129" fillId="93" borderId="103" applyNumberFormat="0" applyProtection="0">
      <alignment horizontal="left" vertical="top" indent="1"/>
    </xf>
    <xf numFmtId="188" fontId="12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93" borderId="103" applyNumberFormat="0" applyProtection="0">
      <alignment horizontal="left" vertical="top" indent="1"/>
    </xf>
    <xf numFmtId="188" fontId="129" fillId="127" borderId="108" applyNumberFormat="0" applyProtection="0">
      <alignment horizontal="left" vertical="center" indent="1"/>
    </xf>
    <xf numFmtId="188" fontId="12" fillId="81" borderId="103" applyNumberFormat="0" applyProtection="0">
      <alignment horizontal="left" vertical="center" indent="1"/>
    </xf>
    <xf numFmtId="188" fontId="129" fillId="81" borderId="103" applyNumberFormat="0" applyProtection="0">
      <alignment horizontal="left" vertical="top" indent="1"/>
    </xf>
    <xf numFmtId="188" fontId="12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81" borderId="103" applyNumberFormat="0" applyProtection="0">
      <alignment horizontal="left" vertical="top" indent="1"/>
    </xf>
    <xf numFmtId="188" fontId="129" fillId="94" borderId="108" applyNumberFormat="0" applyProtection="0">
      <alignment horizontal="left" vertical="center" indent="1"/>
    </xf>
    <xf numFmtId="188" fontId="12" fillId="94" borderId="103" applyNumberFormat="0" applyProtection="0">
      <alignment horizontal="left" vertical="center" indent="1"/>
    </xf>
    <xf numFmtId="188" fontId="129" fillId="94" borderId="103" applyNumberFormat="0" applyProtection="0">
      <alignment horizontal="left" vertical="top" indent="1"/>
    </xf>
    <xf numFmtId="188" fontId="12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4" borderId="103" applyNumberFormat="0" applyProtection="0">
      <alignment horizontal="left" vertical="top" indent="1"/>
    </xf>
    <xf numFmtId="188" fontId="129" fillId="92" borderId="108" applyNumberFormat="0" applyProtection="0">
      <alignment horizontal="left" vertical="center" indent="1"/>
    </xf>
    <xf numFmtId="188" fontId="12" fillId="92" borderId="103" applyNumberFormat="0" applyProtection="0">
      <alignment horizontal="left" vertical="center" indent="1"/>
    </xf>
    <xf numFmtId="188" fontId="129" fillId="92" borderId="103" applyNumberFormat="0" applyProtection="0">
      <alignment horizontal="left" vertical="top" indent="1"/>
    </xf>
    <xf numFmtId="188" fontId="12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9" fillId="92" borderId="103" applyNumberFormat="0" applyProtection="0">
      <alignment horizontal="left" vertical="top" indent="1"/>
    </xf>
    <xf numFmtId="188" fontId="12" fillId="95" borderId="100" applyNumberFormat="0">
      <protection locked="0"/>
    </xf>
    <xf numFmtId="188" fontId="49" fillId="93" borderId="110" applyBorder="0"/>
    <xf numFmtId="4" fontId="131" fillId="96" borderId="103" applyNumberFormat="0" applyProtection="0">
      <alignment vertical="center"/>
    </xf>
    <xf numFmtId="4" fontId="131" fillId="99" borderId="103" applyNumberFormat="0" applyProtection="0">
      <alignment horizontal="left" vertical="center" indent="1"/>
    </xf>
    <xf numFmtId="188" fontId="131" fillId="96" borderId="103" applyNumberFormat="0" applyProtection="0">
      <alignment horizontal="left" vertical="top" indent="1"/>
    </xf>
    <xf numFmtId="4" fontId="129" fillId="0" borderId="108" applyNumberFormat="0" applyProtection="0">
      <alignment horizontal="right" vertical="center"/>
    </xf>
    <xf numFmtId="4" fontId="138" fillId="24" borderId="108" applyNumberFormat="0" applyProtection="0">
      <alignment horizontal="right" vertical="center"/>
    </xf>
    <xf numFmtId="4" fontId="129" fillId="111" borderId="108" applyNumberFormat="0" applyProtection="0">
      <alignment horizontal="left" vertical="center" indent="1"/>
    </xf>
    <xf numFmtId="188" fontId="131" fillId="81" borderId="103" applyNumberFormat="0" applyProtection="0">
      <alignment horizontal="left" vertical="top" indent="1"/>
    </xf>
    <xf numFmtId="4" fontId="133" fillId="97" borderId="109" applyNumberFormat="0" applyProtection="0">
      <alignment horizontal="left" vertical="center" indent="1"/>
    </xf>
    <xf numFmtId="188" fontId="129" fillId="128" borderId="100"/>
    <xf numFmtId="4" fontId="134" fillId="95" borderId="108" applyNumberFormat="0" applyProtection="0">
      <alignment horizontal="right" vertical="center"/>
    </xf>
    <xf numFmtId="188" fontId="108" fillId="0" borderId="107" applyNumberFormat="0" applyFill="0" applyAlignment="0" applyProtection="0"/>
    <xf numFmtId="188" fontId="108" fillId="0" borderId="107" applyNumberFormat="0" applyFill="0" applyAlignment="0" applyProtection="0"/>
    <xf numFmtId="4" fontId="45" fillId="32" borderId="113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0" fontId="44" fillId="80" borderId="126" applyNumberFormat="0" applyProtection="0">
      <alignment horizontal="left" vertical="top" indent="1"/>
    </xf>
    <xf numFmtId="0" fontId="47" fillId="81" borderId="126" applyNumberFormat="0" applyProtection="0">
      <alignment horizontal="left" vertical="top" indent="1"/>
    </xf>
    <xf numFmtId="4" fontId="47" fillId="84" borderId="126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110" fillId="96" borderId="126" applyNumberFormat="0" applyProtection="0">
      <alignment vertical="center"/>
    </xf>
    <xf numFmtId="4" fontId="47" fillId="81" borderId="126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0" fontId="129" fillId="92" borderId="139" applyNumberFormat="0" applyProtection="0">
      <alignment horizontal="left" vertical="top" indent="1"/>
    </xf>
    <xf numFmtId="4" fontId="129" fillId="32" borderId="131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131" fillId="96" borderId="113" applyNumberFormat="0" applyProtection="0">
      <alignment vertical="center"/>
    </xf>
    <xf numFmtId="4" fontId="47" fillId="81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110" fillId="92" borderId="126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4" fontId="47" fillId="88" borderId="126" applyNumberFormat="0" applyProtection="0">
      <alignment horizontal="right" vertical="center"/>
    </xf>
    <xf numFmtId="0" fontId="124" fillId="76" borderId="127" applyNumberFormat="0" applyAlignment="0" applyProtection="0"/>
    <xf numFmtId="4" fontId="47" fillId="83" borderId="126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4" fontId="129" fillId="126" borderId="118" applyNumberFormat="0" applyProtection="0">
      <alignment horizontal="right" vertical="center"/>
    </xf>
    <xf numFmtId="165" fontId="8" fillId="0" borderId="0" applyFont="0" applyFill="0" applyBorder="0" applyAlignment="0" applyProtection="0"/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0" borderId="118" applyNumberFormat="0" applyProtection="0">
      <alignment horizontal="right" vertical="center"/>
    </xf>
    <xf numFmtId="0" fontId="129" fillId="128" borderId="123"/>
    <xf numFmtId="4" fontId="129" fillId="126" borderId="118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134" fillId="95" borderId="118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0" fontId="108" fillId="0" borderId="117" applyNumberFormat="0" applyFill="0" applyAlignment="0" applyProtection="0"/>
    <xf numFmtId="4" fontId="47" fillId="87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4" fontId="47" fillId="83" borderId="113" applyNumberFormat="0" applyProtection="0">
      <alignment horizontal="right" vertical="center"/>
    </xf>
    <xf numFmtId="0" fontId="127" fillId="106" borderId="116" applyNumberFormat="0" applyAlignment="0" applyProtection="0"/>
    <xf numFmtId="4" fontId="47" fillId="90" borderId="113" applyNumberFormat="0" applyProtection="0">
      <alignment horizontal="right" vertical="center"/>
    </xf>
    <xf numFmtId="0" fontId="124" fillId="76" borderId="114" applyNumberFormat="0" applyAlignment="0" applyProtection="0"/>
    <xf numFmtId="4" fontId="45" fillId="142" borderId="113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45" fillId="9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110" fillId="9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0" fontId="12" fillId="95" borderId="123" applyNumberFormat="0">
      <protection locked="0"/>
    </xf>
    <xf numFmtId="0" fontId="12" fillId="92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0" fontId="129" fillId="94" borderId="113" applyNumberFormat="0" applyProtection="0">
      <alignment horizontal="left" vertical="top" indent="1"/>
    </xf>
    <xf numFmtId="0" fontId="12" fillId="75" borderId="115" applyNumberFormat="0" applyFont="0" applyAlignment="0" applyProtection="0"/>
    <xf numFmtId="4" fontId="45" fillId="110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4" fontId="47" fillId="8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0" fontId="129" fillId="128" borderId="123"/>
    <xf numFmtId="4" fontId="153" fillId="148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5" fillId="98" borderId="113" applyNumberFormat="0" applyProtection="0">
      <alignment horizontal="right" vertical="center"/>
    </xf>
    <xf numFmtId="0" fontId="129" fillId="128" borderId="123"/>
    <xf numFmtId="0" fontId="12" fillId="93" borderId="113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0" fontId="129" fillId="75" borderId="118" applyNumberFormat="0" applyFont="0" applyAlignment="0" applyProtection="0"/>
    <xf numFmtId="4" fontId="129" fillId="80" borderId="118" applyNumberFormat="0" applyProtection="0">
      <alignment vertical="center"/>
    </xf>
    <xf numFmtId="4" fontId="44" fillId="80" borderId="113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38" fillId="24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45" fillId="141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0" fontId="129" fillId="75" borderId="118" applyNumberFormat="0" applyFont="0" applyAlignment="0" applyProtection="0"/>
    <xf numFmtId="4" fontId="129" fillId="90" borderId="118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0" fontId="124" fillId="76" borderId="114" applyNumberFormat="0" applyAlignment="0" applyProtection="0"/>
    <xf numFmtId="4" fontId="47" fillId="86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9" fillId="94" borderId="113" applyNumberFormat="0" applyProtection="0">
      <alignment horizontal="left" vertical="top" indent="1"/>
    </xf>
    <xf numFmtId="0" fontId="149" fillId="99" borderId="114" applyNumberFormat="0" applyAlignment="0" applyProtection="0"/>
    <xf numFmtId="4" fontId="47" fillId="96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0" fontId="124" fillId="76" borderId="114" applyNumberFormat="0" applyAlignment="0" applyProtection="0"/>
    <xf numFmtId="0" fontId="47" fillId="81" borderId="113" applyNumberFormat="0" applyProtection="0">
      <alignment horizontal="left" vertical="top" indent="1"/>
    </xf>
    <xf numFmtId="4" fontId="129" fillId="89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0" fontId="143" fillId="99" borderId="114" applyNumberFormat="0" applyAlignment="0" applyProtection="0"/>
    <xf numFmtId="0" fontId="108" fillId="0" borderId="122" applyNumberFormat="0" applyFill="0" applyAlignment="0" applyProtection="0"/>
    <xf numFmtId="4" fontId="45" fillId="142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9" fillId="92" borderId="131" applyNumberFormat="0" applyProtection="0">
      <alignment horizontal="left" vertical="center" indent="1"/>
    </xf>
    <xf numFmtId="4" fontId="129" fillId="126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0" fontId="124" fillId="76" borderId="114" applyNumberFormat="0" applyAlignment="0" applyProtection="0"/>
    <xf numFmtId="4" fontId="154" fillId="148" borderId="113" applyNumberFormat="0" applyProtection="0">
      <alignment horizontal="right" vertical="center"/>
    </xf>
    <xf numFmtId="0" fontId="49" fillId="93" borderId="120" applyBorder="0"/>
    <xf numFmtId="4" fontId="129" fillId="87" borderId="118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4" fontId="47" fillId="87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138" fillId="24" borderId="118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17" fillId="106" borderId="114" applyNumberFormat="0" applyAlignment="0" applyProtection="0"/>
    <xf numFmtId="0" fontId="12" fillId="92" borderId="113" applyNumberFormat="0" applyProtection="0">
      <alignment horizontal="left" vertical="center" indent="1"/>
    </xf>
    <xf numFmtId="4" fontId="152" fillId="32" borderId="113" applyNumberFormat="0" applyProtection="0">
      <alignment vertical="center"/>
    </xf>
    <xf numFmtId="0" fontId="124" fillId="76" borderId="114" applyNumberFormat="0" applyAlignment="0" applyProtection="0"/>
    <xf numFmtId="0" fontId="117" fillId="106" borderId="114" applyNumberFormat="0" applyAlignment="0" applyProtection="0"/>
    <xf numFmtId="0" fontId="127" fillId="106" borderId="116" applyNumberFormat="0" applyAlignment="0" applyProtection="0"/>
    <xf numFmtId="4" fontId="45" fillId="145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0" fontId="117" fillId="106" borderId="114" applyNumberFormat="0" applyAlignment="0" applyProtection="0"/>
    <xf numFmtId="0" fontId="124" fillId="76" borderId="114" applyNumberFormat="0" applyAlignment="0" applyProtection="0"/>
    <xf numFmtId="0" fontId="12" fillId="75" borderId="115" applyNumberFormat="0" applyFont="0" applyAlignment="0" applyProtection="0"/>
    <xf numFmtId="0" fontId="108" fillId="0" borderId="117" applyNumberFormat="0" applyFill="0" applyAlignment="0" applyProtection="0"/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0" fontId="136" fillId="123" borderId="118" applyNumberFormat="0" applyAlignment="0" applyProtection="0"/>
    <xf numFmtId="0" fontId="124" fillId="76" borderId="118" applyNumberFormat="0" applyAlignment="0" applyProtection="0"/>
    <xf numFmtId="0" fontId="129" fillId="75" borderId="118" applyNumberFormat="0" applyFont="0" applyAlignment="0" applyProtection="0"/>
    <xf numFmtId="4" fontId="129" fillId="80" borderId="118" applyNumberFormat="0" applyProtection="0">
      <alignment vertical="center"/>
    </xf>
    <xf numFmtId="4" fontId="138" fillId="32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0" fontId="132" fillId="80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49" fillId="93" borderId="120" applyBorder="0"/>
    <xf numFmtId="4" fontId="131" fillId="96" borderId="113" applyNumberFormat="0" applyProtection="0">
      <alignment vertical="center"/>
    </xf>
    <xf numFmtId="4" fontId="131" fillId="99" borderId="113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4" fontId="134" fillId="95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0" fontId="143" fillId="99" borderId="114" applyNumberFormat="0" applyAlignment="0" applyProtection="0"/>
    <xf numFmtId="0" fontId="143" fillId="99" borderId="114" applyNumberFormat="0" applyAlignment="0" applyProtection="0"/>
    <xf numFmtId="0" fontId="117" fillId="106" borderId="114" applyNumberFormat="0" applyAlignment="0" applyProtection="0"/>
    <xf numFmtId="0" fontId="117" fillId="106" borderId="114" applyNumberFormat="0" applyAlignment="0" applyProtection="0"/>
    <xf numFmtId="0" fontId="149" fillId="99" borderId="114" applyNumberFormat="0" applyAlignment="0" applyProtection="0"/>
    <xf numFmtId="0" fontId="149" fillId="99" borderId="114" applyNumberFormat="0" applyAlignment="0" applyProtection="0"/>
    <xf numFmtId="0" fontId="124" fillId="76" borderId="114" applyNumberFormat="0" applyAlignment="0" applyProtection="0"/>
    <xf numFmtId="0" fontId="124" fillId="76" borderId="114" applyNumberFormat="0" applyAlignment="0" applyProtection="0"/>
    <xf numFmtId="0" fontId="12" fillId="96" borderId="115" applyNumberFormat="0" applyFont="0" applyAlignment="0" applyProtection="0"/>
    <xf numFmtId="0" fontId="12" fillId="96" borderId="115" applyNumberFormat="0" applyFont="0" applyAlignment="0" applyProtection="0"/>
    <xf numFmtId="0" fontId="129" fillId="75" borderId="118" applyNumberFormat="0" applyFont="0" applyAlignment="0" applyProtection="0"/>
    <xf numFmtId="0" fontId="12" fillId="75" borderId="115" applyNumberFormat="0" applyFont="0" applyAlignment="0" applyProtection="0"/>
    <xf numFmtId="0" fontId="12" fillId="75" borderId="115" applyNumberFormat="0" applyFont="0" applyAlignment="0" applyProtection="0"/>
    <xf numFmtId="4" fontId="44" fillId="80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4" fontId="129" fillId="80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0" borderId="118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45" fillId="142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129" fillId="85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0" fontId="129" fillId="92" borderId="118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0" fontId="129" fillId="128" borderId="123"/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111" fillId="109" borderId="121" applyNumberFormat="0" applyProtection="0">
      <alignment horizontal="left" vertical="center" indent="1"/>
    </xf>
    <xf numFmtId="4" fontId="154" fillId="148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0" fontId="143" fillId="99" borderId="114" applyNumberFormat="0" applyAlignment="0" applyProtection="0"/>
    <xf numFmtId="0" fontId="44" fillId="80" borderId="113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6" fillId="32" borderId="113" applyNumberFormat="0" applyProtection="0">
      <alignment vertical="center"/>
    </xf>
    <xf numFmtId="4" fontId="129" fillId="89" borderId="118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4" fontId="44" fillId="80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5" fillId="144" borderId="113" applyNumberFormat="0" applyProtection="0">
      <alignment horizontal="right" vertical="center"/>
    </xf>
    <xf numFmtId="0" fontId="117" fillId="106" borderId="114" applyNumberFormat="0" applyAlignment="0" applyProtection="0"/>
    <xf numFmtId="0" fontId="12" fillId="75" borderId="115" applyNumberFormat="0" applyFont="0" applyAlignment="0" applyProtection="0"/>
    <xf numFmtId="0" fontId="12" fillId="92" borderId="113" applyNumberFormat="0" applyProtection="0">
      <alignment horizontal="left" vertical="center" indent="1"/>
    </xf>
    <xf numFmtId="0" fontId="12" fillId="95" borderId="123" applyNumberFormat="0">
      <protection locked="0"/>
    </xf>
    <xf numFmtId="0" fontId="124" fillId="76" borderId="114" applyNumberFormat="0" applyAlignment="0" applyProtection="0"/>
    <xf numFmtId="4" fontId="44" fillId="80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95" borderId="123" applyNumberFormat="0">
      <protection locked="0"/>
    </xf>
    <xf numFmtId="0" fontId="129" fillId="127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124" fillId="76" borderId="114" applyNumberFormat="0" applyAlignment="0" applyProtection="0"/>
    <xf numFmtId="4" fontId="129" fillId="81" borderId="118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0" fontId="117" fillId="106" borderId="114" applyNumberFormat="0" applyAlignment="0" applyProtection="0"/>
    <xf numFmtId="4" fontId="129" fillId="80" borderId="118" applyNumberFormat="0" applyProtection="0">
      <alignment vertical="center"/>
    </xf>
    <xf numFmtId="0" fontId="143" fillId="99" borderId="114" applyNumberFormat="0" applyAlignment="0" applyProtection="0"/>
    <xf numFmtId="0" fontId="12" fillId="92" borderId="113" applyNumberFormat="0" applyProtection="0">
      <alignment horizontal="left" vertical="center" indent="1"/>
    </xf>
    <xf numFmtId="4" fontId="133" fillId="97" borderId="119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0" fontId="129" fillId="128" borderId="123"/>
    <xf numFmtId="0" fontId="47" fillId="96" borderId="113" applyNumberFormat="0" applyProtection="0">
      <alignment horizontal="left" vertical="top" indent="1"/>
    </xf>
    <xf numFmtId="0" fontId="129" fillId="94" borderId="118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83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0" borderId="118" applyNumberFormat="0" applyProtection="0">
      <alignment horizontal="right" vertical="center"/>
    </xf>
    <xf numFmtId="0" fontId="129" fillId="128" borderId="123"/>
    <xf numFmtId="0" fontId="12" fillId="92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0" fontId="143" fillId="99" borderId="114" applyNumberFormat="0" applyAlignment="0" applyProtection="0"/>
    <xf numFmtId="4" fontId="47" fillId="8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0" fontId="108" fillId="0" borderId="122" applyNumberFormat="0" applyFill="0" applyAlignment="0" applyProtection="0"/>
    <xf numFmtId="0" fontId="12" fillId="94" borderId="113" applyNumberFormat="0" applyProtection="0">
      <alignment horizontal="left" vertical="center" indent="1"/>
    </xf>
    <xf numFmtId="0" fontId="127" fillId="99" borderId="116" applyNumberFormat="0" applyAlignment="0" applyProtection="0"/>
    <xf numFmtId="0" fontId="12" fillId="94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4" fontId="129" fillId="85" borderId="118" applyNumberFormat="0" applyProtection="0">
      <alignment horizontal="right" vertical="center"/>
    </xf>
    <xf numFmtId="0" fontId="129" fillId="92" borderId="118" applyNumberFormat="0" applyProtection="0">
      <alignment horizontal="left" vertical="center" indent="1"/>
    </xf>
    <xf numFmtId="4" fontId="138" fillId="24" borderId="118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4" fontId="129" fillId="81" borderId="118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52" fillId="32" borderId="113" applyNumberFormat="0" applyProtection="0">
      <alignment vertical="center"/>
    </xf>
    <xf numFmtId="0" fontId="124" fillId="76" borderId="114" applyNumberFormat="0" applyAlignment="0" applyProtection="0"/>
    <xf numFmtId="0" fontId="127" fillId="106" borderId="116" applyNumberFormat="0" applyAlignment="0" applyProtection="0"/>
    <xf numFmtId="0" fontId="12" fillId="92" borderId="113" applyNumberFormat="0" applyProtection="0">
      <alignment horizontal="left" vertical="center" indent="1"/>
    </xf>
    <xf numFmtId="0" fontId="132" fillId="80" borderId="113" applyNumberFormat="0" applyProtection="0">
      <alignment horizontal="left" vertical="top" indent="1"/>
    </xf>
    <xf numFmtId="0" fontId="108" fillId="0" borderId="117" applyNumberFormat="0" applyFill="0" applyAlignment="0" applyProtection="0"/>
    <xf numFmtId="0" fontId="12" fillId="96" borderId="115" applyNumberFormat="0" applyFont="0" applyAlignment="0" applyProtection="0"/>
    <xf numFmtId="4" fontId="47" fillId="82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9" fillId="99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9" fillId="128" borderId="123"/>
    <xf numFmtId="0" fontId="12" fillId="92" borderId="113" applyNumberFormat="0" applyProtection="0">
      <alignment horizontal="left" vertical="center" indent="1"/>
    </xf>
    <xf numFmtId="4" fontId="45" fillId="143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46" fillId="32" borderId="113" applyNumberFormat="0" applyProtection="0">
      <alignment vertical="center"/>
    </xf>
    <xf numFmtId="0" fontId="44" fillId="80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5" fillId="141" borderId="113" applyNumberFormat="0" applyProtection="0">
      <alignment horizontal="right" vertical="center"/>
    </xf>
    <xf numFmtId="0" fontId="129" fillId="93" borderId="113" applyNumberFormat="0" applyProtection="0">
      <alignment horizontal="left" vertical="top" indent="1"/>
    </xf>
    <xf numFmtId="4" fontId="45" fillId="144" borderId="113" applyNumberFormat="0" applyProtection="0">
      <alignment horizontal="right" vertical="center"/>
    </xf>
    <xf numFmtId="0" fontId="149" fillId="99" borderId="114" applyNumberFormat="0" applyAlignment="0" applyProtection="0"/>
    <xf numFmtId="4" fontId="129" fillId="126" borderId="118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138" fillId="24" borderId="118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6" fillId="32" borderId="113" applyNumberFormat="0" applyProtection="0">
      <alignment vertical="center"/>
    </xf>
    <xf numFmtId="4" fontId="129" fillId="81" borderId="119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4" fontId="45" fillId="9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4" fontId="153" fillId="148" borderId="113" applyNumberFormat="0" applyProtection="0">
      <alignment vertical="center"/>
    </xf>
    <xf numFmtId="0" fontId="12" fillId="93" borderId="139" applyNumberFormat="0" applyProtection="0">
      <alignment horizontal="left" vertical="center" indent="1"/>
    </xf>
    <xf numFmtId="0" fontId="132" fillId="80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0" fontId="49" fillId="93" borderId="120" applyBorder="0"/>
    <xf numFmtId="4" fontId="47" fillId="90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0" fontId="12" fillId="81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7" fillId="84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45" fillId="110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129" fillId="88" borderId="118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6" fillId="108" borderId="113" applyNumberFormat="0" applyProtection="0">
      <alignment horizontal="left" vertical="center" indent="1"/>
    </xf>
    <xf numFmtId="0" fontId="12" fillId="96" borderId="115" applyNumberFormat="0" applyFont="0" applyAlignment="0" applyProtection="0"/>
    <xf numFmtId="4" fontId="138" fillId="32" borderId="118" applyNumberFormat="0" applyProtection="0">
      <alignment vertical="center"/>
    </xf>
    <xf numFmtId="0" fontId="108" fillId="0" borderId="122" applyNumberFormat="0" applyFill="0" applyAlignment="0" applyProtection="0"/>
    <xf numFmtId="4" fontId="47" fillId="92" borderId="113" applyNumberFormat="0" applyProtection="0">
      <alignment horizontal="right" vertical="center"/>
    </xf>
    <xf numFmtId="0" fontId="129" fillId="128" borderId="123"/>
    <xf numFmtId="4" fontId="109" fillId="80" borderId="113" applyNumberFormat="0" applyProtection="0">
      <alignment vertical="center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0" fontId="124" fillId="76" borderId="114" applyNumberFormat="0" applyAlignment="0" applyProtection="0"/>
    <xf numFmtId="0" fontId="131" fillId="81" borderId="113" applyNumberFormat="0" applyProtection="0">
      <alignment horizontal="left" vertical="top" indent="1"/>
    </xf>
    <xf numFmtId="0" fontId="129" fillId="94" borderId="118" applyNumberFormat="0" applyProtection="0">
      <alignment horizontal="left" vertical="center" indent="1"/>
    </xf>
    <xf numFmtId="4" fontId="45" fillId="142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5" fillId="145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0" fontId="124" fillId="76" borderId="114" applyNumberFormat="0" applyAlignment="0" applyProtection="0"/>
    <xf numFmtId="4" fontId="47" fillId="81" borderId="113" applyNumberFormat="0" applyProtection="0">
      <alignment horizontal="left" vertical="center" indent="1"/>
    </xf>
    <xf numFmtId="0" fontId="117" fillId="106" borderId="114" applyNumberFormat="0" applyAlignment="0" applyProtection="0"/>
    <xf numFmtId="0" fontId="124" fillId="76" borderId="114" applyNumberFormat="0" applyAlignment="0" applyProtection="0"/>
    <xf numFmtId="0" fontId="12" fillId="75" borderId="115" applyNumberFormat="0" applyFont="0" applyAlignment="0" applyProtection="0"/>
    <xf numFmtId="0" fontId="108" fillId="0" borderId="117" applyNumberFormat="0" applyFill="0" applyAlignment="0" applyProtection="0"/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0" fontId="136" fillId="123" borderId="118" applyNumberFormat="0" applyAlignment="0" applyProtection="0"/>
    <xf numFmtId="0" fontId="124" fillId="76" borderId="118" applyNumberFormat="0" applyAlignment="0" applyProtection="0"/>
    <xf numFmtId="0" fontId="129" fillId="75" borderId="118" applyNumberFormat="0" applyFont="0" applyAlignment="0" applyProtection="0"/>
    <xf numFmtId="4" fontId="129" fillId="80" borderId="118" applyNumberFormat="0" applyProtection="0">
      <alignment vertical="center"/>
    </xf>
    <xf numFmtId="4" fontId="138" fillId="32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0" fontId="132" fillId="80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49" fillId="93" borderId="120" applyBorder="0"/>
    <xf numFmtId="4" fontId="131" fillId="96" borderId="113" applyNumberFormat="0" applyProtection="0">
      <alignment vertical="center"/>
    </xf>
    <xf numFmtId="4" fontId="131" fillId="99" borderId="113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4" fontId="134" fillId="95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0" fontId="143" fillId="99" borderId="114" applyNumberFormat="0" applyAlignment="0" applyProtection="0"/>
    <xf numFmtId="0" fontId="143" fillId="99" borderId="114" applyNumberFormat="0" applyAlignment="0" applyProtection="0"/>
    <xf numFmtId="0" fontId="117" fillId="106" borderId="114" applyNumberFormat="0" applyAlignment="0" applyProtection="0"/>
    <xf numFmtId="0" fontId="117" fillId="106" borderId="114" applyNumberFormat="0" applyAlignment="0" applyProtection="0"/>
    <xf numFmtId="0" fontId="149" fillId="99" borderId="114" applyNumberFormat="0" applyAlignment="0" applyProtection="0"/>
    <xf numFmtId="0" fontId="149" fillId="99" borderId="114" applyNumberFormat="0" applyAlignment="0" applyProtection="0"/>
    <xf numFmtId="0" fontId="124" fillId="76" borderId="114" applyNumberFormat="0" applyAlignment="0" applyProtection="0"/>
    <xf numFmtId="0" fontId="124" fillId="76" borderId="114" applyNumberFormat="0" applyAlignment="0" applyProtection="0"/>
    <xf numFmtId="0" fontId="12" fillId="96" borderId="115" applyNumberFormat="0" applyFont="0" applyAlignment="0" applyProtection="0"/>
    <xf numFmtId="0" fontId="12" fillId="96" borderId="115" applyNumberFormat="0" applyFont="0" applyAlignment="0" applyProtection="0"/>
    <xf numFmtId="0" fontId="129" fillId="75" borderId="118" applyNumberFormat="0" applyFont="0" applyAlignment="0" applyProtection="0"/>
    <xf numFmtId="0" fontId="12" fillId="75" borderId="115" applyNumberFormat="0" applyFont="0" applyAlignment="0" applyProtection="0"/>
    <xf numFmtId="0" fontId="12" fillId="75" borderId="115" applyNumberFormat="0" applyFont="0" applyAlignment="0" applyProtection="0"/>
    <xf numFmtId="4" fontId="44" fillId="80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52" fillId="32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9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10" fillId="96" borderId="113" applyNumberFormat="0" applyProtection="0">
      <alignment vertical="center"/>
    </xf>
    <xf numFmtId="4" fontId="47" fillId="96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4" fontId="129" fillId="80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0" fontId="129" fillId="99" borderId="118" applyNumberFormat="0" applyProtection="0">
      <alignment horizontal="left" vertical="center" indent="1"/>
    </xf>
    <xf numFmtId="0" fontId="129" fillId="127" borderId="118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0" borderId="118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4" fontId="154" fillId="148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4" fontId="45" fillId="110" borderId="113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131" fillId="96" borderId="113" applyNumberFormat="0" applyProtection="0">
      <alignment vertical="center"/>
    </xf>
    <xf numFmtId="4" fontId="129" fillId="84" borderId="119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4" fontId="46" fillId="32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12" fillId="75" borderId="115" applyNumberFormat="0" applyFont="0" applyAlignment="0" applyProtection="0"/>
    <xf numFmtId="0" fontId="12" fillId="94" borderId="113" applyNumberFormat="0" applyProtection="0">
      <alignment horizontal="left" vertical="top" indent="1"/>
    </xf>
    <xf numFmtId="0" fontId="124" fillId="76" borderId="114" applyNumberFormat="0" applyAlignment="0" applyProtection="0"/>
    <xf numFmtId="4" fontId="129" fillId="91" borderId="119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5" fillId="145" borderId="113" applyNumberFormat="0" applyProtection="0">
      <alignment horizontal="right" vertical="center"/>
    </xf>
    <xf numFmtId="4" fontId="138" fillId="21" borderId="123" applyNumberFormat="0" applyProtection="0">
      <alignment vertical="center"/>
    </xf>
    <xf numFmtId="4" fontId="47" fillId="90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4" fontId="45" fillId="144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0" fontId="12" fillId="75" borderId="115" applyNumberFormat="0" applyFont="0" applyAlignment="0" applyProtection="0"/>
    <xf numFmtId="0" fontId="129" fillId="81" borderId="113" applyNumberFormat="0" applyProtection="0">
      <alignment horizontal="left" vertical="top" indent="1"/>
    </xf>
    <xf numFmtId="4" fontId="129" fillId="85" borderId="118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153" fillId="148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95" borderId="123" applyNumberFormat="0">
      <protection locked="0"/>
    </xf>
    <xf numFmtId="0" fontId="12" fillId="92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0" fontId="131" fillId="81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12" fillId="93" borderId="119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0" fontId="131" fillId="96" borderId="113" applyNumberFormat="0" applyProtection="0">
      <alignment horizontal="left" vertical="top" indent="1"/>
    </xf>
    <xf numFmtId="4" fontId="129" fillId="91" borderId="119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7" fillId="88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5" fillId="143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5" fillId="28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153" fillId="148" borderId="113" applyNumberFormat="0" applyProtection="0">
      <alignment vertical="center"/>
    </xf>
    <xf numFmtId="4" fontId="47" fillId="89" borderId="113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4" fontId="45" fillId="145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0" fontId="127" fillId="106" borderId="116" applyNumberFormat="0" applyAlignment="0" applyProtection="0"/>
    <xf numFmtId="0" fontId="124" fillId="76" borderId="114" applyNumberFormat="0" applyAlignment="0" applyProtection="0"/>
    <xf numFmtId="0" fontId="12" fillId="94" borderId="113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129" fillId="89" borderId="118" applyNumberFormat="0" applyProtection="0">
      <alignment horizontal="right" vertical="center"/>
    </xf>
    <xf numFmtId="4" fontId="138" fillId="32" borderId="118" applyNumberFormat="0" applyProtection="0">
      <alignment vertical="center"/>
    </xf>
    <xf numFmtId="4" fontId="45" fillId="148" borderId="113" applyNumberFormat="0" applyProtection="0">
      <alignment vertical="center"/>
    </xf>
    <xf numFmtId="0" fontId="129" fillId="75" borderId="118" applyNumberFormat="0" applyFont="0" applyAlignment="0" applyProtection="0"/>
    <xf numFmtId="4" fontId="129" fillId="84" borderId="119" applyNumberFormat="0" applyProtection="0">
      <alignment horizontal="right" vertical="center"/>
    </xf>
    <xf numFmtId="0" fontId="117" fillId="106" borderId="114" applyNumberFormat="0" applyAlignment="0" applyProtection="0"/>
    <xf numFmtId="4" fontId="129" fillId="86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29" fillId="91" borderId="119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129" fillId="32" borderId="118" applyNumberFormat="0" applyProtection="0">
      <alignment horizontal="left" vertical="center" indent="1"/>
    </xf>
    <xf numFmtId="4" fontId="154" fillId="148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0" fontId="143" fillId="99" borderId="114" applyNumberFormat="0" applyAlignment="0" applyProtection="0"/>
    <xf numFmtId="0" fontId="12" fillId="81" borderId="113" applyNumberFormat="0" applyProtection="0">
      <alignment horizontal="left" vertical="center" indent="1"/>
    </xf>
    <xf numFmtId="4" fontId="45" fillId="110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129" fillId="126" borderId="118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7" fillId="96" borderId="113" applyNumberFormat="0" applyProtection="0">
      <alignment horizontal="left" vertical="center" indent="1"/>
    </xf>
    <xf numFmtId="4" fontId="131" fillId="99" borderId="113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110" fillId="96" borderId="113" applyNumberFormat="0" applyProtection="0">
      <alignment vertical="center"/>
    </xf>
    <xf numFmtId="0" fontId="129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0" fontId="47" fillId="96" borderId="113" applyNumberFormat="0" applyProtection="0">
      <alignment horizontal="left" vertical="top" indent="1"/>
    </xf>
    <xf numFmtId="4" fontId="134" fillId="95" borderId="118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31" fillId="96" borderId="113" applyNumberFormat="0" applyProtection="0">
      <alignment vertical="center"/>
    </xf>
    <xf numFmtId="4" fontId="129" fillId="90" borderId="118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9" fillId="81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111" fillId="109" borderId="121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49" fillId="99" borderId="114" applyNumberFormat="0" applyAlignment="0" applyProtection="0"/>
    <xf numFmtId="4" fontId="47" fillId="92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129" fillId="81" borderId="119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47" fillId="89" borderId="113" applyNumberFormat="0" applyProtection="0">
      <alignment horizontal="right" vertical="center"/>
    </xf>
    <xf numFmtId="0" fontId="129" fillId="9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4" fontId="129" fillId="91" borderId="119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0" fontId="117" fillId="106" borderId="114" applyNumberFormat="0" applyAlignment="0" applyProtection="0"/>
    <xf numFmtId="4" fontId="129" fillId="88" borderId="118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124" fillId="76" borderId="118" applyNumberFormat="0" applyAlignment="0" applyProtection="0"/>
    <xf numFmtId="4" fontId="129" fillId="88" borderId="118" applyNumberFormat="0" applyProtection="0">
      <alignment horizontal="right" vertical="center"/>
    </xf>
    <xf numFmtId="4" fontId="138" fillId="21" borderId="123" applyNumberFormat="0" applyProtection="0">
      <alignment vertical="center"/>
    </xf>
    <xf numFmtId="0" fontId="117" fillId="106" borderId="114" applyNumberFormat="0" applyAlignment="0" applyProtection="0"/>
    <xf numFmtId="4" fontId="47" fillId="92" borderId="113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4" fontId="45" fillId="145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7" fillId="84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0" fontId="124" fillId="76" borderId="114" applyNumberFormat="0" applyAlignment="0" applyProtection="0"/>
    <xf numFmtId="4" fontId="111" fillId="109" borderId="121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0" fontId="12" fillId="92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29" fillId="99" borderId="118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110" fillId="96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129" fillId="85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0" fontId="149" fillId="99" borderId="114" applyNumberFormat="0" applyAlignment="0" applyProtection="0"/>
    <xf numFmtId="4" fontId="131" fillId="99" borderId="113" applyNumberFormat="0" applyProtection="0">
      <alignment horizontal="left" vertical="center" indent="1"/>
    </xf>
    <xf numFmtId="4" fontId="129" fillId="85" borderId="118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29" fillId="82" borderId="118" applyNumberFormat="0" applyProtection="0">
      <alignment horizontal="right" vertical="center"/>
    </xf>
    <xf numFmtId="0" fontId="124" fillId="76" borderId="114" applyNumberFormat="0" applyAlignment="0" applyProtection="0"/>
    <xf numFmtId="4" fontId="129" fillId="86" borderId="118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0" fontId="149" fillId="99" borderId="114" applyNumberFormat="0" applyAlignment="0" applyProtection="0"/>
    <xf numFmtId="4" fontId="129" fillId="84" borderId="119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129" fillId="85" borderId="118" applyNumberFormat="0" applyProtection="0">
      <alignment horizontal="right" vertical="center"/>
    </xf>
    <xf numFmtId="0" fontId="124" fillId="76" borderId="114" applyNumberFormat="0" applyAlignment="0" applyProtection="0"/>
    <xf numFmtId="4" fontId="46" fillId="32" borderId="113" applyNumberFormat="0" applyProtection="0">
      <alignment vertical="center"/>
    </xf>
    <xf numFmtId="4" fontId="44" fillId="80" borderId="113" applyNumberFormat="0" applyProtection="0">
      <alignment vertical="center"/>
    </xf>
    <xf numFmtId="0" fontId="117" fillId="106" borderId="114" applyNumberFormat="0" applyAlignment="0" applyProtection="0"/>
    <xf numFmtId="4" fontId="129" fillId="87" borderId="118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7" fillId="82" borderId="113" applyNumberFormat="0" applyProtection="0">
      <alignment horizontal="right" vertical="center"/>
    </xf>
    <xf numFmtId="0" fontId="124" fillId="76" borderId="114" applyNumberFormat="0" applyAlignment="0" applyProtection="0"/>
    <xf numFmtId="4" fontId="129" fillId="81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29" fillId="86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38" fillId="21" borderId="123" applyNumberFormat="0" applyProtection="0">
      <alignment vertical="center"/>
    </xf>
    <xf numFmtId="0" fontId="108" fillId="0" borderId="117" applyNumberFormat="0" applyFill="0" applyAlignment="0" applyProtection="0"/>
    <xf numFmtId="0" fontId="12" fillId="93" borderId="113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129" fillId="99" borderId="118" applyNumberFormat="0" applyProtection="0">
      <alignment horizontal="left" vertical="center" indent="1"/>
    </xf>
    <xf numFmtId="4" fontId="138" fillId="32" borderId="118" applyNumberFormat="0" applyProtection="0">
      <alignment vertical="center"/>
    </xf>
    <xf numFmtId="0" fontId="143" fillId="99" borderId="114" applyNumberFormat="0" applyAlignment="0" applyProtection="0"/>
    <xf numFmtId="0" fontId="108" fillId="0" borderId="117" applyNumberFormat="0" applyFill="0" applyAlignment="0" applyProtection="0"/>
    <xf numFmtId="4" fontId="46" fillId="108" borderId="113" applyNumberFormat="0" applyProtection="0">
      <alignment horizontal="left" vertical="center" indent="1"/>
    </xf>
    <xf numFmtId="0" fontId="149" fillId="99" borderId="114" applyNumberFormat="0" applyAlignment="0" applyProtection="0"/>
    <xf numFmtId="4" fontId="45" fillId="141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45" fillId="32" borderId="113" applyNumberFormat="0" applyProtection="0">
      <alignment horizontal="left" vertical="center" indent="1"/>
    </xf>
    <xf numFmtId="0" fontId="49" fillId="93" borderId="120" applyBorder="0"/>
    <xf numFmtId="4" fontId="152" fillId="32" borderId="113" applyNumberFormat="0" applyProtection="0">
      <alignment vertical="center"/>
    </xf>
    <xf numFmtId="4" fontId="45" fillId="28" borderId="113" applyNumberFormat="0" applyProtection="0">
      <alignment horizontal="right" vertical="center"/>
    </xf>
    <xf numFmtId="0" fontId="12" fillId="95" borderId="123" applyNumberFormat="0">
      <protection locked="0"/>
    </xf>
    <xf numFmtId="4" fontId="45" fillId="143" borderId="113" applyNumberFormat="0" applyProtection="0">
      <alignment horizontal="right" vertical="center"/>
    </xf>
    <xf numFmtId="0" fontId="12" fillId="95" borderId="123" applyNumberFormat="0">
      <protection locked="0"/>
    </xf>
    <xf numFmtId="4" fontId="47" fillId="86" borderId="113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45" fillId="110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47" fillId="92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0" fontId="127" fillId="106" borderId="116" applyNumberFormat="0" applyAlignment="0" applyProtection="0"/>
    <xf numFmtId="4" fontId="47" fillId="96" borderId="113" applyNumberFormat="0" applyProtection="0">
      <alignment vertical="center"/>
    </xf>
    <xf numFmtId="4" fontId="129" fillId="86" borderId="118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111" fillId="109" borderId="121" applyNumberFormat="0" applyProtection="0">
      <alignment horizontal="left" vertical="center" indent="1"/>
    </xf>
    <xf numFmtId="0" fontId="129" fillId="128" borderId="123"/>
    <xf numFmtId="4" fontId="45" fillId="108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49" fillId="93" borderId="120" applyBorder="0"/>
    <xf numFmtId="0" fontId="12" fillId="93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7" fillId="83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0" fontId="149" fillId="99" borderId="114" applyNumberFormat="0" applyAlignment="0" applyProtection="0"/>
    <xf numFmtId="0" fontId="117" fillId="106" borderId="114" applyNumberFormat="0" applyAlignment="0" applyProtection="0"/>
    <xf numFmtId="4" fontId="47" fillId="86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5" fillId="148" borderId="113" applyNumberFormat="0" applyProtection="0">
      <alignment vertical="center"/>
    </xf>
    <xf numFmtId="4" fontId="47" fillId="92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5" fillId="144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4" fontId="138" fillId="32" borderId="118" applyNumberFormat="0" applyProtection="0">
      <alignment vertical="center"/>
    </xf>
    <xf numFmtId="0" fontId="12" fillId="93" borderId="113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" fillId="95" borderId="123" applyNumberFormat="0">
      <protection locked="0"/>
    </xf>
    <xf numFmtId="4" fontId="47" fillId="86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47" fillId="87" borderId="113" applyNumberFormat="0" applyProtection="0">
      <alignment horizontal="right" vertical="center"/>
    </xf>
    <xf numFmtId="4" fontId="133" fillId="97" borderId="119" applyNumberFormat="0" applyProtection="0">
      <alignment horizontal="left" vertical="center" indent="1"/>
    </xf>
    <xf numFmtId="0" fontId="127" fillId="106" borderId="116" applyNumberFormat="0" applyAlignment="0" applyProtection="0"/>
    <xf numFmtId="0" fontId="108" fillId="0" borderId="122" applyNumberFormat="0" applyFill="0" applyAlignment="0" applyProtection="0"/>
    <xf numFmtId="0" fontId="12" fillId="96" borderId="115" applyNumberFormat="0" applyFont="0" applyAlignment="0" applyProtection="0"/>
    <xf numFmtId="4" fontId="44" fillId="80" borderId="113" applyNumberFormat="0" applyProtection="0">
      <alignment vertical="center"/>
    </xf>
    <xf numFmtId="4" fontId="47" fillId="87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152" fillId="32" borderId="113" applyNumberFormat="0" applyProtection="0">
      <alignment vertical="center"/>
    </xf>
    <xf numFmtId="0" fontId="129" fillId="94" borderId="118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0" fontId="131" fillId="96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4" fontId="111" fillId="109" borderId="121" applyNumberFormat="0" applyProtection="0">
      <alignment horizontal="left" vertical="center" indent="1"/>
    </xf>
    <xf numFmtId="0" fontId="12" fillId="95" borderId="123" applyNumberFormat="0">
      <protection locked="0"/>
    </xf>
    <xf numFmtId="4" fontId="138" fillId="24" borderId="118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0" fontId="117" fillId="106" borderId="114" applyNumberFormat="0" applyAlignment="0" applyProtection="0"/>
    <xf numFmtId="0" fontId="12" fillId="96" borderId="115" applyNumberFormat="0" applyFont="0" applyAlignment="0" applyProtection="0"/>
    <xf numFmtId="0" fontId="44" fillId="80" borderId="113" applyNumberFormat="0" applyProtection="0">
      <alignment horizontal="left" vertical="top" indent="1"/>
    </xf>
    <xf numFmtId="0" fontId="143" fillId="99" borderId="114" applyNumberFormat="0" applyAlignment="0" applyProtection="0"/>
    <xf numFmtId="4" fontId="129" fillId="86" borderId="118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0" fontId="127" fillId="99" borderId="116" applyNumberFormat="0" applyAlignment="0" applyProtection="0"/>
    <xf numFmtId="0" fontId="12" fillId="81" borderId="113" applyNumberFormat="0" applyProtection="0">
      <alignment horizontal="left" vertical="top" indent="1"/>
    </xf>
    <xf numFmtId="4" fontId="45" fillId="148" borderId="113" applyNumberFormat="0" applyProtection="0">
      <alignment vertical="center"/>
    </xf>
    <xf numFmtId="4" fontId="112" fillId="92" borderId="113" applyNumberFormat="0" applyProtection="0">
      <alignment horizontal="right" vertical="center"/>
    </xf>
    <xf numFmtId="4" fontId="133" fillId="97" borderId="119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129" fillId="82" borderId="118" applyNumberFormat="0" applyProtection="0">
      <alignment horizontal="right" vertical="center"/>
    </xf>
    <xf numFmtId="0" fontId="117" fillId="106" borderId="114" applyNumberFormat="0" applyAlignment="0" applyProtection="0"/>
    <xf numFmtId="0" fontId="12" fillId="95" borderId="123" applyNumberFormat="0">
      <protection locked="0"/>
    </xf>
    <xf numFmtId="4" fontId="129" fillId="85" borderId="118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47" fillId="84" borderId="113" applyNumberFormat="0" applyProtection="0">
      <alignment horizontal="right" vertical="center"/>
    </xf>
    <xf numFmtId="0" fontId="124" fillId="76" borderId="118" applyNumberFormat="0" applyAlignment="0" applyProtection="0"/>
    <xf numFmtId="4" fontId="129" fillId="90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6" fillId="108" borderId="113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0" fontId="117" fillId="106" borderId="114" applyNumberFormat="0" applyAlignment="0" applyProtection="0"/>
    <xf numFmtId="4" fontId="47" fillId="88" borderId="113" applyNumberFormat="0" applyProtection="0">
      <alignment horizontal="right" vertical="center"/>
    </xf>
    <xf numFmtId="0" fontId="143" fillId="99" borderId="114" applyNumberFormat="0" applyAlignment="0" applyProtection="0"/>
    <xf numFmtId="4" fontId="153" fillId="148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129" fillId="81" borderId="118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29" fillId="128" borderId="123"/>
    <xf numFmtId="4" fontId="134" fillId="95" borderId="118" applyNumberFormat="0" applyProtection="0">
      <alignment horizontal="right" vertical="center"/>
    </xf>
    <xf numFmtId="0" fontId="131" fillId="96" borderId="113" applyNumberFormat="0" applyProtection="0">
      <alignment horizontal="left" vertical="top" indent="1"/>
    </xf>
    <xf numFmtId="4" fontId="138" fillId="24" borderId="118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38" fillId="32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4" fontId="45" fillId="143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4" fontId="46" fillId="108" borderId="113" applyNumberFormat="0" applyProtection="0">
      <alignment horizontal="left" vertical="center" indent="1"/>
    </xf>
    <xf numFmtId="0" fontId="124" fillId="76" borderId="114" applyNumberFormat="0" applyAlignment="0" applyProtection="0"/>
    <xf numFmtId="4" fontId="129" fillId="89" borderId="118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4" fontId="129" fillId="81" borderId="119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44" fillId="80" borderId="113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4" fontId="45" fillId="143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0" fontId="124" fillId="76" borderId="114" applyNumberFormat="0" applyAlignment="0" applyProtection="0"/>
    <xf numFmtId="0" fontId="132" fillId="80" borderId="113" applyNumberFormat="0" applyProtection="0">
      <alignment horizontal="left" vertical="top" indent="1"/>
    </xf>
    <xf numFmtId="4" fontId="45" fillId="108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81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5" fillId="142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129" fillId="90" borderId="118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0" fontId="12" fillId="75" borderId="115" applyNumberFormat="0" applyFont="0" applyAlignment="0" applyProtection="0"/>
    <xf numFmtId="4" fontId="45" fillId="98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131" fillId="96" borderId="113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38" fillId="32" borderId="118" applyNumberFormat="0" applyProtection="0">
      <alignment vertical="center"/>
    </xf>
    <xf numFmtId="0" fontId="12" fillId="92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5" fillId="108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5" fillId="144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0" fontId="124" fillId="76" borderId="118" applyNumberFormat="0" applyAlignment="0" applyProtection="0"/>
    <xf numFmtId="0" fontId="47" fillId="96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4" fontId="45" fillId="32" borderId="113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0" fontId="149" fillId="99" borderId="114" applyNumberFormat="0" applyAlignment="0" applyProtection="0"/>
    <xf numFmtId="0" fontId="12" fillId="81" borderId="113" applyNumberFormat="0" applyProtection="0">
      <alignment horizontal="left" vertical="top" indent="1"/>
    </xf>
    <xf numFmtId="0" fontId="129" fillId="92" borderId="118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43" fillId="99" borderId="114" applyNumberFormat="0" applyAlignment="0" applyProtection="0"/>
    <xf numFmtId="4" fontId="110" fillId="92" borderId="113" applyNumberFormat="0" applyProtection="0">
      <alignment horizontal="right" vertical="center"/>
    </xf>
    <xf numFmtId="0" fontId="12" fillId="95" borderId="123" applyNumberFormat="0">
      <protection locked="0"/>
    </xf>
    <xf numFmtId="0" fontId="12" fillId="93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4" fontId="44" fillId="80" borderId="113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46" fillId="108" borderId="113" applyNumberFormat="0" applyProtection="0">
      <alignment horizontal="left" vertical="center" indent="1"/>
    </xf>
    <xf numFmtId="0" fontId="117" fillId="106" borderId="114" applyNumberFormat="0" applyAlignment="0" applyProtection="0"/>
    <xf numFmtId="4" fontId="44" fillId="80" borderId="113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52" fillId="32" borderId="113" applyNumberFormat="0" applyProtection="0">
      <alignment vertical="center"/>
    </xf>
    <xf numFmtId="4" fontId="129" fillId="81" borderId="118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5" fillId="28" borderId="113" applyNumberFormat="0" applyProtection="0">
      <alignment horizontal="right" vertical="center"/>
    </xf>
    <xf numFmtId="4" fontId="45" fillId="14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" fillId="96" borderId="115" applyNumberFormat="0" applyFont="0" applyAlignment="0" applyProtection="0"/>
    <xf numFmtId="0" fontId="129" fillId="127" borderId="118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0" fontId="108" fillId="0" borderId="117" applyNumberFormat="0" applyFill="0" applyAlignment="0" applyProtection="0"/>
    <xf numFmtId="4" fontId="47" fillId="87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153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111" fillId="109" borderId="121" applyNumberFormat="0" applyProtection="0">
      <alignment horizontal="left" vertical="center" indent="1"/>
    </xf>
    <xf numFmtId="0" fontId="108" fillId="0" borderId="117" applyNumberFormat="0" applyFill="0" applyAlignment="0" applyProtection="0"/>
    <xf numFmtId="4" fontId="129" fillId="32" borderId="118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0" fontId="129" fillId="99" borderId="118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0" fontId="131" fillId="96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0" fontId="127" fillId="106" borderId="116" applyNumberFormat="0" applyAlignment="0" applyProtection="0"/>
    <xf numFmtId="4" fontId="129" fillId="126" borderId="118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45" fillId="110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6" fillId="108" borderId="113" applyNumberFormat="0" applyProtection="0">
      <alignment horizontal="left" vertical="center" indent="1"/>
    </xf>
    <xf numFmtId="0" fontId="149" fillId="99" borderId="114" applyNumberFormat="0" applyAlignment="0" applyProtection="0"/>
    <xf numFmtId="0" fontId="108" fillId="0" borderId="122" applyNumberFormat="0" applyFill="0" applyAlignment="0" applyProtection="0"/>
    <xf numFmtId="4" fontId="47" fillId="85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53" fillId="148" borderId="113" applyNumberFormat="0" applyProtection="0">
      <alignment horizontal="right" vertical="center"/>
    </xf>
    <xf numFmtId="0" fontId="131" fillId="96" borderId="113" applyNumberFormat="0" applyProtection="0">
      <alignment horizontal="left" vertical="top" indent="1"/>
    </xf>
    <xf numFmtId="4" fontId="47" fillId="86" borderId="113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0" fontId="129" fillId="75" borderId="118" applyNumberFormat="0" applyFont="0" applyAlignment="0" applyProtection="0"/>
    <xf numFmtId="4" fontId="129" fillId="82" borderId="118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0" fontId="136" fillId="123" borderId="118" applyNumberFormat="0" applyAlignment="0" applyProtection="0"/>
    <xf numFmtId="4" fontId="47" fillId="83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4" fontId="45" fillId="32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49" fillId="99" borderId="114" applyNumberFormat="0" applyAlignment="0" applyProtection="0"/>
    <xf numFmtId="0" fontId="47" fillId="81" borderId="113" applyNumberFormat="0" applyProtection="0">
      <alignment horizontal="left" vertical="top" indent="1"/>
    </xf>
    <xf numFmtId="4" fontId="45" fillId="9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129" fillId="84" borderId="119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0" fontId="129" fillId="127" borderId="118" applyNumberFormat="0" applyProtection="0">
      <alignment horizontal="left" vertical="center" indent="1"/>
    </xf>
    <xf numFmtId="4" fontId="129" fillId="91" borderId="119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4" fontId="138" fillId="32" borderId="118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4" fontId="45" fillId="148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0" fontId="49" fillId="93" borderId="120" applyBorder="0"/>
    <xf numFmtId="4" fontId="47" fillId="88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52" fillId="32" borderId="113" applyNumberFormat="0" applyProtection="0">
      <alignment vertical="center"/>
    </xf>
    <xf numFmtId="4" fontId="47" fillId="87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45" fillId="145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152" fillId="32" borderId="113" applyNumberFormat="0" applyProtection="0">
      <alignment vertical="center"/>
    </xf>
    <xf numFmtId="0" fontId="12" fillId="81" borderId="113" applyNumberFormat="0" applyProtection="0">
      <alignment horizontal="left" vertical="center" indent="1"/>
    </xf>
    <xf numFmtId="0" fontId="136" fillId="123" borderId="118" applyNumberFormat="0" applyAlignment="0" applyProtection="0"/>
    <xf numFmtId="0" fontId="143" fillId="99" borderId="114" applyNumberFormat="0" applyAlignment="0" applyProtection="0"/>
    <xf numFmtId="0" fontId="12" fillId="75" borderId="115" applyNumberFormat="0" applyFont="0" applyAlignment="0" applyProtection="0"/>
    <xf numFmtId="4" fontId="110" fillId="96" borderId="113" applyNumberFormat="0" applyProtection="0">
      <alignment vertical="center"/>
    </xf>
    <xf numFmtId="4" fontId="45" fillId="146" borderId="113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0" fontId="12" fillId="95" borderId="123" applyNumberFormat="0">
      <protection locked="0"/>
    </xf>
    <xf numFmtId="0" fontId="12" fillId="92" borderId="113" applyNumberFormat="0" applyProtection="0">
      <alignment horizontal="left" vertical="top" indent="1"/>
    </xf>
    <xf numFmtId="4" fontId="47" fillId="81" borderId="113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5" fillId="148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0" fontId="117" fillId="106" borderId="114" applyNumberFormat="0" applyAlignment="0" applyProtection="0"/>
    <xf numFmtId="4" fontId="47" fillId="81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0" fontId="117" fillId="106" borderId="114" applyNumberFormat="0" applyAlignment="0" applyProtection="0"/>
    <xf numFmtId="4" fontId="47" fillId="81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" fillId="93" borderId="113" applyNumberFormat="0" applyProtection="0">
      <alignment horizontal="left" vertical="top" indent="1"/>
    </xf>
    <xf numFmtId="4" fontId="47" fillId="86" borderId="113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4" fontId="133" fillId="97" borderId="119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153" fillId="148" borderId="113" applyNumberFormat="0" applyProtection="0">
      <alignment vertical="center"/>
    </xf>
    <xf numFmtId="0" fontId="12" fillId="93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46" fillId="108" borderId="121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0" fontId="108" fillId="0" borderId="117" applyNumberFormat="0" applyFill="0" applyAlignment="0" applyProtection="0"/>
    <xf numFmtId="4" fontId="47" fillId="81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4" fontId="129" fillId="81" borderId="118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0" fontId="124" fillId="76" borderId="118" applyNumberFormat="0" applyAlignment="0" applyProtection="0"/>
    <xf numFmtId="4" fontId="45" fillId="146" borderId="113" applyNumberFormat="0" applyProtection="0">
      <alignment horizontal="right" vertical="center"/>
    </xf>
    <xf numFmtId="4" fontId="45" fillId="146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124" fillId="76" borderId="114" applyNumberFormat="0" applyAlignment="0" applyProtection="0"/>
    <xf numFmtId="4" fontId="47" fillId="87" borderId="113" applyNumberFormat="0" applyProtection="0">
      <alignment horizontal="right" vertical="center"/>
    </xf>
    <xf numFmtId="0" fontId="117" fillId="106" borderId="114" applyNumberFormat="0" applyAlignment="0" applyProtection="0"/>
    <xf numFmtId="0" fontId="129" fillId="94" borderId="118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7" fillId="84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54" fillId="148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0" fontId="149" fillId="99" borderId="114" applyNumberFormat="0" applyAlignment="0" applyProtection="0"/>
    <xf numFmtId="0" fontId="131" fillId="81" borderId="113" applyNumberFormat="0" applyProtection="0">
      <alignment horizontal="left" vertical="top" indent="1"/>
    </xf>
    <xf numFmtId="4" fontId="45" fillId="146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129" fillId="0" borderId="118" applyNumberFormat="0" applyProtection="0">
      <alignment horizontal="right" vertical="center"/>
    </xf>
    <xf numFmtId="4" fontId="129" fillId="81" borderId="118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5" fillId="32" borderId="113" applyNumberFormat="0" applyProtection="0">
      <alignment horizontal="left" vertical="center" indent="1"/>
    </xf>
    <xf numFmtId="0" fontId="149" fillId="99" borderId="114" applyNumberFormat="0" applyAlignment="0" applyProtection="0"/>
    <xf numFmtId="4" fontId="129" fillId="111" borderId="118" applyNumberFormat="0" applyProtection="0">
      <alignment horizontal="left" vertical="center" indent="1"/>
    </xf>
    <xf numFmtId="4" fontId="134" fillId="95" borderId="118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45" fillId="141" borderId="113" applyNumberFormat="0" applyProtection="0">
      <alignment horizontal="right" vertical="center"/>
    </xf>
    <xf numFmtId="4" fontId="138" fillId="21" borderId="123" applyNumberFormat="0" applyProtection="0">
      <alignment vertical="center"/>
    </xf>
    <xf numFmtId="0" fontId="117" fillId="106" borderId="114" applyNumberFormat="0" applyAlignment="0" applyProtection="0"/>
    <xf numFmtId="4" fontId="129" fillId="111" borderId="118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0" fontId="136" fillId="123" borderId="118" applyNumberFormat="0" applyAlignment="0" applyProtection="0"/>
    <xf numFmtId="4" fontId="134" fillId="95" borderId="118" applyNumberFormat="0" applyProtection="0">
      <alignment horizontal="right" vertical="center"/>
    </xf>
    <xf numFmtId="0" fontId="108" fillId="0" borderId="122" applyNumberFormat="0" applyFill="0" applyAlignment="0" applyProtection="0"/>
    <xf numFmtId="4" fontId="44" fillId="80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4" fontId="47" fillId="81" borderId="113" applyNumberFormat="0" applyProtection="0">
      <alignment horizontal="left" vertical="center" indent="1"/>
    </xf>
    <xf numFmtId="0" fontId="12" fillId="95" borderId="123" applyNumberFormat="0">
      <protection locked="0"/>
    </xf>
    <xf numFmtId="4" fontId="47" fillId="85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7" fillId="86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129" fillId="81" borderId="118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5" fillId="32" borderId="113" applyNumberFormat="0" applyProtection="0">
      <alignment horizontal="left" vertical="center" indent="1"/>
    </xf>
    <xf numFmtId="4" fontId="129" fillId="88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153" fillId="148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4" fontId="153" fillId="148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7" fillId="88" borderId="113" applyNumberFormat="0" applyProtection="0">
      <alignment horizontal="right" vertical="center"/>
    </xf>
    <xf numFmtId="0" fontId="127" fillId="99" borderId="116" applyNumberFormat="0" applyAlignment="0" applyProtection="0"/>
    <xf numFmtId="0" fontId="127" fillId="123" borderId="116" applyNumberFormat="0" applyAlignment="0" applyProtection="0"/>
    <xf numFmtId="4" fontId="129" fillId="80" borderId="118" applyNumberFormat="0" applyProtection="0">
      <alignment vertical="center"/>
    </xf>
    <xf numFmtId="0" fontId="108" fillId="0" borderId="117" applyNumberFormat="0" applyFill="0" applyAlignment="0" applyProtection="0"/>
    <xf numFmtId="4" fontId="129" fillId="111" borderId="118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4" fontId="45" fillId="14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0" fontId="131" fillId="96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center" indent="1"/>
    </xf>
    <xf numFmtId="4" fontId="129" fillId="87" borderId="118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129" fillId="90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4" fillId="76" borderId="114" applyNumberFormat="0" applyAlignment="0" applyProtection="0"/>
    <xf numFmtId="4" fontId="129" fillId="81" borderId="119" applyNumberFormat="0" applyProtection="0">
      <alignment horizontal="left" vertical="center" indent="1"/>
    </xf>
    <xf numFmtId="0" fontId="12" fillId="96" borderId="115" applyNumberFormat="0" applyFont="0" applyAlignment="0" applyProtection="0"/>
    <xf numFmtId="4" fontId="47" fillId="81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0" fontId="143" fillId="99" borderId="114" applyNumberFormat="0" applyAlignment="0" applyProtection="0"/>
    <xf numFmtId="4" fontId="129" fillId="80" borderId="118" applyNumberFormat="0" applyProtection="0">
      <alignment vertical="center"/>
    </xf>
    <xf numFmtId="0" fontId="12" fillId="96" borderId="115" applyNumberFormat="0" applyFont="0" applyAlignment="0" applyProtection="0"/>
    <xf numFmtId="4" fontId="12" fillId="93" borderId="119" applyNumberFormat="0" applyProtection="0">
      <alignment horizontal="left" vertical="center" indent="1"/>
    </xf>
    <xf numFmtId="4" fontId="129" fillId="90" borderId="118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129" fillId="75" borderId="118" applyNumberFormat="0" applyFont="0" applyAlignment="0" applyProtection="0"/>
    <xf numFmtId="4" fontId="129" fillId="84" borderId="119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4" fillId="80" borderId="113" applyNumberFormat="0" applyProtection="0">
      <alignment vertical="center"/>
    </xf>
    <xf numFmtId="4" fontId="47" fillId="86" borderId="113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7" fillId="96" borderId="113" applyNumberFormat="0" applyProtection="0">
      <alignment vertical="center"/>
    </xf>
    <xf numFmtId="4" fontId="47" fillId="83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4" fontId="45" fillId="143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0" fontId="12" fillId="96" borderId="115" applyNumberFormat="0" applyFont="0" applyAlignment="0" applyProtection="0"/>
    <xf numFmtId="4" fontId="47" fillId="81" borderId="113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0" fontId="129" fillId="94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6" fillId="108" borderId="121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4" fontId="45" fillId="148" borderId="113" applyNumberFormat="0" applyProtection="0">
      <alignment horizontal="right" vertical="center"/>
    </xf>
    <xf numFmtId="4" fontId="45" fillId="98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0" fontId="12" fillId="81" borderId="113" applyNumberFormat="0" applyProtection="0">
      <alignment horizontal="left" vertical="top" indent="1"/>
    </xf>
    <xf numFmtId="0" fontId="117" fillId="106" borderId="114" applyNumberFormat="0" applyAlignment="0" applyProtection="0"/>
    <xf numFmtId="4" fontId="129" fillId="81" borderId="119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0" fontId="124" fillId="76" borderId="114" applyNumberFormat="0" applyAlignment="0" applyProtection="0"/>
    <xf numFmtId="4" fontId="45" fillId="9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5" fillId="141" borderId="113" applyNumberFormat="0" applyProtection="0">
      <alignment horizontal="right" vertical="center"/>
    </xf>
    <xf numFmtId="4" fontId="131" fillId="99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0" fontId="129" fillId="92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129" fillId="3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4" fontId="47" fillId="82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0" fontId="108" fillId="0" borderId="117" applyNumberFormat="0" applyFill="0" applyAlignment="0" applyProtection="0"/>
    <xf numFmtId="4" fontId="129" fillId="87" borderId="118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0" fontId="49" fillId="93" borderId="120" applyBorder="0"/>
    <xf numFmtId="0" fontId="12" fillId="81" borderId="113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4" fontId="47" fillId="82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90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47" fillId="83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31" fillId="96" borderId="113" applyNumberFormat="0" applyProtection="0">
      <alignment vertical="center"/>
    </xf>
    <xf numFmtId="0" fontId="12" fillId="94" borderId="113" applyNumberFormat="0" applyProtection="0">
      <alignment horizontal="left" vertical="top" indent="1"/>
    </xf>
    <xf numFmtId="4" fontId="129" fillId="81" borderId="119" applyNumberFormat="0" applyProtection="0">
      <alignment horizontal="left" vertical="center" indent="1"/>
    </xf>
    <xf numFmtId="4" fontId="129" fillId="84" borderId="119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0" fontId="129" fillId="93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0" fontId="132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08" fillId="0" borderId="122" applyNumberFormat="0" applyFill="0" applyAlignment="0" applyProtection="0"/>
    <xf numFmtId="0" fontId="12" fillId="93" borderId="113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0" fontId="124" fillId="76" borderId="114" applyNumberFormat="0" applyAlignment="0" applyProtection="0"/>
    <xf numFmtId="4" fontId="45" fillId="146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7" fillId="123" borderId="116" applyNumberFormat="0" applyAlignment="0" applyProtection="0"/>
    <xf numFmtId="4" fontId="47" fillId="90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109" fillId="80" borderId="113" applyNumberFormat="0" applyProtection="0">
      <alignment vertical="center"/>
    </xf>
    <xf numFmtId="0" fontId="129" fillId="127" borderId="118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0" fontId="143" fillId="99" borderId="114" applyNumberFormat="0" applyAlignment="0" applyProtection="0"/>
    <xf numFmtId="4" fontId="110" fillId="92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44" fillId="80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5" fillId="144" borderId="113" applyNumberFormat="0" applyProtection="0">
      <alignment horizontal="right" vertical="center"/>
    </xf>
    <xf numFmtId="0" fontId="124" fillId="76" borderId="118" applyNumberFormat="0" applyAlignment="0" applyProtection="0"/>
    <xf numFmtId="0" fontId="12" fillId="92" borderId="113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5" fillId="110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4" fillId="80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96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0" fontId="129" fillId="92" borderId="118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0" fontId="47" fillId="96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4" fontId="45" fillId="143" borderId="113" applyNumberFormat="0" applyProtection="0">
      <alignment horizontal="right" vertical="center"/>
    </xf>
    <xf numFmtId="0" fontId="149" fillId="99" borderId="114" applyNumberFormat="0" applyAlignment="0" applyProtection="0"/>
    <xf numFmtId="0" fontId="129" fillId="94" borderId="113" applyNumberFormat="0" applyProtection="0">
      <alignment horizontal="left" vertical="top" indent="1"/>
    </xf>
    <xf numFmtId="0" fontId="129" fillId="81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4" fontId="45" fillId="28" borderId="113" applyNumberFormat="0" applyProtection="0">
      <alignment horizontal="right" vertical="center"/>
    </xf>
    <xf numFmtId="0" fontId="127" fillId="106" borderId="116" applyNumberFormat="0" applyAlignment="0" applyProtection="0"/>
    <xf numFmtId="4" fontId="129" fillId="85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" fillId="75" borderId="115" applyNumberFormat="0" applyFont="0" applyAlignment="0" applyProtection="0"/>
    <xf numFmtId="4" fontId="131" fillId="96" borderId="113" applyNumberFormat="0" applyProtection="0">
      <alignment vertical="center"/>
    </xf>
    <xf numFmtId="0" fontId="129" fillId="92" borderId="118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0" fontId="129" fillId="127" borderId="118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0" fontId="129" fillId="127" borderId="131" applyNumberFormat="0" applyProtection="0">
      <alignment horizontal="left" vertical="center" indent="1"/>
    </xf>
    <xf numFmtId="0" fontId="149" fillId="99" borderId="114" applyNumberFormat="0" applyAlignment="0" applyProtection="0"/>
    <xf numFmtId="4" fontId="44" fillId="80" borderId="113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4" fontId="129" fillId="81" borderId="119" applyNumberFormat="0" applyProtection="0">
      <alignment horizontal="left" vertical="center" indent="1"/>
    </xf>
    <xf numFmtId="0" fontId="132" fillId="80" borderId="113" applyNumberFormat="0" applyProtection="0">
      <alignment horizontal="left" vertical="top" indent="1"/>
    </xf>
    <xf numFmtId="4" fontId="129" fillId="90" borderId="118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45" fillId="143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0" fontId="124" fillId="76" borderId="114" applyNumberFormat="0" applyAlignment="0" applyProtection="0"/>
    <xf numFmtId="0" fontId="12" fillId="94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45" fillId="145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2" fillId="92" borderId="113" applyNumberFormat="0" applyProtection="0">
      <alignment horizontal="left" vertical="top" indent="1"/>
    </xf>
    <xf numFmtId="4" fontId="47" fillId="87" borderId="113" applyNumberFormat="0" applyProtection="0">
      <alignment horizontal="right" vertical="center"/>
    </xf>
    <xf numFmtId="4" fontId="45" fillId="148" borderId="113" applyNumberFormat="0" applyProtection="0">
      <alignment vertical="center"/>
    </xf>
    <xf numFmtId="0" fontId="129" fillId="94" borderId="113" applyNumberFormat="0" applyProtection="0">
      <alignment horizontal="left" vertical="top" indent="1"/>
    </xf>
    <xf numFmtId="4" fontId="45" fillId="143" borderId="113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84" borderId="113" applyNumberFormat="0" applyProtection="0">
      <alignment horizontal="right" vertical="center"/>
    </xf>
    <xf numFmtId="0" fontId="124" fillId="76" borderId="118" applyNumberFormat="0" applyAlignment="0" applyProtection="0"/>
    <xf numFmtId="0" fontId="12" fillId="93" borderId="113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46" fillId="108" borderId="113" applyNumberFormat="0" applyProtection="0">
      <alignment horizontal="left" vertical="center" indent="1"/>
    </xf>
    <xf numFmtId="0" fontId="129" fillId="93" borderId="113" applyNumberFormat="0" applyProtection="0">
      <alignment horizontal="left" vertical="top" indent="1"/>
    </xf>
    <xf numFmtId="0" fontId="136" fillId="123" borderId="118" applyNumberFormat="0" applyAlignment="0" applyProtection="0"/>
    <xf numFmtId="4" fontId="129" fillId="32" borderId="118" applyNumberFormat="0" applyProtection="0">
      <alignment horizontal="left" vertical="center" indent="1"/>
    </xf>
    <xf numFmtId="4" fontId="129" fillId="92" borderId="119" applyNumberFormat="0" applyProtection="0">
      <alignment horizontal="left" vertical="center" indent="1"/>
    </xf>
    <xf numFmtId="4" fontId="134" fillId="95" borderId="118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129" fillId="81" borderId="119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0" fontId="117" fillId="106" borderId="114" applyNumberFormat="0" applyAlignment="0" applyProtection="0"/>
    <xf numFmtId="4" fontId="129" fillId="82" borderId="118" applyNumberFormat="0" applyProtection="0">
      <alignment horizontal="right" vertical="center"/>
    </xf>
    <xf numFmtId="4" fontId="134" fillId="95" borderId="118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0" fontId="129" fillId="92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110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44" fillId="80" borderId="113" applyNumberFormat="0" applyProtection="0">
      <alignment vertical="center"/>
    </xf>
    <xf numFmtId="0" fontId="12" fillId="95" borderId="123" applyNumberFormat="0">
      <protection locked="0"/>
    </xf>
    <xf numFmtId="4" fontId="129" fillId="91" borderId="119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110" fillId="96" borderId="113" applyNumberFormat="0" applyProtection="0">
      <alignment vertical="center"/>
    </xf>
    <xf numFmtId="4" fontId="12" fillId="93" borderId="119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109" fillId="80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4" fontId="44" fillId="80" borderId="113" applyNumberFormat="0" applyProtection="0">
      <alignment horizontal="left" vertical="center" indent="1"/>
    </xf>
    <xf numFmtId="4" fontId="47" fillId="81" borderId="113" applyNumberFormat="0" applyProtection="0">
      <alignment horizontal="left" vertical="center" indent="1"/>
    </xf>
    <xf numFmtId="0" fontId="47" fillId="81" borderId="113" applyNumberFormat="0" applyProtection="0">
      <alignment horizontal="left" vertical="top" indent="1"/>
    </xf>
    <xf numFmtId="4" fontId="45" fillId="143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4" fontId="129" fillId="85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0" fontId="149" fillId="99" borderId="114" applyNumberFormat="0" applyAlignment="0" applyProtection="0"/>
    <xf numFmtId="0" fontId="129" fillId="75" borderId="118" applyNumberFormat="0" applyFont="0" applyAlignment="0" applyProtection="0"/>
    <xf numFmtId="0" fontId="129" fillId="92" borderId="118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7" fillId="83" borderId="113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11" fillId="109" borderId="121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0" fontId="131" fillId="81" borderId="113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0" fontId="127" fillId="123" borderId="116" applyNumberFormat="0" applyAlignment="0" applyProtection="0"/>
    <xf numFmtId="0" fontId="44" fillId="80" borderId="113" applyNumberFormat="0" applyProtection="0">
      <alignment horizontal="left" vertical="top" indent="1"/>
    </xf>
    <xf numFmtId="4" fontId="109" fillId="80" borderId="113" applyNumberFormat="0" applyProtection="0">
      <alignment vertical="center"/>
    </xf>
    <xf numFmtId="4" fontId="109" fillId="80" borderId="113" applyNumberFormat="0" applyProtection="0">
      <alignment vertical="center"/>
    </xf>
    <xf numFmtId="0" fontId="127" fillId="106" borderId="116" applyNumberFormat="0" applyAlignment="0" applyProtection="0"/>
    <xf numFmtId="0" fontId="108" fillId="0" borderId="117" applyNumberFormat="0" applyFill="0" applyAlignment="0" applyProtection="0"/>
    <xf numFmtId="0" fontId="12" fillId="94" borderId="113" applyNumberFormat="0" applyProtection="0">
      <alignment horizontal="left" vertical="top" indent="1"/>
    </xf>
    <xf numFmtId="0" fontId="117" fillId="106" borderId="114" applyNumberFormat="0" applyAlignment="0" applyProtection="0"/>
    <xf numFmtId="4" fontId="12" fillId="93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6" fillId="108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133" fillId="97" borderId="119" applyNumberFormat="0" applyProtection="0">
      <alignment horizontal="left" vertical="center" indent="1"/>
    </xf>
    <xf numFmtId="4" fontId="129" fillId="80" borderId="118" applyNumberFormat="0" applyProtection="0">
      <alignment vertical="center"/>
    </xf>
    <xf numFmtId="0" fontId="127" fillId="99" borderId="116" applyNumberFormat="0" applyAlignment="0" applyProtection="0"/>
    <xf numFmtId="4" fontId="110" fillId="92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9" fillId="75" borderId="118" applyNumberFormat="0" applyFont="0" applyAlignment="0" applyProtection="0"/>
    <xf numFmtId="4" fontId="129" fillId="32" borderId="118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7" fillId="96" borderId="113" applyNumberFormat="0" applyProtection="0">
      <alignment horizontal="left" vertical="center" indent="1"/>
    </xf>
    <xf numFmtId="4" fontId="47" fillId="89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0" fontId="136" fillId="123" borderId="118" applyNumberFormat="0" applyAlignment="0" applyProtection="0"/>
    <xf numFmtId="4" fontId="47" fillId="8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7" fillId="81" borderId="113" applyNumberFormat="0" applyProtection="0">
      <alignment horizontal="right" vertical="center"/>
    </xf>
    <xf numFmtId="4" fontId="47" fillId="82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0" fontId="12" fillId="81" borderId="113" applyNumberFormat="0" applyProtection="0">
      <alignment horizontal="left" vertical="center" indent="1"/>
    </xf>
    <xf numFmtId="0" fontId="108" fillId="0" borderId="122" applyNumberFormat="0" applyFill="0" applyAlignment="0" applyProtection="0"/>
    <xf numFmtId="0" fontId="12" fillId="94" borderId="113" applyNumberFormat="0" applyProtection="0">
      <alignment horizontal="left" vertical="center" indent="1"/>
    </xf>
    <xf numFmtId="4" fontId="45" fillId="146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0" fontId="127" fillId="106" borderId="116" applyNumberFormat="0" applyAlignment="0" applyProtection="0"/>
    <xf numFmtId="0" fontId="127" fillId="99" borderId="116" applyNumberFormat="0" applyAlignment="0" applyProtection="0"/>
    <xf numFmtId="4" fontId="138" fillId="32" borderId="118" applyNumberFormat="0" applyProtection="0">
      <alignment vertical="center"/>
    </xf>
    <xf numFmtId="0" fontId="129" fillId="99" borderId="131" applyNumberFormat="0" applyProtection="0">
      <alignment horizontal="left" vertical="center" indent="1"/>
    </xf>
    <xf numFmtId="4" fontId="45" fillId="144" borderId="113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4" fontId="47" fillId="88" borderId="113" applyNumberFormat="0" applyProtection="0">
      <alignment horizontal="right" vertical="center"/>
    </xf>
    <xf numFmtId="0" fontId="143" fillId="99" borderId="114" applyNumberFormat="0" applyAlignment="0" applyProtection="0"/>
    <xf numFmtId="4" fontId="129" fillId="82" borderId="118" applyNumberFormat="0" applyProtection="0">
      <alignment horizontal="right" vertical="center"/>
    </xf>
    <xf numFmtId="0" fontId="124" fillId="76" borderId="114" applyNumberFormat="0" applyAlignment="0" applyProtection="0"/>
    <xf numFmtId="4" fontId="47" fillId="82" borderId="113" applyNumberFormat="0" applyProtection="0">
      <alignment horizontal="right" vertical="center"/>
    </xf>
    <xf numFmtId="4" fontId="45" fillId="2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0" fontId="124" fillId="76" borderId="118" applyNumberFormat="0" applyAlignment="0" applyProtection="0"/>
    <xf numFmtId="0" fontId="12" fillId="94" borderId="11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131" fillId="99" borderId="113" applyNumberFormat="0" applyProtection="0">
      <alignment horizontal="left" vertical="center" indent="1"/>
    </xf>
    <xf numFmtId="4" fontId="131" fillId="96" borderId="113" applyNumberFormat="0" applyProtection="0">
      <alignment vertical="center"/>
    </xf>
    <xf numFmtId="0" fontId="129" fillId="94" borderId="118" applyNumberFormat="0" applyProtection="0">
      <alignment horizontal="left" vertical="center" indent="1"/>
    </xf>
    <xf numFmtId="0" fontId="129" fillId="92" borderId="118" applyNumberFormat="0" applyProtection="0">
      <alignment horizontal="left" vertical="center" indent="1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9" fillId="75" borderId="118" applyNumberFormat="0" applyFont="0" applyAlignment="0" applyProtection="0"/>
    <xf numFmtId="0" fontId="129" fillId="99" borderId="118" applyNumberFormat="0" applyProtection="0">
      <alignment horizontal="left" vertical="center" indent="1"/>
    </xf>
    <xf numFmtId="0" fontId="124" fillId="76" borderId="114" applyNumberFormat="0" applyAlignment="0" applyProtection="0"/>
    <xf numFmtId="4" fontId="129" fillId="0" borderId="118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45" fillId="144" borderId="113" applyNumberFormat="0" applyProtection="0">
      <alignment horizontal="right" vertical="center"/>
    </xf>
    <xf numFmtId="0" fontId="129" fillId="81" borderId="113" applyNumberFormat="0" applyProtection="0">
      <alignment horizontal="left" vertical="top" indent="1"/>
    </xf>
    <xf numFmtId="4" fontId="45" fillId="108" borderId="113" applyNumberFormat="0" applyProtection="0">
      <alignment horizontal="right" vertical="center"/>
    </xf>
    <xf numFmtId="4" fontId="134" fillId="95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0" fontId="117" fillId="106" borderId="114" applyNumberFormat="0" applyAlignment="0" applyProtection="0"/>
    <xf numFmtId="4" fontId="47" fillId="88" borderId="113" applyNumberFormat="0" applyProtection="0">
      <alignment horizontal="right" vertical="center"/>
    </xf>
    <xf numFmtId="4" fontId="45" fillId="144" borderId="113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12" fillId="93" borderId="119" applyNumberFormat="0" applyProtection="0">
      <alignment horizontal="left" vertical="center" indent="1"/>
    </xf>
    <xf numFmtId="0" fontId="47" fillId="96" borderId="113" applyNumberFormat="0" applyProtection="0">
      <alignment horizontal="left" vertical="top" indent="1"/>
    </xf>
    <xf numFmtId="4" fontId="47" fillId="92" borderId="113" applyNumberFormat="0" applyProtection="0">
      <alignment horizontal="right" vertical="center"/>
    </xf>
    <xf numFmtId="4" fontId="110" fillId="96" borderId="113" applyNumberFormat="0" applyProtection="0">
      <alignment vertical="center"/>
    </xf>
    <xf numFmtId="0" fontId="12" fillId="95" borderId="123" applyNumberFormat="0">
      <protection locked="0"/>
    </xf>
    <xf numFmtId="0" fontId="12" fillId="93" borderId="113" applyNumberFormat="0" applyProtection="0">
      <alignment horizontal="left" vertical="top" indent="1"/>
    </xf>
    <xf numFmtId="4" fontId="47" fillId="89" borderId="113" applyNumberFormat="0" applyProtection="0">
      <alignment horizontal="right" vertical="center"/>
    </xf>
    <xf numFmtId="4" fontId="47" fillId="86" borderId="113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47" fillId="87" borderId="113" applyNumberFormat="0" applyProtection="0">
      <alignment horizontal="right" vertical="center"/>
    </xf>
    <xf numFmtId="4" fontId="47" fillId="92" borderId="113" applyNumberFormat="0" applyProtection="0">
      <alignment horizontal="right" vertical="center"/>
    </xf>
    <xf numFmtId="0" fontId="129" fillId="94" borderId="118" applyNumberFormat="0" applyProtection="0">
      <alignment horizontal="left" vertical="center" indent="1"/>
    </xf>
    <xf numFmtId="4" fontId="47" fillId="88" borderId="113" applyNumberFormat="0" applyProtection="0">
      <alignment horizontal="right" vertical="center"/>
    </xf>
    <xf numFmtId="0" fontId="129" fillId="99" borderId="118" applyNumberFormat="0" applyProtection="0">
      <alignment horizontal="left" vertical="center" indent="1"/>
    </xf>
    <xf numFmtId="0" fontId="129" fillId="94" borderId="113" applyNumberFormat="0" applyProtection="0">
      <alignment horizontal="left" vertical="top" indent="1"/>
    </xf>
    <xf numFmtId="4" fontId="45" fillId="145" borderId="113" applyNumberFormat="0" applyProtection="0">
      <alignment horizontal="right" vertical="center"/>
    </xf>
    <xf numFmtId="0" fontId="12" fillId="92" borderId="113" applyNumberFormat="0" applyProtection="0">
      <alignment horizontal="left" vertical="top" indent="1"/>
    </xf>
    <xf numFmtId="4" fontId="47" fillId="84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4" fontId="47" fillId="85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154" fillId="148" borderId="113" applyNumberFormat="0" applyProtection="0">
      <alignment horizontal="right" vertical="center"/>
    </xf>
    <xf numFmtId="4" fontId="45" fillId="108" borderId="113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45" fillId="145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0" fontId="44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84" borderId="119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5" fillId="143" borderId="113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47" fillId="83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109" fillId="80" borderId="113" applyNumberFormat="0" applyProtection="0">
      <alignment vertical="center"/>
    </xf>
    <xf numFmtId="4" fontId="129" fillId="85" borderId="118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0" fontId="132" fillId="80" borderId="113" applyNumberFormat="0" applyProtection="0">
      <alignment horizontal="left" vertical="top" indent="1"/>
    </xf>
    <xf numFmtId="4" fontId="44" fillId="80" borderId="113" applyNumberFormat="0" applyProtection="0">
      <alignment vertical="center"/>
    </xf>
    <xf numFmtId="4" fontId="45" fillId="146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129" fillId="126" borderId="118" applyNumberFormat="0" applyProtection="0">
      <alignment horizontal="right" vertical="center"/>
    </xf>
    <xf numFmtId="0" fontId="127" fillId="106" borderId="116" applyNumberFormat="0" applyAlignment="0" applyProtection="0"/>
    <xf numFmtId="4" fontId="111" fillId="109" borderId="121" applyNumberFormat="0" applyProtection="0">
      <alignment horizontal="left" vertical="center" indent="1"/>
    </xf>
    <xf numFmtId="4" fontId="154" fillId="148" borderId="113" applyNumberFormat="0" applyProtection="0">
      <alignment horizontal="right" vertical="center"/>
    </xf>
    <xf numFmtId="4" fontId="110" fillId="92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44" fillId="80" borderId="113" applyNumberFormat="0" applyProtection="0">
      <alignment vertical="center"/>
    </xf>
    <xf numFmtId="4" fontId="45" fillId="146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45" fillId="144" borderId="113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9" fillId="128" borderId="123"/>
    <xf numFmtId="0" fontId="143" fillId="99" borderId="114" applyNumberFormat="0" applyAlignment="0" applyProtection="0"/>
    <xf numFmtId="4" fontId="129" fillId="111" borderId="118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0" fontId="129" fillId="128" borderId="123"/>
    <xf numFmtId="0" fontId="12" fillId="81" borderId="113" applyNumberFormat="0" applyProtection="0">
      <alignment horizontal="left" vertical="center" indent="1"/>
    </xf>
    <xf numFmtId="4" fontId="110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29" fillId="84" borderId="119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5" borderId="113" applyNumberFormat="0" applyProtection="0">
      <alignment horizontal="right" vertical="center"/>
    </xf>
    <xf numFmtId="0" fontId="12" fillId="92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0" fontId="108" fillId="0" borderId="122" applyNumberFormat="0" applyFill="0" applyAlignment="0" applyProtection="0"/>
    <xf numFmtId="0" fontId="12" fillId="94" borderId="113" applyNumberFormat="0" applyProtection="0">
      <alignment horizontal="left" vertical="center" indent="1"/>
    </xf>
    <xf numFmtId="0" fontId="12" fillId="94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4" fontId="45" fillId="141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11" fillId="109" borderId="121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4" fontId="47" fillId="86" borderId="113" applyNumberFormat="0" applyProtection="0">
      <alignment horizontal="right" vertical="center"/>
    </xf>
    <xf numFmtId="0" fontId="129" fillId="92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0" fontId="12" fillId="75" borderId="115" applyNumberFormat="0" applyFont="0" applyAlignment="0" applyProtection="0"/>
    <xf numFmtId="4" fontId="46" fillId="108" borderId="121" applyNumberFormat="0" applyProtection="0">
      <alignment horizontal="left" vertical="center" indent="1"/>
    </xf>
    <xf numFmtId="0" fontId="12" fillId="92" borderId="113" applyNumberFormat="0" applyProtection="0">
      <alignment horizontal="left" vertical="center" indent="1"/>
    </xf>
    <xf numFmtId="4" fontId="45" fillId="143" borderId="113" applyNumberFormat="0" applyProtection="0">
      <alignment horizontal="right" vertical="center"/>
    </xf>
    <xf numFmtId="4" fontId="47" fillId="83" borderId="113" applyNumberFormat="0" applyProtection="0">
      <alignment horizontal="right" vertical="center"/>
    </xf>
    <xf numFmtId="4" fontId="45" fillId="142" borderId="113" applyNumberFormat="0" applyProtection="0">
      <alignment horizontal="right" vertical="center"/>
    </xf>
    <xf numFmtId="0" fontId="49" fillId="93" borderId="120" applyBorder="0"/>
    <xf numFmtId="4" fontId="12" fillId="93" borderId="119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" fillId="93" borderId="119" applyNumberFormat="0" applyProtection="0">
      <alignment horizontal="left" vertical="center" indent="1"/>
    </xf>
    <xf numFmtId="4" fontId="109" fillId="80" borderId="113" applyNumberFormat="0" applyProtection="0">
      <alignment vertical="center"/>
    </xf>
    <xf numFmtId="0" fontId="127" fillId="106" borderId="116" applyNumberFormat="0" applyAlignment="0" applyProtection="0"/>
    <xf numFmtId="0" fontId="12" fillId="92" borderId="113" applyNumberFormat="0" applyProtection="0">
      <alignment horizontal="left" vertical="top" indent="1"/>
    </xf>
    <xf numFmtId="4" fontId="44" fillId="80" borderId="113" applyNumberFormat="0" applyProtection="0">
      <alignment vertical="center"/>
    </xf>
    <xf numFmtId="4" fontId="47" fillId="84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4" fontId="129" fillId="92" borderId="119" applyNumberFormat="0" applyProtection="0">
      <alignment horizontal="left" vertical="center" indent="1"/>
    </xf>
    <xf numFmtId="4" fontId="47" fillId="86" borderId="113" applyNumberFormat="0" applyProtection="0">
      <alignment horizontal="right" vertical="center"/>
    </xf>
    <xf numFmtId="0" fontId="12" fillId="96" borderId="115" applyNumberFormat="0" applyFont="0" applyAlignment="0" applyProtection="0"/>
    <xf numFmtId="4" fontId="47" fillId="84" borderId="113" applyNumberFormat="0" applyProtection="0">
      <alignment horizontal="right" vertical="center"/>
    </xf>
    <xf numFmtId="0" fontId="129" fillId="93" borderId="113" applyNumberFormat="0" applyProtection="0">
      <alignment horizontal="left" vertical="top" indent="1"/>
    </xf>
    <xf numFmtId="0" fontId="108" fillId="0" borderId="122" applyNumberFormat="0" applyFill="0" applyAlignment="0" applyProtection="0"/>
    <xf numFmtId="4" fontId="12" fillId="93" borderId="119" applyNumberFormat="0" applyProtection="0">
      <alignment horizontal="left" vertical="center" indent="1"/>
    </xf>
    <xf numFmtId="0" fontId="129" fillId="94" borderId="118" applyNumberFormat="0" applyProtection="0">
      <alignment horizontal="left" vertical="center" indent="1"/>
    </xf>
    <xf numFmtId="0" fontId="12" fillId="96" borderId="115" applyNumberFormat="0" applyFont="0" applyAlignment="0" applyProtection="0"/>
    <xf numFmtId="0" fontId="12" fillId="92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5" fillId="148" borderId="113" applyNumberFormat="0" applyProtection="0">
      <alignment horizontal="right" vertical="center"/>
    </xf>
    <xf numFmtId="0" fontId="12" fillId="81" borderId="113" applyNumberFormat="0" applyProtection="0">
      <alignment horizontal="left" vertical="top" indent="1"/>
    </xf>
    <xf numFmtId="4" fontId="110" fillId="92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0" fontId="131" fillId="81" borderId="113" applyNumberFormat="0" applyProtection="0">
      <alignment horizontal="left" vertical="top" indent="1"/>
    </xf>
    <xf numFmtId="4" fontId="112" fillId="92" borderId="113" applyNumberFormat="0" applyProtection="0">
      <alignment horizontal="right" vertical="center"/>
    </xf>
    <xf numFmtId="4" fontId="46" fillId="32" borderId="113" applyNumberFormat="0" applyProtection="0">
      <alignment vertical="center"/>
    </xf>
    <xf numFmtId="0" fontId="129" fillId="81" borderId="113" applyNumberFormat="0" applyProtection="0">
      <alignment horizontal="left" vertical="top" indent="1"/>
    </xf>
    <xf numFmtId="0" fontId="47" fillId="96" borderId="113" applyNumberFormat="0" applyProtection="0">
      <alignment horizontal="left" vertical="top" indent="1"/>
    </xf>
    <xf numFmtId="4" fontId="129" fillId="90" borderId="118" applyNumberFormat="0" applyProtection="0">
      <alignment horizontal="right" vertical="center"/>
    </xf>
    <xf numFmtId="0" fontId="108" fillId="0" borderId="117" applyNumberFormat="0" applyFill="0" applyAlignment="0" applyProtection="0"/>
    <xf numFmtId="4" fontId="131" fillId="96" borderId="113" applyNumberFormat="0" applyProtection="0">
      <alignment vertical="center"/>
    </xf>
    <xf numFmtId="4" fontId="45" fillId="108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0" fontId="12" fillId="92" borderId="113" applyNumberFormat="0" applyProtection="0">
      <alignment horizontal="left" vertical="center" indent="1"/>
    </xf>
    <xf numFmtId="0" fontId="149" fillId="99" borderId="114" applyNumberFormat="0" applyAlignment="0" applyProtection="0"/>
    <xf numFmtId="4" fontId="129" fillId="126" borderId="118" applyNumberFormat="0" applyProtection="0">
      <alignment horizontal="right" vertical="center"/>
    </xf>
    <xf numFmtId="4" fontId="47" fillId="89" borderId="113" applyNumberFormat="0" applyProtection="0">
      <alignment horizontal="right" vertical="center"/>
    </xf>
    <xf numFmtId="4" fontId="152" fillId="32" borderId="113" applyNumberFormat="0" applyProtection="0">
      <alignment vertical="center"/>
    </xf>
    <xf numFmtId="4" fontId="129" fillId="84" borderId="119" applyNumberFormat="0" applyProtection="0">
      <alignment horizontal="right" vertical="center"/>
    </xf>
    <xf numFmtId="0" fontId="12" fillId="94" borderId="113" applyNumberFormat="0" applyProtection="0">
      <alignment horizontal="left" vertical="top" indent="1"/>
    </xf>
    <xf numFmtId="4" fontId="47" fillId="96" borderId="113" applyNumberFormat="0" applyProtection="0">
      <alignment horizontal="left" vertical="center" indent="1"/>
    </xf>
    <xf numFmtId="4" fontId="129" fillId="111" borderId="118" applyNumberFormat="0" applyProtection="0">
      <alignment horizontal="left" vertical="center" indent="1"/>
    </xf>
    <xf numFmtId="4" fontId="129" fillId="32" borderId="118" applyNumberFormat="0" applyProtection="0">
      <alignment horizontal="left" vertical="center" indent="1"/>
    </xf>
    <xf numFmtId="4" fontId="47" fillId="96" borderId="113" applyNumberFormat="0" applyProtection="0">
      <alignment vertical="center"/>
    </xf>
    <xf numFmtId="4" fontId="47" fillId="96" borderId="113" applyNumberFormat="0" applyProtection="0">
      <alignment vertical="center"/>
    </xf>
    <xf numFmtId="4" fontId="110" fillId="92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44" fillId="80" borderId="113" applyNumberFormat="0" applyProtection="0">
      <alignment vertical="center"/>
    </xf>
    <xf numFmtId="4" fontId="129" fillId="111" borderId="118" applyNumberFormat="0" applyProtection="0">
      <alignment horizontal="left" vertical="center" indent="1"/>
    </xf>
    <xf numFmtId="0" fontId="129" fillId="92" borderId="113" applyNumberFormat="0" applyProtection="0">
      <alignment horizontal="left" vertical="top" indent="1"/>
    </xf>
    <xf numFmtId="4" fontId="45" fillId="141" borderId="113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47" fillId="84" borderId="113" applyNumberFormat="0" applyProtection="0">
      <alignment horizontal="right" vertical="center"/>
    </xf>
    <xf numFmtId="4" fontId="129" fillId="0" borderId="118" applyNumberFormat="0" applyProtection="0">
      <alignment horizontal="right" vertical="center"/>
    </xf>
    <xf numFmtId="0" fontId="129" fillId="75" borderId="118" applyNumberFormat="0" applyFont="0" applyAlignment="0" applyProtection="0"/>
    <xf numFmtId="0" fontId="108" fillId="0" borderId="122" applyNumberFormat="0" applyFill="0" applyAlignment="0" applyProtection="0"/>
    <xf numFmtId="0" fontId="12" fillId="94" borderId="113" applyNumberFormat="0" applyProtection="0">
      <alignment horizontal="left" vertical="top" indent="1"/>
    </xf>
    <xf numFmtId="4" fontId="45" fillId="142" borderId="113" applyNumberFormat="0" applyProtection="0">
      <alignment horizontal="right" vertical="center"/>
    </xf>
    <xf numFmtId="0" fontId="131" fillId="96" borderId="113" applyNumberFormat="0" applyProtection="0">
      <alignment horizontal="left" vertical="top" indent="1"/>
    </xf>
    <xf numFmtId="0" fontId="12" fillId="94" borderId="113" applyNumberFormat="0" applyProtection="0">
      <alignment horizontal="left" vertical="center" indent="1"/>
    </xf>
    <xf numFmtId="4" fontId="47" fillId="92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2" fillId="92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47" fillId="82" borderId="113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54" fillId="148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5" fillId="145" borderId="113" applyNumberFormat="0" applyProtection="0">
      <alignment horizontal="right" vertical="center"/>
    </xf>
    <xf numFmtId="0" fontId="47" fillId="81" borderId="113" applyNumberFormat="0" applyProtection="0">
      <alignment horizontal="left" vertical="top" indent="1"/>
    </xf>
    <xf numFmtId="4" fontId="45" fillId="98" borderId="113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0" fontId="117" fillId="106" borderId="114" applyNumberFormat="0" applyAlignment="0" applyProtection="0"/>
    <xf numFmtId="4" fontId="129" fillId="91" borderId="119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47" fillId="88" borderId="113" applyNumberFormat="0" applyProtection="0">
      <alignment horizontal="right" vertical="center"/>
    </xf>
    <xf numFmtId="0" fontId="47" fillId="96" borderId="113" applyNumberFormat="0" applyProtection="0">
      <alignment horizontal="left" vertical="top" indent="1"/>
    </xf>
    <xf numFmtId="4" fontId="45" fillId="146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0" fontId="12" fillId="93" borderId="113" applyNumberFormat="0" applyProtection="0">
      <alignment horizontal="left" vertical="top" indent="1"/>
    </xf>
    <xf numFmtId="0" fontId="12" fillId="92" borderId="113" applyNumberFormat="0" applyProtection="0">
      <alignment horizontal="left" vertical="top" indent="1"/>
    </xf>
    <xf numFmtId="4" fontId="47" fillId="96" borderId="113" applyNumberFormat="0" applyProtection="0">
      <alignment vertical="center"/>
    </xf>
    <xf numFmtId="4" fontId="153" fillId="148" borderId="113" applyNumberFormat="0" applyProtection="0">
      <alignment vertical="center"/>
    </xf>
    <xf numFmtId="4" fontId="153" fillId="148" borderId="113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0" fontId="129" fillId="128" borderId="123"/>
    <xf numFmtId="4" fontId="129" fillId="0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47" fillId="81" borderId="113" applyNumberFormat="0" applyProtection="0">
      <alignment horizontal="left" vertical="center" indent="1"/>
    </xf>
    <xf numFmtId="4" fontId="112" fillId="92" borderId="113" applyNumberFormat="0" applyProtection="0">
      <alignment horizontal="right" vertical="center"/>
    </xf>
    <xf numFmtId="0" fontId="44" fillId="80" borderId="113" applyNumberFormat="0" applyProtection="0">
      <alignment horizontal="left" vertical="top" indent="1"/>
    </xf>
    <xf numFmtId="4" fontId="47" fillId="86" borderId="113" applyNumberFormat="0" applyProtection="0">
      <alignment horizontal="right" vertical="center"/>
    </xf>
    <xf numFmtId="4" fontId="47" fillId="85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4" fontId="47" fillId="90" borderId="113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129" fillId="91" borderId="119" applyNumberFormat="0" applyProtection="0">
      <alignment horizontal="left" vertical="center" indent="1"/>
    </xf>
    <xf numFmtId="4" fontId="129" fillId="88" borderId="118" applyNumberFormat="0" applyProtection="0">
      <alignment horizontal="right" vertical="center"/>
    </xf>
    <xf numFmtId="4" fontId="47" fillId="96" borderId="113" applyNumberFormat="0" applyProtection="0">
      <alignment vertical="center"/>
    </xf>
    <xf numFmtId="0" fontId="129" fillId="99" borderId="118" applyNumberFormat="0" applyProtection="0">
      <alignment horizontal="left" vertical="center" indent="1"/>
    </xf>
    <xf numFmtId="4" fontId="129" fillId="89" borderId="118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45" fillId="32" borderId="113" applyNumberFormat="0" applyProtection="0">
      <alignment horizontal="left" vertical="center" indent="1"/>
    </xf>
    <xf numFmtId="4" fontId="46" fillId="32" borderId="113" applyNumberFormat="0" applyProtection="0">
      <alignment vertical="center"/>
    </xf>
    <xf numFmtId="4" fontId="133" fillId="97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0" fontId="127" fillId="99" borderId="116" applyNumberFormat="0" applyAlignment="0" applyProtection="0"/>
    <xf numFmtId="4" fontId="47" fillId="83" borderId="113" applyNumberFormat="0" applyProtection="0">
      <alignment horizontal="right" vertical="center"/>
    </xf>
    <xf numFmtId="0" fontId="12" fillId="75" borderId="115" applyNumberFormat="0" applyFont="0" applyAlignment="0" applyProtection="0"/>
    <xf numFmtId="0" fontId="129" fillId="93" borderId="113" applyNumberFormat="0" applyProtection="0">
      <alignment horizontal="left" vertical="top" indent="1"/>
    </xf>
    <xf numFmtId="4" fontId="45" fillId="110" borderId="113" applyNumberFormat="0" applyProtection="0">
      <alignment horizontal="right" vertical="center"/>
    </xf>
    <xf numFmtId="0" fontId="129" fillId="94" borderId="113" applyNumberFormat="0" applyProtection="0">
      <alignment horizontal="left" vertical="top" indent="1"/>
    </xf>
    <xf numFmtId="0" fontId="12" fillId="95" borderId="123" applyNumberFormat="0">
      <protection locked="0"/>
    </xf>
    <xf numFmtId="4" fontId="47" fillId="88" borderId="113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0" fontId="12" fillId="96" borderId="115" applyNumberFormat="0" applyFont="0" applyAlignment="0" applyProtection="0"/>
    <xf numFmtId="0" fontId="129" fillId="75" borderId="118" applyNumberFormat="0" applyFont="0" applyAlignment="0" applyProtection="0"/>
    <xf numFmtId="4" fontId="47" fillId="96" borderId="113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153" fillId="148" borderId="113" applyNumberFormat="0" applyProtection="0">
      <alignment horizontal="right" vertical="center"/>
    </xf>
    <xf numFmtId="0" fontId="12" fillId="93" borderId="113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0" fontId="108" fillId="0" borderId="117" applyNumberFormat="0" applyFill="0" applyAlignment="0" applyProtection="0"/>
    <xf numFmtId="0" fontId="129" fillId="127" borderId="118" applyNumberFormat="0" applyProtection="0">
      <alignment horizontal="left" vertical="center" indent="1"/>
    </xf>
    <xf numFmtId="4" fontId="47" fillId="90" borderId="113" applyNumberFormat="0" applyProtection="0">
      <alignment horizontal="right" vertical="center"/>
    </xf>
    <xf numFmtId="4" fontId="47" fillId="81" borderId="113" applyNumberFormat="0" applyProtection="0">
      <alignment horizontal="right" vertical="center"/>
    </xf>
    <xf numFmtId="0" fontId="12" fillId="94" borderId="113" applyNumberFormat="0" applyProtection="0">
      <alignment horizontal="left" vertical="center" indent="1"/>
    </xf>
    <xf numFmtId="4" fontId="47" fillId="87" borderId="113" applyNumberFormat="0" applyProtection="0">
      <alignment horizontal="right" vertical="center"/>
    </xf>
    <xf numFmtId="4" fontId="129" fillId="32" borderId="118" applyNumberFormat="0" applyProtection="0">
      <alignment horizontal="left" vertical="center" indent="1"/>
    </xf>
    <xf numFmtId="0" fontId="12" fillId="94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center" indent="1"/>
    </xf>
    <xf numFmtId="4" fontId="46" fillId="108" borderId="121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47" fillId="89" borderId="113" applyNumberFormat="0" applyProtection="0">
      <alignment horizontal="right" vertical="center"/>
    </xf>
    <xf numFmtId="0" fontId="117" fillId="106" borderId="114" applyNumberFormat="0" applyAlignment="0" applyProtection="0"/>
    <xf numFmtId="4" fontId="44" fillId="80" borderId="113" applyNumberFormat="0" applyProtection="0">
      <alignment horizontal="left" vertical="center" indent="1"/>
    </xf>
    <xf numFmtId="0" fontId="12" fillId="81" borderId="113" applyNumberFormat="0" applyProtection="0">
      <alignment horizontal="left" vertical="top" indent="1"/>
    </xf>
    <xf numFmtId="0" fontId="12" fillId="81" borderId="113" applyNumberFormat="0" applyProtection="0">
      <alignment horizontal="left" vertical="center" indent="1"/>
    </xf>
    <xf numFmtId="4" fontId="45" fillId="148" borderId="113" applyNumberFormat="0" applyProtection="0">
      <alignment vertical="center"/>
    </xf>
    <xf numFmtId="4" fontId="153" fillId="148" borderId="113" applyNumberFormat="0" applyProtection="0">
      <alignment horizontal="right" vertical="center"/>
    </xf>
    <xf numFmtId="4" fontId="112" fillId="92" borderId="113" applyNumberFormat="0" applyProtection="0">
      <alignment horizontal="right" vertical="center"/>
    </xf>
    <xf numFmtId="4" fontId="153" fillId="148" borderId="113" applyNumberFormat="0" applyProtection="0">
      <alignment vertical="center"/>
    </xf>
    <xf numFmtId="4" fontId="154" fillId="148" borderId="113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0" fontId="12" fillId="81" borderId="113" applyNumberFormat="0" applyProtection="0">
      <alignment horizontal="left" vertical="top" indent="1"/>
    </xf>
    <xf numFmtId="0" fontId="47" fillId="96" borderId="113" applyNumberFormat="0" applyProtection="0">
      <alignment horizontal="left" vertical="top" indent="1"/>
    </xf>
    <xf numFmtId="4" fontId="110" fillId="92" borderId="113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0" fontId="12" fillId="93" borderId="113" applyNumberFormat="0" applyProtection="0">
      <alignment horizontal="left" vertical="top" indent="1"/>
    </xf>
    <xf numFmtId="4" fontId="47" fillId="85" borderId="113" applyNumberFormat="0" applyProtection="0">
      <alignment horizontal="right" vertical="center"/>
    </xf>
    <xf numFmtId="4" fontId="46" fillId="108" borderId="121" applyNumberFormat="0" applyProtection="0">
      <alignment horizontal="left" vertical="center" indent="1"/>
    </xf>
    <xf numFmtId="4" fontId="47" fillId="84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4" fontId="45" fillId="98" borderId="113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0" fontId="143" fillId="99" borderId="114" applyNumberFormat="0" applyAlignment="0" applyProtection="0"/>
    <xf numFmtId="0" fontId="49" fillId="93" borderId="146" applyBorder="0"/>
    <xf numFmtId="0" fontId="117" fillId="106" borderId="127" applyNumberFormat="0" applyAlignment="0" applyProtection="0"/>
    <xf numFmtId="4" fontId="109" fillId="80" borderId="126" applyNumberFormat="0" applyProtection="0">
      <alignment vertical="center"/>
    </xf>
    <xf numFmtId="0" fontId="12" fillId="93" borderId="126" applyNumberFormat="0" applyProtection="0">
      <alignment horizontal="left" vertical="center" indent="1"/>
    </xf>
    <xf numFmtId="187" fontId="1" fillId="20" borderId="123">
      <alignment vertical="center"/>
    </xf>
    <xf numFmtId="0" fontId="12" fillId="93" borderId="139" applyNumberFormat="0" applyProtection="0">
      <alignment horizontal="left" vertical="center" indent="1"/>
    </xf>
    <xf numFmtId="0" fontId="129" fillId="75" borderId="131" applyNumberFormat="0" applyFont="0" applyAlignment="0" applyProtection="0"/>
    <xf numFmtId="4" fontId="153" fillId="148" borderId="126" applyNumberFormat="0" applyProtection="0">
      <alignment vertical="center"/>
    </xf>
    <xf numFmtId="0" fontId="12" fillId="93" borderId="126" applyNumberFormat="0" applyProtection="0">
      <alignment horizontal="left" vertical="top" indent="1"/>
    </xf>
    <xf numFmtId="4" fontId="129" fillId="87" borderId="131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138" fillId="21" borderId="136" applyNumberFormat="0" applyProtection="0">
      <alignment vertical="center"/>
    </xf>
    <xf numFmtId="0" fontId="129" fillId="128" borderId="136"/>
    <xf numFmtId="4" fontId="45" fillId="110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185" fontId="27" fillId="0" borderId="124" applyFill="0"/>
    <xf numFmtId="4" fontId="47" fillId="96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37" fontId="27" fillId="0" borderId="125" applyNumberFormat="0"/>
    <xf numFmtId="0" fontId="12" fillId="93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4" fontId="47" fillId="86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129" fillId="128" borderId="136"/>
    <xf numFmtId="4" fontId="44" fillId="80" borderId="126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0" fontId="47" fillId="81" borderId="126" applyNumberFormat="0" applyProtection="0">
      <alignment horizontal="left" vertical="top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47" fillId="96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0" fontId="12" fillId="95" borderId="136" applyNumberFormat="0">
      <protection locked="0"/>
    </xf>
    <xf numFmtId="0" fontId="12" fillId="95" borderId="136" applyNumberFormat="0">
      <protection locked="0"/>
    </xf>
    <xf numFmtId="0" fontId="12" fillId="93" borderId="126" applyNumberFormat="0" applyProtection="0">
      <alignment horizontal="left" vertical="center" indent="1"/>
    </xf>
    <xf numFmtId="0" fontId="12" fillId="95" borderId="136" applyNumberFormat="0">
      <protection locked="0"/>
    </xf>
    <xf numFmtId="0" fontId="129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5" fillId="110" borderId="126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4" fontId="46" fillId="108" borderId="134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129" fillId="81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45" fillId="10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0" fontId="129" fillId="81" borderId="126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4" fontId="129" fillId="86" borderId="131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152" fillId="32" borderId="126" applyNumberFormat="0" applyProtection="0">
      <alignment vertical="center"/>
    </xf>
    <xf numFmtId="4" fontId="12" fillId="93" borderId="132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0" fontId="129" fillId="75" borderId="131" applyNumberFormat="0" applyFont="0" applyAlignment="0" applyProtection="0"/>
    <xf numFmtId="0" fontId="12" fillId="96" borderId="128" applyNumberFormat="0" applyFont="0" applyAlignment="0" applyProtection="0"/>
    <xf numFmtId="0" fontId="12" fillId="94" borderId="126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0" fontId="124" fillId="76" borderId="127" applyNumberFormat="0" applyAlignment="0" applyProtection="0"/>
    <xf numFmtId="4" fontId="129" fillId="81" borderId="131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45" fillId="28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31" fillId="96" borderId="126" applyNumberFormat="0" applyProtection="0">
      <alignment vertical="center"/>
    </xf>
    <xf numFmtId="4" fontId="45" fillId="108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185" fontId="48" fillId="0" borderId="125"/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0" fontId="117" fillId="106" borderId="127" applyNumberFormat="0" applyAlignment="0" applyProtection="0"/>
    <xf numFmtId="4" fontId="47" fillId="83" borderId="126" applyNumberFormat="0" applyProtection="0">
      <alignment horizontal="right" vertical="center"/>
    </xf>
    <xf numFmtId="0" fontId="117" fillId="106" borderId="127" applyNumberFormat="0" applyAlignment="0" applyProtection="0"/>
    <xf numFmtId="4" fontId="47" fillId="86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9" fillId="92" borderId="131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0" fontId="12" fillId="96" borderId="128" applyNumberFormat="0" applyFont="0" applyAlignment="0" applyProtection="0"/>
    <xf numFmtId="4" fontId="129" fillId="92" borderId="132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5" fillId="148" borderId="126" applyNumberFormat="0" applyProtection="0">
      <alignment vertical="center"/>
    </xf>
    <xf numFmtId="0" fontId="108" fillId="0" borderId="135" applyNumberFormat="0" applyFill="0" applyAlignment="0" applyProtection="0"/>
    <xf numFmtId="4" fontId="45" fillId="145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134" fillId="95" borderId="131" applyNumberFormat="0" applyProtection="0">
      <alignment horizontal="right" vertical="center"/>
    </xf>
    <xf numFmtId="4" fontId="129" fillId="81" borderId="132" applyNumberFormat="0" applyProtection="0">
      <alignment horizontal="left" vertical="center" indent="1"/>
    </xf>
    <xf numFmtId="4" fontId="129" fillId="126" borderId="131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4" fontId="152" fillId="32" borderId="126" applyNumberFormat="0" applyProtection="0">
      <alignment vertical="center"/>
    </xf>
    <xf numFmtId="4" fontId="45" fillId="145" borderId="126" applyNumberFormat="0" applyProtection="0">
      <alignment horizontal="right" vertical="center"/>
    </xf>
    <xf numFmtId="188" fontId="136" fillId="123" borderId="118" applyNumberFormat="0" applyAlignment="0" applyProtection="0"/>
    <xf numFmtId="188" fontId="136" fillId="123" borderId="118" applyNumberFormat="0" applyAlignment="0" applyProtection="0"/>
    <xf numFmtId="0" fontId="49" fillId="93" borderId="133" applyBorder="0"/>
    <xf numFmtId="4" fontId="47" fillId="81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center" indent="1"/>
    </xf>
    <xf numFmtId="0" fontId="127" fillId="106" borderId="129" applyNumberFormat="0" applyAlignment="0" applyProtection="0"/>
    <xf numFmtId="4" fontId="154" fillId="148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129" fillId="92" borderId="132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5" fillId="148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10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0" fontId="129" fillId="94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4" fontId="129" fillId="88" borderId="131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0" fontId="12" fillId="75" borderId="128" applyNumberFormat="0" applyFont="0" applyAlignment="0" applyProtection="0"/>
    <xf numFmtId="4" fontId="129" fillId="111" borderId="131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4" fontId="12" fillId="93" borderId="132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47" fillId="82" borderId="126" applyNumberFormat="0" applyProtection="0">
      <alignment horizontal="right" vertical="center"/>
    </xf>
    <xf numFmtId="0" fontId="127" fillId="99" borderId="129" applyNumberFormat="0" applyAlignment="0" applyProtection="0"/>
    <xf numFmtId="0" fontId="127" fillId="99" borderId="129" applyNumberFormat="0" applyAlignment="0" applyProtection="0"/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49" fillId="99" borderId="127" applyNumberFormat="0" applyAlignment="0" applyProtection="0"/>
    <xf numFmtId="0" fontId="12" fillId="96" borderId="128" applyNumberFormat="0" applyFont="0" applyAlignment="0" applyProtection="0"/>
    <xf numFmtId="0" fontId="12" fillId="75" borderId="128" applyNumberFormat="0" applyFont="0" applyAlignment="0" applyProtection="0"/>
    <xf numFmtId="4" fontId="46" fillId="108" borderId="134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112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32" borderId="131" applyNumberFormat="0" applyProtection="0">
      <alignment horizontal="left" vertical="center" indent="1"/>
    </xf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46" fillId="108" borderId="134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5" fillId="108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4" fontId="46" fillId="32" borderId="126" applyNumberFormat="0" applyProtection="0">
      <alignment vertical="center"/>
    </xf>
    <xf numFmtId="0" fontId="124" fillId="76" borderId="127" applyNumberFormat="0" applyAlignment="0" applyProtection="0"/>
    <xf numFmtId="0" fontId="12" fillId="75" borderId="128" applyNumberFormat="0" applyFont="0" applyAlignment="0" applyProtection="0"/>
    <xf numFmtId="0" fontId="129" fillId="75" borderId="131" applyNumberFormat="0" applyFont="0" applyAlignment="0" applyProtection="0"/>
    <xf numFmtId="0" fontId="149" fillId="99" borderId="127" applyNumberFormat="0" applyAlignment="0" applyProtection="0"/>
    <xf numFmtId="4" fontId="134" fillId="95" borderId="131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32" borderId="131" applyNumberFormat="0" applyProtection="0">
      <alignment horizontal="left" vertical="center" indent="1"/>
    </xf>
    <xf numFmtId="0" fontId="117" fillId="106" borderId="127" applyNumberFormat="0" applyAlignment="0" applyProtection="0"/>
    <xf numFmtId="0" fontId="129" fillId="94" borderId="139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0" fontId="127" fillId="106" borderId="142" applyNumberFormat="0" applyAlignment="0" applyProtection="0"/>
    <xf numFmtId="4" fontId="153" fillId="148" borderId="139" applyNumberFormat="0" applyProtection="0">
      <alignment vertical="center"/>
    </xf>
    <xf numFmtId="4" fontId="45" fillId="142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4" fontId="112" fillId="92" borderId="139" applyNumberFormat="0" applyProtection="0">
      <alignment horizontal="right" vertical="center"/>
    </xf>
    <xf numFmtId="4" fontId="133" fillId="97" borderId="145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188" fontId="124" fillId="76" borderId="118" applyNumberFormat="0" applyAlignment="0" applyProtection="0"/>
    <xf numFmtId="188" fontId="124" fillId="76" borderId="118" applyNumberFormat="0" applyAlignment="0" applyProtection="0"/>
    <xf numFmtId="4" fontId="110" fillId="92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129" fillId="88" borderId="131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0" fontId="129" fillId="94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5" borderId="144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43" fillId="99" borderId="140" applyNumberFormat="0" applyAlignment="0" applyProtection="0"/>
    <xf numFmtId="4" fontId="112" fillId="92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49" fillId="93" borderId="146" applyBorder="0"/>
    <xf numFmtId="4" fontId="129" fillId="81" borderId="145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5" fillId="145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0" fontId="47" fillId="81" borderId="139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4" fontId="47" fillId="81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110" fillId="96" borderId="139" applyNumberFormat="0" applyProtection="0">
      <alignment vertical="center"/>
    </xf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37" fontId="27" fillId="0" borderId="125" applyNumberFormat="0"/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185" fontId="48" fillId="0" borderId="125"/>
    <xf numFmtId="4" fontId="111" fillId="109" borderId="134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46" fillId="108" borderId="126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47" fillId="96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174" fontId="1" fillId="21" borderId="136">
      <alignment horizontal="center"/>
    </xf>
    <xf numFmtId="4" fontId="47" fillId="90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4" fillId="80" borderId="126" applyNumberFormat="0" applyProtection="0">
      <alignment vertical="center"/>
    </xf>
    <xf numFmtId="0" fontId="127" fillId="106" borderId="129" applyNumberFormat="0" applyAlignment="0" applyProtection="0"/>
    <xf numFmtId="0" fontId="127" fillId="106" borderId="129" applyNumberFormat="0" applyAlignment="0" applyProtection="0"/>
    <xf numFmtId="0" fontId="127" fillId="99" borderId="129" applyNumberFormat="0" applyAlignment="0" applyProtection="0"/>
    <xf numFmtId="0" fontId="127" fillId="99" borderId="129" applyNumberFormat="0" applyAlignment="0" applyProtection="0"/>
    <xf numFmtId="0" fontId="12" fillId="75" borderId="128" applyNumberFormat="0" applyFont="0" applyAlignment="0" applyProtection="0"/>
    <xf numFmtId="0" fontId="12" fillId="75" borderId="128" applyNumberFormat="0" applyFont="0" applyAlignment="0" applyProtection="0"/>
    <xf numFmtId="0" fontId="129" fillId="75" borderId="131" applyNumberFormat="0" applyFont="0" applyAlignment="0" applyProtection="0"/>
    <xf numFmtId="0" fontId="12" fillId="96" borderId="128" applyNumberFormat="0" applyFont="0" applyAlignment="0" applyProtection="0"/>
    <xf numFmtId="0" fontId="12" fillId="96" borderId="128" applyNumberFormat="0" applyFont="0" applyAlignment="0" applyProtection="0"/>
    <xf numFmtId="4" fontId="129" fillId="86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124" fillId="76" borderId="127" applyNumberFormat="0" applyAlignment="0" applyProtection="0"/>
    <xf numFmtId="0" fontId="124" fillId="76" borderId="127" applyNumberFormat="0" applyAlignment="0" applyProtection="0"/>
    <xf numFmtId="0" fontId="149" fillId="99" borderId="127" applyNumberFormat="0" applyAlignment="0" applyProtection="0"/>
    <xf numFmtId="0" fontId="149" fillId="99" borderId="127" applyNumberFormat="0" applyAlignment="0" applyProtection="0"/>
    <xf numFmtId="4" fontId="129" fillId="111" borderId="144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0" fontId="129" fillId="93" borderId="139" applyNumberFormat="0" applyProtection="0">
      <alignment horizontal="left" vertical="top" indent="1"/>
    </xf>
    <xf numFmtId="4" fontId="131" fillId="96" borderId="139" applyNumberFormat="0" applyProtection="0">
      <alignment vertical="center"/>
    </xf>
    <xf numFmtId="0" fontId="12" fillId="81" borderId="139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0" fontId="127" fillId="99" borderId="142" applyNumberFormat="0" applyAlignment="0" applyProtection="0"/>
    <xf numFmtId="0" fontId="12" fillId="75" borderId="141" applyNumberFormat="0" applyFont="0" applyAlignment="0" applyProtection="0"/>
    <xf numFmtId="0" fontId="127" fillId="99" borderId="142" applyNumberFormat="0" applyAlignment="0" applyProtection="0"/>
    <xf numFmtId="4" fontId="44" fillId="80" borderId="139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117" fillId="106" borderId="127" applyNumberFormat="0" applyAlignment="0" applyProtection="0"/>
    <xf numFmtId="0" fontId="117" fillId="106" borderId="127" applyNumberFormat="0" applyAlignment="0" applyProtection="0"/>
    <xf numFmtId="0" fontId="143" fillId="99" borderId="127" applyNumberFormat="0" applyAlignment="0" applyProtection="0"/>
    <xf numFmtId="0" fontId="143" fillId="99" borderId="127" applyNumberFormat="0" applyAlignment="0" applyProtection="0"/>
    <xf numFmtId="0" fontId="44" fillId="80" borderId="139" applyNumberFormat="0" applyProtection="0">
      <alignment horizontal="left" vertical="top" indent="1"/>
    </xf>
    <xf numFmtId="4" fontId="47" fillId="83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47" fillId="81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0" fontId="108" fillId="0" borderId="143" applyNumberFormat="0" applyFill="0" applyAlignment="0" applyProtection="0"/>
    <xf numFmtId="4" fontId="45" fillId="148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0" fontId="127" fillId="106" borderId="142" applyNumberFormat="0" applyAlignment="0" applyProtection="0"/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5" fillId="145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4" fontId="154" fillId="148" borderId="139" applyNumberFormat="0" applyProtection="0">
      <alignment horizontal="right" vertical="center"/>
    </xf>
    <xf numFmtId="0" fontId="127" fillId="106" borderId="142" applyNumberFormat="0" applyAlignment="0" applyProtection="0"/>
    <xf numFmtId="4" fontId="129" fillId="89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131" fillId="81" borderId="139" applyNumberFormat="0" applyProtection="0">
      <alignment horizontal="left" vertical="top" indent="1"/>
    </xf>
    <xf numFmtId="0" fontId="49" fillId="93" borderId="146" applyBorder="0"/>
    <xf numFmtId="0" fontId="124" fillId="76" borderId="140" applyNumberFormat="0" applyAlignment="0" applyProtection="0"/>
    <xf numFmtId="0" fontId="129" fillId="75" borderId="144" applyNumberFormat="0" applyFont="0" applyAlignment="0" applyProtection="0"/>
    <xf numFmtId="4" fontId="111" fillId="109" borderId="147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7" fillId="84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133" fillId="97" borderId="145" applyNumberFormat="0" applyProtection="0">
      <alignment horizontal="left" vertical="center" indent="1"/>
    </xf>
    <xf numFmtId="4" fontId="131" fillId="96" borderId="139" applyNumberFormat="0" applyProtection="0">
      <alignment vertical="center"/>
    </xf>
    <xf numFmtId="4" fontId="47" fillId="86" borderId="139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4" fontId="129" fillId="84" borderId="145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45" fillId="110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5" fillId="144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44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0" fontId="127" fillId="106" borderId="142" applyNumberFormat="0" applyAlignment="0" applyProtection="0"/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44" fillId="80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36" fillId="123" borderId="144" applyNumberFormat="0" applyAlignment="0" applyProtection="0"/>
    <xf numFmtId="0" fontId="12" fillId="93" borderId="139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136" fillId="123" borderId="144" applyNumberFormat="0" applyAlignment="0" applyProtection="0"/>
    <xf numFmtId="4" fontId="45" fillId="141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0" fontId="127" fillId="123" borderId="142" applyNumberFormat="0" applyAlignment="0" applyProtection="0"/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0" fontId="132" fillId="80" borderId="139" applyNumberFormat="0" applyProtection="0">
      <alignment horizontal="left" vertical="top" indent="1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37" fontId="27" fillId="0" borderId="138" applyNumberFormat="0"/>
    <xf numFmtId="0" fontId="12" fillId="94" borderId="139" applyNumberFormat="0" applyProtection="0">
      <alignment horizontal="left" vertical="top" indent="1"/>
    </xf>
    <xf numFmtId="0" fontId="129" fillId="94" borderId="144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45" fillId="108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43" fillId="99" borderId="140" applyNumberFormat="0" applyAlignment="0" applyProtection="0"/>
    <xf numFmtId="4" fontId="45" fillId="141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129" fillId="81" borderId="145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5" fillId="110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129" fillId="32" borderId="144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4" fontId="44" fillId="80" borderId="139" applyNumberFormat="0" applyProtection="0">
      <alignment vertical="center"/>
    </xf>
    <xf numFmtId="0" fontId="12" fillId="94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143" fillId="99" borderId="140" applyNumberFormat="0" applyAlignment="0" applyProtection="0"/>
    <xf numFmtId="0" fontId="143" fillId="99" borderId="140" applyNumberFormat="0" applyAlignment="0" applyProtection="0"/>
    <xf numFmtId="0" fontId="136" fillId="123" borderId="144" applyNumberFormat="0" applyAlignment="0" applyProtection="0"/>
    <xf numFmtId="4" fontId="153" fillId="148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185" fontId="48" fillId="0" borderId="138"/>
    <xf numFmtId="4" fontId="47" fillId="96" borderId="139" applyNumberFormat="0" applyProtection="0">
      <alignment vertical="center"/>
    </xf>
    <xf numFmtId="0" fontId="12" fillId="94" borderId="139" applyNumberFormat="0" applyProtection="0">
      <alignment horizontal="left" vertical="top" indent="1"/>
    </xf>
    <xf numFmtId="4" fontId="45" fillId="32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0" fontId="129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44" fillId="80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75" borderId="141" applyNumberFormat="0" applyFont="0" applyAlignment="0" applyProtection="0"/>
    <xf numFmtId="4" fontId="46" fillId="108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0" fontId="117" fillId="106" borderId="140" applyNumberFormat="0" applyAlignment="0" applyProtection="0"/>
    <xf numFmtId="4" fontId="129" fillId="86" borderId="144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0" fontId="44" fillId="80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49" fillId="99" borderId="140" applyNumberFormat="0" applyAlignment="0" applyProtection="0"/>
    <xf numFmtId="0" fontId="129" fillId="94" borderId="139" applyNumberFormat="0" applyProtection="0">
      <alignment horizontal="left" vertical="top" indent="1"/>
    </xf>
    <xf numFmtId="4" fontId="131" fillId="99" borderId="139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44" fillId="80" borderId="139" applyNumberFormat="0" applyProtection="0">
      <alignment vertical="center"/>
    </xf>
    <xf numFmtId="0" fontId="129" fillId="99" borderId="144" applyNumberFormat="0" applyProtection="0">
      <alignment horizontal="left" vertical="center" indent="1"/>
    </xf>
    <xf numFmtId="4" fontId="45" fillId="108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45" fillId="28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131" fillId="99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0" fontId="12" fillId="93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0" fontId="129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0" fontId="108" fillId="0" borderId="130" applyNumberFormat="0" applyFill="0" applyAlignment="0" applyProtection="0"/>
    <xf numFmtId="4" fontId="133" fillId="97" borderId="132" applyNumberFormat="0" applyProtection="0">
      <alignment horizontal="left" vertical="center" indent="1"/>
    </xf>
    <xf numFmtId="0" fontId="131" fillId="81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4" fontId="131" fillId="99" borderId="126" applyNumberFormat="0" applyProtection="0">
      <alignment horizontal="left" vertical="center" indent="1"/>
    </xf>
    <xf numFmtId="4" fontId="131" fillId="96" borderId="126" applyNumberFormat="0" applyProtection="0">
      <alignment vertical="center"/>
    </xf>
    <xf numFmtId="0" fontId="49" fillId="93" borderId="133" applyBorder="0"/>
    <xf numFmtId="4" fontId="12" fillId="93" borderId="132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90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0" fontId="132" fillId="80" borderId="126" applyNumberFormat="0" applyProtection="0">
      <alignment horizontal="left" vertical="top" indent="1"/>
    </xf>
    <xf numFmtId="4" fontId="129" fillId="32" borderId="131" applyNumberFormat="0" applyProtection="0">
      <alignment horizontal="left" vertical="center" indent="1"/>
    </xf>
    <xf numFmtId="4" fontId="138" fillId="32" borderId="131" applyNumberFormat="0" applyProtection="0">
      <alignment vertical="center"/>
    </xf>
    <xf numFmtId="4" fontId="129" fillId="80" borderId="131" applyNumberFormat="0" applyProtection="0">
      <alignment vertical="center"/>
    </xf>
    <xf numFmtId="0" fontId="127" fillId="123" borderId="129" applyNumberFormat="0" applyAlignment="0" applyProtection="0"/>
    <xf numFmtId="0" fontId="124" fillId="76" borderId="131" applyNumberFormat="0" applyAlignment="0" applyProtection="0"/>
    <xf numFmtId="4" fontId="129" fillId="126" borderId="144" applyNumberFormat="0" applyProtection="0">
      <alignment horizontal="right" vertical="center"/>
    </xf>
    <xf numFmtId="0" fontId="136" fillId="123" borderId="131" applyNumberFormat="0" applyAlignment="0" applyProtection="0"/>
    <xf numFmtId="4" fontId="47" fillId="85" borderId="139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129" fillId="126" borderId="144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" fillId="96" borderId="141" applyNumberFormat="0" applyFont="0" applyAlignment="0" applyProtection="0"/>
    <xf numFmtId="4" fontId="153" fillId="148" borderId="139" applyNumberFormat="0" applyProtection="0">
      <alignment vertical="center"/>
    </xf>
    <xf numFmtId="0" fontId="132" fillId="80" borderId="139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4" fontId="45" fillId="146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0" fontId="124" fillId="76" borderId="140" applyNumberFormat="0" applyAlignment="0" applyProtection="0"/>
    <xf numFmtId="4" fontId="45" fillId="143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0" fontId="12" fillId="96" borderId="141" applyNumberFormat="0" applyFont="0" applyAlignment="0" applyProtection="0"/>
    <xf numFmtId="0" fontId="44" fillId="80" borderId="139" applyNumberFormat="0" applyProtection="0">
      <alignment horizontal="left" vertical="top" indent="1"/>
    </xf>
    <xf numFmtId="4" fontId="46" fillId="108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49" fillId="99" borderId="140" applyNumberFormat="0" applyAlignment="0" applyProtection="0"/>
    <xf numFmtId="4" fontId="138" fillId="24" borderId="144" applyNumberFormat="0" applyProtection="0">
      <alignment horizontal="right" vertical="center"/>
    </xf>
    <xf numFmtId="4" fontId="131" fillId="99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4" fontId="138" fillId="32" borderId="144" applyNumberFormat="0" applyProtection="0">
      <alignment vertical="center"/>
    </xf>
    <xf numFmtId="0" fontId="108" fillId="0" borderId="130" applyNumberFormat="0" applyFill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7" fillId="123" borderId="116" applyNumberFormat="0" applyAlignment="0" applyProtection="0"/>
    <xf numFmtId="188" fontId="127" fillId="123" borderId="116" applyNumberFormat="0" applyAlignment="0" applyProtection="0"/>
    <xf numFmtId="171" fontId="1" fillId="16" borderId="123">
      <alignment vertical="center"/>
      <protection locked="0"/>
    </xf>
    <xf numFmtId="171" fontId="1" fillId="18" borderId="123">
      <alignment vertical="center"/>
    </xf>
    <xf numFmtId="4" fontId="46" fillId="108" borderId="147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44" fillId="80" borderId="139" applyNumberFormat="0" applyProtection="0">
      <alignment vertical="center"/>
    </xf>
    <xf numFmtId="189" fontId="35" fillId="143" borderId="123">
      <alignment vertical="center"/>
    </xf>
    <xf numFmtId="171" fontId="35" fillId="143" borderId="123">
      <alignment vertical="center"/>
    </xf>
    <xf numFmtId="171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7" fontId="35" fillId="143" borderId="123">
      <alignment vertical="center"/>
    </xf>
    <xf numFmtId="187" fontId="35" fillId="143" borderId="123">
      <alignment vertical="center"/>
    </xf>
    <xf numFmtId="189" fontId="35" fillId="143" borderId="123">
      <alignment vertical="center"/>
    </xf>
    <xf numFmtId="0" fontId="117" fillId="106" borderId="140" applyNumberFormat="0" applyAlignment="0" applyProtection="0"/>
    <xf numFmtId="171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1" fontId="35" fillId="28" borderId="123">
      <alignment vertical="center"/>
    </xf>
    <xf numFmtId="17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87" fontId="35" fillId="28" borderId="123">
      <alignment vertical="center"/>
    </xf>
    <xf numFmtId="189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150" borderId="123">
      <alignment horizontal="right" vertical="center"/>
      <protection locked="0"/>
    </xf>
    <xf numFmtId="188" fontId="35" fillId="150" borderId="123">
      <alignment horizontal="right" vertical="center"/>
      <protection locked="0"/>
    </xf>
    <xf numFmtId="188" fontId="35" fillId="150" borderId="123">
      <alignment horizontal="right" vertical="center"/>
      <protection locked="0"/>
    </xf>
    <xf numFmtId="189" fontId="35" fillId="150" borderId="123">
      <alignment horizontal="right" vertical="center"/>
      <protection locked="0"/>
    </xf>
    <xf numFmtId="187" fontId="35" fillId="150" borderId="123">
      <alignment horizontal="right" vertical="center"/>
      <protection locked="0"/>
    </xf>
    <xf numFmtId="189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188" fontId="132" fillId="80" borderId="113" applyNumberFormat="0" applyProtection="0">
      <alignment horizontal="left" vertical="top" indent="1"/>
    </xf>
    <xf numFmtId="188" fontId="129" fillId="99" borderId="118" applyNumberFormat="0" applyProtection="0">
      <alignment horizontal="left" vertical="center" indent="1"/>
    </xf>
    <xf numFmtId="188" fontId="12" fillId="93" borderId="113" applyNumberFormat="0" applyProtection="0">
      <alignment horizontal="left" vertical="center" indent="1"/>
    </xf>
    <xf numFmtId="188" fontId="129" fillId="93" borderId="113" applyNumberFormat="0" applyProtection="0">
      <alignment horizontal="left" vertical="top" indent="1"/>
    </xf>
    <xf numFmtId="188" fontId="12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127" borderId="118" applyNumberFormat="0" applyProtection="0">
      <alignment horizontal="left" vertical="center" indent="1"/>
    </xf>
    <xf numFmtId="188" fontId="12" fillId="81" borderId="113" applyNumberFormat="0" applyProtection="0">
      <alignment horizontal="left" vertical="center" indent="1"/>
    </xf>
    <xf numFmtId="188" fontId="129" fillId="81" borderId="113" applyNumberFormat="0" applyProtection="0">
      <alignment horizontal="left" vertical="top" indent="1"/>
    </xf>
    <xf numFmtId="188" fontId="12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94" borderId="118" applyNumberFormat="0" applyProtection="0">
      <alignment horizontal="left" vertical="center" indent="1"/>
    </xf>
    <xf numFmtId="188" fontId="12" fillId="94" borderId="113" applyNumberFormat="0" applyProtection="0">
      <alignment horizontal="left" vertical="center" indent="1"/>
    </xf>
    <xf numFmtId="188" fontId="129" fillId="94" borderId="113" applyNumberFormat="0" applyProtection="0">
      <alignment horizontal="left" vertical="top" indent="1"/>
    </xf>
    <xf numFmtId="188" fontId="12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2" borderId="118" applyNumberFormat="0" applyProtection="0">
      <alignment horizontal="left" vertical="center" indent="1"/>
    </xf>
    <xf numFmtId="188" fontId="12" fillId="92" borderId="113" applyNumberFormat="0" applyProtection="0">
      <alignment horizontal="left" vertical="center" indent="1"/>
    </xf>
    <xf numFmtId="188" fontId="129" fillId="92" borderId="113" applyNumberFormat="0" applyProtection="0">
      <alignment horizontal="left" vertical="top" indent="1"/>
    </xf>
    <xf numFmtId="188" fontId="12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" fillId="95" borderId="123" applyNumberFormat="0">
      <protection locked="0"/>
    </xf>
    <xf numFmtId="4" fontId="129" fillId="81" borderId="144" applyNumberFormat="0" applyProtection="0">
      <alignment horizontal="right" vertical="center"/>
    </xf>
    <xf numFmtId="188" fontId="49" fillId="93" borderId="120" applyBorder="0"/>
    <xf numFmtId="4" fontId="138" fillId="21" borderId="123" applyNumberFormat="0" applyProtection="0">
      <alignment vertical="center"/>
    </xf>
    <xf numFmtId="188" fontId="131" fillId="96" borderId="113" applyNumberFormat="0" applyProtection="0">
      <alignment horizontal="left" vertical="top" indent="1"/>
    </xf>
    <xf numFmtId="188" fontId="131" fillId="81" borderId="113" applyNumberFormat="0" applyProtection="0">
      <alignment horizontal="left" vertical="top" indent="1"/>
    </xf>
    <xf numFmtId="188" fontId="129" fillId="128" borderId="123"/>
    <xf numFmtId="0" fontId="132" fillId="80" borderId="139" applyNumberFormat="0" applyProtection="0">
      <alignment horizontal="left" vertical="top" indent="1"/>
    </xf>
    <xf numFmtId="4" fontId="129" fillId="80" borderId="144" applyNumberFormat="0" applyProtection="0">
      <alignment vertical="center"/>
    </xf>
    <xf numFmtId="185" fontId="27" fillId="0" borderId="124" applyFill="0"/>
    <xf numFmtId="188" fontId="108" fillId="0" borderId="117" applyNumberFormat="0" applyFill="0" applyAlignment="0" applyProtection="0"/>
    <xf numFmtId="188" fontId="108" fillId="0" borderId="117" applyNumberFormat="0" applyFill="0" applyAlignment="0" applyProtection="0"/>
    <xf numFmtId="4" fontId="47" fillId="84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152" fillId="32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45" fillId="145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47" fillId="81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0" fontId="127" fillId="106" borderId="129" applyNumberFormat="0" applyAlignment="0" applyProtection="0"/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47" fillId="81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0" fontId="129" fillId="92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29" fillId="126" borderId="131" applyNumberFormat="0" applyProtection="0">
      <alignment horizontal="right" vertical="center"/>
    </xf>
    <xf numFmtId="0" fontId="127" fillId="99" borderId="129" applyNumberFormat="0" applyAlignment="0" applyProtection="0"/>
    <xf numFmtId="4" fontId="129" fillId="111" borderId="144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129" fillId="91" borderId="132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153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1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0" fontId="12" fillId="96" borderId="128" applyNumberFormat="0" applyFont="0" applyAlignment="0" applyProtection="0"/>
    <xf numFmtId="0" fontId="12" fillId="75" borderId="128" applyNumberFormat="0" applyFont="0" applyAlignment="0" applyProtection="0"/>
    <xf numFmtId="0" fontId="12" fillId="96" borderId="128" applyNumberFormat="0" applyFont="0" applyAlignment="0" applyProtection="0"/>
    <xf numFmtId="0" fontId="149" fillId="99" borderId="127" applyNumberFormat="0" applyAlignment="0" applyProtection="0"/>
    <xf numFmtId="0" fontId="47" fillId="96" borderId="126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0" fontId="131" fillId="81" borderId="126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47" fillId="92" borderId="126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188" fontId="136" fillId="123" borderId="118" applyNumberFormat="0" applyAlignment="0" applyProtection="0"/>
    <xf numFmtId="188" fontId="136" fillId="123" borderId="118" applyNumberFormat="0" applyAlignment="0" applyProtection="0"/>
    <xf numFmtId="188" fontId="124" fillId="76" borderId="118" applyNumberFormat="0" applyAlignment="0" applyProtection="0"/>
    <xf numFmtId="188" fontId="124" fillId="76" borderId="118" applyNumberFormat="0" applyAlignment="0" applyProtection="0"/>
    <xf numFmtId="0" fontId="12" fillId="93" borderId="139" applyNumberFormat="0" applyProtection="0">
      <alignment horizontal="left" vertical="top" indent="1"/>
    </xf>
    <xf numFmtId="0" fontId="143" fillId="99" borderId="140" applyNumberFormat="0" applyAlignment="0" applyProtection="0"/>
    <xf numFmtId="4" fontId="47" fillId="87" borderId="126" applyNumberFormat="0" applyProtection="0">
      <alignment horizontal="right" vertical="center"/>
    </xf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9" fillId="75" borderId="118" applyNumberFormat="0" applyFont="0" applyAlignment="0" applyProtection="0"/>
    <xf numFmtId="188" fontId="127" fillId="123" borderId="116" applyNumberFormat="0" applyAlignment="0" applyProtection="0"/>
    <xf numFmtId="188" fontId="127" fillId="123" borderId="116" applyNumberFormat="0" applyAlignment="0" applyProtection="0"/>
    <xf numFmtId="37" fontId="27" fillId="0" borderId="138" applyNumberFormat="0"/>
    <xf numFmtId="0" fontId="108" fillId="0" borderId="148" applyNumberFormat="0" applyFill="0" applyAlignment="0" applyProtection="0"/>
    <xf numFmtId="4" fontId="47" fillId="87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4" fontId="129" fillId="80" borderId="118" applyNumberFormat="0" applyProtection="0">
      <alignment vertical="center"/>
    </xf>
    <xf numFmtId="4" fontId="138" fillId="32" borderId="118" applyNumberFormat="0" applyProtection="0">
      <alignment vertical="center"/>
    </xf>
    <xf numFmtId="4" fontId="129" fillId="32" borderId="118" applyNumberFormat="0" applyProtection="0">
      <alignment horizontal="left" vertical="center" indent="1"/>
    </xf>
    <xf numFmtId="188" fontId="132" fillId="80" borderId="113" applyNumberFormat="0" applyProtection="0">
      <alignment horizontal="left" vertical="top" indent="1"/>
    </xf>
    <xf numFmtId="4" fontId="129" fillId="111" borderId="118" applyNumberFormat="0" applyProtection="0">
      <alignment horizontal="left" vertical="center" indent="1"/>
    </xf>
    <xf numFmtId="4" fontId="129" fillId="82" borderId="118" applyNumberFormat="0" applyProtection="0">
      <alignment horizontal="right" vertical="center"/>
    </xf>
    <xf numFmtId="4" fontId="129" fillId="126" borderId="118" applyNumberFormat="0" applyProtection="0">
      <alignment horizontal="right" vertical="center"/>
    </xf>
    <xf numFmtId="4" fontId="129" fillId="84" borderId="119" applyNumberFormat="0" applyProtection="0">
      <alignment horizontal="right" vertical="center"/>
    </xf>
    <xf numFmtId="4" fontId="129" fillId="85" borderId="118" applyNumberFormat="0" applyProtection="0">
      <alignment horizontal="right" vertical="center"/>
    </xf>
    <xf numFmtId="4" fontId="129" fillId="86" borderId="118" applyNumberFormat="0" applyProtection="0">
      <alignment horizontal="right" vertical="center"/>
    </xf>
    <xf numFmtId="4" fontId="129" fillId="87" borderId="118" applyNumberFormat="0" applyProtection="0">
      <alignment horizontal="right" vertical="center"/>
    </xf>
    <xf numFmtId="4" fontId="129" fillId="88" borderId="118" applyNumberFormat="0" applyProtection="0">
      <alignment horizontal="right" vertical="center"/>
    </xf>
    <xf numFmtId="4" fontId="129" fillId="89" borderId="118" applyNumberFormat="0" applyProtection="0">
      <alignment horizontal="right" vertical="center"/>
    </xf>
    <xf numFmtId="4" fontId="129" fillId="90" borderId="118" applyNumberFormat="0" applyProtection="0">
      <alignment horizontal="right" vertical="center"/>
    </xf>
    <xf numFmtId="4" fontId="129" fillId="91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" fillId="93" borderId="119" applyNumberFormat="0" applyProtection="0">
      <alignment horizontal="left" vertical="center" indent="1"/>
    </xf>
    <xf numFmtId="4" fontId="129" fillId="81" borderId="118" applyNumberFormat="0" applyProtection="0">
      <alignment horizontal="right" vertical="center"/>
    </xf>
    <xf numFmtId="4" fontId="129" fillId="92" borderId="119" applyNumberFormat="0" applyProtection="0">
      <alignment horizontal="left" vertical="center" indent="1"/>
    </xf>
    <xf numFmtId="4" fontId="129" fillId="81" borderId="119" applyNumberFormat="0" applyProtection="0">
      <alignment horizontal="left" vertical="center" indent="1"/>
    </xf>
    <xf numFmtId="188" fontId="129" fillId="99" borderId="118" applyNumberFormat="0" applyProtection="0">
      <alignment horizontal="left" vertical="center" indent="1"/>
    </xf>
    <xf numFmtId="188" fontId="12" fillId="93" borderId="113" applyNumberFormat="0" applyProtection="0">
      <alignment horizontal="left" vertical="center" indent="1"/>
    </xf>
    <xf numFmtId="188" fontId="129" fillId="93" borderId="113" applyNumberFormat="0" applyProtection="0">
      <alignment horizontal="left" vertical="top" indent="1"/>
    </xf>
    <xf numFmtId="188" fontId="12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93" borderId="113" applyNumberFormat="0" applyProtection="0">
      <alignment horizontal="left" vertical="top" indent="1"/>
    </xf>
    <xf numFmtId="188" fontId="129" fillId="127" borderId="118" applyNumberFormat="0" applyProtection="0">
      <alignment horizontal="left" vertical="center" indent="1"/>
    </xf>
    <xf numFmtId="188" fontId="12" fillId="81" borderId="113" applyNumberFormat="0" applyProtection="0">
      <alignment horizontal="left" vertical="center" indent="1"/>
    </xf>
    <xf numFmtId="188" fontId="129" fillId="81" borderId="113" applyNumberFormat="0" applyProtection="0">
      <alignment horizontal="left" vertical="top" indent="1"/>
    </xf>
    <xf numFmtId="188" fontId="12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81" borderId="113" applyNumberFormat="0" applyProtection="0">
      <alignment horizontal="left" vertical="top" indent="1"/>
    </xf>
    <xf numFmtId="188" fontId="129" fillId="94" borderId="118" applyNumberFormat="0" applyProtection="0">
      <alignment horizontal="left" vertical="center" indent="1"/>
    </xf>
    <xf numFmtId="188" fontId="12" fillId="94" borderId="113" applyNumberFormat="0" applyProtection="0">
      <alignment horizontal="left" vertical="center" indent="1"/>
    </xf>
    <xf numFmtId="188" fontId="129" fillId="94" borderId="113" applyNumberFormat="0" applyProtection="0">
      <alignment horizontal="left" vertical="top" indent="1"/>
    </xf>
    <xf numFmtId="188" fontId="12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4" borderId="113" applyNumberFormat="0" applyProtection="0">
      <alignment horizontal="left" vertical="top" indent="1"/>
    </xf>
    <xf numFmtId="188" fontId="129" fillId="92" borderId="118" applyNumberFormat="0" applyProtection="0">
      <alignment horizontal="left" vertical="center" indent="1"/>
    </xf>
    <xf numFmtId="188" fontId="12" fillId="92" borderId="113" applyNumberFormat="0" applyProtection="0">
      <alignment horizontal="left" vertical="center" indent="1"/>
    </xf>
    <xf numFmtId="188" fontId="129" fillId="92" borderId="113" applyNumberFormat="0" applyProtection="0">
      <alignment horizontal="left" vertical="top" indent="1"/>
    </xf>
    <xf numFmtId="188" fontId="12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129" fillId="92" borderId="113" applyNumberFormat="0" applyProtection="0">
      <alignment horizontal="left" vertical="top" indent="1"/>
    </xf>
    <xf numFmtId="188" fontId="49" fillId="93" borderId="120" applyBorder="0"/>
    <xf numFmtId="4" fontId="131" fillId="96" borderId="113" applyNumberFormat="0" applyProtection="0">
      <alignment vertical="center"/>
    </xf>
    <xf numFmtId="4" fontId="131" fillId="99" borderId="113" applyNumberFormat="0" applyProtection="0">
      <alignment horizontal="left" vertical="center" indent="1"/>
    </xf>
    <xf numFmtId="188" fontId="131" fillId="96" borderId="113" applyNumberFormat="0" applyProtection="0">
      <alignment horizontal="left" vertical="top" indent="1"/>
    </xf>
    <xf numFmtId="4" fontId="129" fillId="0" borderId="118" applyNumberFormat="0" applyProtection="0">
      <alignment horizontal="right" vertical="center"/>
    </xf>
    <xf numFmtId="4" fontId="138" fillId="24" borderId="118" applyNumberFormat="0" applyProtection="0">
      <alignment horizontal="right" vertical="center"/>
    </xf>
    <xf numFmtId="4" fontId="129" fillId="111" borderId="118" applyNumberFormat="0" applyProtection="0">
      <alignment horizontal="left" vertical="center" indent="1"/>
    </xf>
    <xf numFmtId="188" fontId="131" fillId="81" borderId="113" applyNumberFormat="0" applyProtection="0">
      <alignment horizontal="left" vertical="top" indent="1"/>
    </xf>
    <xf numFmtId="4" fontId="133" fillId="97" borderId="119" applyNumberFormat="0" applyProtection="0">
      <alignment horizontal="left" vertical="center" indent="1"/>
    </xf>
    <xf numFmtId="4" fontId="134" fillId="95" borderId="118" applyNumberFormat="0" applyProtection="0">
      <alignment horizontal="right" vertical="center"/>
    </xf>
    <xf numFmtId="188" fontId="108" fillId="0" borderId="117" applyNumberFormat="0" applyFill="0" applyAlignment="0" applyProtection="0"/>
    <xf numFmtId="188" fontId="108" fillId="0" borderId="117" applyNumberFormat="0" applyFill="0" applyAlignment="0" applyProtection="0"/>
    <xf numFmtId="0" fontId="108" fillId="0" borderId="135" applyNumberFormat="0" applyFill="0" applyAlignment="0" applyProtection="0"/>
    <xf numFmtId="4" fontId="47" fillId="82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4" fontId="45" fillId="146" borderId="139" applyNumberFormat="0" applyProtection="0">
      <alignment horizontal="right" vertical="center"/>
    </xf>
    <xf numFmtId="0" fontId="12" fillId="95" borderId="136" applyNumberFormat="0">
      <protection locked="0"/>
    </xf>
    <xf numFmtId="4" fontId="110" fillId="92" borderId="139" applyNumberFormat="0" applyProtection="0">
      <alignment horizontal="right" vertical="center"/>
    </xf>
    <xf numFmtId="4" fontId="131" fillId="99" borderId="139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4" fontId="129" fillId="87" borderId="144" applyNumberFormat="0" applyProtection="0">
      <alignment horizontal="right" vertical="center"/>
    </xf>
    <xf numFmtId="171" fontId="1" fillId="18" borderId="136">
      <alignment vertical="center"/>
    </xf>
    <xf numFmtId="4" fontId="12" fillId="93" borderId="132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0" fontId="129" fillId="81" borderId="126" applyNumberFormat="0" applyProtection="0">
      <alignment horizontal="left" vertical="top" indent="1"/>
    </xf>
    <xf numFmtId="0" fontId="12" fillId="75" borderId="141" applyNumberFormat="0" applyFont="0" applyAlignment="0" applyProtection="0"/>
    <xf numFmtId="4" fontId="129" fillId="86" borderId="144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0" fontId="131" fillId="81" borderId="139" applyNumberFormat="0" applyProtection="0">
      <alignment horizontal="left" vertical="top" indent="1"/>
    </xf>
    <xf numFmtId="4" fontId="129" fillId="90" borderId="144" applyNumberFormat="0" applyProtection="0">
      <alignment horizontal="right" vertical="center"/>
    </xf>
    <xf numFmtId="165" fontId="8" fillId="0" borderId="0" applyFont="0" applyFill="0" applyBorder="0" applyAlignment="0" applyProtection="0"/>
    <xf numFmtId="4" fontId="47" fillId="85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148" borderId="126" applyNumberFormat="0" applyProtection="0">
      <alignment vertical="center"/>
    </xf>
    <xf numFmtId="4" fontId="129" fillId="80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0" borderId="131" applyNumberFormat="0" applyProtection="0">
      <alignment horizontal="right" vertical="center"/>
    </xf>
    <xf numFmtId="0" fontId="129" fillId="128" borderId="136"/>
    <xf numFmtId="4" fontId="129" fillId="126" borderId="131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134" fillId="95" borderId="131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0" fontId="108" fillId="0" borderId="130" applyNumberFormat="0" applyFill="0" applyAlignment="0" applyProtection="0"/>
    <xf numFmtId="4" fontId="47" fillId="87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4" fontId="47" fillId="83" borderId="126" applyNumberFormat="0" applyProtection="0">
      <alignment horizontal="right" vertical="center"/>
    </xf>
    <xf numFmtId="0" fontId="127" fillId="106" borderId="129" applyNumberFormat="0" applyAlignment="0" applyProtection="0"/>
    <xf numFmtId="4" fontId="47" fillId="90" borderId="126" applyNumberFormat="0" applyProtection="0">
      <alignment horizontal="right" vertical="center"/>
    </xf>
    <xf numFmtId="0" fontId="124" fillId="76" borderId="127" applyNumberFormat="0" applyAlignment="0" applyProtection="0"/>
    <xf numFmtId="4" fontId="45" fillId="142" borderId="126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45" fillId="9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10" fillId="92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110" fillId="96" borderId="126" applyNumberFormat="0" applyProtection="0">
      <alignment vertical="center"/>
    </xf>
    <xf numFmtId="0" fontId="12" fillId="95" borderId="136" applyNumberFormat="0">
      <protection locked="0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109" fillId="80" borderId="126" applyNumberFormat="0" applyProtection="0">
      <alignment vertical="center"/>
    </xf>
    <xf numFmtId="0" fontId="129" fillId="94" borderId="126" applyNumberFormat="0" applyProtection="0">
      <alignment horizontal="left" vertical="top" indent="1"/>
    </xf>
    <xf numFmtId="0" fontId="12" fillId="75" borderId="128" applyNumberFormat="0" applyFont="0" applyAlignment="0" applyProtection="0"/>
    <xf numFmtId="4" fontId="45" fillId="110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4" fontId="47" fillId="8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0" fontId="129" fillId="128" borderId="136"/>
    <xf numFmtId="4" fontId="153" fillId="148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5" fillId="98" borderId="126" applyNumberFormat="0" applyProtection="0">
      <alignment horizontal="right" vertical="center"/>
    </xf>
    <xf numFmtId="0" fontId="129" fillId="128" borderId="136"/>
    <xf numFmtId="0" fontId="12" fillId="93" borderId="126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0" fontId="129" fillId="75" borderId="131" applyNumberFormat="0" applyFont="0" applyAlignment="0" applyProtection="0"/>
    <xf numFmtId="4" fontId="129" fillId="80" borderId="131" applyNumberFormat="0" applyProtection="0">
      <alignment vertical="center"/>
    </xf>
    <xf numFmtId="4" fontId="44" fillId="80" borderId="126" applyNumberFormat="0" applyProtection="0">
      <alignment vertical="center"/>
    </xf>
    <xf numFmtId="4" fontId="47" fillId="82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138" fillId="24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2" fillId="75" borderId="128" applyNumberFormat="0" applyFont="0" applyAlignment="0" applyProtection="0"/>
    <xf numFmtId="4" fontId="45" fillId="141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0" fontId="129" fillId="75" borderId="131" applyNumberFormat="0" applyFont="0" applyAlignment="0" applyProtection="0"/>
    <xf numFmtId="4" fontId="129" fillId="90" borderId="131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24" fillId="76" borderId="127" applyNumberFormat="0" applyAlignment="0" applyProtection="0"/>
    <xf numFmtId="4" fontId="47" fillId="86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9" fillId="94" borderId="126" applyNumberFormat="0" applyProtection="0">
      <alignment horizontal="left" vertical="top" indent="1"/>
    </xf>
    <xf numFmtId="0" fontId="149" fillId="99" borderId="127" applyNumberFormat="0" applyAlignment="0" applyProtection="0"/>
    <xf numFmtId="4" fontId="47" fillId="96" borderId="126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0" fontId="124" fillId="76" borderId="127" applyNumberFormat="0" applyAlignment="0" applyProtection="0"/>
    <xf numFmtId="0" fontId="47" fillId="81" borderId="126" applyNumberFormat="0" applyProtection="0">
      <alignment horizontal="left" vertical="top" indent="1"/>
    </xf>
    <xf numFmtId="4" fontId="129" fillId="89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0" fontId="143" fillId="99" borderId="127" applyNumberFormat="0" applyAlignment="0" applyProtection="0"/>
    <xf numFmtId="0" fontId="108" fillId="0" borderId="135" applyNumberFormat="0" applyFill="0" applyAlignment="0" applyProtection="0"/>
    <xf numFmtId="4" fontId="45" fillId="142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185" fontId="48" fillId="0" borderId="125"/>
    <xf numFmtId="4" fontId="129" fillId="126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45" fillId="141" borderId="126" applyNumberFormat="0" applyProtection="0">
      <alignment horizontal="right" vertical="center"/>
    </xf>
    <xf numFmtId="0" fontId="124" fillId="76" borderId="127" applyNumberFormat="0" applyAlignment="0" applyProtection="0"/>
    <xf numFmtId="4" fontId="154" fillId="148" borderId="126" applyNumberFormat="0" applyProtection="0">
      <alignment horizontal="right" vertical="center"/>
    </xf>
    <xf numFmtId="0" fontId="49" fillId="93" borderId="133" applyBorder="0"/>
    <xf numFmtId="4" fontId="129" fillId="87" borderId="131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47" fillId="87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138" fillId="24" borderId="131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117" fillId="106" borderId="127" applyNumberFormat="0" applyAlignment="0" applyProtection="0"/>
    <xf numFmtId="0" fontId="12" fillId="92" borderId="126" applyNumberFormat="0" applyProtection="0">
      <alignment horizontal="left" vertical="center" indent="1"/>
    </xf>
    <xf numFmtId="4" fontId="152" fillId="32" borderId="126" applyNumberFormat="0" applyProtection="0">
      <alignment vertical="center"/>
    </xf>
    <xf numFmtId="0" fontId="124" fillId="76" borderId="127" applyNumberFormat="0" applyAlignment="0" applyProtection="0"/>
    <xf numFmtId="0" fontId="117" fillId="106" borderId="127" applyNumberFormat="0" applyAlignment="0" applyProtection="0"/>
    <xf numFmtId="0" fontId="127" fillId="106" borderId="129" applyNumberFormat="0" applyAlignment="0" applyProtection="0"/>
    <xf numFmtId="4" fontId="45" fillId="145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110" fillId="96" borderId="126" applyNumberFormat="0" applyProtection="0">
      <alignment vertical="center"/>
    </xf>
    <xf numFmtId="0" fontId="117" fillId="106" borderId="127" applyNumberFormat="0" applyAlignment="0" applyProtection="0"/>
    <xf numFmtId="0" fontId="124" fillId="76" borderId="127" applyNumberFormat="0" applyAlignment="0" applyProtection="0"/>
    <xf numFmtId="0" fontId="12" fillId="75" borderId="128" applyNumberFormat="0" applyFont="0" applyAlignment="0" applyProtection="0"/>
    <xf numFmtId="0" fontId="108" fillId="0" borderId="130" applyNumberFormat="0" applyFill="0" applyAlignment="0" applyProtection="0"/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36" fillId="123" borderId="131" applyNumberFormat="0" applyAlignment="0" applyProtection="0"/>
    <xf numFmtId="0" fontId="124" fillId="76" borderId="131" applyNumberFormat="0" applyAlignment="0" applyProtection="0"/>
    <xf numFmtId="0" fontId="129" fillId="75" borderId="131" applyNumberFormat="0" applyFont="0" applyAlignment="0" applyProtection="0"/>
    <xf numFmtId="4" fontId="129" fillId="80" borderId="131" applyNumberFormat="0" applyProtection="0">
      <alignment vertical="center"/>
    </xf>
    <xf numFmtId="4" fontId="138" fillId="32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0" fontId="132" fillId="80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49" fillId="93" borderId="133" applyBorder="0"/>
    <xf numFmtId="4" fontId="131" fillId="96" borderId="126" applyNumberFormat="0" applyProtection="0">
      <alignment vertical="center"/>
    </xf>
    <xf numFmtId="4" fontId="131" fillId="99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4" fontId="134" fillId="95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0" fontId="143" fillId="99" borderId="127" applyNumberFormat="0" applyAlignment="0" applyProtection="0"/>
    <xf numFmtId="0" fontId="143" fillId="99" borderId="127" applyNumberFormat="0" applyAlignment="0" applyProtection="0"/>
    <xf numFmtId="0" fontId="117" fillId="106" borderId="127" applyNumberFormat="0" applyAlignment="0" applyProtection="0"/>
    <xf numFmtId="0" fontId="117" fillId="106" borderId="127" applyNumberFormat="0" applyAlignment="0" applyProtection="0"/>
    <xf numFmtId="0" fontId="149" fillId="99" borderId="127" applyNumberFormat="0" applyAlignment="0" applyProtection="0"/>
    <xf numFmtId="0" fontId="149" fillId="99" borderId="127" applyNumberFormat="0" applyAlignment="0" applyProtection="0"/>
    <xf numFmtId="0" fontId="124" fillId="76" borderId="127" applyNumberFormat="0" applyAlignment="0" applyProtection="0"/>
    <xf numFmtId="0" fontId="124" fillId="76" borderId="127" applyNumberFormat="0" applyAlignment="0" applyProtection="0"/>
    <xf numFmtId="0" fontId="12" fillId="96" borderId="128" applyNumberFormat="0" applyFont="0" applyAlignment="0" applyProtection="0"/>
    <xf numFmtId="0" fontId="12" fillId="96" borderId="128" applyNumberFormat="0" applyFont="0" applyAlignment="0" applyProtection="0"/>
    <xf numFmtId="0" fontId="129" fillId="75" borderId="131" applyNumberFormat="0" applyFont="0" applyAlignment="0" applyProtection="0"/>
    <xf numFmtId="0" fontId="12" fillId="75" borderId="128" applyNumberFormat="0" applyFont="0" applyAlignment="0" applyProtection="0"/>
    <xf numFmtId="0" fontId="12" fillId="75" borderId="128" applyNumberFormat="0" applyFont="0" applyAlignment="0" applyProtection="0"/>
    <xf numFmtId="4" fontId="44" fillId="80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11" fillId="109" borderId="134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4" fontId="129" fillId="80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0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129" fillId="92" borderId="132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129" fillId="85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0" fontId="129" fillId="92" borderId="131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0" fontId="129" fillId="128" borderId="136"/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0" fontId="143" fillId="99" borderId="127" applyNumberFormat="0" applyAlignment="0" applyProtection="0"/>
    <xf numFmtId="0" fontId="44" fillId="80" borderId="126" applyNumberFormat="0" applyProtection="0">
      <alignment horizontal="left" vertical="top" indent="1"/>
    </xf>
    <xf numFmtId="37" fontId="27" fillId="0" borderId="125" applyNumberFormat="0"/>
    <xf numFmtId="4" fontId="46" fillId="32" borderId="126" applyNumberFormat="0" applyProtection="0">
      <alignment vertical="center"/>
    </xf>
    <xf numFmtId="4" fontId="129" fillId="89" borderId="131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185" fontId="27" fillId="0" borderId="124" applyFill="0"/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4" fontId="44" fillId="80" borderId="126" applyNumberFormat="0" applyProtection="0">
      <alignment vertical="center"/>
    </xf>
    <xf numFmtId="4" fontId="47" fillId="88" borderId="126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5" fillId="144" borderId="126" applyNumberFormat="0" applyProtection="0">
      <alignment horizontal="right" vertical="center"/>
    </xf>
    <xf numFmtId="0" fontId="117" fillId="106" borderId="127" applyNumberFormat="0" applyAlignment="0" applyProtection="0"/>
    <xf numFmtId="0" fontId="12" fillId="75" borderId="128" applyNumberFormat="0" applyFont="0" applyAlignment="0" applyProtection="0"/>
    <xf numFmtId="0" fontId="12" fillId="92" borderId="126" applyNumberFormat="0" applyProtection="0">
      <alignment horizontal="left" vertical="center" indent="1"/>
    </xf>
    <xf numFmtId="0" fontId="12" fillId="95" borderId="136" applyNumberFormat="0">
      <protection locked="0"/>
    </xf>
    <xf numFmtId="0" fontId="124" fillId="76" borderId="127" applyNumberFormat="0" applyAlignment="0" applyProtection="0"/>
    <xf numFmtId="4" fontId="44" fillId="80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5" borderId="136" applyNumberFormat="0">
      <protection locked="0"/>
    </xf>
    <xf numFmtId="0" fontId="129" fillId="127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124" fillId="76" borderId="127" applyNumberFormat="0" applyAlignment="0" applyProtection="0"/>
    <xf numFmtId="4" fontId="129" fillId="81" borderId="131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0" fontId="117" fillId="106" borderId="127" applyNumberFormat="0" applyAlignment="0" applyProtection="0"/>
    <xf numFmtId="4" fontId="129" fillId="80" borderId="131" applyNumberFormat="0" applyProtection="0">
      <alignment vertical="center"/>
    </xf>
    <xf numFmtId="0" fontId="143" fillId="99" borderId="127" applyNumberFormat="0" applyAlignment="0" applyProtection="0"/>
    <xf numFmtId="0" fontId="12" fillId="92" borderId="126" applyNumberFormat="0" applyProtection="0">
      <alignment horizontal="left" vertical="center" indent="1"/>
    </xf>
    <xf numFmtId="4" fontId="133" fillId="97" borderId="132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0" fontId="129" fillId="128" borderId="136"/>
    <xf numFmtId="0" fontId="47" fillId="96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185" fontId="27" fillId="0" borderId="124" applyFill="0"/>
    <xf numFmtId="4" fontId="110" fillId="96" borderId="126" applyNumberFormat="0" applyProtection="0">
      <alignment vertical="center"/>
    </xf>
    <xf numFmtId="0" fontId="12" fillId="92" borderId="126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83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0" borderId="131" applyNumberFormat="0" applyProtection="0">
      <alignment horizontal="right" vertical="center"/>
    </xf>
    <xf numFmtId="0" fontId="129" fillId="128" borderId="136"/>
    <xf numFmtId="0" fontId="12" fillId="92" borderId="126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0" fontId="143" fillId="99" borderId="127" applyNumberFormat="0" applyAlignment="0" applyProtection="0"/>
    <xf numFmtId="4" fontId="47" fillId="88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08" fillId="0" borderId="135" applyNumberFormat="0" applyFill="0" applyAlignment="0" applyProtection="0"/>
    <xf numFmtId="0" fontId="12" fillId="94" borderId="126" applyNumberFormat="0" applyProtection="0">
      <alignment horizontal="left" vertical="center" indent="1"/>
    </xf>
    <xf numFmtId="0" fontId="127" fillId="99" borderId="129" applyNumberFormat="0" applyAlignment="0" applyProtection="0"/>
    <xf numFmtId="0" fontId="12" fillId="94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4" fontId="129" fillId="85" borderId="131" applyNumberFormat="0" applyProtection="0">
      <alignment horizontal="right" vertical="center"/>
    </xf>
    <xf numFmtId="0" fontId="129" fillId="92" borderId="131" applyNumberFormat="0" applyProtection="0">
      <alignment horizontal="left" vertical="center" indent="1"/>
    </xf>
    <xf numFmtId="4" fontId="138" fillId="24" borderId="131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111" fillId="109" borderId="134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129" fillId="81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52" fillId="32" borderId="126" applyNumberFormat="0" applyProtection="0">
      <alignment vertical="center"/>
    </xf>
    <xf numFmtId="0" fontId="124" fillId="76" borderId="127" applyNumberFormat="0" applyAlignment="0" applyProtection="0"/>
    <xf numFmtId="0" fontId="127" fillId="106" borderId="129" applyNumberFormat="0" applyAlignment="0" applyProtection="0"/>
    <xf numFmtId="0" fontId="12" fillId="92" borderId="126" applyNumberFormat="0" applyProtection="0">
      <alignment horizontal="left" vertical="center" indent="1"/>
    </xf>
    <xf numFmtId="0" fontId="132" fillId="80" borderId="126" applyNumberFormat="0" applyProtection="0">
      <alignment horizontal="left" vertical="top" indent="1"/>
    </xf>
    <xf numFmtId="0" fontId="108" fillId="0" borderId="130" applyNumberFormat="0" applyFill="0" applyAlignment="0" applyProtection="0"/>
    <xf numFmtId="0" fontId="12" fillId="96" borderId="128" applyNumberFormat="0" applyFont="0" applyAlignment="0" applyProtection="0"/>
    <xf numFmtId="4" fontId="47" fillId="82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9" fillId="99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9" fillId="128" borderId="136"/>
    <xf numFmtId="0" fontId="12" fillId="92" borderId="126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46" fillId="32" borderId="126" applyNumberFormat="0" applyProtection="0">
      <alignment vertical="center"/>
    </xf>
    <xf numFmtId="0" fontId="44" fillId="80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129" fillId="92" borderId="132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129" fillId="91" borderId="132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0" fontId="129" fillId="93" borderId="126" applyNumberFormat="0" applyProtection="0">
      <alignment horizontal="left" vertical="top" indent="1"/>
    </xf>
    <xf numFmtId="4" fontId="45" fillId="144" borderId="126" applyNumberFormat="0" applyProtection="0">
      <alignment horizontal="right" vertical="center"/>
    </xf>
    <xf numFmtId="0" fontId="149" fillId="99" borderId="127" applyNumberFormat="0" applyAlignment="0" applyProtection="0"/>
    <xf numFmtId="4" fontId="129" fillId="126" borderId="131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138" fillId="24" borderId="131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6" fillId="32" borderId="126" applyNumberFormat="0" applyProtection="0">
      <alignment vertical="center"/>
    </xf>
    <xf numFmtId="4" fontId="129" fillId="81" borderId="132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29" fillId="32" borderId="131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4" fontId="45" fillId="148" borderId="126" applyNumberFormat="0" applyProtection="0">
      <alignment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4" fontId="153" fillId="148" borderId="126" applyNumberFormat="0" applyProtection="0">
      <alignment vertical="center"/>
    </xf>
    <xf numFmtId="185" fontId="27" fillId="0" borderId="124" applyFill="0"/>
    <xf numFmtId="0" fontId="132" fillId="80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0" fontId="49" fillId="93" borderId="133" applyBorder="0"/>
    <xf numFmtId="4" fontId="47" fillId="90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0" fontId="12" fillId="81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45" fillId="110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129" fillId="88" borderId="131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0" fontId="12" fillId="96" borderId="128" applyNumberFormat="0" applyFont="0" applyAlignment="0" applyProtection="0"/>
    <xf numFmtId="4" fontId="138" fillId="32" borderId="131" applyNumberFormat="0" applyProtection="0">
      <alignment vertical="center"/>
    </xf>
    <xf numFmtId="0" fontId="108" fillId="0" borderId="135" applyNumberFormat="0" applyFill="0" applyAlignment="0" applyProtection="0"/>
    <xf numFmtId="4" fontId="47" fillId="92" borderId="126" applyNumberFormat="0" applyProtection="0">
      <alignment horizontal="right" vertical="center"/>
    </xf>
    <xf numFmtId="0" fontId="129" fillId="128" borderId="136"/>
    <xf numFmtId="4" fontId="109" fillId="80" borderId="126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0" fontId="124" fillId="76" borderId="127" applyNumberFormat="0" applyAlignment="0" applyProtection="0"/>
    <xf numFmtId="0" fontId="131" fillId="81" borderId="126" applyNumberFormat="0" applyProtection="0">
      <alignment horizontal="left" vertical="top" indent="1"/>
    </xf>
    <xf numFmtId="0" fontId="129" fillId="94" borderId="131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45" fillId="145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0" fontId="124" fillId="76" borderId="127" applyNumberFormat="0" applyAlignment="0" applyProtection="0"/>
    <xf numFmtId="4" fontId="47" fillId="81" borderId="126" applyNumberFormat="0" applyProtection="0">
      <alignment horizontal="left" vertical="center" indent="1"/>
    </xf>
    <xf numFmtId="0" fontId="117" fillId="106" borderId="127" applyNumberFormat="0" applyAlignment="0" applyProtection="0"/>
    <xf numFmtId="0" fontId="124" fillId="76" borderId="127" applyNumberFormat="0" applyAlignment="0" applyProtection="0"/>
    <xf numFmtId="0" fontId="12" fillId="75" borderId="128" applyNumberFormat="0" applyFont="0" applyAlignment="0" applyProtection="0"/>
    <xf numFmtId="0" fontId="108" fillId="0" borderId="130" applyNumberFormat="0" applyFill="0" applyAlignment="0" applyProtection="0"/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0" fontId="136" fillId="123" borderId="131" applyNumberFormat="0" applyAlignment="0" applyProtection="0"/>
    <xf numFmtId="0" fontId="124" fillId="76" borderId="131" applyNumberFormat="0" applyAlignment="0" applyProtection="0"/>
    <xf numFmtId="0" fontId="129" fillId="75" borderId="131" applyNumberFormat="0" applyFont="0" applyAlignment="0" applyProtection="0"/>
    <xf numFmtId="4" fontId="129" fillId="80" borderId="131" applyNumberFormat="0" applyProtection="0">
      <alignment vertical="center"/>
    </xf>
    <xf numFmtId="4" fontId="138" fillId="32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0" fontId="132" fillId="80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49" fillId="93" borderId="133" applyBorder="0"/>
    <xf numFmtId="4" fontId="131" fillId="96" borderId="126" applyNumberFormat="0" applyProtection="0">
      <alignment vertical="center"/>
    </xf>
    <xf numFmtId="4" fontId="131" fillId="99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4" fontId="134" fillId="95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0" fontId="143" fillId="99" borderId="127" applyNumberFormat="0" applyAlignment="0" applyProtection="0"/>
    <xf numFmtId="0" fontId="143" fillId="99" borderId="127" applyNumberFormat="0" applyAlignment="0" applyProtection="0"/>
    <xf numFmtId="0" fontId="117" fillId="106" borderId="127" applyNumberFormat="0" applyAlignment="0" applyProtection="0"/>
    <xf numFmtId="0" fontId="117" fillId="106" borderId="127" applyNumberFormat="0" applyAlignment="0" applyProtection="0"/>
    <xf numFmtId="0" fontId="149" fillId="99" borderId="127" applyNumberFormat="0" applyAlignment="0" applyProtection="0"/>
    <xf numFmtId="0" fontId="149" fillId="99" borderId="127" applyNumberFormat="0" applyAlignment="0" applyProtection="0"/>
    <xf numFmtId="0" fontId="124" fillId="76" borderId="127" applyNumberFormat="0" applyAlignment="0" applyProtection="0"/>
    <xf numFmtId="0" fontId="124" fillId="76" borderId="127" applyNumberFormat="0" applyAlignment="0" applyProtection="0"/>
    <xf numFmtId="0" fontId="12" fillId="96" borderId="128" applyNumberFormat="0" applyFont="0" applyAlignment="0" applyProtection="0"/>
    <xf numFmtId="0" fontId="12" fillId="96" borderId="128" applyNumberFormat="0" applyFont="0" applyAlignment="0" applyProtection="0"/>
    <xf numFmtId="0" fontId="129" fillId="75" borderId="131" applyNumberFormat="0" applyFont="0" applyAlignment="0" applyProtection="0"/>
    <xf numFmtId="0" fontId="12" fillId="75" borderId="128" applyNumberFormat="0" applyFont="0" applyAlignment="0" applyProtection="0"/>
    <xf numFmtId="0" fontId="12" fillId="75" borderId="128" applyNumberFormat="0" applyFont="0" applyAlignment="0" applyProtection="0"/>
    <xf numFmtId="4" fontId="44" fillId="80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52" fillId="32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9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10" fillId="96" borderId="126" applyNumberFormat="0" applyProtection="0">
      <alignment vertical="center"/>
    </xf>
    <xf numFmtId="4" fontId="47" fillId="96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11" fillId="109" borderId="134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4" fontId="129" fillId="80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0" fontId="129" fillId="99" borderId="131" applyNumberFormat="0" applyProtection="0">
      <alignment horizontal="left" vertical="center" indent="1"/>
    </xf>
    <xf numFmtId="0" fontId="129" fillId="127" borderId="131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0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4" fontId="45" fillId="110" borderId="126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131" fillId="96" borderId="126" applyNumberFormat="0" applyProtection="0">
      <alignment vertical="center"/>
    </xf>
    <xf numFmtId="4" fontId="129" fillId="84" borderId="132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46" fillId="32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12" fillId="75" borderId="128" applyNumberFormat="0" applyFont="0" applyAlignment="0" applyProtection="0"/>
    <xf numFmtId="0" fontId="12" fillId="94" borderId="126" applyNumberFormat="0" applyProtection="0">
      <alignment horizontal="left" vertical="top" indent="1"/>
    </xf>
    <xf numFmtId="0" fontId="124" fillId="76" borderId="127" applyNumberFormat="0" applyAlignment="0" applyProtection="0"/>
    <xf numFmtId="4" fontId="129" fillId="91" borderId="132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5" fillId="145" borderId="126" applyNumberFormat="0" applyProtection="0">
      <alignment horizontal="right" vertical="center"/>
    </xf>
    <xf numFmtId="4" fontId="138" fillId="21" borderId="136" applyNumberFormat="0" applyProtection="0">
      <alignment vertical="center"/>
    </xf>
    <xf numFmtId="4" fontId="47" fillId="90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5" fillId="144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7" fillId="88" borderId="126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0" fontId="12" fillId="75" borderId="128" applyNumberFormat="0" applyFont="0" applyAlignment="0" applyProtection="0"/>
    <xf numFmtId="0" fontId="129" fillId="81" borderId="126" applyNumberFormat="0" applyProtection="0">
      <alignment horizontal="left" vertical="top" indent="1"/>
    </xf>
    <xf numFmtId="4" fontId="129" fillId="85" borderId="131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153" fillId="148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111" fillId="109" borderId="134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5" borderId="136" applyNumberFormat="0">
      <protection locked="0"/>
    </xf>
    <xf numFmtId="0" fontId="12" fillId="92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0" fontId="131" fillId="81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12" fillId="93" borderId="132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0" fontId="131" fillId="96" borderId="126" applyNumberFormat="0" applyProtection="0">
      <alignment horizontal="left" vertical="top" indent="1"/>
    </xf>
    <xf numFmtId="4" fontId="129" fillId="91" borderId="132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47" fillId="88" borderId="126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5" fillId="28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153" fillId="148" borderId="126" applyNumberFormat="0" applyProtection="0">
      <alignment vertical="center"/>
    </xf>
    <xf numFmtId="4" fontId="47" fillId="89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45" fillId="145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129" fillId="90" borderId="131" applyNumberFormat="0" applyProtection="0">
      <alignment horizontal="right" vertical="center"/>
    </xf>
    <xf numFmtId="0" fontId="127" fillId="106" borderId="129" applyNumberFormat="0" applyAlignment="0" applyProtection="0"/>
    <xf numFmtId="0" fontId="124" fillId="76" borderId="127" applyNumberFormat="0" applyAlignment="0" applyProtection="0"/>
    <xf numFmtId="0" fontId="12" fillId="94" borderId="126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129" fillId="89" borderId="131" applyNumberFormat="0" applyProtection="0">
      <alignment horizontal="right" vertical="center"/>
    </xf>
    <xf numFmtId="4" fontId="138" fillId="32" borderId="131" applyNumberFormat="0" applyProtection="0">
      <alignment vertical="center"/>
    </xf>
    <xf numFmtId="4" fontId="45" fillId="148" borderId="126" applyNumberFormat="0" applyProtection="0">
      <alignment vertical="center"/>
    </xf>
    <xf numFmtId="0" fontId="129" fillId="75" borderId="131" applyNumberFormat="0" applyFont="0" applyAlignment="0" applyProtection="0"/>
    <xf numFmtId="4" fontId="129" fillId="84" borderId="132" applyNumberFormat="0" applyProtection="0">
      <alignment horizontal="right" vertical="center"/>
    </xf>
    <xf numFmtId="0" fontId="117" fillId="106" borderId="127" applyNumberFormat="0" applyAlignment="0" applyProtection="0"/>
    <xf numFmtId="4" fontId="129" fillId="86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129" fillId="91" borderId="132" applyNumberFormat="0" applyProtection="0">
      <alignment horizontal="left" vertical="center" indent="1"/>
    </xf>
    <xf numFmtId="0" fontId="12" fillId="75" borderId="128" applyNumberFormat="0" applyFont="0" applyAlignment="0" applyProtection="0"/>
    <xf numFmtId="4" fontId="129" fillId="32" borderId="131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0" fontId="143" fillId="99" borderId="127" applyNumberFormat="0" applyAlignment="0" applyProtection="0"/>
    <xf numFmtId="0" fontId="12" fillId="81" borderId="126" applyNumberFormat="0" applyProtection="0">
      <alignment horizontal="left" vertical="center" indent="1"/>
    </xf>
    <xf numFmtId="4" fontId="45" fillId="110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129" fillId="126" borderId="131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4" fontId="47" fillId="96" borderId="126" applyNumberFormat="0" applyProtection="0">
      <alignment horizontal="left" vertical="center" indent="1"/>
    </xf>
    <xf numFmtId="4" fontId="131" fillId="99" borderId="126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110" fillId="96" borderId="126" applyNumberFormat="0" applyProtection="0">
      <alignment vertical="center"/>
    </xf>
    <xf numFmtId="0" fontId="129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47" fillId="96" borderId="126" applyNumberFormat="0" applyProtection="0">
      <alignment horizontal="left" vertical="top" indent="1"/>
    </xf>
    <xf numFmtId="4" fontId="134" fillId="95" borderId="131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31" fillId="96" borderId="126" applyNumberFormat="0" applyProtection="0">
      <alignment vertical="center"/>
    </xf>
    <xf numFmtId="4" fontId="129" fillId="90" borderId="131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9" fillId="81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111" fillId="109" borderId="134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49" fillId="99" borderId="127" applyNumberFormat="0" applyAlignment="0" applyProtection="0"/>
    <xf numFmtId="4" fontId="47" fillId="92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129" fillId="81" borderId="132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47" fillId="89" borderId="126" applyNumberFormat="0" applyProtection="0">
      <alignment horizontal="right" vertical="center"/>
    </xf>
    <xf numFmtId="0" fontId="129" fillId="9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129" fillId="91" borderId="132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0" fontId="117" fillId="106" borderId="127" applyNumberFormat="0" applyAlignment="0" applyProtection="0"/>
    <xf numFmtId="4" fontId="129" fillId="88" borderId="131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124" fillId="76" borderId="131" applyNumberFormat="0" applyAlignment="0" applyProtection="0"/>
    <xf numFmtId="4" fontId="129" fillId="88" borderId="131" applyNumberFormat="0" applyProtection="0">
      <alignment horizontal="right" vertical="center"/>
    </xf>
    <xf numFmtId="4" fontId="138" fillId="21" borderId="136" applyNumberFormat="0" applyProtection="0">
      <alignment vertical="center"/>
    </xf>
    <xf numFmtId="0" fontId="117" fillId="106" borderId="127" applyNumberFormat="0" applyAlignment="0" applyProtection="0"/>
    <xf numFmtId="4" fontId="47" fillId="92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4" fontId="45" fillId="145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0" fontId="124" fillId="76" borderId="127" applyNumberFormat="0" applyAlignment="0" applyProtection="0"/>
    <xf numFmtId="4" fontId="111" fillId="109" borderId="134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29" fillId="99" borderId="131" applyNumberFormat="0" applyProtection="0">
      <alignment horizontal="left" vertical="center" indent="1"/>
    </xf>
    <xf numFmtId="0" fontId="12" fillId="75" borderId="128" applyNumberFormat="0" applyFont="0" applyAlignment="0" applyProtection="0"/>
    <xf numFmtId="4" fontId="110" fillId="96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129" fillId="85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0" fontId="149" fillId="99" borderId="127" applyNumberFormat="0" applyAlignment="0" applyProtection="0"/>
    <xf numFmtId="4" fontId="131" fillId="99" borderId="126" applyNumberFormat="0" applyProtection="0">
      <alignment horizontal="left" vertical="center" indent="1"/>
    </xf>
    <xf numFmtId="4" fontId="129" fillId="85" borderId="131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129" fillId="82" borderId="131" applyNumberFormat="0" applyProtection="0">
      <alignment horizontal="right" vertical="center"/>
    </xf>
    <xf numFmtId="0" fontId="124" fillId="76" borderId="127" applyNumberFormat="0" applyAlignment="0" applyProtection="0"/>
    <xf numFmtId="4" fontId="129" fillId="86" borderId="131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0" fontId="149" fillId="99" borderId="127" applyNumberFormat="0" applyAlignment="0" applyProtection="0"/>
    <xf numFmtId="4" fontId="129" fillId="84" borderId="132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129" fillId="85" borderId="131" applyNumberFormat="0" applyProtection="0">
      <alignment horizontal="right" vertical="center"/>
    </xf>
    <xf numFmtId="0" fontId="124" fillId="76" borderId="127" applyNumberFormat="0" applyAlignment="0" applyProtection="0"/>
    <xf numFmtId="4" fontId="46" fillId="32" borderId="126" applyNumberFormat="0" applyProtection="0">
      <alignment vertical="center"/>
    </xf>
    <xf numFmtId="4" fontId="44" fillId="80" borderId="126" applyNumberFormat="0" applyProtection="0">
      <alignment vertical="center"/>
    </xf>
    <xf numFmtId="0" fontId="117" fillId="106" borderId="127" applyNumberFormat="0" applyAlignment="0" applyProtection="0"/>
    <xf numFmtId="4" fontId="129" fillId="87" borderId="131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7" fillId="82" borderId="126" applyNumberFormat="0" applyProtection="0">
      <alignment horizontal="right" vertical="center"/>
    </xf>
    <xf numFmtId="0" fontId="124" fillId="76" borderId="127" applyNumberFormat="0" applyAlignment="0" applyProtection="0"/>
    <xf numFmtId="4" fontId="129" fillId="81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129" fillId="86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138" fillId="21" borderId="136" applyNumberFormat="0" applyProtection="0">
      <alignment vertical="center"/>
    </xf>
    <xf numFmtId="0" fontId="108" fillId="0" borderId="130" applyNumberFormat="0" applyFill="0" applyAlignment="0" applyProtection="0"/>
    <xf numFmtId="0" fontId="12" fillId="93" borderId="126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29" fillId="99" borderId="131" applyNumberFormat="0" applyProtection="0">
      <alignment horizontal="left" vertical="center" indent="1"/>
    </xf>
    <xf numFmtId="4" fontId="138" fillId="32" borderId="131" applyNumberFormat="0" applyProtection="0">
      <alignment vertical="center"/>
    </xf>
    <xf numFmtId="0" fontId="143" fillId="99" borderId="127" applyNumberFormat="0" applyAlignment="0" applyProtection="0"/>
    <xf numFmtId="0" fontId="108" fillId="0" borderId="130" applyNumberFormat="0" applyFill="0" applyAlignment="0" applyProtection="0"/>
    <xf numFmtId="4" fontId="46" fillId="108" borderId="126" applyNumberFormat="0" applyProtection="0">
      <alignment horizontal="left" vertical="center" indent="1"/>
    </xf>
    <xf numFmtId="0" fontId="149" fillId="99" borderId="127" applyNumberFormat="0" applyAlignment="0" applyProtection="0"/>
    <xf numFmtId="4" fontId="45" fillId="141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45" fillId="32" borderId="126" applyNumberFormat="0" applyProtection="0">
      <alignment horizontal="left" vertical="center" indent="1"/>
    </xf>
    <xf numFmtId="0" fontId="49" fillId="93" borderId="133" applyBorder="0"/>
    <xf numFmtId="4" fontId="152" fillId="32" borderId="126" applyNumberFormat="0" applyProtection="0">
      <alignment vertical="center"/>
    </xf>
    <xf numFmtId="4" fontId="45" fillId="28" borderId="126" applyNumberFormat="0" applyProtection="0">
      <alignment horizontal="right" vertical="center"/>
    </xf>
    <xf numFmtId="0" fontId="12" fillId="95" borderId="136" applyNumberFormat="0">
      <protection locked="0"/>
    </xf>
    <xf numFmtId="4" fontId="45" fillId="143" borderId="126" applyNumberFormat="0" applyProtection="0">
      <alignment horizontal="right" vertical="center"/>
    </xf>
    <xf numFmtId="0" fontId="12" fillId="95" borderId="136" applyNumberFormat="0">
      <protection locked="0"/>
    </xf>
    <xf numFmtId="4" fontId="47" fillId="86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45" fillId="110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47" fillId="92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0" fontId="127" fillId="106" borderId="129" applyNumberFormat="0" applyAlignment="0" applyProtection="0"/>
    <xf numFmtId="4" fontId="47" fillId="96" borderId="126" applyNumberFormat="0" applyProtection="0">
      <alignment vertical="center"/>
    </xf>
    <xf numFmtId="4" fontId="129" fillId="86" borderId="131" applyNumberFormat="0" applyProtection="0">
      <alignment horizontal="right" vertical="center"/>
    </xf>
    <xf numFmtId="185" fontId="48" fillId="0" borderId="125"/>
    <xf numFmtId="4" fontId="47" fillId="86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11" fillId="109" borderId="134" applyNumberFormat="0" applyProtection="0">
      <alignment horizontal="left" vertical="center" indent="1"/>
    </xf>
    <xf numFmtId="0" fontId="129" fillId="128" borderId="136"/>
    <xf numFmtId="4" fontId="45" fillId="108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49" fillId="93" borderId="133" applyBorder="0"/>
    <xf numFmtId="0" fontId="12" fillId="93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7" fillId="83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49" fillId="99" borderId="127" applyNumberFormat="0" applyAlignment="0" applyProtection="0"/>
    <xf numFmtId="0" fontId="117" fillId="106" borderId="127" applyNumberFormat="0" applyAlignment="0" applyProtection="0"/>
    <xf numFmtId="4" fontId="47" fillId="86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45" fillId="148" borderId="126" applyNumberFormat="0" applyProtection="0">
      <alignment vertical="center"/>
    </xf>
    <xf numFmtId="4" fontId="47" fillId="92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5" fillId="144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12" fillId="93" borderId="132" applyNumberFormat="0" applyProtection="0">
      <alignment horizontal="left" vertical="center" indent="1"/>
    </xf>
    <xf numFmtId="4" fontId="138" fillId="32" borderId="131" applyNumberFormat="0" applyProtection="0">
      <alignment vertical="center"/>
    </xf>
    <xf numFmtId="0" fontId="12" fillId="93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" fillId="95" borderId="136" applyNumberFormat="0">
      <protection locked="0"/>
    </xf>
    <xf numFmtId="4" fontId="47" fillId="86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47" fillId="87" borderId="126" applyNumberFormat="0" applyProtection="0">
      <alignment horizontal="right" vertical="center"/>
    </xf>
    <xf numFmtId="4" fontId="133" fillId="97" borderId="132" applyNumberFormat="0" applyProtection="0">
      <alignment horizontal="left" vertical="center" indent="1"/>
    </xf>
    <xf numFmtId="0" fontId="127" fillId="106" borderId="129" applyNumberFormat="0" applyAlignment="0" applyProtection="0"/>
    <xf numFmtId="0" fontId="108" fillId="0" borderId="135" applyNumberFormat="0" applyFill="0" applyAlignment="0" applyProtection="0"/>
    <xf numFmtId="0" fontId="12" fillId="96" borderId="128" applyNumberFormat="0" applyFont="0" applyAlignment="0" applyProtection="0"/>
    <xf numFmtId="4" fontId="44" fillId="80" borderId="126" applyNumberFormat="0" applyProtection="0">
      <alignment vertical="center"/>
    </xf>
    <xf numFmtId="4" fontId="47" fillId="87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152" fillId="32" borderId="126" applyNumberFormat="0" applyProtection="0">
      <alignment vertical="center"/>
    </xf>
    <xf numFmtId="0" fontId="129" fillId="94" borderId="131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0" fontId="131" fillId="96" borderId="126" applyNumberFormat="0" applyProtection="0">
      <alignment horizontal="left" vertical="top" indent="1"/>
    </xf>
    <xf numFmtId="4" fontId="110" fillId="96" borderId="126" applyNumberFormat="0" applyProtection="0">
      <alignment vertical="center"/>
    </xf>
    <xf numFmtId="4" fontId="111" fillId="109" borderId="134" applyNumberFormat="0" applyProtection="0">
      <alignment horizontal="left" vertical="center" indent="1"/>
    </xf>
    <xf numFmtId="0" fontId="12" fillId="95" borderId="136" applyNumberFormat="0">
      <protection locked="0"/>
    </xf>
    <xf numFmtId="4" fontId="138" fillId="24" borderId="131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0" fontId="117" fillId="106" borderId="127" applyNumberFormat="0" applyAlignment="0" applyProtection="0"/>
    <xf numFmtId="0" fontId="12" fillId="96" borderId="128" applyNumberFormat="0" applyFont="0" applyAlignment="0" applyProtection="0"/>
    <xf numFmtId="0" fontId="44" fillId="80" borderId="126" applyNumberFormat="0" applyProtection="0">
      <alignment horizontal="left" vertical="top" indent="1"/>
    </xf>
    <xf numFmtId="0" fontId="143" fillId="99" borderId="127" applyNumberFormat="0" applyAlignment="0" applyProtection="0"/>
    <xf numFmtId="4" fontId="129" fillId="86" borderId="131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0" fontId="127" fillId="99" borderId="129" applyNumberFormat="0" applyAlignment="0" applyProtection="0"/>
    <xf numFmtId="0" fontId="12" fillId="81" borderId="126" applyNumberFormat="0" applyProtection="0">
      <alignment horizontal="left" vertical="top" indent="1"/>
    </xf>
    <xf numFmtId="4" fontId="45" fillId="148" borderId="126" applyNumberFormat="0" applyProtection="0">
      <alignment vertical="center"/>
    </xf>
    <xf numFmtId="4" fontId="112" fillId="92" borderId="126" applyNumberFormat="0" applyProtection="0">
      <alignment horizontal="right" vertical="center"/>
    </xf>
    <xf numFmtId="4" fontId="133" fillId="97" borderId="132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129" fillId="82" borderId="131" applyNumberFormat="0" applyProtection="0">
      <alignment horizontal="right" vertical="center"/>
    </xf>
    <xf numFmtId="0" fontId="117" fillId="106" borderId="127" applyNumberFormat="0" applyAlignment="0" applyProtection="0"/>
    <xf numFmtId="0" fontId="12" fillId="95" borderId="136" applyNumberFormat="0">
      <protection locked="0"/>
    </xf>
    <xf numFmtId="4" fontId="129" fillId="85" borderId="131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47" fillId="84" borderId="126" applyNumberFormat="0" applyProtection="0">
      <alignment horizontal="right" vertical="center"/>
    </xf>
    <xf numFmtId="0" fontId="124" fillId="76" borderId="131" applyNumberFormat="0" applyAlignment="0" applyProtection="0"/>
    <xf numFmtId="4" fontId="129" fillId="90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4" fontId="129" fillId="91" borderId="132" applyNumberFormat="0" applyProtection="0">
      <alignment horizontal="left" vertical="center" indent="1"/>
    </xf>
    <xf numFmtId="0" fontId="117" fillId="106" borderId="127" applyNumberFormat="0" applyAlignment="0" applyProtection="0"/>
    <xf numFmtId="4" fontId="47" fillId="88" borderId="126" applyNumberFormat="0" applyProtection="0">
      <alignment horizontal="right" vertical="center"/>
    </xf>
    <xf numFmtId="0" fontId="143" fillId="99" borderId="127" applyNumberFormat="0" applyAlignment="0" applyProtection="0"/>
    <xf numFmtId="4" fontId="153" fillId="148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29" fillId="81" borderId="131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129" fillId="128" borderId="136"/>
    <xf numFmtId="4" fontId="134" fillId="95" borderId="131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4" fontId="138" fillId="24" borderId="131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38" fillId="32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4" fontId="46" fillId="108" borderId="126" applyNumberFormat="0" applyProtection="0">
      <alignment horizontal="left" vertical="center" indent="1"/>
    </xf>
    <xf numFmtId="0" fontId="124" fillId="76" borderId="127" applyNumberFormat="0" applyAlignment="0" applyProtection="0"/>
    <xf numFmtId="4" fontId="129" fillId="89" borderId="131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4" fontId="129" fillId="81" borderId="132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46" fillId="32" borderId="126" applyNumberFormat="0" applyProtection="0">
      <alignment vertical="center"/>
    </xf>
    <xf numFmtId="4" fontId="44" fillId="80" borderId="126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4" fontId="45" fillId="143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0" fontId="124" fillId="76" borderId="127" applyNumberFormat="0" applyAlignment="0" applyProtection="0"/>
    <xf numFmtId="0" fontId="132" fillId="80" borderId="126" applyNumberFormat="0" applyProtection="0">
      <alignment horizontal="left" vertical="top" indent="1"/>
    </xf>
    <xf numFmtId="4" fontId="45" fillId="108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1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5" fillId="142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129" fillId="90" borderId="131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0" fontId="12" fillId="75" borderId="128" applyNumberFormat="0" applyFont="0" applyAlignment="0" applyProtection="0"/>
    <xf numFmtId="4" fontId="45" fillId="98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131" fillId="96" borderId="126" applyNumberFormat="0" applyProtection="0">
      <alignment vertical="center"/>
    </xf>
    <xf numFmtId="4" fontId="129" fillId="92" borderId="132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38" fillId="32" borderId="131" applyNumberFormat="0" applyProtection="0">
      <alignment vertical="center"/>
    </xf>
    <xf numFmtId="0" fontId="12" fillId="92" borderId="126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47" fillId="88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5" fillId="108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5" fillId="144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0" fontId="124" fillId="76" borderId="131" applyNumberFormat="0" applyAlignment="0" applyProtection="0"/>
    <xf numFmtId="0" fontId="47" fillId="96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4" fontId="45" fillId="32" borderId="126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0" fontId="149" fillId="99" borderId="127" applyNumberFormat="0" applyAlignment="0" applyProtection="0"/>
    <xf numFmtId="0" fontId="12" fillId="81" borderId="126" applyNumberFormat="0" applyProtection="0">
      <alignment horizontal="left" vertical="top" indent="1"/>
    </xf>
    <xf numFmtId="0" fontId="129" fillId="92" borderId="131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43" fillId="99" borderId="127" applyNumberFormat="0" applyAlignment="0" applyProtection="0"/>
    <xf numFmtId="4" fontId="110" fillId="92" borderId="126" applyNumberFormat="0" applyProtection="0">
      <alignment horizontal="right" vertical="center"/>
    </xf>
    <xf numFmtId="0" fontId="12" fillId="95" borderId="136" applyNumberFormat="0">
      <protection locked="0"/>
    </xf>
    <xf numFmtId="0" fontId="12" fillId="93" borderId="126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4" fontId="44" fillId="80" borderId="126" applyNumberFormat="0" applyProtection="0">
      <alignment vertical="center"/>
    </xf>
    <xf numFmtId="0" fontId="12" fillId="92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0" fontId="117" fillId="106" borderId="127" applyNumberFormat="0" applyAlignment="0" applyProtection="0"/>
    <xf numFmtId="4" fontId="44" fillId="80" borderId="126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52" fillId="32" borderId="126" applyNumberFormat="0" applyProtection="0">
      <alignment vertical="center"/>
    </xf>
    <xf numFmtId="4" fontId="129" fillId="81" borderId="131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5" fillId="28" borderId="126" applyNumberFormat="0" applyProtection="0">
      <alignment horizontal="right" vertical="center"/>
    </xf>
    <xf numFmtId="4" fontId="45" fillId="14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" fillId="96" borderId="128" applyNumberFormat="0" applyFont="0" applyAlignment="0" applyProtection="0"/>
    <xf numFmtId="0" fontId="129" fillId="127" borderId="131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0" fontId="108" fillId="0" borderId="130" applyNumberFormat="0" applyFill="0" applyAlignment="0" applyProtection="0"/>
    <xf numFmtId="4" fontId="47" fillId="87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153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0" fontId="108" fillId="0" borderId="130" applyNumberFormat="0" applyFill="0" applyAlignment="0" applyProtection="0"/>
    <xf numFmtId="4" fontId="129" fillId="32" borderId="131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0" fontId="129" fillId="99" borderId="131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4" fontId="47" fillId="82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7" fillId="106" borderId="129" applyNumberFormat="0" applyAlignment="0" applyProtection="0"/>
    <xf numFmtId="4" fontId="129" fillId="126" borderId="131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45" fillId="110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6" fillId="108" borderId="126" applyNumberFormat="0" applyProtection="0">
      <alignment horizontal="left" vertical="center" indent="1"/>
    </xf>
    <xf numFmtId="0" fontId="149" fillId="99" borderId="127" applyNumberFormat="0" applyAlignment="0" applyProtection="0"/>
    <xf numFmtId="0" fontId="108" fillId="0" borderId="135" applyNumberFormat="0" applyFill="0" applyAlignment="0" applyProtection="0"/>
    <xf numFmtId="4" fontId="47" fillId="85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53" fillId="148" borderId="126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4" fontId="47" fillId="86" borderId="126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0" fontId="129" fillId="75" borderId="131" applyNumberFormat="0" applyFont="0" applyAlignment="0" applyProtection="0"/>
    <xf numFmtId="4" fontId="129" fillId="82" borderId="131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0" fontId="136" fillId="123" borderId="131" applyNumberFormat="0" applyAlignment="0" applyProtection="0"/>
    <xf numFmtId="4" fontId="47" fillId="83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4" fontId="45" fillId="32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49" fillId="99" borderId="127" applyNumberFormat="0" applyAlignment="0" applyProtection="0"/>
    <xf numFmtId="0" fontId="47" fillId="81" borderId="126" applyNumberFormat="0" applyProtection="0">
      <alignment horizontal="left" vertical="top" indent="1"/>
    </xf>
    <xf numFmtId="4" fontId="45" fillId="9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129" fillId="84" borderId="132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0" fontId="129" fillId="127" borderId="131" applyNumberFormat="0" applyProtection="0">
      <alignment horizontal="left" vertical="center" indent="1"/>
    </xf>
    <xf numFmtId="4" fontId="129" fillId="91" borderId="132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138" fillId="32" borderId="131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4" fontId="45" fillId="148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0" fontId="49" fillId="93" borderId="133" applyBorder="0"/>
    <xf numFmtId="4" fontId="47" fillId="88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152" fillId="32" borderId="126" applyNumberFormat="0" applyProtection="0">
      <alignment vertical="center"/>
    </xf>
    <xf numFmtId="4" fontId="47" fillId="87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4" fontId="45" fillId="145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152" fillId="32" borderId="126" applyNumberFormat="0" applyProtection="0">
      <alignment vertical="center"/>
    </xf>
    <xf numFmtId="0" fontId="12" fillId="81" borderId="126" applyNumberFormat="0" applyProtection="0">
      <alignment horizontal="left" vertical="center" indent="1"/>
    </xf>
    <xf numFmtId="0" fontId="136" fillId="123" borderId="131" applyNumberFormat="0" applyAlignment="0" applyProtection="0"/>
    <xf numFmtId="0" fontId="143" fillId="99" borderId="127" applyNumberFormat="0" applyAlignment="0" applyProtection="0"/>
    <xf numFmtId="0" fontId="12" fillId="75" borderId="128" applyNumberFormat="0" applyFont="0" applyAlignment="0" applyProtection="0"/>
    <xf numFmtId="4" fontId="110" fillId="96" borderId="126" applyNumberFormat="0" applyProtection="0">
      <alignment vertical="center"/>
    </xf>
    <xf numFmtId="4" fontId="45" fillId="146" borderId="126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0" fontId="12" fillId="95" borderId="136" applyNumberFormat="0">
      <protection locked="0"/>
    </xf>
    <xf numFmtId="0" fontId="12" fillId="92" borderId="126" applyNumberFormat="0" applyProtection="0">
      <alignment horizontal="left" vertical="top" indent="1"/>
    </xf>
    <xf numFmtId="4" fontId="47" fillId="81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5" fillId="148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0" fontId="117" fillId="106" borderId="127" applyNumberFormat="0" applyAlignment="0" applyProtection="0"/>
    <xf numFmtId="4" fontId="47" fillId="81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0" fontId="117" fillId="106" borderId="127" applyNumberFormat="0" applyAlignment="0" applyProtection="0"/>
    <xf numFmtId="4" fontId="47" fillId="81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" fillId="93" borderId="126" applyNumberFormat="0" applyProtection="0">
      <alignment horizontal="left" vertical="top" indent="1"/>
    </xf>
    <xf numFmtId="4" fontId="47" fillId="86" borderId="126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4" fontId="133" fillId="97" borderId="132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153" fillId="148" borderId="126" applyNumberFormat="0" applyProtection="0">
      <alignment vertical="center"/>
    </xf>
    <xf numFmtId="0" fontId="12" fillId="93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46" fillId="108" borderId="134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47" fillId="8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0" fontId="108" fillId="0" borderId="130" applyNumberFormat="0" applyFill="0" applyAlignment="0" applyProtection="0"/>
    <xf numFmtId="4" fontId="47" fillId="81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4" fontId="129" fillId="81" borderId="131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0" fontId="124" fillId="76" borderId="131" applyNumberFormat="0" applyAlignment="0" applyProtection="0"/>
    <xf numFmtId="4" fontId="45" fillId="146" borderId="126" applyNumberFormat="0" applyProtection="0">
      <alignment horizontal="right" vertical="center"/>
    </xf>
    <xf numFmtId="4" fontId="45" fillId="146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124" fillId="76" borderId="127" applyNumberFormat="0" applyAlignment="0" applyProtection="0"/>
    <xf numFmtId="4" fontId="47" fillId="87" borderId="126" applyNumberFormat="0" applyProtection="0">
      <alignment horizontal="right" vertical="center"/>
    </xf>
    <xf numFmtId="0" fontId="117" fillId="106" borderId="127" applyNumberFormat="0" applyAlignment="0" applyProtection="0"/>
    <xf numFmtId="0" fontId="129" fillId="94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154" fillId="148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0" fontId="149" fillId="99" borderId="127" applyNumberFormat="0" applyAlignment="0" applyProtection="0"/>
    <xf numFmtId="0" fontId="131" fillId="81" borderId="126" applyNumberFormat="0" applyProtection="0">
      <alignment horizontal="left" vertical="top" indent="1"/>
    </xf>
    <xf numFmtId="4" fontId="45" fillId="146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6" fillId="32" borderId="126" applyNumberFormat="0" applyProtection="0">
      <alignment vertical="center"/>
    </xf>
    <xf numFmtId="4" fontId="129" fillId="0" borderId="131" applyNumberFormat="0" applyProtection="0">
      <alignment horizontal="right" vertical="center"/>
    </xf>
    <xf numFmtId="4" fontId="129" fillId="81" borderId="131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5" fillId="32" borderId="126" applyNumberFormat="0" applyProtection="0">
      <alignment horizontal="left" vertical="center" indent="1"/>
    </xf>
    <xf numFmtId="0" fontId="149" fillId="99" borderId="127" applyNumberFormat="0" applyAlignment="0" applyProtection="0"/>
    <xf numFmtId="4" fontId="129" fillId="111" borderId="131" applyNumberFormat="0" applyProtection="0">
      <alignment horizontal="left" vertical="center" indent="1"/>
    </xf>
    <xf numFmtId="4" fontId="134" fillId="95" borderId="131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45" fillId="141" borderId="126" applyNumberFormat="0" applyProtection="0">
      <alignment horizontal="right" vertical="center"/>
    </xf>
    <xf numFmtId="4" fontId="138" fillId="21" borderId="136" applyNumberFormat="0" applyProtection="0">
      <alignment vertical="center"/>
    </xf>
    <xf numFmtId="0" fontId="117" fillId="106" borderId="127" applyNumberFormat="0" applyAlignment="0" applyProtection="0"/>
    <xf numFmtId="4" fontId="129" fillId="111" borderId="131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0" fontId="136" fillId="123" borderId="131" applyNumberFormat="0" applyAlignment="0" applyProtection="0"/>
    <xf numFmtId="4" fontId="134" fillId="95" borderId="131" applyNumberFormat="0" applyProtection="0">
      <alignment horizontal="right" vertical="center"/>
    </xf>
    <xf numFmtId="0" fontId="108" fillId="0" borderId="135" applyNumberFormat="0" applyFill="0" applyAlignment="0" applyProtection="0"/>
    <xf numFmtId="4" fontId="44" fillId="80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4" fontId="47" fillId="81" borderId="126" applyNumberFormat="0" applyProtection="0">
      <alignment horizontal="left" vertical="center" indent="1"/>
    </xf>
    <xf numFmtId="0" fontId="12" fillId="95" borderId="136" applyNumberFormat="0">
      <protection locked="0"/>
    </xf>
    <xf numFmtId="4" fontId="47" fillId="85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7" fillId="86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129" fillId="81" borderId="131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45" fillId="32" borderId="126" applyNumberFormat="0" applyProtection="0">
      <alignment horizontal="left" vertical="center" indent="1"/>
    </xf>
    <xf numFmtId="4" fontId="129" fillId="88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153" fillId="148" borderId="126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153" fillId="148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7" fillId="88" borderId="126" applyNumberFormat="0" applyProtection="0">
      <alignment horizontal="right" vertical="center"/>
    </xf>
    <xf numFmtId="0" fontId="127" fillId="99" borderId="129" applyNumberFormat="0" applyAlignment="0" applyProtection="0"/>
    <xf numFmtId="0" fontId="127" fillId="123" borderId="129" applyNumberFormat="0" applyAlignment="0" applyProtection="0"/>
    <xf numFmtId="4" fontId="129" fillId="80" borderId="131" applyNumberFormat="0" applyProtection="0">
      <alignment vertical="center"/>
    </xf>
    <xf numFmtId="0" fontId="108" fillId="0" borderId="130" applyNumberFormat="0" applyFill="0" applyAlignment="0" applyProtection="0"/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4" fontId="45" fillId="14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31" fillId="96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center" indent="1"/>
    </xf>
    <xf numFmtId="4" fontId="129" fillId="87" borderId="131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129" fillId="90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4" fillId="76" borderId="127" applyNumberFormat="0" applyAlignment="0" applyProtection="0"/>
    <xf numFmtId="4" fontId="129" fillId="81" borderId="132" applyNumberFormat="0" applyProtection="0">
      <alignment horizontal="left" vertical="center" indent="1"/>
    </xf>
    <xf numFmtId="0" fontId="12" fillId="96" borderId="128" applyNumberFormat="0" applyFont="0" applyAlignment="0" applyProtection="0"/>
    <xf numFmtId="4" fontId="47" fillId="81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0" fontId="143" fillId="99" borderId="127" applyNumberFormat="0" applyAlignment="0" applyProtection="0"/>
    <xf numFmtId="4" fontId="129" fillId="80" borderId="131" applyNumberFormat="0" applyProtection="0">
      <alignment vertical="center"/>
    </xf>
    <xf numFmtId="0" fontId="12" fillId="96" borderId="128" applyNumberFormat="0" applyFont="0" applyAlignment="0" applyProtection="0"/>
    <xf numFmtId="4" fontId="12" fillId="93" borderId="132" applyNumberFormat="0" applyProtection="0">
      <alignment horizontal="left" vertical="center" indent="1"/>
    </xf>
    <xf numFmtId="4" fontId="129" fillId="90" borderId="131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129" fillId="75" borderId="131" applyNumberFormat="0" applyFont="0" applyAlignment="0" applyProtection="0"/>
    <xf numFmtId="4" fontId="129" fillId="84" borderId="132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4" fillId="80" borderId="126" applyNumberFormat="0" applyProtection="0">
      <alignment vertical="center"/>
    </xf>
    <xf numFmtId="4" fontId="47" fillId="86" borderId="126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7" fillId="96" borderId="126" applyNumberFormat="0" applyProtection="0">
      <alignment vertical="center"/>
    </xf>
    <xf numFmtId="4" fontId="47" fillId="83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4" fontId="45" fillId="141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4" fontId="45" fillId="143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0" fontId="12" fillId="96" borderId="128" applyNumberFormat="0" applyFont="0" applyAlignment="0" applyProtection="0"/>
    <xf numFmtId="4" fontId="47" fillId="81" borderId="126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0" fontId="129" fillId="94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0" fontId="12" fillId="92" borderId="126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6" fillId="108" borderId="134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45" fillId="148" borderId="126" applyNumberFormat="0" applyProtection="0">
      <alignment horizontal="right" vertical="center"/>
    </xf>
    <xf numFmtId="4" fontId="45" fillId="98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0" fontId="12" fillId="81" borderId="126" applyNumberFormat="0" applyProtection="0">
      <alignment horizontal="left" vertical="top" indent="1"/>
    </xf>
    <xf numFmtId="0" fontId="117" fillId="106" borderId="127" applyNumberFormat="0" applyAlignment="0" applyProtection="0"/>
    <xf numFmtId="4" fontId="129" fillId="81" borderId="132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129" fillId="89" borderId="131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0" fontId="124" fillId="76" borderId="127" applyNumberFormat="0" applyAlignment="0" applyProtection="0"/>
    <xf numFmtId="4" fontId="45" fillId="98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4" fontId="131" fillId="99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0" fontId="129" fillId="92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4" fontId="47" fillId="82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0" fontId="108" fillId="0" borderId="130" applyNumberFormat="0" applyFill="0" applyAlignment="0" applyProtection="0"/>
    <xf numFmtId="4" fontId="129" fillId="87" borderId="131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0" fontId="49" fillId="93" borderId="133" applyBorder="0"/>
    <xf numFmtId="0" fontId="12" fillId="81" borderId="126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4" fontId="47" fillId="82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90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47" fillId="83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31" fillId="96" borderId="126" applyNumberFormat="0" applyProtection="0">
      <alignment vertical="center"/>
    </xf>
    <xf numFmtId="0" fontId="12" fillId="94" borderId="126" applyNumberFormat="0" applyProtection="0">
      <alignment horizontal="left" vertical="top" indent="1"/>
    </xf>
    <xf numFmtId="4" fontId="129" fillId="81" borderId="132" applyNumberFormat="0" applyProtection="0">
      <alignment horizontal="left" vertical="center" indent="1"/>
    </xf>
    <xf numFmtId="4" fontId="129" fillId="84" borderId="132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0" fontId="129" fillId="93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0" fontId="132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0" fontId="108" fillId="0" borderId="135" applyNumberFormat="0" applyFill="0" applyAlignment="0" applyProtection="0"/>
    <xf numFmtId="0" fontId="12" fillId="93" borderId="126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0" fontId="124" fillId="76" borderId="127" applyNumberFormat="0" applyAlignment="0" applyProtection="0"/>
    <xf numFmtId="4" fontId="45" fillId="146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7" fillId="123" borderId="129" applyNumberFormat="0" applyAlignment="0" applyProtection="0"/>
    <xf numFmtId="4" fontId="47" fillId="90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0" fontId="129" fillId="127" borderId="131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0" fontId="143" fillId="99" borderId="127" applyNumberFormat="0" applyAlignment="0" applyProtection="0"/>
    <xf numFmtId="4" fontId="110" fillId="92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44" fillId="80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185" fontId="27" fillId="0" borderId="124" applyFill="0"/>
    <xf numFmtId="4" fontId="45" fillId="144" borderId="126" applyNumberFormat="0" applyProtection="0">
      <alignment horizontal="right" vertical="center"/>
    </xf>
    <xf numFmtId="0" fontId="124" fillId="76" borderId="131" applyNumberFormat="0" applyAlignment="0" applyProtection="0"/>
    <xf numFmtId="0" fontId="12" fillId="92" borderId="126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5" fillId="110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4" fillId="80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96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0" fontId="129" fillId="92" borderId="131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0" fontId="47" fillId="96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4" fontId="45" fillId="143" borderId="126" applyNumberFormat="0" applyProtection="0">
      <alignment horizontal="right" vertical="center"/>
    </xf>
    <xf numFmtId="0" fontId="149" fillId="99" borderId="127" applyNumberFormat="0" applyAlignment="0" applyProtection="0"/>
    <xf numFmtId="0" fontId="129" fillId="94" borderId="126" applyNumberFormat="0" applyProtection="0">
      <alignment horizontal="left" vertical="top" indent="1"/>
    </xf>
    <xf numFmtId="0" fontId="129" fillId="81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4" fontId="45" fillId="28" borderId="126" applyNumberFormat="0" applyProtection="0">
      <alignment horizontal="right" vertical="center"/>
    </xf>
    <xf numFmtId="0" fontId="127" fillId="106" borderId="129" applyNumberFormat="0" applyAlignment="0" applyProtection="0"/>
    <xf numFmtId="4" fontId="129" fillId="85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" fillId="75" borderId="128" applyNumberFormat="0" applyFont="0" applyAlignment="0" applyProtection="0"/>
    <xf numFmtId="4" fontId="131" fillId="96" borderId="126" applyNumberFormat="0" applyProtection="0">
      <alignment vertical="center"/>
    </xf>
    <xf numFmtId="0" fontId="129" fillId="92" borderId="131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0" fontId="129" fillId="127" borderId="131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185" fontId="48" fillId="0" borderId="125"/>
    <xf numFmtId="0" fontId="149" fillId="99" borderId="127" applyNumberFormat="0" applyAlignment="0" applyProtection="0"/>
    <xf numFmtId="4" fontId="44" fillId="80" borderId="126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4" fontId="129" fillId="81" borderId="132" applyNumberFormat="0" applyProtection="0">
      <alignment horizontal="left" vertical="center" indent="1"/>
    </xf>
    <xf numFmtId="0" fontId="132" fillId="80" borderId="126" applyNumberFormat="0" applyProtection="0">
      <alignment horizontal="left" vertical="top" indent="1"/>
    </xf>
    <xf numFmtId="4" fontId="129" fillId="90" borderId="131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45" fillId="143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0" fontId="124" fillId="76" borderId="127" applyNumberFormat="0" applyAlignment="0" applyProtection="0"/>
    <xf numFmtId="0" fontId="12" fillId="94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45" fillId="145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0" fontId="12" fillId="92" borderId="126" applyNumberFormat="0" applyProtection="0">
      <alignment horizontal="left" vertical="top" indent="1"/>
    </xf>
    <xf numFmtId="4" fontId="47" fillId="87" borderId="126" applyNumberFormat="0" applyProtection="0">
      <alignment horizontal="right" vertical="center"/>
    </xf>
    <xf numFmtId="4" fontId="45" fillId="148" borderId="126" applyNumberFormat="0" applyProtection="0">
      <alignment vertical="center"/>
    </xf>
    <xf numFmtId="0" fontId="129" fillId="94" borderId="126" applyNumberFormat="0" applyProtection="0">
      <alignment horizontal="left" vertical="top" indent="1"/>
    </xf>
    <xf numFmtId="4" fontId="45" fillId="143" borderId="126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7" fillId="84" borderId="126" applyNumberFormat="0" applyProtection="0">
      <alignment horizontal="right" vertical="center"/>
    </xf>
    <xf numFmtId="0" fontId="124" fillId="76" borderId="131" applyNumberFormat="0" applyAlignment="0" applyProtection="0"/>
    <xf numFmtId="0" fontId="12" fillId="93" borderId="126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46" fillId="108" borderId="126" applyNumberFormat="0" applyProtection="0">
      <alignment horizontal="left" vertical="center" indent="1"/>
    </xf>
    <xf numFmtId="0" fontId="129" fillId="93" borderId="126" applyNumberFormat="0" applyProtection="0">
      <alignment horizontal="left" vertical="top" indent="1"/>
    </xf>
    <xf numFmtId="0" fontId="136" fillId="123" borderId="131" applyNumberFormat="0" applyAlignment="0" applyProtection="0"/>
    <xf numFmtId="4" fontId="129" fillId="32" borderId="131" applyNumberFormat="0" applyProtection="0">
      <alignment horizontal="left" vertical="center" indent="1"/>
    </xf>
    <xf numFmtId="4" fontId="129" fillId="92" borderId="132" applyNumberFormat="0" applyProtection="0">
      <alignment horizontal="left" vertical="center" indent="1"/>
    </xf>
    <xf numFmtId="4" fontId="134" fillId="95" borderId="131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129" fillId="81" borderId="132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0" fontId="117" fillId="106" borderId="127" applyNumberFormat="0" applyAlignment="0" applyProtection="0"/>
    <xf numFmtId="4" fontId="129" fillId="82" borderId="131" applyNumberFormat="0" applyProtection="0">
      <alignment horizontal="right" vertical="center"/>
    </xf>
    <xf numFmtId="4" fontId="134" fillId="95" borderId="131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0" fontId="129" fillId="92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110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44" fillId="80" borderId="126" applyNumberFormat="0" applyProtection="0">
      <alignment vertical="center"/>
    </xf>
    <xf numFmtId="0" fontId="12" fillId="95" borderId="136" applyNumberFormat="0">
      <protection locked="0"/>
    </xf>
    <xf numFmtId="4" fontId="129" fillId="91" borderId="132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110" fillId="96" borderId="126" applyNumberFormat="0" applyProtection="0">
      <alignment vertical="center"/>
    </xf>
    <xf numFmtId="4" fontId="12" fillId="93" borderId="132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109" fillId="80" borderId="126" applyNumberFormat="0" applyProtection="0">
      <alignment vertical="center"/>
    </xf>
    <xf numFmtId="4" fontId="47" fillId="88" borderId="126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4" fontId="44" fillId="80" borderId="126" applyNumberFormat="0" applyProtection="0">
      <alignment horizontal="left" vertical="center" indent="1"/>
    </xf>
    <xf numFmtId="4" fontId="47" fillId="81" borderId="126" applyNumberFormat="0" applyProtection="0">
      <alignment horizontal="left" vertical="center" indent="1"/>
    </xf>
    <xf numFmtId="0" fontId="47" fillId="81" borderId="126" applyNumberFormat="0" applyProtection="0">
      <alignment horizontal="left" vertical="top" indent="1"/>
    </xf>
    <xf numFmtId="4" fontId="45" fillId="143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4" fontId="129" fillId="85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0" fontId="149" fillId="99" borderId="127" applyNumberFormat="0" applyAlignment="0" applyProtection="0"/>
    <xf numFmtId="0" fontId="129" fillId="75" borderId="131" applyNumberFormat="0" applyFont="0" applyAlignment="0" applyProtection="0"/>
    <xf numFmtId="0" fontId="129" fillId="92" borderId="131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7" fillId="83" borderId="126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11" fillId="109" borderId="134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0" fontId="131" fillId="81" borderId="126" applyNumberFormat="0" applyProtection="0">
      <alignment horizontal="left" vertical="top" indent="1"/>
    </xf>
    <xf numFmtId="4" fontId="12" fillId="93" borderId="132" applyNumberFormat="0" applyProtection="0">
      <alignment horizontal="left" vertical="center" indent="1"/>
    </xf>
    <xf numFmtId="0" fontId="127" fillId="123" borderId="129" applyNumberFormat="0" applyAlignment="0" applyProtection="0"/>
    <xf numFmtId="0" fontId="44" fillId="80" borderId="126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4" fontId="109" fillId="80" borderId="126" applyNumberFormat="0" applyProtection="0">
      <alignment vertical="center"/>
    </xf>
    <xf numFmtId="0" fontId="127" fillId="106" borderId="129" applyNumberFormat="0" applyAlignment="0" applyProtection="0"/>
    <xf numFmtId="0" fontId="108" fillId="0" borderId="130" applyNumberFormat="0" applyFill="0" applyAlignment="0" applyProtection="0"/>
    <xf numFmtId="0" fontId="12" fillId="94" borderId="126" applyNumberFormat="0" applyProtection="0">
      <alignment horizontal="left" vertical="top" indent="1"/>
    </xf>
    <xf numFmtId="0" fontId="117" fillId="106" borderId="127" applyNumberFormat="0" applyAlignment="0" applyProtection="0"/>
    <xf numFmtId="4" fontId="12" fillId="93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6" fillId="108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133" fillId="97" borderId="132" applyNumberFormat="0" applyProtection="0">
      <alignment horizontal="left" vertical="center" indent="1"/>
    </xf>
    <xf numFmtId="4" fontId="129" fillId="80" borderId="131" applyNumberFormat="0" applyProtection="0">
      <alignment vertical="center"/>
    </xf>
    <xf numFmtId="0" fontId="127" fillId="99" borderId="129" applyNumberFormat="0" applyAlignment="0" applyProtection="0"/>
    <xf numFmtId="4" fontId="110" fillId="92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9" fillId="75" borderId="131" applyNumberFormat="0" applyFont="0" applyAlignment="0" applyProtection="0"/>
    <xf numFmtId="4" fontId="129" fillId="32" borderId="131" applyNumberFormat="0" applyProtection="0">
      <alignment horizontal="left" vertical="center" indent="1"/>
    </xf>
    <xf numFmtId="4" fontId="45" fillId="110" borderId="139" applyNumberFormat="0" applyProtection="0">
      <alignment horizontal="right" vertical="center"/>
    </xf>
    <xf numFmtId="4" fontId="47" fillId="96" borderId="126" applyNumberFormat="0" applyProtection="0">
      <alignment horizontal="left" vertical="center" indent="1"/>
    </xf>
    <xf numFmtId="4" fontId="47" fillId="89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0" fontId="136" fillId="123" borderId="131" applyNumberFormat="0" applyAlignment="0" applyProtection="0"/>
    <xf numFmtId="4" fontId="47" fillId="8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7" fillId="81" borderId="126" applyNumberFormat="0" applyProtection="0">
      <alignment horizontal="right" vertical="center"/>
    </xf>
    <xf numFmtId="4" fontId="47" fillId="82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0" fontId="12" fillId="81" borderId="126" applyNumberFormat="0" applyProtection="0">
      <alignment horizontal="left" vertical="center" indent="1"/>
    </xf>
    <xf numFmtId="0" fontId="108" fillId="0" borderId="135" applyNumberFormat="0" applyFill="0" applyAlignment="0" applyProtection="0"/>
    <xf numFmtId="0" fontId="12" fillId="94" borderId="126" applyNumberFormat="0" applyProtection="0">
      <alignment horizontal="left" vertical="center" indent="1"/>
    </xf>
    <xf numFmtId="4" fontId="45" fillId="146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0" fontId="127" fillId="106" borderId="129" applyNumberFormat="0" applyAlignment="0" applyProtection="0"/>
    <xf numFmtId="0" fontId="127" fillId="99" borderId="129" applyNumberFormat="0" applyAlignment="0" applyProtection="0"/>
    <xf numFmtId="4" fontId="138" fillId="32" borderId="131" applyNumberFormat="0" applyProtection="0">
      <alignment vertical="center"/>
    </xf>
    <xf numFmtId="185" fontId="48" fillId="0" borderId="125"/>
    <xf numFmtId="4" fontId="45" fillId="144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47" fillId="88" borderId="126" applyNumberFormat="0" applyProtection="0">
      <alignment horizontal="right" vertical="center"/>
    </xf>
    <xf numFmtId="0" fontId="143" fillId="99" borderId="127" applyNumberFormat="0" applyAlignment="0" applyProtection="0"/>
    <xf numFmtId="4" fontId="129" fillId="82" borderId="131" applyNumberFormat="0" applyProtection="0">
      <alignment horizontal="right" vertical="center"/>
    </xf>
    <xf numFmtId="0" fontId="124" fillId="76" borderId="127" applyNumberFormat="0" applyAlignment="0" applyProtection="0"/>
    <xf numFmtId="4" fontId="47" fillId="82" borderId="126" applyNumberFormat="0" applyProtection="0">
      <alignment horizontal="right" vertical="center"/>
    </xf>
    <xf numFmtId="4" fontId="45" fillId="28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0" fontId="124" fillId="76" borderId="131" applyNumberFormat="0" applyAlignment="0" applyProtection="0"/>
    <xf numFmtId="0" fontId="12" fillId="94" borderId="126" applyNumberFormat="0" applyProtection="0">
      <alignment horizontal="left" vertical="top" indent="1"/>
    </xf>
    <xf numFmtId="4" fontId="45" fillId="141" borderId="126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131" fillId="99" borderId="126" applyNumberFormat="0" applyProtection="0">
      <alignment horizontal="left" vertical="center" indent="1"/>
    </xf>
    <xf numFmtId="4" fontId="131" fillId="96" borderId="126" applyNumberFormat="0" applyProtection="0">
      <alignment vertical="center"/>
    </xf>
    <xf numFmtId="0" fontId="129" fillId="94" borderId="131" applyNumberFormat="0" applyProtection="0">
      <alignment horizontal="left" vertical="center" indent="1"/>
    </xf>
    <xf numFmtId="0" fontId="129" fillId="92" borderId="131" applyNumberFormat="0" applyProtection="0">
      <alignment horizontal="left" vertical="center" indent="1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9" fillId="75" borderId="131" applyNumberFormat="0" applyFont="0" applyAlignment="0" applyProtection="0"/>
    <xf numFmtId="0" fontId="129" fillId="99" borderId="131" applyNumberFormat="0" applyProtection="0">
      <alignment horizontal="left" vertical="center" indent="1"/>
    </xf>
    <xf numFmtId="0" fontId="124" fillId="76" borderId="127" applyNumberFormat="0" applyAlignment="0" applyProtection="0"/>
    <xf numFmtId="4" fontId="129" fillId="0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45" fillId="144" borderId="126" applyNumberFormat="0" applyProtection="0">
      <alignment horizontal="right" vertical="center"/>
    </xf>
    <xf numFmtId="0" fontId="129" fillId="81" borderId="126" applyNumberFormat="0" applyProtection="0">
      <alignment horizontal="left" vertical="top" indent="1"/>
    </xf>
    <xf numFmtId="4" fontId="45" fillId="108" borderId="126" applyNumberFormat="0" applyProtection="0">
      <alignment horizontal="right" vertical="center"/>
    </xf>
    <xf numFmtId="4" fontId="134" fillId="95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0" fontId="117" fillId="106" borderId="127" applyNumberFormat="0" applyAlignment="0" applyProtection="0"/>
    <xf numFmtId="4" fontId="47" fillId="88" borderId="126" applyNumberFormat="0" applyProtection="0">
      <alignment horizontal="right" vertical="center"/>
    </xf>
    <xf numFmtId="4" fontId="45" fillId="144" borderId="126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2" fillId="93" borderId="132" applyNumberFormat="0" applyProtection="0">
      <alignment horizontal="left" vertical="center" indent="1"/>
    </xf>
    <xf numFmtId="0" fontId="47" fillId="96" borderId="126" applyNumberFormat="0" applyProtection="0">
      <alignment horizontal="left" vertical="top" indent="1"/>
    </xf>
    <xf numFmtId="4" fontId="47" fillId="92" borderId="126" applyNumberFormat="0" applyProtection="0">
      <alignment horizontal="right" vertical="center"/>
    </xf>
    <xf numFmtId="4" fontId="110" fillId="96" borderId="126" applyNumberFormat="0" applyProtection="0">
      <alignment vertical="center"/>
    </xf>
    <xf numFmtId="0" fontId="12" fillId="95" borderId="136" applyNumberFormat="0">
      <protection locked="0"/>
    </xf>
    <xf numFmtId="0" fontId="12" fillId="93" borderId="126" applyNumberFormat="0" applyProtection="0">
      <alignment horizontal="left" vertical="top" indent="1"/>
    </xf>
    <xf numFmtId="4" fontId="47" fillId="89" borderId="126" applyNumberFormat="0" applyProtection="0">
      <alignment horizontal="right" vertical="center"/>
    </xf>
    <xf numFmtId="4" fontId="47" fillId="86" borderId="126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47" fillId="87" borderId="126" applyNumberFormat="0" applyProtection="0">
      <alignment horizontal="right" vertical="center"/>
    </xf>
    <xf numFmtId="4" fontId="47" fillId="92" borderId="126" applyNumberFormat="0" applyProtection="0">
      <alignment horizontal="right" vertical="center"/>
    </xf>
    <xf numFmtId="0" fontId="129" fillId="94" borderId="131" applyNumberFormat="0" applyProtection="0">
      <alignment horizontal="left" vertical="center" indent="1"/>
    </xf>
    <xf numFmtId="4" fontId="47" fillId="88" borderId="126" applyNumberFormat="0" applyProtection="0">
      <alignment horizontal="right" vertical="center"/>
    </xf>
    <xf numFmtId="0" fontId="129" fillId="99" borderId="131" applyNumberFormat="0" applyProtection="0">
      <alignment horizontal="left" vertical="center" indent="1"/>
    </xf>
    <xf numFmtId="0" fontId="129" fillId="94" borderId="126" applyNumberFormat="0" applyProtection="0">
      <alignment horizontal="left" vertical="top" indent="1"/>
    </xf>
    <xf numFmtId="4" fontId="45" fillId="145" borderId="126" applyNumberFormat="0" applyProtection="0">
      <alignment horizontal="right" vertical="center"/>
    </xf>
    <xf numFmtId="0" fontId="12" fillId="92" borderId="126" applyNumberFormat="0" applyProtection="0">
      <alignment horizontal="left" vertical="top" indent="1"/>
    </xf>
    <xf numFmtId="4" fontId="47" fillId="84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47" fillId="85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154" fillId="148" borderId="126" applyNumberFormat="0" applyProtection="0">
      <alignment horizontal="right" vertical="center"/>
    </xf>
    <xf numFmtId="4" fontId="45" fillId="108" borderId="126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45" fillId="145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0" fontId="44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84" borderId="132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47" fillId="83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109" fillId="80" borderId="126" applyNumberFormat="0" applyProtection="0">
      <alignment vertical="center"/>
    </xf>
    <xf numFmtId="4" fontId="129" fillId="85" borderId="131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0" fontId="132" fillId="80" borderId="126" applyNumberFormat="0" applyProtection="0">
      <alignment horizontal="left" vertical="top" indent="1"/>
    </xf>
    <xf numFmtId="4" fontId="44" fillId="80" borderId="126" applyNumberFormat="0" applyProtection="0">
      <alignment vertical="center"/>
    </xf>
    <xf numFmtId="4" fontId="45" fillId="146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129" fillId="126" borderId="131" applyNumberFormat="0" applyProtection="0">
      <alignment horizontal="right" vertical="center"/>
    </xf>
    <xf numFmtId="0" fontId="127" fillId="106" borderId="129" applyNumberFormat="0" applyAlignment="0" applyProtection="0"/>
    <xf numFmtId="4" fontId="111" fillId="109" borderId="134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110" fillId="92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44" fillId="80" borderId="126" applyNumberFormat="0" applyProtection="0">
      <alignment vertical="center"/>
    </xf>
    <xf numFmtId="4" fontId="45" fillId="146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45" fillId="144" borderId="126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9" fillId="128" borderId="136"/>
    <xf numFmtId="0" fontId="143" fillId="99" borderId="127" applyNumberFormat="0" applyAlignment="0" applyProtection="0"/>
    <xf numFmtId="4" fontId="129" fillId="111" borderId="131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0" fontId="129" fillId="128" borderId="136"/>
    <xf numFmtId="0" fontId="12" fillId="81" borderId="126" applyNumberFormat="0" applyProtection="0">
      <alignment horizontal="left" vertical="center" indent="1"/>
    </xf>
    <xf numFmtId="4" fontId="110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29" fillId="84" borderId="132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7" fillId="85" borderId="126" applyNumberFormat="0" applyProtection="0">
      <alignment horizontal="right" vertical="center"/>
    </xf>
    <xf numFmtId="0" fontId="12" fillId="92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0" fontId="108" fillId="0" borderId="135" applyNumberFormat="0" applyFill="0" applyAlignment="0" applyProtection="0"/>
    <xf numFmtId="0" fontId="12" fillId="94" borderId="126" applyNumberFormat="0" applyProtection="0">
      <alignment horizontal="left" vertical="center" indent="1"/>
    </xf>
    <xf numFmtId="0" fontId="12" fillId="94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5" fillId="141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11" fillId="109" borderId="134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4" fontId="47" fillId="86" borderId="126" applyNumberFormat="0" applyProtection="0">
      <alignment horizontal="right" vertical="center"/>
    </xf>
    <xf numFmtId="0" fontId="129" fillId="92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0" fontId="12" fillId="75" borderId="128" applyNumberFormat="0" applyFont="0" applyAlignment="0" applyProtection="0"/>
    <xf numFmtId="4" fontId="46" fillId="108" borderId="134" applyNumberFormat="0" applyProtection="0">
      <alignment horizontal="left" vertical="center" indent="1"/>
    </xf>
    <xf numFmtId="0" fontId="12" fillId="92" borderId="126" applyNumberFormat="0" applyProtection="0">
      <alignment horizontal="left" vertical="center" indent="1"/>
    </xf>
    <xf numFmtId="4" fontId="45" fillId="143" borderId="126" applyNumberFormat="0" applyProtection="0">
      <alignment horizontal="right" vertical="center"/>
    </xf>
    <xf numFmtId="4" fontId="47" fillId="83" borderId="126" applyNumberFormat="0" applyProtection="0">
      <alignment horizontal="right" vertical="center"/>
    </xf>
    <xf numFmtId="4" fontId="45" fillId="142" borderId="126" applyNumberFormat="0" applyProtection="0">
      <alignment horizontal="right" vertical="center"/>
    </xf>
    <xf numFmtId="0" fontId="49" fillId="93" borderId="133" applyBorder="0"/>
    <xf numFmtId="4" fontId="12" fillId="93" borderId="132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2" fillId="93" borderId="132" applyNumberFormat="0" applyProtection="0">
      <alignment horizontal="left" vertical="center" indent="1"/>
    </xf>
    <xf numFmtId="4" fontId="109" fillId="80" borderId="126" applyNumberFormat="0" applyProtection="0">
      <alignment vertical="center"/>
    </xf>
    <xf numFmtId="0" fontId="127" fillId="106" borderId="129" applyNumberFormat="0" applyAlignment="0" applyProtection="0"/>
    <xf numFmtId="0" fontId="12" fillId="92" borderId="126" applyNumberFormat="0" applyProtection="0">
      <alignment horizontal="left" vertical="top" indent="1"/>
    </xf>
    <xf numFmtId="4" fontId="44" fillId="80" borderId="126" applyNumberFormat="0" applyProtection="0">
      <alignment vertical="center"/>
    </xf>
    <xf numFmtId="4" fontId="47" fillId="84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4" fontId="129" fillId="92" borderId="132" applyNumberFormat="0" applyProtection="0">
      <alignment horizontal="left" vertical="center" indent="1"/>
    </xf>
    <xf numFmtId="4" fontId="47" fillId="86" borderId="126" applyNumberFormat="0" applyProtection="0">
      <alignment horizontal="right" vertical="center"/>
    </xf>
    <xf numFmtId="0" fontId="12" fillId="96" borderId="128" applyNumberFormat="0" applyFont="0" applyAlignment="0" applyProtection="0"/>
    <xf numFmtId="4" fontId="47" fillId="84" borderId="126" applyNumberFormat="0" applyProtection="0">
      <alignment horizontal="right" vertical="center"/>
    </xf>
    <xf numFmtId="0" fontId="129" fillId="93" borderId="126" applyNumberFormat="0" applyProtection="0">
      <alignment horizontal="left" vertical="top" indent="1"/>
    </xf>
    <xf numFmtId="0" fontId="108" fillId="0" borderId="135" applyNumberFormat="0" applyFill="0" applyAlignment="0" applyProtection="0"/>
    <xf numFmtId="4" fontId="12" fillId="93" borderId="132" applyNumberFormat="0" applyProtection="0">
      <alignment horizontal="left" vertical="center" indent="1"/>
    </xf>
    <xf numFmtId="0" fontId="129" fillId="94" borderId="131" applyNumberFormat="0" applyProtection="0">
      <alignment horizontal="left" vertical="center" indent="1"/>
    </xf>
    <xf numFmtId="0" fontId="12" fillId="96" borderId="128" applyNumberFormat="0" applyFont="0" applyAlignment="0" applyProtection="0"/>
    <xf numFmtId="0" fontId="12" fillId="92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45" fillId="148" borderId="126" applyNumberFormat="0" applyProtection="0">
      <alignment horizontal="right" vertical="center"/>
    </xf>
    <xf numFmtId="0" fontId="12" fillId="81" borderId="126" applyNumberFormat="0" applyProtection="0">
      <alignment horizontal="left" vertical="top" indent="1"/>
    </xf>
    <xf numFmtId="4" fontId="110" fillId="92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0" fontId="131" fillId="81" borderId="126" applyNumberFormat="0" applyProtection="0">
      <alignment horizontal="left" vertical="top" indent="1"/>
    </xf>
    <xf numFmtId="4" fontId="112" fillId="92" borderId="126" applyNumberFormat="0" applyProtection="0">
      <alignment horizontal="right" vertical="center"/>
    </xf>
    <xf numFmtId="4" fontId="46" fillId="32" borderId="126" applyNumberFormat="0" applyProtection="0">
      <alignment vertical="center"/>
    </xf>
    <xf numFmtId="0" fontId="129" fillId="81" borderId="126" applyNumberFormat="0" applyProtection="0">
      <alignment horizontal="left" vertical="top" indent="1"/>
    </xf>
    <xf numFmtId="0" fontId="47" fillId="96" borderId="126" applyNumberFormat="0" applyProtection="0">
      <alignment horizontal="left" vertical="top" indent="1"/>
    </xf>
    <xf numFmtId="4" fontId="129" fillId="90" borderId="131" applyNumberFormat="0" applyProtection="0">
      <alignment horizontal="right" vertical="center"/>
    </xf>
    <xf numFmtId="0" fontId="108" fillId="0" borderId="130" applyNumberFormat="0" applyFill="0" applyAlignment="0" applyProtection="0"/>
    <xf numFmtId="4" fontId="131" fillId="96" borderId="126" applyNumberFormat="0" applyProtection="0">
      <alignment vertical="center"/>
    </xf>
    <xf numFmtId="4" fontId="45" fillId="108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0" fontId="12" fillId="92" borderId="126" applyNumberFormat="0" applyProtection="0">
      <alignment horizontal="left" vertical="center" indent="1"/>
    </xf>
    <xf numFmtId="0" fontId="149" fillId="99" borderId="127" applyNumberFormat="0" applyAlignment="0" applyProtection="0"/>
    <xf numFmtId="4" fontId="129" fillId="126" borderId="131" applyNumberFormat="0" applyProtection="0">
      <alignment horizontal="right" vertical="center"/>
    </xf>
    <xf numFmtId="4" fontId="47" fillId="89" borderId="126" applyNumberFormat="0" applyProtection="0">
      <alignment horizontal="right" vertical="center"/>
    </xf>
    <xf numFmtId="4" fontId="152" fillId="32" borderId="126" applyNumberFormat="0" applyProtection="0">
      <alignment vertical="center"/>
    </xf>
    <xf numFmtId="4" fontId="129" fillId="84" borderId="132" applyNumberFormat="0" applyProtection="0">
      <alignment horizontal="right" vertical="center"/>
    </xf>
    <xf numFmtId="0" fontId="12" fillId="94" borderId="126" applyNumberFormat="0" applyProtection="0">
      <alignment horizontal="left" vertical="top" indent="1"/>
    </xf>
    <xf numFmtId="4" fontId="47" fillId="96" borderId="126" applyNumberFormat="0" applyProtection="0">
      <alignment horizontal="left" vertical="center" indent="1"/>
    </xf>
    <xf numFmtId="4" fontId="129" fillId="111" borderId="131" applyNumberFormat="0" applyProtection="0">
      <alignment horizontal="left" vertical="center" indent="1"/>
    </xf>
    <xf numFmtId="4" fontId="129" fillId="32" borderId="131" applyNumberFormat="0" applyProtection="0">
      <alignment horizontal="left" vertical="center" indent="1"/>
    </xf>
    <xf numFmtId="4" fontId="47" fillId="96" borderId="126" applyNumberFormat="0" applyProtection="0">
      <alignment vertical="center"/>
    </xf>
    <xf numFmtId="4" fontId="47" fillId="96" borderId="126" applyNumberFormat="0" applyProtection="0">
      <alignment vertical="center"/>
    </xf>
    <xf numFmtId="4" fontId="110" fillId="92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44" fillId="80" borderId="126" applyNumberFormat="0" applyProtection="0">
      <alignment vertical="center"/>
    </xf>
    <xf numFmtId="4" fontId="129" fillId="111" borderId="131" applyNumberFormat="0" applyProtection="0">
      <alignment horizontal="left" vertical="center" indent="1"/>
    </xf>
    <xf numFmtId="0" fontId="129" fillId="92" borderId="126" applyNumberFormat="0" applyProtection="0">
      <alignment horizontal="left" vertical="top" indent="1"/>
    </xf>
    <xf numFmtId="4" fontId="45" fillId="141" borderId="126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47" fillId="84" borderId="126" applyNumberFormat="0" applyProtection="0">
      <alignment horizontal="right" vertical="center"/>
    </xf>
    <xf numFmtId="4" fontId="129" fillId="0" borderId="131" applyNumberFormat="0" applyProtection="0">
      <alignment horizontal="right" vertical="center"/>
    </xf>
    <xf numFmtId="0" fontId="129" fillId="75" borderId="131" applyNumberFormat="0" applyFont="0" applyAlignment="0" applyProtection="0"/>
    <xf numFmtId="0" fontId="108" fillId="0" borderId="135" applyNumberFormat="0" applyFill="0" applyAlignment="0" applyProtection="0"/>
    <xf numFmtId="0" fontId="12" fillId="94" borderId="126" applyNumberFormat="0" applyProtection="0">
      <alignment horizontal="left" vertical="top" indent="1"/>
    </xf>
    <xf numFmtId="4" fontId="45" fillId="142" borderId="126" applyNumberFormat="0" applyProtection="0">
      <alignment horizontal="right" vertical="center"/>
    </xf>
    <xf numFmtId="0" fontId="131" fillId="96" borderId="126" applyNumberFormat="0" applyProtection="0">
      <alignment horizontal="left" vertical="top" indent="1"/>
    </xf>
    <xf numFmtId="0" fontId="12" fillId="94" borderId="126" applyNumberFormat="0" applyProtection="0">
      <alignment horizontal="left" vertical="center" indent="1"/>
    </xf>
    <xf numFmtId="4" fontId="47" fillId="92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2" fillId="92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47" fillId="82" borderId="126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54" fillId="148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5" fillId="145" borderId="126" applyNumberFormat="0" applyProtection="0">
      <alignment horizontal="right" vertical="center"/>
    </xf>
    <xf numFmtId="0" fontId="47" fillId="81" borderId="126" applyNumberFormat="0" applyProtection="0">
      <alignment horizontal="left" vertical="top" indent="1"/>
    </xf>
    <xf numFmtId="4" fontId="45" fillId="98" borderId="126" applyNumberFormat="0" applyProtection="0">
      <alignment horizontal="right" vertical="center"/>
    </xf>
    <xf numFmtId="4" fontId="129" fillId="80" borderId="131" applyNumberFormat="0" applyProtection="0">
      <alignment vertical="center"/>
    </xf>
    <xf numFmtId="0" fontId="117" fillId="106" borderId="127" applyNumberFormat="0" applyAlignment="0" applyProtection="0"/>
    <xf numFmtId="4" fontId="129" fillId="91" borderId="132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47" fillId="88" borderId="126" applyNumberFormat="0" applyProtection="0">
      <alignment horizontal="right" vertical="center"/>
    </xf>
    <xf numFmtId="0" fontId="47" fillId="96" borderId="126" applyNumberFormat="0" applyProtection="0">
      <alignment horizontal="left" vertical="top" indent="1"/>
    </xf>
    <xf numFmtId="4" fontId="45" fillId="146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0" fontId="12" fillId="93" borderId="126" applyNumberFormat="0" applyProtection="0">
      <alignment horizontal="left" vertical="top" indent="1"/>
    </xf>
    <xf numFmtId="0" fontId="12" fillId="92" borderId="126" applyNumberFormat="0" applyProtection="0">
      <alignment horizontal="left" vertical="top" indent="1"/>
    </xf>
    <xf numFmtId="4" fontId="47" fillId="96" borderId="126" applyNumberFormat="0" applyProtection="0">
      <alignment vertical="center"/>
    </xf>
    <xf numFmtId="4" fontId="153" fillId="148" borderId="126" applyNumberFormat="0" applyProtection="0">
      <alignment vertical="center"/>
    </xf>
    <xf numFmtId="4" fontId="153" fillId="148" borderId="126" applyNumberFormat="0" applyProtection="0">
      <alignment horizontal="right" vertical="center"/>
    </xf>
    <xf numFmtId="37" fontId="27" fillId="0" borderId="125" applyNumberFormat="0"/>
    <xf numFmtId="0" fontId="129" fillId="128" borderId="136"/>
    <xf numFmtId="4" fontId="129" fillId="0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47" fillId="81" borderId="126" applyNumberFormat="0" applyProtection="0">
      <alignment horizontal="left" vertical="center" indent="1"/>
    </xf>
    <xf numFmtId="4" fontId="112" fillId="92" borderId="126" applyNumberFormat="0" applyProtection="0">
      <alignment horizontal="right" vertical="center"/>
    </xf>
    <xf numFmtId="0" fontId="44" fillId="80" borderId="126" applyNumberFormat="0" applyProtection="0">
      <alignment horizontal="left" vertical="top" indent="1"/>
    </xf>
    <xf numFmtId="4" fontId="47" fillId="86" borderId="126" applyNumberFormat="0" applyProtection="0">
      <alignment horizontal="right" vertical="center"/>
    </xf>
    <xf numFmtId="4" fontId="47" fillId="85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4" fontId="47" fillId="90" borderId="126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129" fillId="91" borderId="132" applyNumberFormat="0" applyProtection="0">
      <alignment horizontal="left" vertical="center" indent="1"/>
    </xf>
    <xf numFmtId="4" fontId="129" fillId="88" borderId="131" applyNumberFormat="0" applyProtection="0">
      <alignment horizontal="right" vertical="center"/>
    </xf>
    <xf numFmtId="4" fontId="47" fillId="96" borderId="126" applyNumberFormat="0" applyProtection="0">
      <alignment vertical="center"/>
    </xf>
    <xf numFmtId="0" fontId="129" fillId="99" borderId="131" applyNumberFormat="0" applyProtection="0">
      <alignment horizontal="left" vertical="center" indent="1"/>
    </xf>
    <xf numFmtId="4" fontId="129" fillId="89" borderId="131" applyNumberFormat="0" applyProtection="0">
      <alignment horizontal="right" vertical="center"/>
    </xf>
    <xf numFmtId="4" fontId="129" fillId="32" borderId="131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45" fillId="32" borderId="126" applyNumberFormat="0" applyProtection="0">
      <alignment horizontal="left" vertical="center" indent="1"/>
    </xf>
    <xf numFmtId="4" fontId="46" fillId="32" borderId="126" applyNumberFormat="0" applyProtection="0">
      <alignment vertical="center"/>
    </xf>
    <xf numFmtId="4" fontId="133" fillId="97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0" fontId="127" fillId="99" borderId="129" applyNumberFormat="0" applyAlignment="0" applyProtection="0"/>
    <xf numFmtId="4" fontId="47" fillId="83" borderId="126" applyNumberFormat="0" applyProtection="0">
      <alignment horizontal="right" vertical="center"/>
    </xf>
    <xf numFmtId="0" fontId="12" fillId="75" borderId="128" applyNumberFormat="0" applyFont="0" applyAlignment="0" applyProtection="0"/>
    <xf numFmtId="0" fontId="129" fillId="93" borderId="126" applyNumberFormat="0" applyProtection="0">
      <alignment horizontal="left" vertical="top" indent="1"/>
    </xf>
    <xf numFmtId="4" fontId="45" fillId="110" borderId="126" applyNumberFormat="0" applyProtection="0">
      <alignment horizontal="right" vertical="center"/>
    </xf>
    <xf numFmtId="0" fontId="129" fillId="94" borderId="126" applyNumberFormat="0" applyProtection="0">
      <alignment horizontal="left" vertical="top" indent="1"/>
    </xf>
    <xf numFmtId="0" fontId="12" fillId="95" borderId="136" applyNumberFormat="0">
      <protection locked="0"/>
    </xf>
    <xf numFmtId="4" fontId="47" fillId="88" borderId="126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0" fontId="12" fillId="96" borderId="128" applyNumberFormat="0" applyFont="0" applyAlignment="0" applyProtection="0"/>
    <xf numFmtId="0" fontId="129" fillId="75" borderId="131" applyNumberFormat="0" applyFont="0" applyAlignment="0" applyProtection="0"/>
    <xf numFmtId="4" fontId="47" fillId="96" borderId="126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153" fillId="148" borderId="126" applyNumberFormat="0" applyProtection="0">
      <alignment horizontal="right" vertical="center"/>
    </xf>
    <xf numFmtId="0" fontId="12" fillId="93" borderId="126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0" fontId="108" fillId="0" borderId="130" applyNumberFormat="0" applyFill="0" applyAlignment="0" applyProtection="0"/>
    <xf numFmtId="0" fontId="129" fillId="127" borderId="131" applyNumberFormat="0" applyProtection="0">
      <alignment horizontal="left" vertical="center" indent="1"/>
    </xf>
    <xf numFmtId="4" fontId="47" fillId="90" borderId="126" applyNumberFormat="0" applyProtection="0">
      <alignment horizontal="right" vertical="center"/>
    </xf>
    <xf numFmtId="4" fontId="47" fillId="81" borderId="126" applyNumberFormat="0" applyProtection="0">
      <alignment horizontal="right" vertical="center"/>
    </xf>
    <xf numFmtId="0" fontId="12" fillId="94" borderId="126" applyNumberFormat="0" applyProtection="0">
      <alignment horizontal="left" vertical="center" indent="1"/>
    </xf>
    <xf numFmtId="4" fontId="47" fillId="87" borderId="126" applyNumberFormat="0" applyProtection="0">
      <alignment horizontal="right" vertical="center"/>
    </xf>
    <xf numFmtId="4" fontId="129" fillId="32" borderId="131" applyNumberFormat="0" applyProtection="0">
      <alignment horizontal="left" vertical="center" indent="1"/>
    </xf>
    <xf numFmtId="0" fontId="12" fillId="94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center" indent="1"/>
    </xf>
    <xf numFmtId="4" fontId="46" fillId="108" borderId="134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47" fillId="89" borderId="126" applyNumberFormat="0" applyProtection="0">
      <alignment horizontal="right" vertical="center"/>
    </xf>
    <xf numFmtId="0" fontId="117" fillId="106" borderId="127" applyNumberFormat="0" applyAlignment="0" applyProtection="0"/>
    <xf numFmtId="4" fontId="44" fillId="80" borderId="126" applyNumberFormat="0" applyProtection="0">
      <alignment horizontal="left" vertical="center" indent="1"/>
    </xf>
    <xf numFmtId="0" fontId="12" fillId="81" borderId="126" applyNumberFormat="0" applyProtection="0">
      <alignment horizontal="left" vertical="top" indent="1"/>
    </xf>
    <xf numFmtId="0" fontId="12" fillId="81" borderId="126" applyNumberFormat="0" applyProtection="0">
      <alignment horizontal="left" vertical="center" indent="1"/>
    </xf>
    <xf numFmtId="4" fontId="45" fillId="148" borderId="126" applyNumberFormat="0" applyProtection="0">
      <alignment vertical="center"/>
    </xf>
    <xf numFmtId="4" fontId="153" fillId="148" borderId="126" applyNumberFormat="0" applyProtection="0">
      <alignment horizontal="right" vertical="center"/>
    </xf>
    <xf numFmtId="4" fontId="112" fillId="92" borderId="126" applyNumberFormat="0" applyProtection="0">
      <alignment horizontal="right" vertical="center"/>
    </xf>
    <xf numFmtId="4" fontId="153" fillId="148" borderId="126" applyNumberFormat="0" applyProtection="0">
      <alignment vertical="center"/>
    </xf>
    <xf numFmtId="4" fontId="154" fillId="148" borderId="126" applyNumberFormat="0" applyProtection="0">
      <alignment horizontal="right" vertical="center"/>
    </xf>
    <xf numFmtId="185" fontId="27" fillId="0" borderId="124" applyFill="0"/>
    <xf numFmtId="0" fontId="12" fillId="81" borderId="126" applyNumberFormat="0" applyProtection="0">
      <alignment horizontal="left" vertical="top" indent="1"/>
    </xf>
    <xf numFmtId="0" fontId="47" fillId="96" borderId="126" applyNumberFormat="0" applyProtection="0">
      <alignment horizontal="left" vertical="top" indent="1"/>
    </xf>
    <xf numFmtId="4" fontId="110" fillId="92" borderId="126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0" fontId="12" fillId="93" borderId="126" applyNumberFormat="0" applyProtection="0">
      <alignment horizontal="left" vertical="top" indent="1"/>
    </xf>
    <xf numFmtId="4" fontId="47" fillId="85" borderId="126" applyNumberFormat="0" applyProtection="0">
      <alignment horizontal="right" vertical="center"/>
    </xf>
    <xf numFmtId="4" fontId="46" fillId="108" borderId="134" applyNumberFormat="0" applyProtection="0">
      <alignment horizontal="left" vertical="center" indent="1"/>
    </xf>
    <xf numFmtId="4" fontId="47" fillId="84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4" fontId="45" fillId="98" borderId="126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0" fontId="143" fillId="99" borderId="127" applyNumberFormat="0" applyAlignment="0" applyProtection="0"/>
    <xf numFmtId="4" fontId="47" fillId="89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187" fontId="1" fillId="20" borderId="136">
      <alignment vertical="center"/>
    </xf>
    <xf numFmtId="0" fontId="12" fillId="81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4" fontId="153" fillId="148" borderId="139" applyNumberFormat="0" applyProtection="0">
      <alignment vertical="center"/>
    </xf>
    <xf numFmtId="4" fontId="47" fillId="81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109" fillId="80" borderId="139" applyNumberFormat="0" applyProtection="0">
      <alignment vertical="center"/>
    </xf>
    <xf numFmtId="4" fontId="47" fillId="81" borderId="139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4" fontId="45" fillId="142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47" fillId="81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31" fillId="99" borderId="139" applyNumberFormat="0" applyProtection="0">
      <alignment horizontal="left" vertical="center" indent="1"/>
    </xf>
    <xf numFmtId="0" fontId="12" fillId="75" borderId="141" applyNumberFormat="0" applyFont="0" applyAlignment="0" applyProtection="0"/>
    <xf numFmtId="0" fontId="127" fillId="99" borderId="142" applyNumberFormat="0" applyAlignment="0" applyProtection="0"/>
    <xf numFmtId="0" fontId="127" fillId="106" borderId="142" applyNumberFormat="0" applyAlignment="0" applyProtection="0"/>
    <xf numFmtId="0" fontId="127" fillId="106" borderId="142" applyNumberFormat="0" applyAlignment="0" applyProtection="0"/>
    <xf numFmtId="0" fontId="127" fillId="99" borderId="142" applyNumberFormat="0" applyAlignment="0" applyProtection="0"/>
    <xf numFmtId="0" fontId="12" fillId="75" borderId="141" applyNumberFormat="0" applyFont="0" applyAlignment="0" applyProtection="0"/>
    <xf numFmtId="0" fontId="12" fillId="96" borderId="141" applyNumberFormat="0" applyFont="0" applyAlignment="0" applyProtection="0"/>
    <xf numFmtId="4" fontId="47" fillId="81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129" fillId="91" borderId="145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36" fillId="123" borderId="144" applyNumberFormat="0" applyAlignment="0" applyProtection="0"/>
    <xf numFmtId="0" fontId="129" fillId="127" borderId="144" applyNumberFormat="0" applyProtection="0">
      <alignment horizontal="left" vertical="center" indent="1"/>
    </xf>
    <xf numFmtId="4" fontId="131" fillId="99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4" fillId="76" borderId="144" applyNumberFormat="0" applyAlignment="0" applyProtection="0"/>
    <xf numFmtId="4" fontId="129" fillId="0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0" fontId="124" fillId="76" borderId="140" applyNumberFormat="0" applyAlignment="0" applyProtection="0"/>
    <xf numFmtId="0" fontId="124" fillId="76" borderId="140" applyNumberFormat="0" applyAlignment="0" applyProtection="0"/>
    <xf numFmtId="0" fontId="149" fillId="99" borderId="140" applyNumberFormat="0" applyAlignment="0" applyProtection="0"/>
    <xf numFmtId="4" fontId="129" fillId="90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0" fontId="108" fillId="0" borderId="143" applyNumberFormat="0" applyFill="0" applyAlignment="0" applyProtection="0"/>
    <xf numFmtId="4" fontId="129" fillId="87" borderId="144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131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45" fillId="145" borderId="139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47" fillId="81" borderId="139" applyNumberFormat="0" applyProtection="0">
      <alignment horizontal="right" vertical="center"/>
    </xf>
    <xf numFmtId="4" fontId="131" fillId="99" borderId="139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4" fontId="47" fillId="81" borderId="139" applyNumberFormat="0" applyProtection="0">
      <alignment horizontal="left" vertical="center" indent="1"/>
    </xf>
    <xf numFmtId="4" fontId="45" fillId="110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24" fillId="76" borderId="140" applyNumberFormat="0" applyAlignment="0" applyProtection="0"/>
    <xf numFmtId="4" fontId="47" fillId="88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124" fillId="76" borderId="144" applyNumberFormat="0" applyAlignment="0" applyProtection="0"/>
    <xf numFmtId="4" fontId="129" fillId="88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185" fontId="48" fillId="0" borderId="138"/>
    <xf numFmtId="0" fontId="12" fillId="75" borderId="141" applyNumberFormat="0" applyFont="0" applyAlignment="0" applyProtection="0"/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5" fillId="108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6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45" fillId="108" borderId="139" applyNumberFormat="0" applyProtection="0">
      <alignment horizontal="right" vertical="center"/>
    </xf>
    <xf numFmtId="0" fontId="129" fillId="93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12" fillId="93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36" fillId="123" borderId="144" applyNumberFormat="0" applyAlignment="0" applyProtection="0"/>
    <xf numFmtId="4" fontId="47" fillId="85" borderId="139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0" fontId="12" fillId="75" borderId="141" applyNumberFormat="0" applyFont="0" applyAlignment="0" applyProtection="0"/>
    <xf numFmtId="4" fontId="129" fillId="0" borderId="144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5" fillId="141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188" fontId="136" fillId="123" borderId="131" applyNumberFormat="0" applyAlignment="0" applyProtection="0"/>
    <xf numFmtId="188" fontId="136" fillId="123" borderId="131" applyNumberFormat="0" applyAlignment="0" applyProtection="0"/>
    <xf numFmtId="0" fontId="127" fillId="99" borderId="142" applyNumberFormat="0" applyAlignment="0" applyProtection="0"/>
    <xf numFmtId="4" fontId="47" fillId="90" borderId="139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0" fontId="124" fillId="76" borderId="140" applyNumberFormat="0" applyAlignment="0" applyProtection="0"/>
    <xf numFmtId="0" fontId="129" fillId="99" borderId="144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0" fontId="108" fillId="0" borderId="148" applyNumberFormat="0" applyFill="0" applyAlignment="0" applyProtection="0"/>
    <xf numFmtId="4" fontId="154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47" fillId="81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7" fillId="96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0" fontId="12" fillId="75" borderId="141" applyNumberFormat="0" applyFont="0" applyAlignment="0" applyProtection="0"/>
    <xf numFmtId="0" fontId="129" fillId="75" borderId="144" applyNumberFormat="0" applyFont="0" applyAlignment="0" applyProtection="0"/>
    <xf numFmtId="4" fontId="131" fillId="99" borderId="139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0" fontId="143" fillId="99" borderId="140" applyNumberFormat="0" applyAlignment="0" applyProtection="0"/>
    <xf numFmtId="4" fontId="138" fillId="24" borderId="144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0" fontId="129" fillId="75" borderId="144" applyNumberFormat="0" applyFont="0" applyAlignment="0" applyProtection="0"/>
    <xf numFmtId="4" fontId="129" fillId="82" borderId="144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47" fillId="83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188" fontId="124" fillId="76" borderId="131" applyNumberFormat="0" applyAlignment="0" applyProtection="0"/>
    <xf numFmtId="188" fontId="124" fillId="76" borderId="131" applyNumberFormat="0" applyAlignment="0" applyProtection="0"/>
    <xf numFmtId="4" fontId="129" fillId="0" borderId="144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47" fillId="96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7" fillId="96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0" fontId="127" fillId="106" borderId="142" applyNumberFormat="0" applyAlignment="0" applyProtection="0"/>
    <xf numFmtId="0" fontId="127" fillId="106" borderId="142" applyNumberFormat="0" applyAlignment="0" applyProtection="0"/>
    <xf numFmtId="0" fontId="127" fillId="99" borderId="142" applyNumberFormat="0" applyAlignment="0" applyProtection="0"/>
    <xf numFmtId="0" fontId="127" fillId="99" borderId="142" applyNumberFormat="0" applyAlignment="0" applyProtection="0"/>
    <xf numFmtId="0" fontId="12" fillId="75" borderId="141" applyNumberFormat="0" applyFont="0" applyAlignment="0" applyProtection="0"/>
    <xf numFmtId="0" fontId="12" fillId="75" borderId="141" applyNumberFormat="0" applyFont="0" applyAlignment="0" applyProtection="0"/>
    <xf numFmtId="0" fontId="129" fillId="75" borderId="144" applyNumberFormat="0" applyFont="0" applyAlignment="0" applyProtection="0"/>
    <xf numFmtId="0" fontId="12" fillId="96" borderId="141" applyNumberFormat="0" applyFont="0" applyAlignment="0" applyProtection="0"/>
    <xf numFmtId="0" fontId="12" fillId="96" borderId="141" applyNumberFormat="0" applyFont="0" applyAlignment="0" applyProtection="0"/>
    <xf numFmtId="0" fontId="124" fillId="76" borderId="140" applyNumberFormat="0" applyAlignment="0" applyProtection="0"/>
    <xf numFmtId="0" fontId="124" fillId="76" borderId="140" applyNumberFormat="0" applyAlignment="0" applyProtection="0"/>
    <xf numFmtId="0" fontId="149" fillId="99" borderId="140" applyNumberFormat="0" applyAlignment="0" applyProtection="0"/>
    <xf numFmtId="0" fontId="149" fillId="99" borderId="140" applyNumberFormat="0" applyAlignment="0" applyProtection="0"/>
    <xf numFmtId="185" fontId="48" fillId="0" borderId="138"/>
    <xf numFmtId="0" fontId="117" fillId="106" borderId="140" applyNumberFormat="0" applyAlignment="0" applyProtection="0"/>
    <xf numFmtId="0" fontId="117" fillId="106" borderId="140" applyNumberFormat="0" applyAlignment="0" applyProtection="0"/>
    <xf numFmtId="0" fontId="143" fillId="99" borderId="140" applyNumberFormat="0" applyAlignment="0" applyProtection="0"/>
    <xf numFmtId="0" fontId="143" fillId="99" borderId="140" applyNumberFormat="0" applyAlignment="0" applyProtection="0"/>
    <xf numFmtId="0" fontId="108" fillId="0" borderId="143" applyNumberFormat="0" applyFill="0" applyAlignment="0" applyProtection="0"/>
    <xf numFmtId="4" fontId="133" fillId="97" borderId="145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4" fontId="129" fillId="126" borderId="144" applyNumberFormat="0" applyProtection="0">
      <alignment horizontal="right" vertical="center"/>
    </xf>
    <xf numFmtId="4" fontId="131" fillId="96" borderId="139" applyNumberFormat="0" applyProtection="0">
      <alignment vertical="center"/>
    </xf>
    <xf numFmtId="0" fontId="49" fillId="93" borderId="146" applyBorder="0"/>
    <xf numFmtId="0" fontId="129" fillId="92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4" fontId="129" fillId="90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4" fontId="129" fillId="0" borderId="144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7" fillId="106" borderId="142" applyNumberFormat="0" applyAlignment="0" applyProtection="0"/>
    <xf numFmtId="0" fontId="12" fillId="75" borderId="141" applyNumberFormat="0" applyFont="0" applyAlignment="0" applyProtection="0"/>
    <xf numFmtId="0" fontId="124" fillId="76" borderId="140" applyNumberFormat="0" applyAlignment="0" applyProtection="0"/>
    <xf numFmtId="0" fontId="117" fillId="106" borderId="140" applyNumberFormat="0" applyAlignment="0" applyProtection="0"/>
    <xf numFmtId="4" fontId="47" fillId="92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7" fillId="123" borderId="129" applyNumberFormat="0" applyAlignment="0" applyProtection="0"/>
    <xf numFmtId="188" fontId="127" fillId="123" borderId="129" applyNumberFormat="0" applyAlignment="0" applyProtection="0"/>
    <xf numFmtId="171" fontId="1" fillId="16" borderId="136">
      <alignment vertical="center"/>
      <protection locked="0"/>
    </xf>
    <xf numFmtId="171" fontId="1" fillId="18" borderId="136">
      <alignment vertical="center"/>
    </xf>
    <xf numFmtId="189" fontId="35" fillId="143" borderId="136">
      <alignment vertical="center"/>
    </xf>
    <xf numFmtId="171" fontId="35" fillId="143" borderId="136">
      <alignment vertical="center"/>
    </xf>
    <xf numFmtId="171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7" fontId="35" fillId="143" borderId="136">
      <alignment vertical="center"/>
    </xf>
    <xf numFmtId="187" fontId="35" fillId="143" borderId="136">
      <alignment vertical="center"/>
    </xf>
    <xf numFmtId="189" fontId="35" fillId="143" borderId="136">
      <alignment vertical="center"/>
    </xf>
    <xf numFmtId="171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1" fontId="35" fillId="28" borderId="136">
      <alignment vertical="center"/>
    </xf>
    <xf numFmtId="17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87" fontId="35" fillId="28" borderId="136">
      <alignment vertical="center"/>
    </xf>
    <xf numFmtId="189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150" borderId="136">
      <alignment horizontal="right" vertical="center"/>
      <protection locked="0"/>
    </xf>
    <xf numFmtId="188" fontId="35" fillId="150" borderId="136">
      <alignment horizontal="right" vertical="center"/>
      <protection locked="0"/>
    </xf>
    <xf numFmtId="188" fontId="35" fillId="150" borderId="136">
      <alignment horizontal="right" vertical="center"/>
      <protection locked="0"/>
    </xf>
    <xf numFmtId="189" fontId="35" fillId="150" borderId="136">
      <alignment horizontal="right" vertical="center"/>
      <protection locked="0"/>
    </xf>
    <xf numFmtId="187" fontId="35" fillId="150" borderId="136">
      <alignment horizontal="right" vertical="center"/>
      <protection locked="0"/>
    </xf>
    <xf numFmtId="189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188" fontId="132" fillId="80" borderId="126" applyNumberFormat="0" applyProtection="0">
      <alignment horizontal="left" vertical="top" indent="1"/>
    </xf>
    <xf numFmtId="187" fontId="1" fillId="20" borderId="123">
      <alignment vertical="center"/>
    </xf>
    <xf numFmtId="188" fontId="129" fillId="99" borderId="131" applyNumberFormat="0" applyProtection="0">
      <alignment horizontal="left" vertical="center" indent="1"/>
    </xf>
    <xf numFmtId="188" fontId="12" fillId="93" borderId="126" applyNumberFormat="0" applyProtection="0">
      <alignment horizontal="left" vertical="center" indent="1"/>
    </xf>
    <xf numFmtId="188" fontId="129" fillId="93" borderId="126" applyNumberFormat="0" applyProtection="0">
      <alignment horizontal="left" vertical="top" indent="1"/>
    </xf>
    <xf numFmtId="188" fontId="12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127" borderId="131" applyNumberFormat="0" applyProtection="0">
      <alignment horizontal="left" vertical="center" indent="1"/>
    </xf>
    <xf numFmtId="188" fontId="12" fillId="81" borderId="126" applyNumberFormat="0" applyProtection="0">
      <alignment horizontal="left" vertical="center" indent="1"/>
    </xf>
    <xf numFmtId="188" fontId="129" fillId="81" borderId="126" applyNumberFormat="0" applyProtection="0">
      <alignment horizontal="left" vertical="top" indent="1"/>
    </xf>
    <xf numFmtId="188" fontId="12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94" borderId="131" applyNumberFormat="0" applyProtection="0">
      <alignment horizontal="left" vertical="center" indent="1"/>
    </xf>
    <xf numFmtId="188" fontId="12" fillId="94" borderId="126" applyNumberFormat="0" applyProtection="0">
      <alignment horizontal="left" vertical="center" indent="1"/>
    </xf>
    <xf numFmtId="188" fontId="129" fillId="94" borderId="126" applyNumberFormat="0" applyProtection="0">
      <alignment horizontal="left" vertical="top" indent="1"/>
    </xf>
    <xf numFmtId="188" fontId="12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2" borderId="131" applyNumberFormat="0" applyProtection="0">
      <alignment horizontal="left" vertical="center" indent="1"/>
    </xf>
    <xf numFmtId="188" fontId="12" fillId="92" borderId="126" applyNumberFormat="0" applyProtection="0">
      <alignment horizontal="left" vertical="center" indent="1"/>
    </xf>
    <xf numFmtId="188" fontId="129" fillId="92" borderId="126" applyNumberFormat="0" applyProtection="0">
      <alignment horizontal="left" vertical="top" indent="1"/>
    </xf>
    <xf numFmtId="188" fontId="12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" fillId="95" borderId="136" applyNumberFormat="0">
      <protection locked="0"/>
    </xf>
    <xf numFmtId="188" fontId="49" fillId="93" borderId="133" applyBorder="0"/>
    <xf numFmtId="4" fontId="138" fillId="21" borderId="136" applyNumberFormat="0" applyProtection="0">
      <alignment vertical="center"/>
    </xf>
    <xf numFmtId="188" fontId="131" fillId="96" borderId="126" applyNumberFormat="0" applyProtection="0">
      <alignment horizontal="left" vertical="top" indent="1"/>
    </xf>
    <xf numFmtId="188" fontId="131" fillId="81" borderId="126" applyNumberFormat="0" applyProtection="0">
      <alignment horizontal="left" vertical="top" indent="1"/>
    </xf>
    <xf numFmtId="188" fontId="129" fillId="128" borderId="136"/>
    <xf numFmtId="185" fontId="27" fillId="0" borderId="137" applyFill="0"/>
    <xf numFmtId="188" fontId="108" fillId="0" borderId="130" applyNumberFormat="0" applyFill="0" applyAlignment="0" applyProtection="0"/>
    <xf numFmtId="188" fontId="108" fillId="0" borderId="130" applyNumberFormat="0" applyFill="0" applyAlignment="0" applyProtection="0"/>
    <xf numFmtId="4" fontId="47" fillId="90" borderId="139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0" fontId="12" fillId="96" borderId="141" applyNumberFormat="0" applyFont="0" applyAlignment="0" applyProtection="0"/>
    <xf numFmtId="0" fontId="129" fillId="92" borderId="144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0" fontId="108" fillId="0" borderId="148" applyNumberFormat="0" applyFill="0" applyAlignment="0" applyProtection="0"/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46" fillId="108" borderId="147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5" fillId="141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0" fontId="12" fillId="75" borderId="141" applyNumberFormat="0" applyFont="0" applyAlignment="0" applyProtection="0"/>
    <xf numFmtId="0" fontId="12" fillId="96" borderId="141" applyNumberFormat="0" applyFont="0" applyAlignment="0" applyProtection="0"/>
    <xf numFmtId="0" fontId="131" fillId="96" borderId="139" applyNumberFormat="0" applyProtection="0">
      <alignment horizontal="left" vertical="top" indent="1"/>
    </xf>
    <xf numFmtId="0" fontId="108" fillId="0" borderId="143" applyNumberFormat="0" applyFill="0" applyAlignment="0" applyProtection="0"/>
    <xf numFmtId="0" fontId="143" fillId="99" borderId="140" applyNumberFormat="0" applyAlignment="0" applyProtection="0"/>
    <xf numFmtId="0" fontId="131" fillId="81" borderId="139" applyNumberFormat="0" applyProtection="0">
      <alignment horizontal="left" vertical="top" indent="1"/>
    </xf>
    <xf numFmtId="0" fontId="129" fillId="92" borderId="144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90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129" fillId="80" borderId="144" applyNumberFormat="0" applyProtection="0">
      <alignment vertical="center"/>
    </xf>
    <xf numFmtId="0" fontId="132" fillId="80" borderId="139" applyNumberFormat="0" applyProtection="0">
      <alignment horizontal="left" vertical="top" indent="1"/>
    </xf>
    <xf numFmtId="4" fontId="138" fillId="32" borderId="144" applyNumberFormat="0" applyProtection="0">
      <alignment vertical="center"/>
    </xf>
    <xf numFmtId="0" fontId="136" fillId="123" borderId="144" applyNumberFormat="0" applyAlignment="0" applyProtection="0"/>
    <xf numFmtId="4" fontId="110" fillId="96" borderId="139" applyNumberFormat="0" applyProtection="0">
      <alignment vertical="center"/>
    </xf>
    <xf numFmtId="4" fontId="47" fillId="86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185" fontId="27" fillId="0" borderId="124" applyFill="0"/>
    <xf numFmtId="4" fontId="129" fillId="85" borderId="144" applyNumberFormat="0" applyProtection="0">
      <alignment horizontal="right" vertical="center"/>
    </xf>
    <xf numFmtId="0" fontId="129" fillId="75" borderId="144" applyNumberFormat="0" applyFont="0" applyAlignment="0" applyProtection="0"/>
    <xf numFmtId="188" fontId="136" fillId="123" borderId="131" applyNumberFormat="0" applyAlignment="0" applyProtection="0"/>
    <xf numFmtId="188" fontId="136" fillId="123" borderId="131" applyNumberFormat="0" applyAlignment="0" applyProtection="0"/>
    <xf numFmtId="188" fontId="124" fillId="76" borderId="131" applyNumberFormat="0" applyAlignment="0" applyProtection="0"/>
    <xf numFmtId="188" fontId="124" fillId="76" borderId="131" applyNumberFormat="0" applyAlignment="0" applyProtection="0"/>
    <xf numFmtId="0" fontId="12" fillId="96" borderId="14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9" fillId="75" borderId="131" applyNumberFormat="0" applyFont="0" applyAlignment="0" applyProtection="0"/>
    <xf numFmtId="188" fontId="127" fillId="123" borderId="129" applyNumberFormat="0" applyAlignment="0" applyProtection="0"/>
    <xf numFmtId="188" fontId="127" fillId="123" borderId="129" applyNumberFormat="0" applyAlignment="0" applyProtection="0"/>
    <xf numFmtId="189" fontId="35" fillId="143" borderId="123">
      <alignment vertical="center"/>
    </xf>
    <xf numFmtId="171" fontId="35" fillId="143" borderId="123">
      <alignment vertical="center"/>
    </xf>
    <xf numFmtId="171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8" fontId="35" fillId="143" borderId="123">
      <alignment vertical="center"/>
    </xf>
    <xf numFmtId="187" fontId="35" fillId="143" borderId="123">
      <alignment vertical="center"/>
    </xf>
    <xf numFmtId="187" fontId="35" fillId="143" borderId="123">
      <alignment vertical="center"/>
    </xf>
    <xf numFmtId="189" fontId="35" fillId="143" borderId="123">
      <alignment vertical="center"/>
    </xf>
    <xf numFmtId="171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88" fontId="35" fillId="21" borderId="123">
      <alignment vertical="center"/>
      <protection locked="0"/>
    </xf>
    <xf numFmtId="191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9" fontId="35" fillId="21" borderId="123">
      <alignment vertical="center"/>
      <protection locked="0"/>
    </xf>
    <xf numFmtId="171" fontId="35" fillId="21" borderId="123">
      <alignment vertical="center"/>
      <protection locked="0"/>
    </xf>
    <xf numFmtId="171" fontId="35" fillId="28" borderId="123">
      <alignment vertical="center"/>
    </xf>
    <xf numFmtId="17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91" fontId="35" fillId="28" borderId="123">
      <alignment vertical="center"/>
    </xf>
    <xf numFmtId="187" fontId="35" fillId="28" borderId="123">
      <alignment vertical="center"/>
    </xf>
    <xf numFmtId="189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88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28" borderId="123">
      <alignment vertical="center"/>
    </xf>
    <xf numFmtId="171" fontId="35" fillId="150" borderId="123">
      <alignment horizontal="right" vertical="center"/>
      <protection locked="0"/>
    </xf>
    <xf numFmtId="188" fontId="35" fillId="150" borderId="123">
      <alignment horizontal="right" vertical="center"/>
      <protection locked="0"/>
    </xf>
    <xf numFmtId="188" fontId="35" fillId="150" borderId="123">
      <alignment horizontal="right" vertical="center"/>
      <protection locked="0"/>
    </xf>
    <xf numFmtId="189" fontId="35" fillId="150" borderId="123">
      <alignment horizontal="right" vertical="center"/>
      <protection locked="0"/>
    </xf>
    <xf numFmtId="187" fontId="35" fillId="150" borderId="123">
      <alignment horizontal="right" vertical="center"/>
      <protection locked="0"/>
    </xf>
    <xf numFmtId="189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171" fontId="35" fillId="150" borderId="123">
      <alignment horizontal="right" vertical="center"/>
      <protection locked="0"/>
    </xf>
    <xf numFmtId="4" fontId="129" fillId="80" borderId="131" applyNumberFormat="0" applyProtection="0">
      <alignment vertical="center"/>
    </xf>
    <xf numFmtId="4" fontId="138" fillId="32" borderId="131" applyNumberFormat="0" applyProtection="0">
      <alignment vertical="center"/>
    </xf>
    <xf numFmtId="4" fontId="129" fillId="32" borderId="131" applyNumberFormat="0" applyProtection="0">
      <alignment horizontal="left" vertical="center" indent="1"/>
    </xf>
    <xf numFmtId="188" fontId="132" fillId="80" borderId="126" applyNumberFormat="0" applyProtection="0">
      <alignment horizontal="left" vertical="top" indent="1"/>
    </xf>
    <xf numFmtId="4" fontId="129" fillId="111" borderId="131" applyNumberFormat="0" applyProtection="0">
      <alignment horizontal="left" vertical="center" indent="1"/>
    </xf>
    <xf numFmtId="4" fontId="129" fillId="82" borderId="131" applyNumberFormat="0" applyProtection="0">
      <alignment horizontal="right" vertical="center"/>
    </xf>
    <xf numFmtId="4" fontId="129" fillId="126" borderId="131" applyNumberFormat="0" applyProtection="0">
      <alignment horizontal="right" vertical="center"/>
    </xf>
    <xf numFmtId="4" fontId="129" fillId="84" borderId="132" applyNumberFormat="0" applyProtection="0">
      <alignment horizontal="right" vertical="center"/>
    </xf>
    <xf numFmtId="4" fontId="129" fillId="85" borderId="131" applyNumberFormat="0" applyProtection="0">
      <alignment horizontal="right" vertical="center"/>
    </xf>
    <xf numFmtId="4" fontId="129" fillId="86" borderId="131" applyNumberFormat="0" applyProtection="0">
      <alignment horizontal="right" vertical="center"/>
    </xf>
    <xf numFmtId="4" fontId="129" fillId="87" borderId="131" applyNumberFormat="0" applyProtection="0">
      <alignment horizontal="right" vertical="center"/>
    </xf>
    <xf numFmtId="4" fontId="129" fillId="88" borderId="131" applyNumberFormat="0" applyProtection="0">
      <alignment horizontal="right" vertical="center"/>
    </xf>
    <xf numFmtId="4" fontId="129" fillId="89" borderId="131" applyNumberFormat="0" applyProtection="0">
      <alignment horizontal="right" vertical="center"/>
    </xf>
    <xf numFmtId="4" fontId="129" fillId="90" borderId="131" applyNumberFormat="0" applyProtection="0">
      <alignment horizontal="right" vertical="center"/>
    </xf>
    <xf numFmtId="4" fontId="129" fillId="91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" fillId="93" borderId="132" applyNumberFormat="0" applyProtection="0">
      <alignment horizontal="left" vertical="center" indent="1"/>
    </xf>
    <xf numFmtId="4" fontId="129" fillId="81" borderId="131" applyNumberFormat="0" applyProtection="0">
      <alignment horizontal="right" vertical="center"/>
    </xf>
    <xf numFmtId="4" fontId="129" fillId="92" borderId="132" applyNumberFormat="0" applyProtection="0">
      <alignment horizontal="left" vertical="center" indent="1"/>
    </xf>
    <xf numFmtId="4" fontId="129" fillId="81" borderId="132" applyNumberFormat="0" applyProtection="0">
      <alignment horizontal="left" vertical="center" indent="1"/>
    </xf>
    <xf numFmtId="188" fontId="129" fillId="99" borderId="131" applyNumberFormat="0" applyProtection="0">
      <alignment horizontal="left" vertical="center" indent="1"/>
    </xf>
    <xf numFmtId="188" fontId="12" fillId="93" borderId="126" applyNumberFormat="0" applyProtection="0">
      <alignment horizontal="left" vertical="center" indent="1"/>
    </xf>
    <xf numFmtId="188" fontId="129" fillId="93" borderId="126" applyNumberFormat="0" applyProtection="0">
      <alignment horizontal="left" vertical="top" indent="1"/>
    </xf>
    <xf numFmtId="188" fontId="12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93" borderId="126" applyNumberFormat="0" applyProtection="0">
      <alignment horizontal="left" vertical="top" indent="1"/>
    </xf>
    <xf numFmtId="188" fontId="129" fillId="127" borderId="131" applyNumberFormat="0" applyProtection="0">
      <alignment horizontal="left" vertical="center" indent="1"/>
    </xf>
    <xf numFmtId="188" fontId="12" fillId="81" borderId="126" applyNumberFormat="0" applyProtection="0">
      <alignment horizontal="left" vertical="center" indent="1"/>
    </xf>
    <xf numFmtId="188" fontId="129" fillId="81" borderId="126" applyNumberFormat="0" applyProtection="0">
      <alignment horizontal="left" vertical="top" indent="1"/>
    </xf>
    <xf numFmtId="188" fontId="12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81" borderId="126" applyNumberFormat="0" applyProtection="0">
      <alignment horizontal="left" vertical="top" indent="1"/>
    </xf>
    <xf numFmtId="188" fontId="129" fillId="94" borderId="131" applyNumberFormat="0" applyProtection="0">
      <alignment horizontal="left" vertical="center" indent="1"/>
    </xf>
    <xf numFmtId="188" fontId="12" fillId="94" borderId="126" applyNumberFormat="0" applyProtection="0">
      <alignment horizontal="left" vertical="center" indent="1"/>
    </xf>
    <xf numFmtId="188" fontId="129" fillId="94" borderId="126" applyNumberFormat="0" applyProtection="0">
      <alignment horizontal="left" vertical="top" indent="1"/>
    </xf>
    <xf numFmtId="188" fontId="12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4" borderId="126" applyNumberFormat="0" applyProtection="0">
      <alignment horizontal="left" vertical="top" indent="1"/>
    </xf>
    <xf numFmtId="188" fontId="129" fillId="92" borderId="131" applyNumberFormat="0" applyProtection="0">
      <alignment horizontal="left" vertical="center" indent="1"/>
    </xf>
    <xf numFmtId="188" fontId="12" fillId="92" borderId="126" applyNumberFormat="0" applyProtection="0">
      <alignment horizontal="left" vertical="center" indent="1"/>
    </xf>
    <xf numFmtId="188" fontId="129" fillId="92" borderId="126" applyNumberFormat="0" applyProtection="0">
      <alignment horizontal="left" vertical="top" indent="1"/>
    </xf>
    <xf numFmtId="188" fontId="12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9" fillId="92" borderId="126" applyNumberFormat="0" applyProtection="0">
      <alignment horizontal="left" vertical="top" indent="1"/>
    </xf>
    <xf numFmtId="188" fontId="12" fillId="95" borderId="123" applyNumberFormat="0">
      <protection locked="0"/>
    </xf>
    <xf numFmtId="188" fontId="49" fillId="93" borderId="133" applyBorder="0"/>
    <xf numFmtId="4" fontId="131" fillId="96" borderId="126" applyNumberFormat="0" applyProtection="0">
      <alignment vertical="center"/>
    </xf>
    <xf numFmtId="4" fontId="131" fillId="99" borderId="126" applyNumberFormat="0" applyProtection="0">
      <alignment horizontal="left" vertical="center" indent="1"/>
    </xf>
    <xf numFmtId="188" fontId="131" fillId="96" borderId="126" applyNumberFormat="0" applyProtection="0">
      <alignment horizontal="left" vertical="top" indent="1"/>
    </xf>
    <xf numFmtId="4" fontId="129" fillId="0" borderId="131" applyNumberFormat="0" applyProtection="0">
      <alignment horizontal="right" vertical="center"/>
    </xf>
    <xf numFmtId="4" fontId="138" fillId="24" borderId="131" applyNumberFormat="0" applyProtection="0">
      <alignment horizontal="right" vertical="center"/>
    </xf>
    <xf numFmtId="4" fontId="129" fillId="111" borderId="131" applyNumberFormat="0" applyProtection="0">
      <alignment horizontal="left" vertical="center" indent="1"/>
    </xf>
    <xf numFmtId="188" fontId="131" fillId="81" borderId="126" applyNumberFormat="0" applyProtection="0">
      <alignment horizontal="left" vertical="top" indent="1"/>
    </xf>
    <xf numFmtId="4" fontId="133" fillId="97" borderId="132" applyNumberFormat="0" applyProtection="0">
      <alignment horizontal="left" vertical="center" indent="1"/>
    </xf>
    <xf numFmtId="188" fontId="129" fillId="128" borderId="123"/>
    <xf numFmtId="4" fontId="134" fillId="95" borderId="131" applyNumberFormat="0" applyProtection="0">
      <alignment horizontal="right" vertical="center"/>
    </xf>
    <xf numFmtId="188" fontId="108" fillId="0" borderId="130" applyNumberFormat="0" applyFill="0" applyAlignment="0" applyProtection="0"/>
    <xf numFmtId="188" fontId="108" fillId="0" borderId="130" applyNumberFormat="0" applyFill="0" applyAlignment="0" applyProtection="0"/>
    <xf numFmtId="0" fontId="129" fillId="93" borderId="139" applyNumberFormat="0" applyProtection="0">
      <alignment horizontal="left" vertical="top" indent="1"/>
    </xf>
    <xf numFmtId="4" fontId="129" fillId="81" borderId="144" applyNumberFormat="0" applyProtection="0">
      <alignment horizontal="right" vertical="center"/>
    </xf>
    <xf numFmtId="0" fontId="124" fillId="76" borderId="140" applyNumberFormat="0" applyAlignment="0" applyProtection="0"/>
    <xf numFmtId="4" fontId="47" fillId="89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110" fillId="92" borderId="139" applyNumberFormat="0" applyProtection="0">
      <alignment horizontal="right" vertical="center"/>
    </xf>
    <xf numFmtId="165" fontId="8" fillId="0" borderId="0" applyFont="0" applyFill="0" applyBorder="0" applyAlignment="0" applyProtection="0"/>
    <xf numFmtId="4" fontId="45" fillId="148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0" fontId="44" fillId="80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7" fillId="86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32" fillId="80" borderId="139" applyNumberFormat="0" applyProtection="0">
      <alignment horizontal="left" vertical="top" indent="1"/>
    </xf>
    <xf numFmtId="4" fontId="129" fillId="81" borderId="144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37" fontId="27" fillId="0" borderId="138" applyNumberFormat="0"/>
    <xf numFmtId="4" fontId="47" fillId="88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185" fontId="27" fillId="0" borderId="137" applyFill="0"/>
    <xf numFmtId="0" fontId="108" fillId="0" borderId="148" applyNumberFormat="0" applyFill="0" applyAlignment="0" applyProtection="0"/>
    <xf numFmtId="0" fontId="108" fillId="0" borderId="148" applyNumberFormat="0" applyFill="0" applyAlignment="0" applyProtection="0"/>
    <xf numFmtId="0" fontId="129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4" fontId="153" fillId="148" borderId="139" applyNumberFormat="0" applyProtection="0">
      <alignment vertical="center"/>
    </xf>
    <xf numFmtId="4" fontId="47" fillId="92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0" fontId="129" fillId="93" borderId="139" applyNumberFormat="0" applyProtection="0">
      <alignment horizontal="left" vertical="top" indent="1"/>
    </xf>
    <xf numFmtId="4" fontId="129" fillId="87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0" fontId="127" fillId="123" borderId="142" applyNumberFormat="0" applyAlignment="0" applyProtection="0"/>
    <xf numFmtId="0" fontId="47" fillId="96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45" fillId="143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0" fontId="12" fillId="81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4" fontId="129" fillId="80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134" fillId="95" borderId="144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0" fontId="108" fillId="0" borderId="143" applyNumberFormat="0" applyFill="0" applyAlignment="0" applyProtection="0"/>
    <xf numFmtId="4" fontId="47" fillId="87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47" fillId="83" borderId="139" applyNumberFormat="0" applyProtection="0">
      <alignment horizontal="right" vertical="center"/>
    </xf>
    <xf numFmtId="0" fontId="127" fillId="106" borderId="142" applyNumberFormat="0" applyAlignment="0" applyProtection="0"/>
    <xf numFmtId="4" fontId="47" fillId="90" borderId="139" applyNumberFormat="0" applyProtection="0">
      <alignment horizontal="right" vertical="center"/>
    </xf>
    <xf numFmtId="0" fontId="124" fillId="76" borderId="140" applyNumberFormat="0" applyAlignment="0" applyProtection="0"/>
    <xf numFmtId="4" fontId="45" fillId="142" borderId="139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45" fillId="9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110" fillId="92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10" fillId="96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109" fillId="80" borderId="139" applyNumberFormat="0" applyProtection="0">
      <alignment vertical="center"/>
    </xf>
    <xf numFmtId="0" fontId="129" fillId="94" borderId="139" applyNumberFormat="0" applyProtection="0">
      <alignment horizontal="left" vertical="top" indent="1"/>
    </xf>
    <xf numFmtId="0" fontId="12" fillId="75" borderId="141" applyNumberFormat="0" applyFont="0" applyAlignment="0" applyProtection="0"/>
    <xf numFmtId="4" fontId="45" fillId="110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4" fontId="47" fillId="8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5" fillId="98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0" fontId="129" fillId="75" borderId="144" applyNumberFormat="0" applyFont="0" applyAlignment="0" applyProtection="0"/>
    <xf numFmtId="4" fontId="129" fillId="80" borderId="144" applyNumberFormat="0" applyProtection="0">
      <alignment vertical="center"/>
    </xf>
    <xf numFmtId="4" fontId="44" fillId="80" borderId="139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0" fontId="12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0" fontId="12" fillId="75" borderId="141" applyNumberFormat="0" applyFont="0" applyAlignment="0" applyProtection="0"/>
    <xf numFmtId="4" fontId="45" fillId="141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0" fontId="129" fillId="75" borderId="144" applyNumberFormat="0" applyFont="0" applyAlignment="0" applyProtection="0"/>
    <xf numFmtId="4" fontId="129" fillId="90" borderId="144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0" fontId="124" fillId="76" borderId="140" applyNumberFormat="0" applyAlignment="0" applyProtection="0"/>
    <xf numFmtId="4" fontId="47" fillId="86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7" fillId="81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9" fillId="94" borderId="139" applyNumberFormat="0" applyProtection="0">
      <alignment horizontal="left" vertical="top" indent="1"/>
    </xf>
    <xf numFmtId="0" fontId="149" fillId="99" borderId="140" applyNumberFormat="0" applyAlignment="0" applyProtection="0"/>
    <xf numFmtId="4" fontId="47" fillId="96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0" fontId="124" fillId="76" borderId="140" applyNumberFormat="0" applyAlignment="0" applyProtection="0"/>
    <xf numFmtId="0" fontId="47" fillId="81" borderId="139" applyNumberFormat="0" applyProtection="0">
      <alignment horizontal="left" vertical="top" indent="1"/>
    </xf>
    <xf numFmtId="4" fontId="129" fillId="89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0" fontId="143" fillId="99" borderId="140" applyNumberFormat="0" applyAlignment="0" applyProtection="0"/>
    <xf numFmtId="0" fontId="108" fillId="0" borderId="148" applyNumberFormat="0" applyFill="0" applyAlignment="0" applyProtection="0"/>
    <xf numFmtId="4" fontId="45" fillId="142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185" fontId="48" fillId="0" borderId="138"/>
    <xf numFmtId="4" fontId="129" fillId="126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5" fillId="141" borderId="139" applyNumberFormat="0" applyProtection="0">
      <alignment horizontal="right" vertical="center"/>
    </xf>
    <xf numFmtId="0" fontId="124" fillId="76" borderId="140" applyNumberFormat="0" applyAlignment="0" applyProtection="0"/>
    <xf numFmtId="4" fontId="154" fillId="148" borderId="139" applyNumberFormat="0" applyProtection="0">
      <alignment horizontal="right" vertical="center"/>
    </xf>
    <xf numFmtId="0" fontId="49" fillId="93" borderId="146" applyBorder="0"/>
    <xf numFmtId="4" fontId="129" fillId="87" borderId="144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4" fontId="47" fillId="87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4" fontId="138" fillId="24" borderId="144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17" fillId="106" borderId="140" applyNumberFormat="0" applyAlignment="0" applyProtection="0"/>
    <xf numFmtId="0" fontId="12" fillId="92" borderId="139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0" fontId="124" fillId="76" borderId="140" applyNumberFormat="0" applyAlignment="0" applyProtection="0"/>
    <xf numFmtId="0" fontId="117" fillId="106" borderId="140" applyNumberFormat="0" applyAlignment="0" applyProtection="0"/>
    <xf numFmtId="0" fontId="127" fillId="106" borderId="142" applyNumberFormat="0" applyAlignment="0" applyProtection="0"/>
    <xf numFmtId="4" fontId="45" fillId="145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10" fillId="96" borderId="139" applyNumberFormat="0" applyProtection="0">
      <alignment vertical="center"/>
    </xf>
    <xf numFmtId="0" fontId="117" fillId="106" borderId="140" applyNumberFormat="0" applyAlignment="0" applyProtection="0"/>
    <xf numFmtId="0" fontId="124" fillId="76" borderId="140" applyNumberFormat="0" applyAlignment="0" applyProtection="0"/>
    <xf numFmtId="0" fontId="12" fillId="75" borderId="141" applyNumberFormat="0" applyFont="0" applyAlignment="0" applyProtection="0"/>
    <xf numFmtId="0" fontId="108" fillId="0" borderId="143" applyNumberFormat="0" applyFill="0" applyAlignment="0" applyProtection="0"/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0" fontId="136" fillId="123" borderId="144" applyNumberFormat="0" applyAlignment="0" applyProtection="0"/>
    <xf numFmtId="0" fontId="124" fillId="76" borderId="144" applyNumberFormat="0" applyAlignment="0" applyProtection="0"/>
    <xf numFmtId="0" fontId="129" fillId="75" borderId="144" applyNumberFormat="0" applyFont="0" applyAlignment="0" applyProtection="0"/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0" fontId="132" fillId="80" borderId="139" applyNumberFormat="0" applyProtection="0">
      <alignment horizontal="left" vertical="top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49" fillId="93" borderId="146" applyBorder="0"/>
    <xf numFmtId="4" fontId="131" fillId="96" borderId="13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4" fontId="138" fillId="24" borderId="144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0" fontId="143" fillId="99" borderId="140" applyNumberFormat="0" applyAlignment="0" applyProtection="0"/>
    <xf numFmtId="0" fontId="143" fillId="99" borderId="140" applyNumberFormat="0" applyAlignment="0" applyProtection="0"/>
    <xf numFmtId="0" fontId="117" fillId="106" borderId="140" applyNumberFormat="0" applyAlignment="0" applyProtection="0"/>
    <xf numFmtId="0" fontId="117" fillId="106" borderId="140" applyNumberFormat="0" applyAlignment="0" applyProtection="0"/>
    <xf numFmtId="0" fontId="149" fillId="99" borderId="140" applyNumberFormat="0" applyAlignment="0" applyProtection="0"/>
    <xf numFmtId="0" fontId="149" fillId="99" borderId="140" applyNumberFormat="0" applyAlignment="0" applyProtection="0"/>
    <xf numFmtId="0" fontId="124" fillId="76" borderId="140" applyNumberFormat="0" applyAlignment="0" applyProtection="0"/>
    <xf numFmtId="0" fontId="124" fillId="76" borderId="140" applyNumberFormat="0" applyAlignment="0" applyProtection="0"/>
    <xf numFmtId="0" fontId="12" fillId="96" borderId="141" applyNumberFormat="0" applyFont="0" applyAlignment="0" applyProtection="0"/>
    <xf numFmtId="0" fontId="12" fillId="96" borderId="141" applyNumberFormat="0" applyFont="0" applyAlignment="0" applyProtection="0"/>
    <xf numFmtId="0" fontId="129" fillId="75" borderId="144" applyNumberFormat="0" applyFont="0" applyAlignment="0" applyProtection="0"/>
    <xf numFmtId="0" fontId="12" fillId="75" borderId="141" applyNumberFormat="0" applyFont="0" applyAlignment="0" applyProtection="0"/>
    <xf numFmtId="0" fontId="12" fillId="75" borderId="141" applyNumberFormat="0" applyFont="0" applyAlignment="0" applyProtection="0"/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0" fontId="108" fillId="0" borderId="148" applyNumberFormat="0" applyFill="0" applyAlignment="0" applyProtection="0"/>
    <xf numFmtId="4" fontId="129" fillId="80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32" borderId="144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45" fillId="142" borderId="139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4" fontId="129" fillId="92" borderId="145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129" fillId="85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47" fillId="96" borderId="139" applyNumberFormat="0" applyProtection="0">
      <alignment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0" fontId="129" fillId="92" borderId="144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0" fontId="143" fillId="99" borderId="140" applyNumberFormat="0" applyAlignment="0" applyProtection="0"/>
    <xf numFmtId="0" fontId="44" fillId="80" borderId="139" applyNumberFormat="0" applyProtection="0">
      <alignment horizontal="left" vertical="top" indent="1"/>
    </xf>
    <xf numFmtId="37" fontId="27" fillId="0" borderId="138" applyNumberFormat="0"/>
    <xf numFmtId="4" fontId="46" fillId="32" borderId="139" applyNumberFormat="0" applyProtection="0">
      <alignment vertical="center"/>
    </xf>
    <xf numFmtId="4" fontId="129" fillId="89" borderId="144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185" fontId="27" fillId="0" borderId="137" applyFill="0"/>
    <xf numFmtId="0" fontId="108" fillId="0" borderId="148" applyNumberFormat="0" applyFill="0" applyAlignment="0" applyProtection="0"/>
    <xf numFmtId="0" fontId="108" fillId="0" borderId="148" applyNumberFormat="0" applyFill="0" applyAlignment="0" applyProtection="0"/>
    <xf numFmtId="4" fontId="44" fillId="80" borderId="139" applyNumberFormat="0" applyProtection="0">
      <alignment vertical="center"/>
    </xf>
    <xf numFmtId="4" fontId="47" fillId="88" borderId="139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5" fillId="144" borderId="139" applyNumberFormat="0" applyProtection="0">
      <alignment horizontal="right" vertical="center"/>
    </xf>
    <xf numFmtId="0" fontId="117" fillId="106" borderId="140" applyNumberFormat="0" applyAlignment="0" applyProtection="0"/>
    <xf numFmtId="0" fontId="12" fillId="75" borderId="141" applyNumberFormat="0" applyFont="0" applyAlignment="0" applyProtection="0"/>
    <xf numFmtId="0" fontId="12" fillId="92" borderId="139" applyNumberFormat="0" applyProtection="0">
      <alignment horizontal="left" vertical="center" indent="1"/>
    </xf>
    <xf numFmtId="0" fontId="124" fillId="76" borderId="140" applyNumberFormat="0" applyAlignment="0" applyProtection="0"/>
    <xf numFmtId="4" fontId="44" fillId="80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124" fillId="76" borderId="140" applyNumberFormat="0" applyAlignment="0" applyProtection="0"/>
    <xf numFmtId="4" fontId="129" fillId="81" borderId="144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0" fontId="117" fillId="106" borderId="140" applyNumberFormat="0" applyAlignment="0" applyProtection="0"/>
    <xf numFmtId="4" fontId="129" fillId="80" borderId="144" applyNumberFormat="0" applyProtection="0">
      <alignment vertical="center"/>
    </xf>
    <xf numFmtId="0" fontId="143" fillId="99" borderId="140" applyNumberFormat="0" applyAlignment="0" applyProtection="0"/>
    <xf numFmtId="0" fontId="12" fillId="92" borderId="139" applyNumberFormat="0" applyProtection="0">
      <alignment horizontal="left" vertical="center" indent="1"/>
    </xf>
    <xf numFmtId="4" fontId="133" fillId="97" borderId="145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0" fontId="47" fillId="96" borderId="139" applyNumberFormat="0" applyProtection="0">
      <alignment horizontal="left" vertical="top" indent="1"/>
    </xf>
    <xf numFmtId="0" fontId="129" fillId="94" borderId="144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185" fontId="27" fillId="0" borderId="137" applyFill="0"/>
    <xf numFmtId="4" fontId="110" fillId="96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83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0" fontId="143" fillId="99" borderId="140" applyNumberFormat="0" applyAlignment="0" applyProtection="0"/>
    <xf numFmtId="4" fontId="47" fillId="88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108" fillId="0" borderId="148" applyNumberFormat="0" applyFill="0" applyAlignment="0" applyProtection="0"/>
    <xf numFmtId="0" fontId="12" fillId="94" borderId="139" applyNumberFormat="0" applyProtection="0">
      <alignment horizontal="left" vertical="center" indent="1"/>
    </xf>
    <xf numFmtId="0" fontId="127" fillId="99" borderId="142" applyNumberFormat="0" applyAlignment="0" applyProtection="0"/>
    <xf numFmtId="0" fontId="12" fillId="94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129" fillId="85" borderId="144" applyNumberFormat="0" applyProtection="0">
      <alignment horizontal="right" vertical="center"/>
    </xf>
    <xf numFmtId="0" fontId="129" fillId="92" borderId="144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129" fillId="81" borderId="144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0" fontId="124" fillId="76" borderId="140" applyNumberFormat="0" applyAlignment="0" applyProtection="0"/>
    <xf numFmtId="0" fontId="127" fillId="106" borderId="142" applyNumberFormat="0" applyAlignment="0" applyProtection="0"/>
    <xf numFmtId="0" fontId="12" fillId="92" borderId="139" applyNumberFormat="0" applyProtection="0">
      <alignment horizontal="left" vertical="center" indent="1"/>
    </xf>
    <xf numFmtId="0" fontId="132" fillId="80" borderId="139" applyNumberFormat="0" applyProtection="0">
      <alignment horizontal="left" vertical="top" indent="1"/>
    </xf>
    <xf numFmtId="0" fontId="108" fillId="0" borderId="143" applyNumberFormat="0" applyFill="0" applyAlignment="0" applyProtection="0"/>
    <xf numFmtId="0" fontId="12" fillId="96" borderId="141" applyNumberFormat="0" applyFont="0" applyAlignment="0" applyProtection="0"/>
    <xf numFmtId="4" fontId="47" fillId="8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9" fillId="99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46" fillId="32" borderId="139" applyNumberFormat="0" applyProtection="0">
      <alignment vertical="center"/>
    </xf>
    <xf numFmtId="0" fontId="44" fillId="80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29" fillId="92" borderId="145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5" fillId="141" borderId="139" applyNumberFormat="0" applyProtection="0">
      <alignment horizontal="right" vertical="center"/>
    </xf>
    <xf numFmtId="0" fontId="129" fillId="93" borderId="139" applyNumberFormat="0" applyProtection="0">
      <alignment horizontal="left" vertical="top" indent="1"/>
    </xf>
    <xf numFmtId="4" fontId="45" fillId="144" borderId="139" applyNumberFormat="0" applyProtection="0">
      <alignment horizontal="right" vertical="center"/>
    </xf>
    <xf numFmtId="0" fontId="149" fillId="99" borderId="140" applyNumberFormat="0" applyAlignment="0" applyProtection="0"/>
    <xf numFmtId="4" fontId="129" fillId="126" borderId="144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6" fillId="32" borderId="139" applyNumberFormat="0" applyProtection="0">
      <alignment vertical="center"/>
    </xf>
    <xf numFmtId="4" fontId="129" fillId="81" borderId="145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4" fontId="153" fillId="148" borderId="139" applyNumberFormat="0" applyProtection="0">
      <alignment vertical="center"/>
    </xf>
    <xf numFmtId="185" fontId="27" fillId="0" borderId="137" applyFill="0"/>
    <xf numFmtId="0" fontId="132" fillId="80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0" fontId="49" fillId="93" borderId="146" applyBorder="0"/>
    <xf numFmtId="4" fontId="47" fillId="9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81" borderId="139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0" fontId="12" fillId="81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45" fillId="110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129" fillId="88" borderId="144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6" fillId="108" borderId="139" applyNumberFormat="0" applyProtection="0">
      <alignment horizontal="left" vertical="center" indent="1"/>
    </xf>
    <xf numFmtId="0" fontId="12" fillId="96" borderId="141" applyNumberFormat="0" applyFont="0" applyAlignment="0" applyProtection="0"/>
    <xf numFmtId="4" fontId="138" fillId="32" borderId="144" applyNumberFormat="0" applyProtection="0">
      <alignment vertical="center"/>
    </xf>
    <xf numFmtId="0" fontId="108" fillId="0" borderId="148" applyNumberFormat="0" applyFill="0" applyAlignment="0" applyProtection="0"/>
    <xf numFmtId="4" fontId="47" fillId="92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0" fontId="124" fillId="76" borderId="140" applyNumberFormat="0" applyAlignment="0" applyProtection="0"/>
    <xf numFmtId="0" fontId="131" fillId="81" borderId="139" applyNumberFormat="0" applyProtection="0">
      <alignment horizontal="left" vertical="top" indent="1"/>
    </xf>
    <xf numFmtId="0" fontId="129" fillId="94" borderId="144" applyNumberFormat="0" applyProtection="0">
      <alignment horizontal="left" vertical="center" indent="1"/>
    </xf>
    <xf numFmtId="4" fontId="45" fillId="142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0" fontId="124" fillId="76" borderId="140" applyNumberFormat="0" applyAlignment="0" applyProtection="0"/>
    <xf numFmtId="4" fontId="47" fillId="81" borderId="139" applyNumberFormat="0" applyProtection="0">
      <alignment horizontal="left" vertical="center" indent="1"/>
    </xf>
    <xf numFmtId="0" fontId="117" fillId="106" borderId="140" applyNumberFormat="0" applyAlignment="0" applyProtection="0"/>
    <xf numFmtId="0" fontId="124" fillId="76" borderId="140" applyNumberFormat="0" applyAlignment="0" applyProtection="0"/>
    <xf numFmtId="0" fontId="12" fillId="75" borderId="141" applyNumberFormat="0" applyFont="0" applyAlignment="0" applyProtection="0"/>
    <xf numFmtId="0" fontId="108" fillId="0" borderId="143" applyNumberFormat="0" applyFill="0" applyAlignment="0" applyProtection="0"/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0" fontId="136" fillId="123" borderId="144" applyNumberFormat="0" applyAlignment="0" applyProtection="0"/>
    <xf numFmtId="0" fontId="124" fillId="76" borderId="144" applyNumberFormat="0" applyAlignment="0" applyProtection="0"/>
    <xf numFmtId="0" fontId="129" fillId="75" borderId="144" applyNumberFormat="0" applyFont="0" applyAlignment="0" applyProtection="0"/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0" fontId="132" fillId="80" borderId="139" applyNumberFormat="0" applyProtection="0">
      <alignment horizontal="left" vertical="top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49" fillId="93" borderId="146" applyBorder="0"/>
    <xf numFmtId="4" fontId="131" fillId="96" borderId="13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4" fontId="138" fillId="24" borderId="144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0" fontId="143" fillId="99" borderId="140" applyNumberFormat="0" applyAlignment="0" applyProtection="0"/>
    <xf numFmtId="0" fontId="143" fillId="99" borderId="140" applyNumberFormat="0" applyAlignment="0" applyProtection="0"/>
    <xf numFmtId="0" fontId="117" fillId="106" borderId="140" applyNumberFormat="0" applyAlignment="0" applyProtection="0"/>
    <xf numFmtId="0" fontId="117" fillId="106" borderId="140" applyNumberFormat="0" applyAlignment="0" applyProtection="0"/>
    <xf numFmtId="0" fontId="149" fillId="99" borderId="140" applyNumberFormat="0" applyAlignment="0" applyProtection="0"/>
    <xf numFmtId="0" fontId="149" fillId="99" borderId="140" applyNumberFormat="0" applyAlignment="0" applyProtection="0"/>
    <xf numFmtId="0" fontId="124" fillId="76" borderId="140" applyNumberFormat="0" applyAlignment="0" applyProtection="0"/>
    <xf numFmtId="0" fontId="124" fillId="76" borderId="140" applyNumberFormat="0" applyAlignment="0" applyProtection="0"/>
    <xf numFmtId="0" fontId="12" fillId="96" borderId="141" applyNumberFormat="0" applyFont="0" applyAlignment="0" applyProtection="0"/>
    <xf numFmtId="0" fontId="12" fillId="96" borderId="141" applyNumberFormat="0" applyFont="0" applyAlignment="0" applyProtection="0"/>
    <xf numFmtId="0" fontId="129" fillId="75" borderId="144" applyNumberFormat="0" applyFont="0" applyAlignment="0" applyProtection="0"/>
    <xf numFmtId="0" fontId="12" fillId="75" borderId="141" applyNumberFormat="0" applyFont="0" applyAlignment="0" applyProtection="0"/>
    <xf numFmtId="0" fontId="12" fillId="75" borderId="141" applyNumberFormat="0" applyFont="0" applyAlignment="0" applyProtection="0"/>
    <xf numFmtId="4" fontId="44" fillId="80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52" fillId="32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9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10" fillId="96" borderId="139" applyNumberFormat="0" applyProtection="0">
      <alignment vertical="center"/>
    </xf>
    <xf numFmtId="4" fontId="47" fillId="96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0" fontId="108" fillId="0" borderId="148" applyNumberFormat="0" applyFill="0" applyAlignment="0" applyProtection="0"/>
    <xf numFmtId="4" fontId="129" fillId="80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0" fontId="129" fillId="99" borderId="144" applyNumberFormat="0" applyProtection="0">
      <alignment horizontal="left" vertical="center" indent="1"/>
    </xf>
    <xf numFmtId="0" fontId="129" fillId="127" borderId="144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0" borderId="144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4" fontId="45" fillId="110" borderId="139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131" fillId="96" borderId="139" applyNumberFormat="0" applyProtection="0">
      <alignment vertical="center"/>
    </xf>
    <xf numFmtId="4" fontId="129" fillId="84" borderId="145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4" fontId="46" fillId="32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12" fillId="75" borderId="141" applyNumberFormat="0" applyFont="0" applyAlignment="0" applyProtection="0"/>
    <xf numFmtId="0" fontId="12" fillId="94" borderId="139" applyNumberFormat="0" applyProtection="0">
      <alignment horizontal="left" vertical="top" indent="1"/>
    </xf>
    <xf numFmtId="0" fontId="124" fillId="76" borderId="140" applyNumberFormat="0" applyAlignment="0" applyProtection="0"/>
    <xf numFmtId="4" fontId="129" fillId="91" borderId="145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5" fillId="145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7" fillId="81" borderId="139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7" fillId="88" borderId="139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0" fontId="12" fillId="75" borderId="141" applyNumberFormat="0" applyFont="0" applyAlignment="0" applyProtection="0"/>
    <xf numFmtId="0" fontId="129" fillId="81" borderId="139" applyNumberFormat="0" applyProtection="0">
      <alignment horizontal="left" vertical="top" indent="1"/>
    </xf>
    <xf numFmtId="4" fontId="129" fillId="85" borderId="144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153" fillId="148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0" fontId="131" fillId="81" borderId="139" applyNumberFormat="0" applyProtection="0">
      <alignment horizontal="left" vertical="top" indent="1"/>
    </xf>
    <xf numFmtId="4" fontId="129" fillId="82" borderId="144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12" fillId="93" borderId="145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0" fontId="131" fillId="96" borderId="139" applyNumberFormat="0" applyProtection="0">
      <alignment horizontal="left" vertical="top" indent="1"/>
    </xf>
    <xf numFmtId="4" fontId="129" fillId="91" borderId="145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47" fillId="88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129" fillId="82" borderId="144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5" fillId="28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153" fillId="148" borderId="139" applyNumberFormat="0" applyProtection="0">
      <alignment vertical="center"/>
    </xf>
    <xf numFmtId="4" fontId="47" fillId="89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4" fontId="45" fillId="145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129" fillId="90" borderId="144" applyNumberFormat="0" applyProtection="0">
      <alignment horizontal="right" vertical="center"/>
    </xf>
    <xf numFmtId="0" fontId="127" fillId="106" borderId="142" applyNumberFormat="0" applyAlignment="0" applyProtection="0"/>
    <xf numFmtId="0" fontId="124" fillId="76" borderId="140" applyNumberFormat="0" applyAlignment="0" applyProtection="0"/>
    <xf numFmtId="0" fontId="12" fillId="94" borderId="139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129" fillId="89" borderId="144" applyNumberFormat="0" applyProtection="0">
      <alignment horizontal="right" vertical="center"/>
    </xf>
    <xf numFmtId="4" fontId="138" fillId="32" borderId="144" applyNumberFormat="0" applyProtection="0">
      <alignment vertical="center"/>
    </xf>
    <xf numFmtId="4" fontId="45" fillId="148" borderId="139" applyNumberFormat="0" applyProtection="0">
      <alignment vertical="center"/>
    </xf>
    <xf numFmtId="0" fontId="129" fillId="75" borderId="144" applyNumberFormat="0" applyFont="0" applyAlignment="0" applyProtection="0"/>
    <xf numFmtId="4" fontId="129" fillId="84" borderId="145" applyNumberFormat="0" applyProtection="0">
      <alignment horizontal="right" vertical="center"/>
    </xf>
    <xf numFmtId="0" fontId="117" fillId="106" borderId="140" applyNumberFormat="0" applyAlignment="0" applyProtection="0"/>
    <xf numFmtId="4" fontId="129" fillId="86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129" fillId="91" borderId="145" applyNumberFormat="0" applyProtection="0">
      <alignment horizontal="left" vertical="center" indent="1"/>
    </xf>
    <xf numFmtId="0" fontId="12" fillId="75" borderId="141" applyNumberFormat="0" applyFont="0" applyAlignment="0" applyProtection="0"/>
    <xf numFmtId="4" fontId="129" fillId="32" borderId="144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43" fillId="99" borderId="140" applyNumberFormat="0" applyAlignment="0" applyProtection="0"/>
    <xf numFmtId="0" fontId="12" fillId="81" borderId="139" applyNumberFormat="0" applyProtection="0">
      <alignment horizontal="left" vertical="center" indent="1"/>
    </xf>
    <xf numFmtId="4" fontId="45" fillId="110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129" fillId="126" borderId="144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47" fillId="96" borderId="139" applyNumberFormat="0" applyProtection="0">
      <alignment horizontal="left" vertical="center" indent="1"/>
    </xf>
    <xf numFmtId="4" fontId="131" fillId="99" borderId="139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4" fontId="110" fillId="96" borderId="139" applyNumberFormat="0" applyProtection="0">
      <alignment vertical="center"/>
    </xf>
    <xf numFmtId="0" fontId="129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47" fillId="96" borderId="139" applyNumberFormat="0" applyProtection="0">
      <alignment horizontal="left" vertical="top" indent="1"/>
    </xf>
    <xf numFmtId="4" fontId="134" fillId="95" borderId="144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31" fillId="96" borderId="139" applyNumberFormat="0" applyProtection="0">
      <alignment vertical="center"/>
    </xf>
    <xf numFmtId="4" fontId="129" fillId="90" borderId="144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29" fillId="81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11" fillId="109" borderId="147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47" fillId="92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129" fillId="81" borderId="145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47" fillId="89" borderId="139" applyNumberFormat="0" applyProtection="0">
      <alignment horizontal="right" vertical="center"/>
    </xf>
    <xf numFmtId="0" fontId="129" fillId="9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129" fillId="91" borderId="145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0" fontId="117" fillId="106" borderId="140" applyNumberFormat="0" applyAlignment="0" applyProtection="0"/>
    <xf numFmtId="4" fontId="129" fillId="88" borderId="144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124" fillId="76" borderId="144" applyNumberFormat="0" applyAlignment="0" applyProtection="0"/>
    <xf numFmtId="4" fontId="129" fillId="88" borderId="144" applyNumberFormat="0" applyProtection="0">
      <alignment horizontal="right" vertical="center"/>
    </xf>
    <xf numFmtId="0" fontId="117" fillId="106" borderId="140" applyNumberFormat="0" applyAlignment="0" applyProtection="0"/>
    <xf numFmtId="4" fontId="47" fillId="92" borderId="139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4" fontId="45" fillId="145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4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0" fontId="124" fillId="76" borderId="140" applyNumberFormat="0" applyAlignment="0" applyProtection="0"/>
    <xf numFmtId="4" fontId="111" fillId="109" borderId="147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29" fillId="99" borderId="144" applyNumberFormat="0" applyProtection="0">
      <alignment horizontal="left" vertical="center" indent="1"/>
    </xf>
    <xf numFmtId="0" fontId="12" fillId="75" borderId="141" applyNumberFormat="0" applyFont="0" applyAlignment="0" applyProtection="0"/>
    <xf numFmtId="4" fontId="110" fillId="96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129" fillId="85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49" fillId="99" borderId="140" applyNumberFormat="0" applyAlignment="0" applyProtection="0"/>
    <xf numFmtId="4" fontId="131" fillId="99" borderId="139" applyNumberFormat="0" applyProtection="0">
      <alignment horizontal="left" vertical="center" indent="1"/>
    </xf>
    <xf numFmtId="4" fontId="129" fillId="85" borderId="144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4" fontId="129" fillId="82" borderId="144" applyNumberFormat="0" applyProtection="0">
      <alignment horizontal="right" vertical="center"/>
    </xf>
    <xf numFmtId="0" fontId="124" fillId="76" borderId="140" applyNumberFormat="0" applyAlignment="0" applyProtection="0"/>
    <xf numFmtId="4" fontId="129" fillId="86" borderId="144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0" fontId="149" fillId="99" borderId="140" applyNumberFormat="0" applyAlignment="0" applyProtection="0"/>
    <xf numFmtId="4" fontId="129" fillId="84" borderId="145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129" fillId="85" borderId="144" applyNumberFormat="0" applyProtection="0">
      <alignment horizontal="right" vertical="center"/>
    </xf>
    <xf numFmtId="0" fontId="124" fillId="76" borderId="140" applyNumberFormat="0" applyAlignment="0" applyProtection="0"/>
    <xf numFmtId="4" fontId="46" fillId="32" borderId="139" applyNumberFormat="0" applyProtection="0">
      <alignment vertical="center"/>
    </xf>
    <xf numFmtId="4" fontId="44" fillId="80" borderId="139" applyNumberFormat="0" applyProtection="0">
      <alignment vertical="center"/>
    </xf>
    <xf numFmtId="0" fontId="117" fillId="106" borderId="140" applyNumberFormat="0" applyAlignment="0" applyProtection="0"/>
    <xf numFmtId="4" fontId="129" fillId="87" borderId="144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7" fillId="82" borderId="139" applyNumberFormat="0" applyProtection="0">
      <alignment horizontal="right" vertical="center"/>
    </xf>
    <xf numFmtId="0" fontId="124" fillId="76" borderId="140" applyNumberFormat="0" applyAlignment="0" applyProtection="0"/>
    <xf numFmtId="4" fontId="129" fillId="81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4" fontId="129" fillId="86" borderId="144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0" fontId="108" fillId="0" borderId="143" applyNumberFormat="0" applyFill="0" applyAlignment="0" applyProtection="0"/>
    <xf numFmtId="0" fontId="12" fillId="93" borderId="139" applyNumberFormat="0" applyProtection="0">
      <alignment horizontal="left" vertical="center" indent="1"/>
    </xf>
    <xf numFmtId="4" fontId="129" fillId="32" borderId="144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29" fillId="99" borderId="144" applyNumberFormat="0" applyProtection="0">
      <alignment horizontal="left" vertical="center" indent="1"/>
    </xf>
    <xf numFmtId="4" fontId="138" fillId="32" borderId="144" applyNumberFormat="0" applyProtection="0">
      <alignment vertical="center"/>
    </xf>
    <xf numFmtId="0" fontId="143" fillId="99" borderId="140" applyNumberFormat="0" applyAlignment="0" applyProtection="0"/>
    <xf numFmtId="0" fontId="108" fillId="0" borderId="143" applyNumberFormat="0" applyFill="0" applyAlignment="0" applyProtection="0"/>
    <xf numFmtId="4" fontId="46" fillId="108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45" fillId="141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45" fillId="32" borderId="139" applyNumberFormat="0" applyProtection="0">
      <alignment horizontal="left" vertical="center" indent="1"/>
    </xf>
    <xf numFmtId="0" fontId="49" fillId="93" borderId="146" applyBorder="0"/>
    <xf numFmtId="4" fontId="152" fillId="32" borderId="139" applyNumberFormat="0" applyProtection="0">
      <alignment vertical="center"/>
    </xf>
    <xf numFmtId="4" fontId="45" fillId="28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45" fillId="11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47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0" fontId="127" fillId="106" borderId="142" applyNumberFormat="0" applyAlignment="0" applyProtection="0"/>
    <xf numFmtId="4" fontId="47" fillId="96" borderId="139" applyNumberFormat="0" applyProtection="0">
      <alignment vertical="center"/>
    </xf>
    <xf numFmtId="4" fontId="129" fillId="86" borderId="144" applyNumberFormat="0" applyProtection="0">
      <alignment horizontal="right" vertical="center"/>
    </xf>
    <xf numFmtId="185" fontId="48" fillId="0" borderId="138"/>
    <xf numFmtId="4" fontId="47" fillId="86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111" fillId="109" borderId="147" applyNumberFormat="0" applyProtection="0">
      <alignment horizontal="left" vertical="center" indent="1"/>
    </xf>
    <xf numFmtId="4" fontId="45" fillId="108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49" fillId="93" borderId="146" applyBorder="0"/>
    <xf numFmtId="0" fontId="12" fillId="93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7" fillId="83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49" fillId="99" borderId="140" applyNumberFormat="0" applyAlignment="0" applyProtection="0"/>
    <xf numFmtId="0" fontId="117" fillId="106" borderId="140" applyNumberFormat="0" applyAlignment="0" applyProtection="0"/>
    <xf numFmtId="4" fontId="47" fillId="86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45" fillId="148" borderId="139" applyNumberFormat="0" applyProtection="0">
      <alignment vertical="center"/>
    </xf>
    <xf numFmtId="4" fontId="47" fillId="92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4" fontId="138" fillId="32" borderId="144" applyNumberFormat="0" applyProtection="0">
      <alignment vertical="center"/>
    </xf>
    <xf numFmtId="0" fontId="12" fillId="93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4" fontId="47" fillId="87" borderId="139" applyNumberFormat="0" applyProtection="0">
      <alignment horizontal="right" vertical="center"/>
    </xf>
    <xf numFmtId="4" fontId="133" fillId="97" borderId="145" applyNumberFormat="0" applyProtection="0">
      <alignment horizontal="left" vertical="center" indent="1"/>
    </xf>
    <xf numFmtId="0" fontId="127" fillId="106" borderId="142" applyNumberFormat="0" applyAlignment="0" applyProtection="0"/>
    <xf numFmtId="0" fontId="108" fillId="0" borderId="148" applyNumberFormat="0" applyFill="0" applyAlignment="0" applyProtection="0"/>
    <xf numFmtId="0" fontId="12" fillId="96" borderId="141" applyNumberFormat="0" applyFont="0" applyAlignment="0" applyProtection="0"/>
    <xf numFmtId="4" fontId="44" fillId="80" borderId="139" applyNumberFormat="0" applyProtection="0">
      <alignment vertical="center"/>
    </xf>
    <xf numFmtId="4" fontId="47" fillId="87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152" fillId="32" borderId="139" applyNumberFormat="0" applyProtection="0">
      <alignment vertical="center"/>
    </xf>
    <xf numFmtId="0" fontId="129" fillId="94" borderId="144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0" fontId="131" fillId="96" borderId="139" applyNumberFormat="0" applyProtection="0">
      <alignment horizontal="left" vertical="top" indent="1"/>
    </xf>
    <xf numFmtId="4" fontId="110" fillId="96" borderId="139" applyNumberFormat="0" applyProtection="0">
      <alignment vertical="center"/>
    </xf>
    <xf numFmtId="4" fontId="111" fillId="109" borderId="147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0" fontId="117" fillId="106" borderId="140" applyNumberFormat="0" applyAlignment="0" applyProtection="0"/>
    <xf numFmtId="0" fontId="12" fillId="96" borderId="141" applyNumberFormat="0" applyFont="0" applyAlignment="0" applyProtection="0"/>
    <xf numFmtId="0" fontId="44" fillId="80" borderId="139" applyNumberFormat="0" applyProtection="0">
      <alignment horizontal="left" vertical="top" indent="1"/>
    </xf>
    <xf numFmtId="0" fontId="143" fillId="99" borderId="140" applyNumberFormat="0" applyAlignment="0" applyProtection="0"/>
    <xf numFmtId="4" fontId="129" fillId="86" borderId="144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0" fontId="127" fillId="99" borderId="142" applyNumberFormat="0" applyAlignment="0" applyProtection="0"/>
    <xf numFmtId="0" fontId="12" fillId="81" borderId="139" applyNumberFormat="0" applyProtection="0">
      <alignment horizontal="left" vertical="top" indent="1"/>
    </xf>
    <xf numFmtId="4" fontId="45" fillId="148" borderId="139" applyNumberFormat="0" applyProtection="0">
      <alignment vertical="center"/>
    </xf>
    <xf numFmtId="4" fontId="112" fillId="92" borderId="139" applyNumberFormat="0" applyProtection="0">
      <alignment horizontal="right" vertical="center"/>
    </xf>
    <xf numFmtId="4" fontId="133" fillId="97" borderId="145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129" fillId="82" borderId="144" applyNumberFormat="0" applyProtection="0">
      <alignment horizontal="right" vertical="center"/>
    </xf>
    <xf numFmtId="0" fontId="117" fillId="106" borderId="140" applyNumberFormat="0" applyAlignment="0" applyProtection="0"/>
    <xf numFmtId="4" fontId="129" fillId="85" borderId="144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47" fillId="84" borderId="139" applyNumberFormat="0" applyProtection="0">
      <alignment horizontal="right" vertical="center"/>
    </xf>
    <xf numFmtId="0" fontId="124" fillId="76" borderId="144" applyNumberFormat="0" applyAlignment="0" applyProtection="0"/>
    <xf numFmtId="4" fontId="129" fillId="90" borderId="144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6" fillId="108" borderId="139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0" fontId="117" fillId="106" borderId="140" applyNumberFormat="0" applyAlignment="0" applyProtection="0"/>
    <xf numFmtId="4" fontId="47" fillId="88" borderId="139" applyNumberFormat="0" applyProtection="0">
      <alignment horizontal="right" vertical="center"/>
    </xf>
    <xf numFmtId="0" fontId="143" fillId="99" borderId="140" applyNumberFormat="0" applyAlignment="0" applyProtection="0"/>
    <xf numFmtId="4" fontId="153" fillId="148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129" fillId="81" borderId="144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0" fontId="131" fillId="96" borderId="139" applyNumberFormat="0" applyProtection="0">
      <alignment horizontal="left" vertical="top" indent="1"/>
    </xf>
    <xf numFmtId="4" fontId="138" fillId="24" borderId="144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46" fillId="108" borderId="139" applyNumberFormat="0" applyProtection="0">
      <alignment horizontal="left" vertical="center" indent="1"/>
    </xf>
    <xf numFmtId="0" fontId="124" fillId="76" borderId="140" applyNumberFormat="0" applyAlignment="0" applyProtection="0"/>
    <xf numFmtId="4" fontId="129" fillId="89" borderId="144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129" fillId="81" borderId="145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46" fillId="32" borderId="139" applyNumberFormat="0" applyProtection="0">
      <alignment vertical="center"/>
    </xf>
    <xf numFmtId="4" fontId="44" fillId="80" borderId="139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4" fontId="45" fillId="143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0" fontId="124" fillId="76" borderId="140" applyNumberFormat="0" applyAlignment="0" applyProtection="0"/>
    <xf numFmtId="0" fontId="132" fillId="80" borderId="139" applyNumberFormat="0" applyProtection="0">
      <alignment horizontal="left" vertical="top" indent="1"/>
    </xf>
    <xf numFmtId="4" fontId="45" fillId="108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81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45" fillId="142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129" fillId="90" borderId="144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0" fontId="12" fillId="75" borderId="141" applyNumberFormat="0" applyFont="0" applyAlignment="0" applyProtection="0"/>
    <xf numFmtId="4" fontId="45" fillId="98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131" fillId="96" borderId="139" applyNumberFormat="0" applyProtection="0">
      <alignment vertical="center"/>
    </xf>
    <xf numFmtId="4" fontId="129" fillId="92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38" fillId="32" borderId="144" applyNumberFormat="0" applyProtection="0">
      <alignment vertical="center"/>
    </xf>
    <xf numFmtId="0" fontId="12" fillId="92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4" fontId="47" fillId="88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5" fillId="108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4" fillId="76" borderId="144" applyNumberFormat="0" applyAlignment="0" applyProtection="0"/>
    <xf numFmtId="0" fontId="47" fillId="96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4" fontId="45" fillId="32" borderId="139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0" fontId="149" fillId="99" borderId="140" applyNumberFormat="0" applyAlignment="0" applyProtection="0"/>
    <xf numFmtId="0" fontId="12" fillId="81" borderId="139" applyNumberFormat="0" applyProtection="0">
      <alignment horizontal="left" vertical="top" indent="1"/>
    </xf>
    <xf numFmtId="0" fontId="129" fillId="92" borderId="144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43" fillId="99" borderId="140" applyNumberFormat="0" applyAlignment="0" applyProtection="0"/>
    <xf numFmtId="4" fontId="110" fillId="92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44" fillId="80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46" fillId="108" borderId="139" applyNumberFormat="0" applyProtection="0">
      <alignment horizontal="left" vertical="center" indent="1"/>
    </xf>
    <xf numFmtId="0" fontId="117" fillId="106" borderId="140" applyNumberFormat="0" applyAlignment="0" applyProtection="0"/>
    <xf numFmtId="4" fontId="44" fillId="80" borderId="139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52" fillId="32" borderId="139" applyNumberFormat="0" applyProtection="0">
      <alignment vertical="center"/>
    </xf>
    <xf numFmtId="4" fontId="129" fillId="81" borderId="144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5" fillId="28" borderId="139" applyNumberFormat="0" applyProtection="0">
      <alignment horizontal="right" vertical="center"/>
    </xf>
    <xf numFmtId="4" fontId="45" fillId="14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96" borderId="141" applyNumberFormat="0" applyFont="0" applyAlignment="0" applyProtection="0"/>
    <xf numFmtId="0" fontId="129" fillId="127" borderId="144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0" fontId="108" fillId="0" borderId="143" applyNumberFormat="0" applyFill="0" applyAlignment="0" applyProtection="0"/>
    <xf numFmtId="4" fontId="47" fillId="87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153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0" fontId="108" fillId="0" borderId="143" applyNumberFormat="0" applyFill="0" applyAlignment="0" applyProtection="0"/>
    <xf numFmtId="4" fontId="129" fillId="32" borderId="144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0" fontId="129" fillId="99" borderId="144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0" fontId="131" fillId="96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27" fillId="106" borderId="142" applyNumberFormat="0" applyAlignment="0" applyProtection="0"/>
    <xf numFmtId="4" fontId="129" fillId="126" borderId="144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45" fillId="110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6" fillId="108" borderId="139" applyNumberFormat="0" applyProtection="0">
      <alignment horizontal="left" vertical="center" indent="1"/>
    </xf>
    <xf numFmtId="0" fontId="149" fillId="99" borderId="140" applyNumberFormat="0" applyAlignment="0" applyProtection="0"/>
    <xf numFmtId="0" fontId="108" fillId="0" borderId="148" applyNumberFormat="0" applyFill="0" applyAlignment="0" applyProtection="0"/>
    <xf numFmtId="4" fontId="47" fillId="85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53" fillId="148" borderId="139" applyNumberFormat="0" applyProtection="0">
      <alignment horizontal="right" vertical="center"/>
    </xf>
    <xf numFmtId="0" fontId="131" fillId="96" borderId="139" applyNumberFormat="0" applyProtection="0">
      <alignment horizontal="left" vertical="top" indent="1"/>
    </xf>
    <xf numFmtId="4" fontId="47" fillId="86" borderId="139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29" fillId="75" borderId="144" applyNumberFormat="0" applyFont="0" applyAlignment="0" applyProtection="0"/>
    <xf numFmtId="4" fontId="129" fillId="82" borderId="144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36" fillId="123" borderId="144" applyNumberFormat="0" applyAlignment="0" applyProtection="0"/>
    <xf numFmtId="4" fontId="47" fillId="83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4" fontId="45" fillId="32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49" fillId="99" borderId="140" applyNumberFormat="0" applyAlignment="0" applyProtection="0"/>
    <xf numFmtId="0" fontId="47" fillId="81" borderId="139" applyNumberFormat="0" applyProtection="0">
      <alignment horizontal="left" vertical="top" indent="1"/>
    </xf>
    <xf numFmtId="4" fontId="45" fillId="9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129" fillId="127" borderId="144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138" fillId="32" borderId="144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0" fontId="49" fillId="93" borderId="146" applyBorder="0"/>
    <xf numFmtId="4" fontId="47" fillId="88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4" fontId="152" fillId="32" borderId="139" applyNumberFormat="0" applyProtection="0">
      <alignment vertical="center"/>
    </xf>
    <xf numFmtId="4" fontId="47" fillId="87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152" fillId="32" borderId="139" applyNumberFormat="0" applyProtection="0">
      <alignment vertical="center"/>
    </xf>
    <xf numFmtId="0" fontId="12" fillId="81" borderId="139" applyNumberFormat="0" applyProtection="0">
      <alignment horizontal="left" vertical="center" indent="1"/>
    </xf>
    <xf numFmtId="0" fontId="136" fillId="123" borderId="144" applyNumberFormat="0" applyAlignment="0" applyProtection="0"/>
    <xf numFmtId="0" fontId="143" fillId="99" borderId="140" applyNumberFormat="0" applyAlignment="0" applyProtection="0"/>
    <xf numFmtId="0" fontId="12" fillId="75" borderId="141" applyNumberFormat="0" applyFont="0" applyAlignment="0" applyProtection="0"/>
    <xf numFmtId="4" fontId="110" fillId="96" borderId="139" applyNumberFormat="0" applyProtection="0">
      <alignment vertical="center"/>
    </xf>
    <xf numFmtId="4" fontId="45" fillId="146" borderId="139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81" borderId="139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47" fillId="81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0" fontId="117" fillId="106" borderId="140" applyNumberFormat="0" applyAlignment="0" applyProtection="0"/>
    <xf numFmtId="4" fontId="47" fillId="81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93" borderId="139" applyNumberFormat="0" applyProtection="0">
      <alignment horizontal="left" vertical="top" indent="1"/>
    </xf>
    <xf numFmtId="4" fontId="47" fillId="86" borderId="139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133" fillId="97" borderId="145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153" fillId="148" borderId="139" applyNumberFormat="0" applyProtection="0">
      <alignment vertical="center"/>
    </xf>
    <xf numFmtId="0" fontId="12" fillId="93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46" fillId="108" borderId="147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08" fillId="0" borderId="143" applyNumberFormat="0" applyFill="0" applyAlignment="0" applyProtection="0"/>
    <xf numFmtId="4" fontId="47" fillId="81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4" fontId="129" fillId="81" borderId="144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0" fontId="124" fillId="76" borderId="144" applyNumberFormat="0" applyAlignment="0" applyProtection="0"/>
    <xf numFmtId="4" fontId="45" fillId="146" borderId="139" applyNumberFormat="0" applyProtection="0">
      <alignment horizontal="right" vertical="center"/>
    </xf>
    <xf numFmtId="4" fontId="45" fillId="146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0" fontId="124" fillId="76" borderId="140" applyNumberFormat="0" applyAlignment="0" applyProtection="0"/>
    <xf numFmtId="4" fontId="47" fillId="87" borderId="139" applyNumberFormat="0" applyProtection="0">
      <alignment horizontal="right" vertical="center"/>
    </xf>
    <xf numFmtId="0" fontId="117" fillId="106" borderId="140" applyNumberFormat="0" applyAlignment="0" applyProtection="0"/>
    <xf numFmtId="0" fontId="129" fillId="94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47" fillId="84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154" fillId="148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0" fontId="149" fillId="99" borderId="140" applyNumberFormat="0" applyAlignment="0" applyProtection="0"/>
    <xf numFmtId="0" fontId="131" fillId="81" borderId="139" applyNumberFormat="0" applyProtection="0">
      <alignment horizontal="left" vertical="top" indent="1"/>
    </xf>
    <xf numFmtId="4" fontId="45" fillId="146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6" fillId="32" borderId="139" applyNumberFormat="0" applyProtection="0">
      <alignment vertical="center"/>
    </xf>
    <xf numFmtId="4" fontId="129" fillId="0" borderId="144" applyNumberFormat="0" applyProtection="0">
      <alignment horizontal="right" vertical="center"/>
    </xf>
    <xf numFmtId="4" fontId="129" fillId="81" borderId="144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5" fillId="32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129" fillId="111" borderId="144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45" fillId="141" borderId="139" applyNumberFormat="0" applyProtection="0">
      <alignment horizontal="right" vertical="center"/>
    </xf>
    <xf numFmtId="0" fontId="117" fillId="106" borderId="140" applyNumberFormat="0" applyAlignment="0" applyProtection="0"/>
    <xf numFmtId="4" fontId="129" fillId="111" borderId="144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0" fontId="136" fillId="123" borderId="144" applyNumberFormat="0" applyAlignment="0" applyProtection="0"/>
    <xf numFmtId="4" fontId="134" fillId="95" borderId="144" applyNumberFormat="0" applyProtection="0">
      <alignment horizontal="right" vertical="center"/>
    </xf>
    <xf numFmtId="0" fontId="108" fillId="0" borderId="148" applyNumberFormat="0" applyFill="0" applyAlignment="0" applyProtection="0"/>
    <xf numFmtId="4" fontId="44" fillId="80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4" fontId="47" fillId="81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6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129" fillId="81" borderId="144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45" fillId="32" borderId="139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153" fillId="148" borderId="139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153" fillId="14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7" fillId="88" borderId="139" applyNumberFormat="0" applyProtection="0">
      <alignment horizontal="right" vertical="center"/>
    </xf>
    <xf numFmtId="0" fontId="127" fillId="99" borderId="142" applyNumberFormat="0" applyAlignment="0" applyProtection="0"/>
    <xf numFmtId="0" fontId="127" fillId="123" borderId="142" applyNumberFormat="0" applyAlignment="0" applyProtection="0"/>
    <xf numFmtId="4" fontId="129" fillId="80" borderId="144" applyNumberFormat="0" applyProtection="0">
      <alignment vertical="center"/>
    </xf>
    <xf numFmtId="0" fontId="108" fillId="0" borderId="143" applyNumberFormat="0" applyFill="0" applyAlignment="0" applyProtection="0"/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4" fontId="45" fillId="14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131" fillId="96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center" indent="1"/>
    </xf>
    <xf numFmtId="4" fontId="129" fillId="87" borderId="144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129" fillId="90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4" fillId="76" borderId="140" applyNumberFormat="0" applyAlignment="0" applyProtection="0"/>
    <xf numFmtId="4" fontId="129" fillId="81" borderId="145" applyNumberFormat="0" applyProtection="0">
      <alignment horizontal="left" vertical="center" indent="1"/>
    </xf>
    <xf numFmtId="0" fontId="12" fillId="96" borderId="141" applyNumberFormat="0" applyFont="0" applyAlignment="0" applyProtection="0"/>
    <xf numFmtId="4" fontId="47" fillId="81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0" fontId="143" fillId="99" borderId="140" applyNumberFormat="0" applyAlignment="0" applyProtection="0"/>
    <xf numFmtId="4" fontId="129" fillId="80" borderId="144" applyNumberFormat="0" applyProtection="0">
      <alignment vertical="center"/>
    </xf>
    <xf numFmtId="0" fontId="12" fillId="96" borderId="141" applyNumberFormat="0" applyFont="0" applyAlignment="0" applyProtection="0"/>
    <xf numFmtId="4" fontId="12" fillId="93" borderId="145" applyNumberFormat="0" applyProtection="0">
      <alignment horizontal="left" vertical="center" indent="1"/>
    </xf>
    <xf numFmtId="4" fontId="129" fillId="90" borderId="144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129" fillId="75" borderId="144" applyNumberFormat="0" applyFont="0" applyAlignment="0" applyProtection="0"/>
    <xf numFmtId="4" fontId="129" fillId="84" borderId="145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4" fillId="80" borderId="139" applyNumberFormat="0" applyProtection="0">
      <alignment vertical="center"/>
    </xf>
    <xf numFmtId="4" fontId="47" fillId="86" borderId="139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7" fillId="96" borderId="139" applyNumberFormat="0" applyProtection="0">
      <alignment vertical="center"/>
    </xf>
    <xf numFmtId="4" fontId="47" fillId="83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45" fillId="141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4" fontId="45" fillId="143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0" fontId="12" fillId="96" borderId="141" applyNumberFormat="0" applyFont="0" applyAlignment="0" applyProtection="0"/>
    <xf numFmtId="4" fontId="47" fillId="81" borderId="139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0" fontId="129" fillId="94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6" fillId="108" borderId="147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45" fillId="148" borderId="139" applyNumberFormat="0" applyProtection="0">
      <alignment horizontal="right" vertical="center"/>
    </xf>
    <xf numFmtId="4" fontId="45" fillId="98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0" fontId="12" fillId="81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129" fillId="81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0" fontId="124" fillId="76" borderId="140" applyNumberFormat="0" applyAlignment="0" applyProtection="0"/>
    <xf numFmtId="4" fontId="45" fillId="98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5" fillId="141" borderId="139" applyNumberFormat="0" applyProtection="0">
      <alignment horizontal="right" vertical="center"/>
    </xf>
    <xf numFmtId="4" fontId="131" fillId="99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0" fontId="129" fillId="92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4" fontId="47" fillId="82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0" fontId="108" fillId="0" borderId="143" applyNumberFormat="0" applyFill="0" applyAlignment="0" applyProtection="0"/>
    <xf numFmtId="4" fontId="129" fillId="87" borderId="144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0" fontId="49" fillId="93" borderId="146" applyBorder="0"/>
    <xf numFmtId="0" fontId="12" fillId="81" borderId="139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4" fontId="47" fillId="82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90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4" fontId="47" fillId="83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31" fillId="96" borderId="139" applyNumberFormat="0" applyProtection="0">
      <alignment vertical="center"/>
    </xf>
    <xf numFmtId="0" fontId="12" fillId="94" borderId="139" applyNumberFormat="0" applyProtection="0">
      <alignment horizontal="left" vertical="top" indent="1"/>
    </xf>
    <xf numFmtId="4" fontId="129" fillId="81" borderId="145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0" fontId="129" fillId="93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0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0" fontId="108" fillId="0" borderId="148" applyNumberFormat="0" applyFill="0" applyAlignment="0" applyProtection="0"/>
    <xf numFmtId="0" fontId="12" fillId="93" borderId="139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0" fontId="124" fillId="76" borderId="140" applyNumberFormat="0" applyAlignment="0" applyProtection="0"/>
    <xf numFmtId="4" fontId="45" fillId="146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7" fillId="123" borderId="142" applyNumberFormat="0" applyAlignment="0" applyProtection="0"/>
    <xf numFmtId="4" fontId="47" fillId="90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109" fillId="80" borderId="139" applyNumberFormat="0" applyProtection="0">
      <alignment vertical="center"/>
    </xf>
    <xf numFmtId="0" fontId="129" fillId="127" borderId="144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0" fontId="143" fillId="99" borderId="140" applyNumberFormat="0" applyAlignment="0" applyProtection="0"/>
    <xf numFmtId="4" fontId="110" fillId="92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44" fillId="80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185" fontId="27" fillId="0" borderId="137" applyFill="0"/>
    <xf numFmtId="4" fontId="45" fillId="144" borderId="139" applyNumberFormat="0" applyProtection="0">
      <alignment horizontal="right" vertical="center"/>
    </xf>
    <xf numFmtId="0" fontId="124" fillId="76" borderId="144" applyNumberFormat="0" applyAlignment="0" applyProtection="0"/>
    <xf numFmtId="0" fontId="12" fillId="92" borderId="139" applyNumberFormat="0" applyProtection="0">
      <alignment horizontal="left" vertical="center" indent="1"/>
    </xf>
    <xf numFmtId="4" fontId="129" fillId="32" borderId="144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5" fillId="110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4" fillId="80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0" fontId="129" fillId="92" borderId="144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0" fontId="47" fillId="96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4" fontId="45" fillId="143" borderId="139" applyNumberFormat="0" applyProtection="0">
      <alignment horizontal="right" vertical="center"/>
    </xf>
    <xf numFmtId="0" fontId="149" fillId="99" borderId="140" applyNumberFormat="0" applyAlignment="0" applyProtection="0"/>
    <xf numFmtId="0" fontId="129" fillId="94" borderId="139" applyNumberFormat="0" applyProtection="0">
      <alignment horizontal="left" vertical="top" indent="1"/>
    </xf>
    <xf numFmtId="0" fontId="129" fillId="81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4" fontId="45" fillId="28" borderId="139" applyNumberFormat="0" applyProtection="0">
      <alignment horizontal="right" vertical="center"/>
    </xf>
    <xf numFmtId="0" fontId="127" fillId="106" borderId="142" applyNumberFormat="0" applyAlignment="0" applyProtection="0"/>
    <xf numFmtId="4" fontId="129" fillId="85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75" borderId="141" applyNumberFormat="0" applyFont="0" applyAlignment="0" applyProtection="0"/>
    <xf numFmtId="4" fontId="131" fillId="96" borderId="139" applyNumberFormat="0" applyProtection="0">
      <alignment vertical="center"/>
    </xf>
    <xf numFmtId="0" fontId="129" fillId="92" borderId="144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0" fontId="129" fillId="127" borderId="144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185" fontId="48" fillId="0" borderId="138"/>
    <xf numFmtId="0" fontId="149" fillId="99" borderId="140" applyNumberFormat="0" applyAlignment="0" applyProtection="0"/>
    <xf numFmtId="4" fontId="44" fillId="80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4" fontId="129" fillId="81" borderId="145" applyNumberFormat="0" applyProtection="0">
      <alignment horizontal="left" vertical="center" indent="1"/>
    </xf>
    <xf numFmtId="0" fontId="132" fillId="80" borderId="139" applyNumberFormat="0" applyProtection="0">
      <alignment horizontal="left" vertical="top" indent="1"/>
    </xf>
    <xf numFmtId="4" fontId="129" fillId="90" borderId="144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45" fillId="143" borderId="139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0" fontId="124" fillId="76" borderId="140" applyNumberFormat="0" applyAlignment="0" applyProtection="0"/>
    <xf numFmtId="0" fontId="12" fillId="94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4" fontId="45" fillId="145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0" fontId="12" fillId="92" borderId="139" applyNumberFormat="0" applyProtection="0">
      <alignment horizontal="left" vertical="top" indent="1"/>
    </xf>
    <xf numFmtId="4" fontId="47" fillId="87" borderId="139" applyNumberFormat="0" applyProtection="0">
      <alignment horizontal="right" vertical="center"/>
    </xf>
    <xf numFmtId="4" fontId="45" fillId="148" borderId="139" applyNumberFormat="0" applyProtection="0">
      <alignment vertical="center"/>
    </xf>
    <xf numFmtId="0" fontId="129" fillId="94" borderId="139" applyNumberFormat="0" applyProtection="0">
      <alignment horizontal="left" vertical="top" indent="1"/>
    </xf>
    <xf numFmtId="4" fontId="45" fillId="143" borderId="139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7" fillId="84" borderId="139" applyNumberFormat="0" applyProtection="0">
      <alignment horizontal="right" vertical="center"/>
    </xf>
    <xf numFmtId="0" fontId="124" fillId="76" borderId="144" applyNumberFormat="0" applyAlignment="0" applyProtection="0"/>
    <xf numFmtId="0" fontId="12" fillId="93" borderId="139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46" fillId="108" borderId="139" applyNumberFormat="0" applyProtection="0">
      <alignment horizontal="left" vertical="center" indent="1"/>
    </xf>
    <xf numFmtId="0" fontId="129" fillId="93" borderId="139" applyNumberFormat="0" applyProtection="0">
      <alignment horizontal="left" vertical="top" indent="1"/>
    </xf>
    <xf numFmtId="0" fontId="136" fillId="123" borderId="144" applyNumberFormat="0" applyAlignment="0" applyProtection="0"/>
    <xf numFmtId="4" fontId="129" fillId="32" borderId="144" applyNumberFormat="0" applyProtection="0">
      <alignment horizontal="left" vertical="center" indent="1"/>
    </xf>
    <xf numFmtId="4" fontId="129" fillId="92" borderId="145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129" fillId="81" borderId="145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129" fillId="82" borderId="144" applyNumberFormat="0" applyProtection="0">
      <alignment horizontal="right" vertical="center"/>
    </xf>
    <xf numFmtId="4" fontId="134" fillId="95" borderId="144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0" fontId="129" fillId="92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110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44" fillId="80" borderId="139" applyNumberFormat="0" applyProtection="0">
      <alignment vertical="center"/>
    </xf>
    <xf numFmtId="4" fontId="129" fillId="91" borderId="145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110" fillId="96" borderId="139" applyNumberFormat="0" applyProtection="0">
      <alignment vertical="center"/>
    </xf>
    <xf numFmtId="4" fontId="12" fillId="93" borderId="145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109" fillId="80" borderId="139" applyNumberFormat="0" applyProtection="0">
      <alignment vertical="center"/>
    </xf>
    <xf numFmtId="4" fontId="47" fillId="88" borderId="139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44" fillId="80" borderId="139" applyNumberFormat="0" applyProtection="0">
      <alignment horizontal="left" vertical="center" indent="1"/>
    </xf>
    <xf numFmtId="4" fontId="47" fillId="81" borderId="139" applyNumberFormat="0" applyProtection="0">
      <alignment horizontal="left" vertical="center" indent="1"/>
    </xf>
    <xf numFmtId="0" fontId="47" fillId="81" borderId="139" applyNumberFormat="0" applyProtection="0">
      <alignment horizontal="left" vertical="top" indent="1"/>
    </xf>
    <xf numFmtId="4" fontId="45" fillId="143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4" fontId="129" fillId="85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96" borderId="139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0" fontId="149" fillId="99" borderId="140" applyNumberFormat="0" applyAlignment="0" applyProtection="0"/>
    <xf numFmtId="0" fontId="129" fillId="75" borderId="144" applyNumberFormat="0" applyFont="0" applyAlignment="0" applyProtection="0"/>
    <xf numFmtId="0" fontId="129" fillId="92" borderId="144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7" fillId="83" borderId="139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11" fillId="109" borderId="147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0" fontId="131" fillId="81" borderId="139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0" fontId="127" fillId="123" borderId="142" applyNumberFormat="0" applyAlignment="0" applyProtection="0"/>
    <xf numFmtId="0" fontId="44" fillId="80" borderId="139" applyNumberFormat="0" applyProtection="0">
      <alignment horizontal="left" vertical="top" indent="1"/>
    </xf>
    <xf numFmtId="4" fontId="109" fillId="80" borderId="139" applyNumberFormat="0" applyProtection="0">
      <alignment vertical="center"/>
    </xf>
    <xf numFmtId="4" fontId="109" fillId="80" borderId="139" applyNumberFormat="0" applyProtection="0">
      <alignment vertical="center"/>
    </xf>
    <xf numFmtId="0" fontId="127" fillId="106" borderId="142" applyNumberFormat="0" applyAlignment="0" applyProtection="0"/>
    <xf numFmtId="0" fontId="108" fillId="0" borderId="143" applyNumberFormat="0" applyFill="0" applyAlignment="0" applyProtection="0"/>
    <xf numFmtId="0" fontId="12" fillId="94" borderId="139" applyNumberFormat="0" applyProtection="0">
      <alignment horizontal="left" vertical="top" indent="1"/>
    </xf>
    <xf numFmtId="0" fontId="117" fillId="106" borderId="140" applyNumberFormat="0" applyAlignment="0" applyProtection="0"/>
    <xf numFmtId="4" fontId="12" fillId="93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6" fillId="108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133" fillId="97" borderId="145" applyNumberFormat="0" applyProtection="0">
      <alignment horizontal="left" vertical="center" indent="1"/>
    </xf>
    <xf numFmtId="4" fontId="129" fillId="80" borderId="144" applyNumberFormat="0" applyProtection="0">
      <alignment vertical="center"/>
    </xf>
    <xf numFmtId="0" fontId="127" fillId="99" borderId="142" applyNumberFormat="0" applyAlignment="0" applyProtection="0"/>
    <xf numFmtId="4" fontId="110" fillId="92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9" fillId="75" borderId="144" applyNumberFormat="0" applyFont="0" applyAlignment="0" applyProtection="0"/>
    <xf numFmtId="4" fontId="129" fillId="32" borderId="144" applyNumberFormat="0" applyProtection="0">
      <alignment horizontal="left" vertical="center" indent="1"/>
    </xf>
    <xf numFmtId="4" fontId="47" fillId="96" borderId="139" applyNumberFormat="0" applyProtection="0">
      <alignment horizontal="left" vertical="center" indent="1"/>
    </xf>
    <xf numFmtId="4" fontId="47" fillId="89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0" fontId="136" fillId="123" borderId="144" applyNumberFormat="0" applyAlignment="0" applyProtection="0"/>
    <xf numFmtId="4" fontId="47" fillId="8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81" borderId="139" applyNumberFormat="0" applyProtection="0">
      <alignment horizontal="right" vertical="center"/>
    </xf>
    <xf numFmtId="4" fontId="47" fillId="82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0" fontId="12" fillId="81" borderId="139" applyNumberFormat="0" applyProtection="0">
      <alignment horizontal="left" vertical="center" indent="1"/>
    </xf>
    <xf numFmtId="0" fontId="108" fillId="0" borderId="148" applyNumberFormat="0" applyFill="0" applyAlignment="0" applyProtection="0"/>
    <xf numFmtId="0" fontId="12" fillId="94" borderId="139" applyNumberFormat="0" applyProtection="0">
      <alignment horizontal="left" vertical="center" indent="1"/>
    </xf>
    <xf numFmtId="4" fontId="45" fillId="146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0" fontId="127" fillId="106" borderId="142" applyNumberFormat="0" applyAlignment="0" applyProtection="0"/>
    <xf numFmtId="0" fontId="127" fillId="99" borderId="142" applyNumberFormat="0" applyAlignment="0" applyProtection="0"/>
    <xf numFmtId="4" fontId="138" fillId="32" borderId="144" applyNumberFormat="0" applyProtection="0">
      <alignment vertical="center"/>
    </xf>
    <xf numFmtId="185" fontId="48" fillId="0" borderId="138"/>
    <xf numFmtId="4" fontId="45" fillId="144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4" fontId="47" fillId="88" borderId="139" applyNumberFormat="0" applyProtection="0">
      <alignment horizontal="right" vertical="center"/>
    </xf>
    <xf numFmtId="0" fontId="143" fillId="99" borderId="140" applyNumberFormat="0" applyAlignment="0" applyProtection="0"/>
    <xf numFmtId="4" fontId="129" fillId="82" borderId="144" applyNumberFormat="0" applyProtection="0">
      <alignment horizontal="right" vertical="center"/>
    </xf>
    <xf numFmtId="0" fontId="124" fillId="76" borderId="140" applyNumberFormat="0" applyAlignment="0" applyProtection="0"/>
    <xf numFmtId="4" fontId="47" fillId="82" borderId="139" applyNumberFormat="0" applyProtection="0">
      <alignment horizontal="right" vertical="center"/>
    </xf>
    <xf numFmtId="4" fontId="45" fillId="28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0" fontId="124" fillId="76" borderId="144" applyNumberFormat="0" applyAlignment="0" applyProtection="0"/>
    <xf numFmtId="0" fontId="12" fillId="94" borderId="139" applyNumberFormat="0" applyProtection="0">
      <alignment horizontal="left" vertical="top" indent="1"/>
    </xf>
    <xf numFmtId="4" fontId="45" fillId="141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131" fillId="99" borderId="139" applyNumberFormat="0" applyProtection="0">
      <alignment horizontal="left" vertical="center" indent="1"/>
    </xf>
    <xf numFmtId="4" fontId="131" fillId="96" borderId="139" applyNumberFormat="0" applyProtection="0">
      <alignment vertical="center"/>
    </xf>
    <xf numFmtId="0" fontId="129" fillId="94" borderId="144" applyNumberFormat="0" applyProtection="0">
      <alignment horizontal="left" vertical="center" indent="1"/>
    </xf>
    <xf numFmtId="0" fontId="129" fillId="92" borderId="144" applyNumberFormat="0" applyProtection="0">
      <alignment horizontal="left" vertical="center" indent="1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9" fillId="75" borderId="144" applyNumberFormat="0" applyFont="0" applyAlignment="0" applyProtection="0"/>
    <xf numFmtId="0" fontId="129" fillId="99" borderId="144" applyNumberFormat="0" applyProtection="0">
      <alignment horizontal="left" vertical="center" indent="1"/>
    </xf>
    <xf numFmtId="0" fontId="124" fillId="76" borderId="140" applyNumberFormat="0" applyAlignment="0" applyProtection="0"/>
    <xf numFmtId="4" fontId="129" fillId="0" borderId="144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45" fillId="144" borderId="139" applyNumberFormat="0" applyProtection="0">
      <alignment horizontal="right" vertical="center"/>
    </xf>
    <xf numFmtId="0" fontId="129" fillId="81" borderId="139" applyNumberFormat="0" applyProtection="0">
      <alignment horizontal="left" vertical="top" indent="1"/>
    </xf>
    <xf numFmtId="4" fontId="45" fillId="108" borderId="139" applyNumberFormat="0" applyProtection="0">
      <alignment horizontal="right" vertical="center"/>
    </xf>
    <xf numFmtId="4" fontId="134" fillId="95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0" fontId="117" fillId="106" borderId="140" applyNumberFormat="0" applyAlignment="0" applyProtection="0"/>
    <xf numFmtId="4" fontId="47" fillId="88" borderId="139" applyNumberFormat="0" applyProtection="0">
      <alignment horizontal="right" vertical="center"/>
    </xf>
    <xf numFmtId="4" fontId="45" fillId="144" borderId="139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12" fillId="93" borderId="145" applyNumberFormat="0" applyProtection="0">
      <alignment horizontal="left" vertical="center" indent="1"/>
    </xf>
    <xf numFmtId="0" fontId="47" fillId="96" borderId="139" applyNumberFormat="0" applyProtection="0">
      <alignment horizontal="left" vertical="top" indent="1"/>
    </xf>
    <xf numFmtId="4" fontId="47" fillId="92" borderId="139" applyNumberFormat="0" applyProtection="0">
      <alignment horizontal="right" vertical="center"/>
    </xf>
    <xf numFmtId="4" fontId="110" fillId="96" borderId="139" applyNumberFormat="0" applyProtection="0">
      <alignment vertical="center"/>
    </xf>
    <xf numFmtId="0" fontId="12" fillId="93" borderId="139" applyNumberFormat="0" applyProtection="0">
      <alignment horizontal="left" vertical="top" indent="1"/>
    </xf>
    <xf numFmtId="4" fontId="47" fillId="89" borderId="139" applyNumberFormat="0" applyProtection="0">
      <alignment horizontal="right" vertical="center"/>
    </xf>
    <xf numFmtId="4" fontId="47" fillId="86" borderId="139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47" fillId="87" borderId="139" applyNumberFormat="0" applyProtection="0">
      <alignment horizontal="right" vertical="center"/>
    </xf>
    <xf numFmtId="4" fontId="47" fillId="92" borderId="139" applyNumberFormat="0" applyProtection="0">
      <alignment horizontal="right" vertical="center"/>
    </xf>
    <xf numFmtId="0" fontId="129" fillId="94" borderId="144" applyNumberFormat="0" applyProtection="0">
      <alignment horizontal="left" vertical="center" indent="1"/>
    </xf>
    <xf numFmtId="4" fontId="47" fillId="88" borderId="139" applyNumberFormat="0" applyProtection="0">
      <alignment horizontal="right" vertical="center"/>
    </xf>
    <xf numFmtId="0" fontId="129" fillId="99" borderId="144" applyNumberFormat="0" applyProtection="0">
      <alignment horizontal="left" vertical="center" indent="1"/>
    </xf>
    <xf numFmtId="0" fontId="129" fillId="94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0" fontId="12" fillId="92" borderId="139" applyNumberFormat="0" applyProtection="0">
      <alignment horizontal="left" vertical="top" indent="1"/>
    </xf>
    <xf numFmtId="4" fontId="47" fillId="84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4" fontId="47" fillId="85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154" fillId="148" borderId="139" applyNumberFormat="0" applyProtection="0">
      <alignment horizontal="right" vertical="center"/>
    </xf>
    <xf numFmtId="4" fontId="45" fillId="108" borderId="139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45" fillId="145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0" fontId="44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47" fillId="83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109" fillId="80" borderId="139" applyNumberFormat="0" applyProtection="0">
      <alignment vertical="center"/>
    </xf>
    <xf numFmtId="4" fontId="129" fillId="85" borderId="144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0" fontId="132" fillId="80" borderId="139" applyNumberFormat="0" applyProtection="0">
      <alignment horizontal="left" vertical="top" indent="1"/>
    </xf>
    <xf numFmtId="4" fontId="44" fillId="80" borderId="139" applyNumberFormat="0" applyProtection="0">
      <alignment vertical="center"/>
    </xf>
    <xf numFmtId="4" fontId="45" fillId="146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129" fillId="126" borderId="144" applyNumberFormat="0" applyProtection="0">
      <alignment horizontal="right" vertical="center"/>
    </xf>
    <xf numFmtId="0" fontId="127" fillId="106" borderId="142" applyNumberFormat="0" applyAlignment="0" applyProtection="0"/>
    <xf numFmtId="4" fontId="111" fillId="109" borderId="147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4" fontId="110" fillId="92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44" fillId="80" borderId="139" applyNumberFormat="0" applyProtection="0">
      <alignment vertical="center"/>
    </xf>
    <xf numFmtId="4" fontId="45" fillId="146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45" fillId="144" borderId="139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43" fillId="99" borderId="140" applyNumberFormat="0" applyAlignment="0" applyProtection="0"/>
    <xf numFmtId="4" fontId="129" fillId="111" borderId="144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0" fontId="12" fillId="81" borderId="139" applyNumberFormat="0" applyProtection="0">
      <alignment horizontal="left" vertical="center" indent="1"/>
    </xf>
    <xf numFmtId="4" fontId="110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29" fillId="84" borderId="145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5" borderId="139" applyNumberFormat="0" applyProtection="0">
      <alignment horizontal="right" vertical="center"/>
    </xf>
    <xf numFmtId="0" fontId="12" fillId="92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0" fontId="108" fillId="0" borderId="148" applyNumberFormat="0" applyFill="0" applyAlignment="0" applyProtection="0"/>
    <xf numFmtId="0" fontId="12" fillId="94" borderId="139" applyNumberFormat="0" applyProtection="0">
      <alignment horizontal="left" vertical="center" indent="1"/>
    </xf>
    <xf numFmtId="0" fontId="12" fillId="94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45" fillId="141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11" fillId="109" borderId="147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4" fontId="47" fillId="86" borderId="139" applyNumberFormat="0" applyProtection="0">
      <alignment horizontal="right" vertical="center"/>
    </xf>
    <xf numFmtId="0" fontId="129" fillId="92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0" fontId="12" fillId="75" borderId="141" applyNumberFormat="0" applyFont="0" applyAlignment="0" applyProtection="0"/>
    <xf numFmtId="4" fontId="46" fillId="108" borderId="147" applyNumberFormat="0" applyProtection="0">
      <alignment horizontal="left" vertical="center" indent="1"/>
    </xf>
    <xf numFmtId="0" fontId="12" fillId="92" borderId="139" applyNumberFormat="0" applyProtection="0">
      <alignment horizontal="left" vertical="center" indent="1"/>
    </xf>
    <xf numFmtId="4" fontId="45" fillId="143" borderId="139" applyNumberFormat="0" applyProtection="0">
      <alignment horizontal="right" vertical="center"/>
    </xf>
    <xf numFmtId="4" fontId="47" fillId="83" borderId="139" applyNumberFormat="0" applyProtection="0">
      <alignment horizontal="right" vertical="center"/>
    </xf>
    <xf numFmtId="4" fontId="45" fillId="142" borderId="139" applyNumberFormat="0" applyProtection="0">
      <alignment horizontal="right" vertical="center"/>
    </xf>
    <xf numFmtId="0" fontId="49" fillId="93" borderId="146" applyBorder="0"/>
    <xf numFmtId="4" fontId="12" fillId="93" borderId="145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09" fillId="80" borderId="139" applyNumberFormat="0" applyProtection="0">
      <alignment vertical="center"/>
    </xf>
    <xf numFmtId="0" fontId="127" fillId="106" borderId="142" applyNumberFormat="0" applyAlignment="0" applyProtection="0"/>
    <xf numFmtId="0" fontId="12" fillId="92" borderId="139" applyNumberFormat="0" applyProtection="0">
      <alignment horizontal="left" vertical="top" indent="1"/>
    </xf>
    <xf numFmtId="4" fontId="44" fillId="80" borderId="139" applyNumberFormat="0" applyProtection="0">
      <alignment vertical="center"/>
    </xf>
    <xf numFmtId="4" fontId="47" fillId="84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4" fontId="129" fillId="92" borderId="145" applyNumberFormat="0" applyProtection="0">
      <alignment horizontal="left" vertical="center" indent="1"/>
    </xf>
    <xf numFmtId="4" fontId="47" fillId="86" borderId="139" applyNumberFormat="0" applyProtection="0">
      <alignment horizontal="right" vertical="center"/>
    </xf>
    <xf numFmtId="0" fontId="12" fillId="96" borderId="141" applyNumberFormat="0" applyFont="0" applyAlignment="0" applyProtection="0"/>
    <xf numFmtId="4" fontId="47" fillId="84" borderId="139" applyNumberFormat="0" applyProtection="0">
      <alignment horizontal="right" vertical="center"/>
    </xf>
    <xf numFmtId="0" fontId="129" fillId="93" borderId="139" applyNumberFormat="0" applyProtection="0">
      <alignment horizontal="left" vertical="top" indent="1"/>
    </xf>
    <xf numFmtId="0" fontId="108" fillId="0" borderId="148" applyNumberFormat="0" applyFill="0" applyAlignment="0" applyProtection="0"/>
    <xf numFmtId="4" fontId="12" fillId="93" borderId="145" applyNumberFormat="0" applyProtection="0">
      <alignment horizontal="left" vertical="center" indent="1"/>
    </xf>
    <xf numFmtId="0" fontId="129" fillId="94" borderId="144" applyNumberFormat="0" applyProtection="0">
      <alignment horizontal="left" vertical="center" indent="1"/>
    </xf>
    <xf numFmtId="0" fontId="12" fillId="96" borderId="141" applyNumberFormat="0" applyFont="0" applyAlignment="0" applyProtection="0"/>
    <xf numFmtId="0" fontId="12" fillId="92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45" fillId="148" borderId="139" applyNumberFormat="0" applyProtection="0">
      <alignment horizontal="right" vertical="center"/>
    </xf>
    <xf numFmtId="0" fontId="12" fillId="81" borderId="139" applyNumberFormat="0" applyProtection="0">
      <alignment horizontal="left" vertical="top" indent="1"/>
    </xf>
    <xf numFmtId="4" fontId="110" fillId="92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0" fontId="131" fillId="81" borderId="139" applyNumberFormat="0" applyProtection="0">
      <alignment horizontal="left" vertical="top" indent="1"/>
    </xf>
    <xf numFmtId="4" fontId="112" fillId="92" borderId="139" applyNumberFormat="0" applyProtection="0">
      <alignment horizontal="right" vertical="center"/>
    </xf>
    <xf numFmtId="4" fontId="46" fillId="32" borderId="139" applyNumberFormat="0" applyProtection="0">
      <alignment vertical="center"/>
    </xf>
    <xf numFmtId="0" fontId="129" fillId="81" borderId="139" applyNumberFormat="0" applyProtection="0">
      <alignment horizontal="left" vertical="top" indent="1"/>
    </xf>
    <xf numFmtId="0" fontId="47" fillId="96" borderId="139" applyNumberFormat="0" applyProtection="0">
      <alignment horizontal="left" vertical="top" indent="1"/>
    </xf>
    <xf numFmtId="4" fontId="129" fillId="90" borderId="144" applyNumberFormat="0" applyProtection="0">
      <alignment horizontal="right" vertical="center"/>
    </xf>
    <xf numFmtId="0" fontId="108" fillId="0" borderId="143" applyNumberFormat="0" applyFill="0" applyAlignment="0" applyProtection="0"/>
    <xf numFmtId="4" fontId="131" fillId="96" borderId="139" applyNumberFormat="0" applyProtection="0">
      <alignment vertical="center"/>
    </xf>
    <xf numFmtId="4" fontId="45" fillId="108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0" fontId="12" fillId="92" borderId="139" applyNumberFormat="0" applyProtection="0">
      <alignment horizontal="left" vertical="center" indent="1"/>
    </xf>
    <xf numFmtId="0" fontId="149" fillId="99" borderId="140" applyNumberFormat="0" applyAlignment="0" applyProtection="0"/>
    <xf numFmtId="4" fontId="129" fillId="126" borderId="144" applyNumberFormat="0" applyProtection="0">
      <alignment horizontal="right" vertical="center"/>
    </xf>
    <xf numFmtId="4" fontId="47" fillId="89" borderId="139" applyNumberFormat="0" applyProtection="0">
      <alignment horizontal="right" vertical="center"/>
    </xf>
    <xf numFmtId="4" fontId="152" fillId="32" borderId="139" applyNumberFormat="0" applyProtection="0">
      <alignment vertical="center"/>
    </xf>
    <xf numFmtId="4" fontId="129" fillId="84" borderId="145" applyNumberFormat="0" applyProtection="0">
      <alignment horizontal="right" vertical="center"/>
    </xf>
    <xf numFmtId="0" fontId="12" fillId="94" borderId="139" applyNumberFormat="0" applyProtection="0">
      <alignment horizontal="left" vertical="top" indent="1"/>
    </xf>
    <xf numFmtId="4" fontId="47" fillId="96" borderId="139" applyNumberFormat="0" applyProtection="0">
      <alignment horizontal="left" vertical="center" indent="1"/>
    </xf>
    <xf numFmtId="4" fontId="129" fillId="111" borderId="144" applyNumberFormat="0" applyProtection="0">
      <alignment horizontal="left" vertical="center" indent="1"/>
    </xf>
    <xf numFmtId="4" fontId="129" fillId="32" borderId="144" applyNumberFormat="0" applyProtection="0">
      <alignment horizontal="left" vertical="center" indent="1"/>
    </xf>
    <xf numFmtId="4" fontId="47" fillId="96" borderId="139" applyNumberFormat="0" applyProtection="0">
      <alignment vertical="center"/>
    </xf>
    <xf numFmtId="4" fontId="47" fillId="96" borderId="139" applyNumberFormat="0" applyProtection="0">
      <alignment vertical="center"/>
    </xf>
    <xf numFmtId="4" fontId="110" fillId="92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44" fillId="80" borderId="139" applyNumberFormat="0" applyProtection="0">
      <alignment vertical="center"/>
    </xf>
    <xf numFmtId="4" fontId="129" fillId="111" borderId="144" applyNumberFormat="0" applyProtection="0">
      <alignment horizontal="left" vertical="center" indent="1"/>
    </xf>
    <xf numFmtId="0" fontId="129" fillId="92" borderId="139" applyNumberFormat="0" applyProtection="0">
      <alignment horizontal="left" vertical="top" indent="1"/>
    </xf>
    <xf numFmtId="4" fontId="45" fillId="141" borderId="139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47" fillId="84" borderId="139" applyNumberFormat="0" applyProtection="0">
      <alignment horizontal="right" vertical="center"/>
    </xf>
    <xf numFmtId="4" fontId="129" fillId="0" borderId="144" applyNumberFormat="0" applyProtection="0">
      <alignment horizontal="right" vertical="center"/>
    </xf>
    <xf numFmtId="0" fontId="129" fillId="75" borderId="144" applyNumberFormat="0" applyFont="0" applyAlignment="0" applyProtection="0"/>
    <xf numFmtId="0" fontId="108" fillId="0" borderId="148" applyNumberFormat="0" applyFill="0" applyAlignment="0" applyProtection="0"/>
    <xf numFmtId="0" fontId="12" fillId="94" borderId="139" applyNumberFormat="0" applyProtection="0">
      <alignment horizontal="left" vertical="top" indent="1"/>
    </xf>
    <xf numFmtId="4" fontId="45" fillId="142" borderId="139" applyNumberFormat="0" applyProtection="0">
      <alignment horizontal="right" vertical="center"/>
    </xf>
    <xf numFmtId="0" fontId="131" fillId="96" borderId="139" applyNumberFormat="0" applyProtection="0">
      <alignment horizontal="left" vertical="top" indent="1"/>
    </xf>
    <xf numFmtId="0" fontId="12" fillId="94" borderId="139" applyNumberFormat="0" applyProtection="0">
      <alignment horizontal="left" vertical="center" indent="1"/>
    </xf>
    <xf numFmtId="4" fontId="47" fillId="92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2" fillId="92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47" fillId="82" borderId="139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54" fillId="148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5" fillId="145" borderId="139" applyNumberFormat="0" applyProtection="0">
      <alignment horizontal="right" vertical="center"/>
    </xf>
    <xf numFmtId="0" fontId="47" fillId="81" borderId="139" applyNumberFormat="0" applyProtection="0">
      <alignment horizontal="left" vertical="top" indent="1"/>
    </xf>
    <xf numFmtId="4" fontId="45" fillId="98" borderId="139" applyNumberFormat="0" applyProtection="0">
      <alignment horizontal="right" vertical="center"/>
    </xf>
    <xf numFmtId="4" fontId="129" fillId="80" borderId="144" applyNumberFormat="0" applyProtection="0">
      <alignment vertical="center"/>
    </xf>
    <xf numFmtId="0" fontId="117" fillId="106" borderId="140" applyNumberFormat="0" applyAlignment="0" applyProtection="0"/>
    <xf numFmtId="4" fontId="129" fillId="91" borderId="145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47" fillId="88" borderId="139" applyNumberFormat="0" applyProtection="0">
      <alignment horizontal="right" vertical="center"/>
    </xf>
    <xf numFmtId="0" fontId="47" fillId="96" borderId="139" applyNumberFormat="0" applyProtection="0">
      <alignment horizontal="left" vertical="top" indent="1"/>
    </xf>
    <xf numFmtId="4" fontId="45" fillId="146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0" fontId="12" fillId="93" borderId="139" applyNumberFormat="0" applyProtection="0">
      <alignment horizontal="left" vertical="top" indent="1"/>
    </xf>
    <xf numFmtId="0" fontId="12" fillId="92" borderId="139" applyNumberFormat="0" applyProtection="0">
      <alignment horizontal="left" vertical="top" indent="1"/>
    </xf>
    <xf numFmtId="4" fontId="47" fillId="96" borderId="139" applyNumberFormat="0" applyProtection="0">
      <alignment vertical="center"/>
    </xf>
    <xf numFmtId="4" fontId="153" fillId="148" borderId="139" applyNumberFormat="0" applyProtection="0">
      <alignment vertical="center"/>
    </xf>
    <xf numFmtId="4" fontId="153" fillId="148" borderId="139" applyNumberFormat="0" applyProtection="0">
      <alignment horizontal="right" vertical="center"/>
    </xf>
    <xf numFmtId="37" fontId="27" fillId="0" borderId="138" applyNumberFormat="0"/>
    <xf numFmtId="4" fontId="129" fillId="0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47" fillId="81" borderId="139" applyNumberFormat="0" applyProtection="0">
      <alignment horizontal="left" vertical="center" indent="1"/>
    </xf>
    <xf numFmtId="4" fontId="112" fillId="92" borderId="139" applyNumberFormat="0" applyProtection="0">
      <alignment horizontal="right" vertical="center"/>
    </xf>
    <xf numFmtId="0" fontId="44" fillId="80" borderId="139" applyNumberFormat="0" applyProtection="0">
      <alignment horizontal="left" vertical="top" indent="1"/>
    </xf>
    <xf numFmtId="4" fontId="47" fillId="86" borderId="139" applyNumberFormat="0" applyProtection="0">
      <alignment horizontal="right" vertical="center"/>
    </xf>
    <xf numFmtId="4" fontId="47" fillId="85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4" fontId="47" fillId="90" borderId="139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129" fillId="91" borderId="145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4" fontId="47" fillId="96" borderId="139" applyNumberFormat="0" applyProtection="0">
      <alignment vertical="center"/>
    </xf>
    <xf numFmtId="0" fontId="129" fillId="99" borderId="144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45" fillId="32" borderId="139" applyNumberFormat="0" applyProtection="0">
      <alignment horizontal="left" vertical="center" indent="1"/>
    </xf>
    <xf numFmtId="4" fontId="46" fillId="32" borderId="139" applyNumberFormat="0" applyProtection="0">
      <alignment vertical="center"/>
    </xf>
    <xf numFmtId="4" fontId="133" fillId="97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0" fontId="127" fillId="99" borderId="142" applyNumberFormat="0" applyAlignment="0" applyProtection="0"/>
    <xf numFmtId="4" fontId="47" fillId="83" borderId="139" applyNumberFormat="0" applyProtection="0">
      <alignment horizontal="right" vertical="center"/>
    </xf>
    <xf numFmtId="0" fontId="12" fillId="75" borderId="141" applyNumberFormat="0" applyFont="0" applyAlignment="0" applyProtection="0"/>
    <xf numFmtId="0" fontId="129" fillId="93" borderId="139" applyNumberFormat="0" applyProtection="0">
      <alignment horizontal="left" vertical="top" indent="1"/>
    </xf>
    <xf numFmtId="4" fontId="45" fillId="110" borderId="139" applyNumberFormat="0" applyProtection="0">
      <alignment horizontal="right" vertical="center"/>
    </xf>
    <xf numFmtId="0" fontId="129" fillId="94" borderId="139" applyNumberFormat="0" applyProtection="0">
      <alignment horizontal="left" vertical="top" indent="1"/>
    </xf>
    <xf numFmtId="4" fontId="47" fillId="88" borderId="139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0" fontId="12" fillId="96" borderId="141" applyNumberFormat="0" applyFont="0" applyAlignment="0" applyProtection="0"/>
    <xf numFmtId="0" fontId="129" fillId="75" borderId="144" applyNumberFormat="0" applyFont="0" applyAlignment="0" applyProtection="0"/>
    <xf numFmtId="4" fontId="47" fillId="96" borderId="139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153" fillId="148" borderId="139" applyNumberFormat="0" applyProtection="0">
      <alignment horizontal="right" vertical="center"/>
    </xf>
    <xf numFmtId="0" fontId="12" fillId="93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0" fontId="108" fillId="0" borderId="143" applyNumberFormat="0" applyFill="0" applyAlignment="0" applyProtection="0"/>
    <xf numFmtId="0" fontId="129" fillId="127" borderId="144" applyNumberFormat="0" applyProtection="0">
      <alignment horizontal="left" vertical="center" indent="1"/>
    </xf>
    <xf numFmtId="4" fontId="47" fillId="90" borderId="139" applyNumberFormat="0" applyProtection="0">
      <alignment horizontal="right" vertical="center"/>
    </xf>
    <xf numFmtId="4" fontId="47" fillId="81" borderId="139" applyNumberFormat="0" applyProtection="0">
      <alignment horizontal="right" vertical="center"/>
    </xf>
    <xf numFmtId="0" fontId="12" fillId="94" borderId="139" applyNumberFormat="0" applyProtection="0">
      <alignment horizontal="left" vertical="center" indent="1"/>
    </xf>
    <xf numFmtId="4" fontId="47" fillId="87" borderId="139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0" fontId="12" fillId="94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center" indent="1"/>
    </xf>
    <xf numFmtId="4" fontId="46" fillId="108" borderId="147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47" fillId="89" borderId="139" applyNumberFormat="0" applyProtection="0">
      <alignment horizontal="right" vertical="center"/>
    </xf>
    <xf numFmtId="0" fontId="117" fillId="106" borderId="140" applyNumberFormat="0" applyAlignment="0" applyProtection="0"/>
    <xf numFmtId="4" fontId="44" fillId="80" borderId="139" applyNumberFormat="0" applyProtection="0">
      <alignment horizontal="left" vertical="center" indent="1"/>
    </xf>
    <xf numFmtId="0" fontId="12" fillId="81" borderId="139" applyNumberFormat="0" applyProtection="0">
      <alignment horizontal="left" vertical="top" indent="1"/>
    </xf>
    <xf numFmtId="0" fontId="12" fillId="81" borderId="139" applyNumberFormat="0" applyProtection="0">
      <alignment horizontal="left" vertical="center" indent="1"/>
    </xf>
    <xf numFmtId="4" fontId="45" fillId="148" borderId="139" applyNumberFormat="0" applyProtection="0">
      <alignment vertical="center"/>
    </xf>
    <xf numFmtId="4" fontId="153" fillId="148" borderId="139" applyNumberFormat="0" applyProtection="0">
      <alignment horizontal="right" vertical="center"/>
    </xf>
    <xf numFmtId="4" fontId="112" fillId="92" borderId="139" applyNumberFormat="0" applyProtection="0">
      <alignment horizontal="right" vertical="center"/>
    </xf>
    <xf numFmtId="4" fontId="153" fillId="148" borderId="139" applyNumberFormat="0" applyProtection="0">
      <alignment vertical="center"/>
    </xf>
    <xf numFmtId="4" fontId="154" fillId="148" borderId="139" applyNumberFormat="0" applyProtection="0">
      <alignment horizontal="right" vertical="center"/>
    </xf>
    <xf numFmtId="185" fontId="27" fillId="0" borderId="137" applyFill="0"/>
    <xf numFmtId="0" fontId="12" fillId="81" borderId="139" applyNumberFormat="0" applyProtection="0">
      <alignment horizontal="left" vertical="top" indent="1"/>
    </xf>
    <xf numFmtId="0" fontId="47" fillId="96" borderId="139" applyNumberFormat="0" applyProtection="0">
      <alignment horizontal="left" vertical="top" indent="1"/>
    </xf>
    <xf numFmtId="4" fontId="110" fillId="92" borderId="139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0" fontId="12" fillId="93" borderId="139" applyNumberFormat="0" applyProtection="0">
      <alignment horizontal="left" vertical="top" indent="1"/>
    </xf>
    <xf numFmtId="4" fontId="47" fillId="85" borderId="139" applyNumberFormat="0" applyProtection="0">
      <alignment horizontal="right" vertical="center"/>
    </xf>
    <xf numFmtId="4" fontId="46" fillId="108" borderId="147" applyNumberFormat="0" applyProtection="0">
      <alignment horizontal="left" vertical="center" indent="1"/>
    </xf>
    <xf numFmtId="4" fontId="47" fillId="84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4" fontId="45" fillId="98" borderId="139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0" fontId="143" fillId="99" borderId="140" applyNumberFormat="0" applyAlignment="0" applyProtection="0"/>
    <xf numFmtId="188" fontId="136" fillId="123" borderId="144" applyNumberFormat="0" applyAlignment="0" applyProtection="0"/>
    <xf numFmtId="188" fontId="136" fillId="123" borderId="144" applyNumberFormat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142" applyNumberFormat="0" applyAlignment="0" applyProtection="0"/>
    <xf numFmtId="188" fontId="127" fillId="123" borderId="142" applyNumberFormat="0" applyAlignment="0" applyProtection="0"/>
    <xf numFmtId="188" fontId="132" fillId="80" borderId="139" applyNumberFormat="0" applyProtection="0">
      <alignment horizontal="left" vertical="top" indent="1"/>
    </xf>
    <xf numFmtId="187" fontId="1" fillId="20" borderId="136">
      <alignment vertical="center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49" fillId="93" borderId="146" applyBorder="0"/>
    <xf numFmtId="188" fontId="131" fillId="96" borderId="139" applyNumberFormat="0" applyProtection="0">
      <alignment horizontal="left" vertical="top" indent="1"/>
    </xf>
    <xf numFmtId="188" fontId="131" fillId="81" borderId="139" applyNumberFormat="0" applyProtection="0">
      <alignment horizontal="left" vertical="top" indent="1"/>
    </xf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85" fontId="27" fillId="0" borderId="137" applyFill="0"/>
    <xf numFmtId="188" fontId="136" fillId="123" borderId="144" applyNumberFormat="0" applyAlignment="0" applyProtection="0"/>
    <xf numFmtId="188" fontId="136" fillId="123" borderId="144" applyNumberFormat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142" applyNumberFormat="0" applyAlignment="0" applyProtection="0"/>
    <xf numFmtId="188" fontId="127" fillId="123" borderId="142" applyNumberFormat="0" applyAlignment="0" applyProtection="0"/>
    <xf numFmtId="189" fontId="35" fillId="143" borderId="136">
      <alignment vertical="center"/>
    </xf>
    <xf numFmtId="171" fontId="35" fillId="143" borderId="136">
      <alignment vertical="center"/>
    </xf>
    <xf numFmtId="171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8" fontId="35" fillId="143" borderId="136">
      <alignment vertical="center"/>
    </xf>
    <xf numFmtId="187" fontId="35" fillId="143" borderId="136">
      <alignment vertical="center"/>
    </xf>
    <xf numFmtId="187" fontId="35" fillId="143" borderId="136">
      <alignment vertical="center"/>
    </xf>
    <xf numFmtId="189" fontId="35" fillId="143" borderId="136">
      <alignment vertical="center"/>
    </xf>
    <xf numFmtId="171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88" fontId="35" fillId="21" borderId="136">
      <alignment vertical="center"/>
      <protection locked="0"/>
    </xf>
    <xf numFmtId="191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9" fontId="35" fillId="21" borderId="136">
      <alignment vertical="center"/>
      <protection locked="0"/>
    </xf>
    <xf numFmtId="171" fontId="35" fillId="21" borderId="136">
      <alignment vertical="center"/>
      <protection locked="0"/>
    </xf>
    <xf numFmtId="171" fontId="35" fillId="28" borderId="136">
      <alignment vertical="center"/>
    </xf>
    <xf numFmtId="17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91" fontId="35" fillId="28" borderId="136">
      <alignment vertical="center"/>
    </xf>
    <xf numFmtId="187" fontId="35" fillId="28" borderId="136">
      <alignment vertical="center"/>
    </xf>
    <xf numFmtId="189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88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28" borderId="136">
      <alignment vertical="center"/>
    </xf>
    <xf numFmtId="171" fontId="35" fillId="150" borderId="136">
      <alignment horizontal="right" vertical="center"/>
      <protection locked="0"/>
    </xf>
    <xf numFmtId="188" fontId="35" fillId="150" borderId="136">
      <alignment horizontal="right" vertical="center"/>
      <protection locked="0"/>
    </xf>
    <xf numFmtId="188" fontId="35" fillId="150" borderId="136">
      <alignment horizontal="right" vertical="center"/>
      <protection locked="0"/>
    </xf>
    <xf numFmtId="189" fontId="35" fillId="150" borderId="136">
      <alignment horizontal="right" vertical="center"/>
      <protection locked="0"/>
    </xf>
    <xf numFmtId="187" fontId="35" fillId="150" borderId="136">
      <alignment horizontal="right" vertical="center"/>
      <protection locked="0"/>
    </xf>
    <xf numFmtId="189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171" fontId="35" fillId="150" borderId="136">
      <alignment horizontal="right" vertical="center"/>
      <protection locked="0"/>
    </xf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" fillId="95" borderId="136" applyNumberFormat="0">
      <protection locked="0"/>
    </xf>
    <xf numFmtId="188" fontId="49" fillId="93" borderId="146" applyBorder="0"/>
    <xf numFmtId="4" fontId="131" fillId="96" borderId="13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188" fontId="129" fillId="128" borderId="136"/>
    <xf numFmtId="4" fontId="134" fillId="95" borderId="144" applyNumberFormat="0" applyProtection="0">
      <alignment horizontal="right" vertical="center"/>
    </xf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65" fontId="8" fillId="0" borderId="0" applyFont="0" applyFill="0" applyBorder="0" applyAlignment="0" applyProtection="0"/>
    <xf numFmtId="0" fontId="1" fillId="0" borderId="0"/>
    <xf numFmtId="187" fontId="1" fillId="20" borderId="149">
      <alignment vertical="center"/>
    </xf>
    <xf numFmtId="188" fontId="12" fillId="0" borderId="0">
      <alignment vertical="center"/>
    </xf>
    <xf numFmtId="0" fontId="1" fillId="0" borderId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88" fontId="12" fillId="95" borderId="149" applyNumberFormat="0">
      <protection locked="0"/>
    </xf>
    <xf numFmtId="4" fontId="138" fillId="21" borderId="149" applyNumberFormat="0" applyProtection="0">
      <alignment vertical="center"/>
    </xf>
    <xf numFmtId="188" fontId="129" fillId="128" borderId="149"/>
    <xf numFmtId="185" fontId="27" fillId="0" borderId="150" applyFill="0"/>
    <xf numFmtId="0" fontId="17" fillId="0" borderId="0"/>
    <xf numFmtId="187" fontId="1" fillId="20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65" fontId="12" fillId="0" borderId="0" applyFont="0" applyFill="0" applyBorder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5" borderId="59" applyNumberFormat="0">
      <protection locked="0"/>
    </xf>
    <xf numFmtId="188" fontId="12" fillId="95" borderId="149" applyNumberFormat="0">
      <protection locked="0"/>
    </xf>
    <xf numFmtId="188" fontId="129" fillId="95" borderId="59" applyNumberFormat="0">
      <protection locked="0"/>
    </xf>
    <xf numFmtId="188" fontId="49" fillId="93" borderId="146" applyBorder="0"/>
    <xf numFmtId="4" fontId="131" fillId="96" borderId="139" applyNumberFormat="0" applyProtection="0">
      <alignment vertical="center"/>
    </xf>
    <xf numFmtId="4" fontId="138" fillId="21" borderId="14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188" fontId="129" fillId="128" borderId="149"/>
    <xf numFmtId="4" fontId="134" fillId="95" borderId="144" applyNumberFormat="0" applyProtection="0">
      <alignment horizontal="right" vertical="center"/>
    </xf>
    <xf numFmtId="185" fontId="27" fillId="0" borderId="150" applyFill="0"/>
    <xf numFmtId="188" fontId="108" fillId="0" borderId="143" applyNumberFormat="0" applyFill="0" applyAlignment="0" applyProtection="0"/>
    <xf numFmtId="185" fontId="27" fillId="0" borderId="150" applyFill="0"/>
    <xf numFmtId="192" fontId="1" fillId="0" borderId="0" applyFont="0" applyFill="0" applyBorder="0" applyProtection="0">
      <alignment vertical="top"/>
    </xf>
    <xf numFmtId="165" fontId="17" fillId="0" borderId="0" applyFont="0" applyFill="0" applyBorder="0" applyAlignment="0" applyProtection="0"/>
    <xf numFmtId="192" fontId="1" fillId="0" borderId="0" applyFont="0" applyFill="0" applyBorder="0" applyProtection="0">
      <alignment vertical="top"/>
    </xf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/>
    <xf numFmtId="187" fontId="1" fillId="20" borderId="149">
      <alignment vertical="center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88" fontId="129" fillId="95" borderId="59" applyNumberFormat="0">
      <protection locked="0"/>
    </xf>
    <xf numFmtId="188" fontId="12" fillId="95" borderId="14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4" fontId="138" fillId="21" borderId="149" applyNumberFormat="0" applyProtection="0">
      <alignment vertical="center"/>
    </xf>
    <xf numFmtId="188" fontId="129" fillId="128" borderId="149"/>
    <xf numFmtId="185" fontId="27" fillId="0" borderId="150" applyFill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87" fontId="1" fillId="20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5" borderId="59" applyNumberFormat="0">
      <protection locked="0"/>
    </xf>
    <xf numFmtId="188" fontId="12" fillId="95" borderId="14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49" fillId="93" borderId="146" applyBorder="0"/>
    <xf numFmtId="4" fontId="131" fillId="96" borderId="139" applyNumberFormat="0" applyProtection="0">
      <alignment vertical="center"/>
    </xf>
    <xf numFmtId="4" fontId="138" fillId="21" borderId="14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188" fontId="129" fillId="128" borderId="149"/>
    <xf numFmtId="4" fontId="134" fillId="95" borderId="144" applyNumberFormat="0" applyProtection="0">
      <alignment horizontal="right" vertical="center"/>
    </xf>
    <xf numFmtId="37" fontId="27" fillId="0" borderId="14" applyNumberFormat="0"/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129" fillId="75" borderId="144" applyNumberFormat="0" applyFont="0" applyAlignment="0" applyProtection="0"/>
    <xf numFmtId="165" fontId="15" fillId="0" borderId="0" applyFont="0" applyFill="0" applyBorder="0" applyAlignment="0" applyProtection="0"/>
    <xf numFmtId="0" fontId="17" fillId="0" borderId="0"/>
    <xf numFmtId="187" fontId="1" fillId="20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8" fontId="8" fillId="0" borderId="0"/>
    <xf numFmtId="4" fontId="129" fillId="111" borderId="144" applyNumberFormat="0" applyProtection="0">
      <alignment horizontal="left" vertical="center" indent="1"/>
    </xf>
    <xf numFmtId="4" fontId="129" fillId="84" borderId="145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49" fillId="93" borderId="146" applyBorder="0"/>
    <xf numFmtId="4" fontId="131" fillId="99" borderId="139" applyNumberFormat="0" applyProtection="0">
      <alignment horizontal="left" vertical="center" indent="1"/>
    </xf>
    <xf numFmtId="4" fontId="138" fillId="24" borderId="144" applyNumberFormat="0" applyProtection="0">
      <alignment horizontal="right" vertical="center"/>
    </xf>
    <xf numFmtId="4" fontId="133" fillId="97" borderId="145" applyNumberFormat="0" applyProtection="0">
      <alignment horizontal="left" vertical="center" indent="1"/>
    </xf>
    <xf numFmtId="187" fontId="1" fillId="20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88" fontId="127" fillId="123" borderId="93" applyNumberFormat="0" applyAlignment="0" applyProtection="0"/>
    <xf numFmtId="188" fontId="127" fillId="123" borderId="93" applyNumberFormat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" fillId="95" borderId="149" applyNumberFormat="0">
      <protection locked="0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4" fontId="138" fillId="21" borderId="149" applyNumberFormat="0" applyProtection="0">
      <alignment vertical="center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128" borderId="149"/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71" fontId="35" fillId="28" borderId="149">
      <alignment vertical="center"/>
    </xf>
    <xf numFmtId="171" fontId="35" fillId="21" borderId="149">
      <alignment vertical="center"/>
      <protection locked="0"/>
    </xf>
    <xf numFmtId="188" fontId="129" fillId="75" borderId="144" applyNumberFormat="0" applyFont="0" applyAlignment="0" applyProtection="0"/>
    <xf numFmtId="185" fontId="27" fillId="0" borderId="150" applyFill="0"/>
    <xf numFmtId="0" fontId="17" fillId="0" borderId="0"/>
    <xf numFmtId="188" fontId="129" fillId="95" borderId="59" applyNumberFormat="0">
      <protection locked="0"/>
    </xf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87" fontId="1" fillId="20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189" fontId="35" fillId="143" borderId="149">
      <alignment vertical="center"/>
    </xf>
    <xf numFmtId="171" fontId="35" fillId="143" borderId="149">
      <alignment vertical="center"/>
    </xf>
    <xf numFmtId="171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8" fontId="35" fillId="143" borderId="149">
      <alignment vertical="center"/>
    </xf>
    <xf numFmtId="187" fontId="35" fillId="143" borderId="149">
      <alignment vertical="center"/>
    </xf>
    <xf numFmtId="187" fontId="35" fillId="143" borderId="149">
      <alignment vertical="center"/>
    </xf>
    <xf numFmtId="189" fontId="35" fillId="143" borderId="149">
      <alignment vertical="center"/>
    </xf>
    <xf numFmtId="17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88" fontId="35" fillId="21" borderId="149">
      <alignment vertical="center"/>
      <protection locked="0"/>
    </xf>
    <xf numFmtId="19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9" fontId="35" fillId="21" borderId="149">
      <alignment vertical="center"/>
      <protection locked="0"/>
    </xf>
    <xf numFmtId="171" fontId="35" fillId="21" borderId="149">
      <alignment vertical="center"/>
      <protection locked="0"/>
    </xf>
    <xf numFmtId="171" fontId="35" fillId="28" borderId="149">
      <alignment vertical="center"/>
    </xf>
    <xf numFmtId="17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91" fontId="35" fillId="28" borderId="149">
      <alignment vertical="center"/>
    </xf>
    <xf numFmtId="187" fontId="35" fillId="28" borderId="149">
      <alignment vertical="center"/>
    </xf>
    <xf numFmtId="189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88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28" borderId="149">
      <alignment vertical="center"/>
    </xf>
    <xf numFmtId="171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8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87" fontId="35" fillId="150" borderId="149">
      <alignment horizontal="right" vertical="center"/>
      <protection locked="0"/>
    </xf>
    <xf numFmtId="189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171" fontId="35" fillId="150" borderId="149">
      <alignment horizontal="right" vertical="center"/>
      <protection locked="0"/>
    </xf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" fillId="95" borderId="149" applyNumberFormat="0">
      <protection locked="0"/>
    </xf>
    <xf numFmtId="188" fontId="12" fillId="94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49" fillId="93" borderId="146" applyBorder="0"/>
    <xf numFmtId="4" fontId="131" fillId="96" borderId="139" applyNumberFormat="0" applyProtection="0">
      <alignment vertical="center"/>
    </xf>
    <xf numFmtId="4" fontId="138" fillId="21" borderId="14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188" fontId="129" fillId="128" borderId="149"/>
    <xf numFmtId="4" fontId="134" fillId="95" borderId="144" applyNumberFormat="0" applyProtection="0">
      <alignment horizontal="right" vertical="center"/>
    </xf>
    <xf numFmtId="37" fontId="27" fillId="0" borderId="14" applyNumberFormat="0"/>
    <xf numFmtId="185" fontId="27" fillId="0" borderId="150" applyFill="0"/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27" fillId="0" borderId="150" applyFill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" fontId="138" fillId="32" borderId="144" applyNumberFormat="0" applyProtection="0">
      <alignment vertical="center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5" fontId="27" fillId="0" borderId="150" applyFill="0"/>
    <xf numFmtId="0" fontId="17" fillId="0" borderId="0"/>
    <xf numFmtId="188" fontId="35" fillId="143" borderId="149">
      <alignment vertical="center"/>
    </xf>
    <xf numFmtId="188" fontId="136" fillId="123" borderId="144" applyNumberFormat="0" applyAlignment="0" applyProtection="0"/>
    <xf numFmtId="188" fontId="136" fillId="123" borderId="144" applyNumberFormat="0" applyAlignment="0" applyProtection="0"/>
    <xf numFmtId="188" fontId="129" fillId="75" borderId="144" applyNumberFormat="0" applyFont="0" applyAlignment="0" applyProtection="0"/>
    <xf numFmtId="185" fontId="27" fillId="0" borderId="150" applyFill="0"/>
    <xf numFmtId="188" fontId="131" fillId="96" borderId="139" applyNumberFormat="0" applyProtection="0">
      <alignment horizontal="left" vertical="top" indent="1"/>
    </xf>
    <xf numFmtId="4" fontId="131" fillId="96" borderId="139" applyNumberFormat="0" applyProtection="0">
      <alignment vertical="center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9" borderId="144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4" fontId="129" fillId="91" borderId="145" applyNumberFormat="0" applyProtection="0">
      <alignment horizontal="left" vertical="center" indent="1"/>
    </xf>
    <xf numFmtId="4" fontId="129" fillId="88" borderId="144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2" borderId="144" applyNumberFormat="0" applyProtection="0">
      <alignment horizontal="right" vertical="center"/>
    </xf>
    <xf numFmtId="4" fontId="129" fillId="32" borderId="144" applyNumberFormat="0" applyProtection="0">
      <alignment horizontal="left" vertical="center" indent="1"/>
    </xf>
    <xf numFmtId="188" fontId="127" fillId="123" borderId="93" applyNumberFormat="0" applyAlignment="0" applyProtection="0"/>
    <xf numFmtId="188" fontId="129" fillId="75" borderId="144" applyNumberFormat="0" applyFont="0" applyAlignment="0" applyProtection="0"/>
    <xf numFmtId="188" fontId="124" fillId="76" borderId="144" applyNumberFormat="0" applyAlignment="0" applyProtection="0"/>
    <xf numFmtId="188" fontId="124" fillId="76" borderId="144" applyNumberForma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9" fillId="75" borderId="144" applyNumberFormat="0" applyFont="0" applyAlignment="0" applyProtection="0"/>
    <xf numFmtId="188" fontId="127" fillId="123" borderId="93" applyNumberFormat="0" applyAlignment="0" applyProtection="0"/>
    <xf numFmtId="188" fontId="127" fillId="123" borderId="93" applyNumberFormat="0" applyAlignment="0" applyProtection="0"/>
    <xf numFmtId="4" fontId="129" fillId="80" borderId="144" applyNumberFormat="0" applyProtection="0">
      <alignment vertical="center"/>
    </xf>
    <xf numFmtId="4" fontId="138" fillId="32" borderId="144" applyNumberFormat="0" applyProtection="0">
      <alignment vertical="center"/>
    </xf>
    <xf numFmtId="4" fontId="129" fillId="32" borderId="144" applyNumberFormat="0" applyProtection="0">
      <alignment horizontal="left" vertical="center" indent="1"/>
    </xf>
    <xf numFmtId="188" fontId="132" fillId="80" borderId="139" applyNumberFormat="0" applyProtection="0">
      <alignment horizontal="left" vertical="top" indent="1"/>
    </xf>
    <xf numFmtId="4" fontId="129" fillId="111" borderId="144" applyNumberFormat="0" applyProtection="0">
      <alignment horizontal="left" vertical="center" indent="1"/>
    </xf>
    <xf numFmtId="4" fontId="129" fillId="82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4" fontId="129" fillId="84" borderId="145" applyNumberFormat="0" applyProtection="0">
      <alignment horizontal="right" vertical="center"/>
    </xf>
    <xf numFmtId="4" fontId="129" fillId="85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87" borderId="144" applyNumberFormat="0" applyProtection="0">
      <alignment horizontal="right" vertical="center"/>
    </xf>
    <xf numFmtId="4" fontId="129" fillId="88" borderId="144" applyNumberFormat="0" applyProtection="0">
      <alignment horizontal="right" vertical="center"/>
    </xf>
    <xf numFmtId="4" fontId="129" fillId="89" borderId="144" applyNumberFormat="0" applyProtection="0">
      <alignment horizontal="right" vertical="center"/>
    </xf>
    <xf numFmtId="4" fontId="129" fillId="90" borderId="144" applyNumberFormat="0" applyProtection="0">
      <alignment horizontal="right" vertical="center"/>
    </xf>
    <xf numFmtId="4" fontId="129" fillId="91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1" borderId="144" applyNumberFormat="0" applyProtection="0">
      <alignment horizontal="right" vertical="center"/>
    </xf>
    <xf numFmtId="4" fontId="129" fillId="92" borderId="145" applyNumberFormat="0" applyProtection="0">
      <alignment horizontal="left" vertical="center" indent="1"/>
    </xf>
    <xf numFmtId="4" fontId="129" fillId="81" borderId="145" applyNumberFormat="0" applyProtection="0">
      <alignment horizontal="left" vertical="center" indent="1"/>
    </xf>
    <xf numFmtId="188" fontId="129" fillId="99" borderId="144" applyNumberFormat="0" applyProtection="0">
      <alignment horizontal="left" vertical="center" indent="1"/>
    </xf>
    <xf numFmtId="188" fontId="12" fillId="93" borderId="139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93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" fillId="81" borderId="139" applyNumberFormat="0" applyProtection="0">
      <alignment horizontal="left" vertical="center" indent="1"/>
    </xf>
    <xf numFmtId="188" fontId="129" fillId="81" borderId="139" applyNumberFormat="0" applyProtection="0">
      <alignment horizontal="left" vertical="top" indent="1"/>
    </xf>
    <xf numFmtId="188" fontId="12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81" borderId="139" applyNumberFormat="0" applyProtection="0">
      <alignment horizontal="left" vertical="top" indent="1"/>
    </xf>
    <xf numFmtId="188" fontId="129" fillId="94" borderId="144" applyNumberFormat="0" applyProtection="0">
      <alignment horizontal="left" vertical="center" indent="1"/>
    </xf>
    <xf numFmtId="188" fontId="12" fillId="94" borderId="139" applyNumberFormat="0" applyProtection="0">
      <alignment horizontal="left" vertical="center" indent="1"/>
    </xf>
    <xf numFmtId="188" fontId="129" fillId="94" borderId="139" applyNumberFormat="0" applyProtection="0">
      <alignment horizontal="left" vertical="top" indent="1"/>
    </xf>
    <xf numFmtId="188" fontId="12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4" borderId="139" applyNumberFormat="0" applyProtection="0">
      <alignment horizontal="left" vertical="top" indent="1"/>
    </xf>
    <xf numFmtId="188" fontId="129" fillId="92" borderId="144" applyNumberFormat="0" applyProtection="0">
      <alignment horizontal="left" vertical="center" indent="1"/>
    </xf>
    <xf numFmtId="188" fontId="12" fillId="92" borderId="139" applyNumberFormat="0" applyProtection="0">
      <alignment horizontal="left" vertical="center" indent="1"/>
    </xf>
    <xf numFmtId="188" fontId="129" fillId="92" borderId="139" applyNumberFormat="0" applyProtection="0">
      <alignment horizontal="left" vertical="top" indent="1"/>
    </xf>
    <xf numFmtId="188" fontId="12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49" fillId="93" borderId="146" applyBorder="0"/>
    <xf numFmtId="4" fontId="131" fillId="96" borderId="13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4" fontId="134" fillId="95" borderId="144" applyNumberFormat="0" applyProtection="0">
      <alignment horizontal="right" vertical="center"/>
    </xf>
    <xf numFmtId="37" fontId="27" fillId="0" borderId="14" applyNumberFormat="0"/>
    <xf numFmtId="185" fontId="27" fillId="0" borderId="150" applyFill="0"/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87" fontId="35" fillId="143" borderId="149">
      <alignment vertical="center"/>
    </xf>
    <xf numFmtId="188" fontId="108" fillId="0" borderId="143" applyNumberFormat="0" applyFill="0" applyAlignment="0" applyProtection="0"/>
    <xf numFmtId="4" fontId="134" fillId="95" borderId="144" applyNumberFormat="0" applyProtection="0">
      <alignment horizontal="right" vertical="center"/>
    </xf>
    <xf numFmtId="188" fontId="131" fillId="81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4" borderId="139" applyNumberFormat="0" applyProtection="0">
      <alignment horizontal="left" vertical="top" indent="1"/>
    </xf>
    <xf numFmtId="188" fontId="129" fillId="127" borderId="144" applyNumberFormat="0" applyProtection="0">
      <alignment horizontal="left" vertical="center" indent="1"/>
    </xf>
    <xf numFmtId="188" fontId="129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top" indent="1"/>
    </xf>
    <xf numFmtId="188" fontId="12" fillId="93" borderId="139" applyNumberFormat="0" applyProtection="0">
      <alignment horizontal="left" vertical="center" indent="1"/>
    </xf>
    <xf numFmtId="4" fontId="12" fillId="93" borderId="145" applyNumberFormat="0" applyProtection="0">
      <alignment horizontal="left" vertical="center" indent="1"/>
    </xf>
    <xf numFmtId="4" fontId="129" fillId="89" borderId="144" applyNumberFormat="0" applyProtection="0">
      <alignment horizontal="right" vertical="center"/>
    </xf>
    <xf numFmtId="4" fontId="129" fillId="86" borderId="144" applyNumberFormat="0" applyProtection="0">
      <alignment horizontal="right" vertical="center"/>
    </xf>
    <xf numFmtId="4" fontId="129" fillId="126" borderId="144" applyNumberFormat="0" applyProtection="0">
      <alignment horizontal="right" vertical="center"/>
    </xf>
    <xf numFmtId="188" fontId="132" fillId="80" borderId="139" applyNumberFormat="0" applyProtection="0">
      <alignment horizontal="left" vertical="top" indent="1"/>
    </xf>
    <xf numFmtId="4" fontId="129" fillId="80" borderId="144" applyNumberFormat="0" applyProtection="0">
      <alignment vertical="center"/>
    </xf>
    <xf numFmtId="188" fontId="127" fillId="123" borderId="93" applyNumberFormat="0" applyAlignment="0" applyProtection="0"/>
    <xf numFmtId="188" fontId="129" fillId="75" borderId="144" applyNumberFormat="0" applyFont="0" applyAlignment="0" applyProtection="0"/>
    <xf numFmtId="185" fontId="27" fillId="0" borderId="150" applyFill="0"/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2" borderId="139" applyNumberFormat="0" applyProtection="0">
      <alignment horizontal="left" vertical="top" indent="1"/>
    </xf>
    <xf numFmtId="188" fontId="129" fillId="95" borderId="59" applyNumberFormat="0">
      <protection locked="0"/>
    </xf>
    <xf numFmtId="188" fontId="12" fillId="95" borderId="14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129" fillId="95" borderId="59" applyNumberFormat="0">
      <protection locked="0"/>
    </xf>
    <xf numFmtId="188" fontId="49" fillId="93" borderId="146" applyBorder="0"/>
    <xf numFmtId="4" fontId="131" fillId="96" borderId="139" applyNumberFormat="0" applyProtection="0">
      <alignment vertical="center"/>
    </xf>
    <xf numFmtId="4" fontId="138" fillId="21" borderId="149" applyNumberFormat="0" applyProtection="0">
      <alignment vertical="center"/>
    </xf>
    <xf numFmtId="4" fontId="131" fillId="99" borderId="139" applyNumberFormat="0" applyProtection="0">
      <alignment horizontal="left" vertical="center" indent="1"/>
    </xf>
    <xf numFmtId="188" fontId="131" fillId="96" borderId="139" applyNumberFormat="0" applyProtection="0">
      <alignment horizontal="left" vertical="top" indent="1"/>
    </xf>
    <xf numFmtId="4" fontId="129" fillId="0" borderId="144" applyNumberFormat="0" applyProtection="0">
      <alignment horizontal="right" vertical="center"/>
    </xf>
    <xf numFmtId="4" fontId="138" fillId="24" borderId="144" applyNumberFormat="0" applyProtection="0">
      <alignment horizontal="right" vertical="center"/>
    </xf>
    <xf numFmtId="4" fontId="129" fillId="111" borderId="144" applyNumberFormat="0" applyProtection="0">
      <alignment horizontal="left" vertical="center" indent="1"/>
    </xf>
    <xf numFmtId="188" fontId="131" fillId="81" borderId="139" applyNumberFormat="0" applyProtection="0">
      <alignment horizontal="left" vertical="top" indent="1"/>
    </xf>
    <xf numFmtId="4" fontId="133" fillId="97" borderId="145" applyNumberFormat="0" applyProtection="0">
      <alignment horizontal="left" vertical="center" indent="1"/>
    </xf>
    <xf numFmtId="188" fontId="129" fillId="128" borderId="149"/>
    <xf numFmtId="4" fontId="134" fillId="95" borderId="144" applyNumberFormat="0" applyProtection="0">
      <alignment horizontal="right" vertical="center"/>
    </xf>
    <xf numFmtId="37" fontId="27" fillId="0" borderId="14" applyNumberFormat="0"/>
    <xf numFmtId="185" fontId="27" fillId="0" borderId="150" applyFill="0"/>
    <xf numFmtId="188" fontId="108" fillId="0" borderId="143" applyNumberFormat="0" applyFill="0" applyAlignment="0" applyProtection="0"/>
    <xf numFmtId="188" fontId="108" fillId="0" borderId="143" applyNumberFormat="0" applyFill="0" applyAlignment="0" applyProtection="0"/>
    <xf numFmtId="185" fontId="27" fillId="0" borderId="150" applyFill="0"/>
    <xf numFmtId="0" fontId="1" fillId="0" borderId="0"/>
    <xf numFmtId="172" fontId="1" fillId="0" borderId="0" applyFont="0" applyFill="0" applyBorder="0" applyAlignment="0" applyProtection="0"/>
  </cellStyleXfs>
  <cellXfs count="672">
    <xf numFmtId="0" fontId="0" fillId="0" borderId="0" xfId="0"/>
    <xf numFmtId="0" fontId="14" fillId="2" borderId="0" xfId="5" applyFont="1" applyFill="1"/>
    <xf numFmtId="0" fontId="19" fillId="2" borderId="0" xfId="5" applyFont="1" applyFill="1"/>
    <xf numFmtId="168" fontId="18" fillId="0" borderId="0" xfId="4" applyNumberFormat="1" applyFont="1" applyAlignment="1">
      <alignment horizontal="left"/>
    </xf>
    <xf numFmtId="0" fontId="11" fillId="0" borderId="0" xfId="3" applyFont="1" applyAlignment="1">
      <alignment horizontal="left"/>
    </xf>
    <xf numFmtId="0" fontId="9" fillId="0" borderId="0" xfId="1"/>
    <xf numFmtId="0" fontId="21" fillId="0" borderId="0" xfId="30" applyFont="1" applyAlignment="1">
      <alignment horizontal="center"/>
    </xf>
    <xf numFmtId="0" fontId="9" fillId="0" borderId="0" xfId="5"/>
    <xf numFmtId="0" fontId="22" fillId="0" borderId="0" xfId="5" applyFont="1"/>
    <xf numFmtId="0" fontId="23" fillId="0" borderId="0" xfId="8" applyFont="1"/>
    <xf numFmtId="0" fontId="0" fillId="4" borderId="0" xfId="0" applyFill="1"/>
    <xf numFmtId="0" fontId="12" fillId="4" borderId="0" xfId="0" applyFont="1" applyFill="1"/>
    <xf numFmtId="0" fontId="26" fillId="4" borderId="0" xfId="0" applyFont="1" applyFill="1"/>
    <xf numFmtId="0" fontId="15" fillId="4" borderId="0" xfId="0" applyFont="1" applyFill="1"/>
    <xf numFmtId="0" fontId="23" fillId="4" borderId="0" xfId="0" applyFont="1" applyFill="1"/>
    <xf numFmtId="0" fontId="28" fillId="4" borderId="0" xfId="0" applyFont="1" applyFill="1"/>
    <xf numFmtId="0" fontId="15" fillId="0" borderId="0" xfId="52" applyFont="1"/>
    <xf numFmtId="0" fontId="15" fillId="13" borderId="0" xfId="39" applyFont="1"/>
    <xf numFmtId="0" fontId="9" fillId="3" borderId="0" xfId="1" applyFill="1"/>
    <xf numFmtId="0" fontId="30" fillId="3" borderId="0" xfId="51" applyFill="1"/>
    <xf numFmtId="0" fontId="26" fillId="3" borderId="0" xfId="0" applyFont="1" applyFill="1"/>
    <xf numFmtId="4" fontId="15" fillId="12" borderId="0" xfId="43" applyFont="1"/>
    <xf numFmtId="0" fontId="15" fillId="10" borderId="0" xfId="40" applyFont="1"/>
    <xf numFmtId="4" fontId="15" fillId="5" borderId="0" xfId="41" applyFont="1"/>
    <xf numFmtId="0" fontId="10" fillId="0" borderId="0" xfId="52"/>
    <xf numFmtId="168" fontId="27" fillId="0" borderId="0" xfId="4" applyNumberFormat="1" applyFont="1" applyAlignment="1">
      <alignment horizontal="left"/>
    </xf>
    <xf numFmtId="0" fontId="20" fillId="0" borderId="0" xfId="3" applyFont="1" applyAlignment="1">
      <alignment horizontal="left"/>
    </xf>
    <xf numFmtId="0" fontId="15" fillId="0" borderId="0" xfId="0" applyFont="1"/>
    <xf numFmtId="0" fontId="28" fillId="0" borderId="0" xfId="30" applyFont="1" applyAlignment="1">
      <alignment horizontal="right"/>
    </xf>
    <xf numFmtId="0" fontId="16" fillId="0" borderId="0" xfId="0" applyFont="1"/>
    <xf numFmtId="0" fontId="13" fillId="0" borderId="0" xfId="9" applyFont="1"/>
    <xf numFmtId="0" fontId="8" fillId="0" borderId="0" xfId="0" applyFont="1"/>
    <xf numFmtId="0" fontId="14" fillId="0" borderId="0" xfId="54" applyAlignment="1">
      <alignment horizontal="left"/>
    </xf>
    <xf numFmtId="0" fontId="38" fillId="0" borderId="0" xfId="0" applyFont="1"/>
    <xf numFmtId="0" fontId="0" fillId="20" borderId="0" xfId="0" applyFill="1"/>
    <xf numFmtId="0" fontId="39" fillId="0" borderId="13" xfId="0" applyFont="1" applyBorder="1" applyAlignment="1">
      <alignment horizontal="center"/>
    </xf>
    <xf numFmtId="0" fontId="28" fillId="0" borderId="0" xfId="0" applyFont="1"/>
    <xf numFmtId="0" fontId="26" fillId="0" borderId="13" xfId="0" applyFont="1" applyBorder="1" applyAlignment="1">
      <alignment horizontal="center"/>
    </xf>
    <xf numFmtId="0" fontId="40" fillId="0" borderId="0" xfId="0" applyFont="1"/>
    <xf numFmtId="49" fontId="15" fillId="4" borderId="0" xfId="0" applyNumberFormat="1" applyFont="1" applyFill="1"/>
    <xf numFmtId="49" fontId="0" fillId="4" borderId="0" xfId="0" applyNumberFormat="1" applyFill="1"/>
    <xf numFmtId="49" fontId="23" fillId="4" borderId="0" xfId="0" applyNumberFormat="1" applyFont="1" applyFill="1"/>
    <xf numFmtId="49" fontId="0" fillId="0" borderId="0" xfId="0" applyNumberFormat="1"/>
    <xf numFmtId="0" fontId="52" fillId="0" borderId="0" xfId="0" applyFont="1"/>
    <xf numFmtId="49" fontId="1" fillId="4" borderId="0" xfId="0" applyNumberFormat="1" applyFont="1" applyFill="1"/>
    <xf numFmtId="173" fontId="74" fillId="19" borderId="0" xfId="102" applyFont="1" applyAlignment="1">
      <alignment vertical="center"/>
    </xf>
    <xf numFmtId="173" fontId="37" fillId="19" borderId="0" xfId="102" applyAlignment="1">
      <alignment vertical="center"/>
    </xf>
    <xf numFmtId="0" fontId="53" fillId="27" borderId="0" xfId="144" applyFont="1" applyFill="1"/>
    <xf numFmtId="0" fontId="54" fillId="27" borderId="26" xfId="144" applyFont="1" applyFill="1" applyBorder="1"/>
    <xf numFmtId="0" fontId="53" fillId="27" borderId="26" xfId="144" applyFont="1" applyFill="1" applyBorder="1"/>
    <xf numFmtId="0" fontId="53" fillId="0" borderId="0" xfId="144" applyFont="1"/>
    <xf numFmtId="0" fontId="23" fillId="24" borderId="0" xfId="144" applyFont="1" applyFill="1" applyAlignment="1" applyProtection="1">
      <alignment vertical="top"/>
      <protection locked="0"/>
    </xf>
    <xf numFmtId="0" fontId="54" fillId="27" borderId="0" xfId="144" applyFont="1" applyFill="1"/>
    <xf numFmtId="0" fontId="1" fillId="4" borderId="0" xfId="144" applyFill="1"/>
    <xf numFmtId="0" fontId="1" fillId="0" borderId="0" xfId="144"/>
    <xf numFmtId="173" fontId="1" fillId="0" borderId="0" xfId="144" applyNumberFormat="1" applyAlignment="1">
      <alignment vertical="center" wrapText="1"/>
    </xf>
    <xf numFmtId="173" fontId="1" fillId="0" borderId="0" xfId="144" applyNumberFormat="1" applyAlignment="1">
      <alignment vertical="center"/>
    </xf>
    <xf numFmtId="176" fontId="1" fillId="0" borderId="0" xfId="144" applyNumberFormat="1" applyAlignment="1">
      <alignment vertical="center"/>
    </xf>
    <xf numFmtId="0" fontId="1" fillId="0" borderId="0" xfId="144" applyProtection="1">
      <protection locked="0"/>
    </xf>
    <xf numFmtId="173" fontId="23" fillId="0" borderId="0" xfId="144" applyNumberFormat="1" applyFont="1" applyAlignment="1">
      <alignment vertical="center"/>
    </xf>
    <xf numFmtId="176" fontId="23" fillId="0" borderId="0" xfId="144" applyNumberFormat="1" applyFont="1" applyAlignment="1">
      <alignment vertical="center"/>
    </xf>
    <xf numFmtId="0" fontId="22" fillId="0" borderId="0" xfId="144" applyFont="1" applyProtection="1">
      <protection locked="0"/>
    </xf>
    <xf numFmtId="0" fontId="23" fillId="0" borderId="0" xfId="144" applyFont="1" applyProtection="1">
      <protection locked="0"/>
    </xf>
    <xf numFmtId="0" fontId="55" fillId="0" borderId="0" xfId="144" applyFont="1"/>
    <xf numFmtId="0" fontId="56" fillId="0" borderId="0" xfId="144" applyFont="1" applyProtection="1">
      <protection locked="0"/>
    </xf>
    <xf numFmtId="0" fontId="22" fillId="4" borderId="0" xfId="144" applyFont="1" applyFill="1"/>
    <xf numFmtId="0" fontId="55" fillId="4" borderId="0" xfId="144" applyFont="1" applyFill="1"/>
    <xf numFmtId="0" fontId="22" fillId="0" borderId="0" xfId="144" applyFont="1"/>
    <xf numFmtId="0" fontId="26" fillId="4" borderId="20" xfId="144" applyFont="1" applyFill="1" applyBorder="1"/>
    <xf numFmtId="170" fontId="58" fillId="0" borderId="0" xfId="144" applyNumberFormat="1" applyFont="1"/>
    <xf numFmtId="170" fontId="1" fillId="0" borderId="0" xfId="144" applyNumberFormat="1"/>
    <xf numFmtId="165" fontId="1" fillId="0" borderId="0" xfId="144" applyNumberFormat="1"/>
    <xf numFmtId="0" fontId="72" fillId="0" borderId="0" xfId="144" applyFont="1" applyProtection="1">
      <protection locked="0"/>
    </xf>
    <xf numFmtId="176" fontId="28" fillId="0" borderId="0" xfId="144" applyNumberFormat="1" applyFont="1" applyAlignment="1">
      <alignment vertical="center"/>
    </xf>
    <xf numFmtId="173" fontId="28" fillId="0" borderId="0" xfId="144" applyNumberFormat="1" applyFont="1" applyAlignment="1">
      <alignment vertical="center" wrapText="1"/>
    </xf>
    <xf numFmtId="0" fontId="26" fillId="0" borderId="0" xfId="144" applyFont="1" applyProtection="1">
      <protection locked="0"/>
    </xf>
    <xf numFmtId="173" fontId="26" fillId="0" borderId="0" xfId="144" applyNumberFormat="1" applyFont="1" applyAlignment="1">
      <alignment vertical="center"/>
    </xf>
    <xf numFmtId="0" fontId="28" fillId="0" borderId="0" xfId="144" applyFont="1"/>
    <xf numFmtId="0" fontId="28" fillId="0" borderId="0" xfId="144" applyFont="1" applyProtection="1">
      <protection locked="0"/>
    </xf>
    <xf numFmtId="165" fontId="28" fillId="0" borderId="0" xfId="144" applyNumberFormat="1" applyFont="1"/>
    <xf numFmtId="0" fontId="23" fillId="4" borderId="20" xfId="144" applyFont="1" applyFill="1" applyBorder="1"/>
    <xf numFmtId="0" fontId="28" fillId="4" borderId="0" xfId="144" applyFont="1" applyFill="1"/>
    <xf numFmtId="0" fontId="77" fillId="0" borderId="0" xfId="144" applyFont="1" applyAlignment="1">
      <alignment vertical="center" wrapText="1"/>
    </xf>
    <xf numFmtId="0" fontId="78" fillId="0" borderId="0" xfId="144" applyFont="1" applyAlignment="1">
      <alignment vertical="center" wrapText="1"/>
    </xf>
    <xf numFmtId="0" fontId="61" fillId="27" borderId="26" xfId="144" applyFont="1" applyFill="1" applyBorder="1"/>
    <xf numFmtId="0" fontId="60" fillId="27" borderId="26" xfId="144" applyFont="1" applyFill="1" applyBorder="1"/>
    <xf numFmtId="0" fontId="60" fillId="27" borderId="0" xfId="144" applyFont="1" applyFill="1"/>
    <xf numFmtId="0" fontId="62" fillId="0" borderId="0" xfId="144" applyFont="1"/>
    <xf numFmtId="0" fontId="61" fillId="27" borderId="0" xfId="144" applyFont="1" applyFill="1"/>
    <xf numFmtId="0" fontId="63" fillId="0" borderId="0" xfId="144" applyFont="1" applyProtection="1">
      <protection locked="0"/>
    </xf>
    <xf numFmtId="0" fontId="64" fillId="0" borderId="0" xfId="144" applyFont="1" applyProtection="1">
      <protection locked="0"/>
    </xf>
    <xf numFmtId="0" fontId="60" fillId="0" borderId="0" xfId="144" applyFont="1"/>
    <xf numFmtId="0" fontId="65" fillId="0" borderId="0" xfId="144" applyFont="1"/>
    <xf numFmtId="0" fontId="62" fillId="0" borderId="0" xfId="144" applyFont="1" applyProtection="1">
      <protection locked="0"/>
    </xf>
    <xf numFmtId="0" fontId="66" fillId="0" borderId="0" xfId="144" applyFont="1" applyProtection="1">
      <protection locked="0"/>
    </xf>
    <xf numFmtId="0" fontId="63" fillId="4" borderId="0" xfId="144" applyFont="1" applyFill="1"/>
    <xf numFmtId="0" fontId="65" fillId="4" borderId="0" xfId="144" applyFont="1" applyFill="1"/>
    <xf numFmtId="0" fontId="63" fillId="0" borderId="0" xfId="144" applyFont="1"/>
    <xf numFmtId="0" fontId="62" fillId="4" borderId="0" xfId="144" applyFont="1" applyFill="1"/>
    <xf numFmtId="0" fontId="68" fillId="0" borderId="0" xfId="144" applyFont="1" applyProtection="1">
      <protection locked="0"/>
    </xf>
    <xf numFmtId="173" fontId="62" fillId="0" borderId="0" xfId="144" applyNumberFormat="1" applyFont="1" applyAlignment="1">
      <alignment vertical="center"/>
    </xf>
    <xf numFmtId="0" fontId="72" fillId="0" borderId="28" xfId="144" applyFont="1" applyBorder="1" applyProtection="1">
      <protection locked="0"/>
    </xf>
    <xf numFmtId="0" fontId="62" fillId="0" borderId="26" xfId="144" applyFont="1" applyBorder="1" applyProtection="1">
      <protection locked="0"/>
    </xf>
    <xf numFmtId="0" fontId="62" fillId="0" borderId="27" xfId="144" applyFont="1" applyBorder="1" applyProtection="1">
      <protection locked="0"/>
    </xf>
    <xf numFmtId="0" fontId="62" fillId="0" borderId="28" xfId="144" applyFont="1" applyBorder="1" applyProtection="1">
      <protection locked="0"/>
    </xf>
    <xf numFmtId="173" fontId="68" fillId="0" borderId="0" xfId="144" applyNumberFormat="1" applyFont="1" applyAlignment="1">
      <alignment vertical="center"/>
    </xf>
    <xf numFmtId="0" fontId="62" fillId="0" borderId="19" xfId="144" applyFont="1" applyBorder="1" applyProtection="1">
      <protection locked="0"/>
    </xf>
    <xf numFmtId="0" fontId="62" fillId="0" borderId="1" xfId="144" applyFont="1" applyBorder="1" applyProtection="1">
      <protection locked="0"/>
    </xf>
    <xf numFmtId="0" fontId="62" fillId="0" borderId="15" xfId="144" applyFont="1" applyBorder="1" applyProtection="1">
      <protection locked="0"/>
    </xf>
    <xf numFmtId="0" fontId="62" fillId="0" borderId="20" xfId="144" applyFont="1" applyBorder="1" applyProtection="1">
      <protection locked="0"/>
    </xf>
    <xf numFmtId="0" fontId="62" fillId="0" borderId="28" xfId="144" applyFont="1" applyBorder="1"/>
    <xf numFmtId="0" fontId="28" fillId="0" borderId="18" xfId="144" applyFont="1" applyBorder="1" applyProtection="1">
      <protection locked="0"/>
    </xf>
    <xf numFmtId="173" fontId="23" fillId="0" borderId="26" xfId="144" applyNumberFormat="1" applyFont="1" applyBorder="1" applyAlignment="1">
      <alignment vertical="center"/>
    </xf>
    <xf numFmtId="0" fontId="1" fillId="0" borderId="26" xfId="144" applyBorder="1"/>
    <xf numFmtId="0" fontId="23" fillId="0" borderId="26" xfId="144" applyFont="1" applyBorder="1" applyProtection="1">
      <protection locked="0"/>
    </xf>
    <xf numFmtId="0" fontId="1" fillId="0" borderId="27" xfId="144" applyBorder="1"/>
    <xf numFmtId="0" fontId="1" fillId="0" borderId="28" xfId="144" applyBorder="1" applyProtection="1">
      <protection locked="0"/>
    </xf>
    <xf numFmtId="0" fontId="1" fillId="0" borderId="1" xfId="144" applyBorder="1" applyProtection="1">
      <protection locked="0"/>
    </xf>
    <xf numFmtId="0" fontId="1" fillId="0" borderId="15" xfId="144" applyBorder="1" applyProtection="1">
      <protection locked="0"/>
    </xf>
    <xf numFmtId="0" fontId="1" fillId="0" borderId="27" xfId="144" applyBorder="1" applyProtection="1">
      <protection locked="0"/>
    </xf>
    <xf numFmtId="0" fontId="28" fillId="0" borderId="20" xfId="144" applyFont="1" applyBorder="1"/>
    <xf numFmtId="173" fontId="28" fillId="0" borderId="0" xfId="144" applyNumberFormat="1" applyFont="1" applyAlignment="1">
      <alignment vertical="center"/>
    </xf>
    <xf numFmtId="0" fontId="1" fillId="0" borderId="19" xfId="144" applyBorder="1" applyProtection="1">
      <protection locked="0"/>
    </xf>
    <xf numFmtId="173" fontId="28" fillId="0" borderId="18" xfId="144" applyNumberFormat="1" applyFont="1" applyBorder="1" applyAlignment="1">
      <alignment vertical="center"/>
    </xf>
    <xf numFmtId="0" fontId="79" fillId="0" borderId="19" xfId="144" applyFont="1" applyBorder="1" applyProtection="1">
      <protection locked="0"/>
    </xf>
    <xf numFmtId="0" fontId="79" fillId="0" borderId="0" xfId="144" applyFont="1" applyProtection="1">
      <protection locked="0"/>
    </xf>
    <xf numFmtId="0" fontId="57" fillId="0" borderId="0" xfId="144" applyFont="1" applyProtection="1">
      <protection locked="0"/>
    </xf>
    <xf numFmtId="0" fontId="57" fillId="0" borderId="26" xfId="144" applyFont="1" applyBorder="1" applyProtection="1">
      <protection locked="0"/>
    </xf>
    <xf numFmtId="0" fontId="28" fillId="0" borderId="20" xfId="144" applyFont="1" applyBorder="1" applyProtection="1">
      <protection locked="0"/>
    </xf>
    <xf numFmtId="173" fontId="28" fillId="0" borderId="20" xfId="144" applyNumberFormat="1" applyFont="1" applyBorder="1" applyAlignment="1">
      <alignment vertical="center"/>
    </xf>
    <xf numFmtId="0" fontId="58" fillId="0" borderId="28" xfId="144" applyFont="1" applyBorder="1" applyProtection="1">
      <protection locked="0"/>
    </xf>
    <xf numFmtId="0" fontId="57" fillId="0" borderId="1" xfId="144" applyFont="1" applyBorder="1" applyProtection="1">
      <protection locked="0"/>
    </xf>
    <xf numFmtId="0" fontId="26" fillId="0" borderId="18" xfId="144" applyFont="1" applyBorder="1" applyProtection="1">
      <protection locked="0"/>
    </xf>
    <xf numFmtId="0" fontId="23" fillId="4" borderId="26" xfId="144" applyFont="1" applyFill="1" applyBorder="1"/>
    <xf numFmtId="0" fontId="23" fillId="0" borderId="26" xfId="144" applyFont="1" applyBorder="1"/>
    <xf numFmtId="0" fontId="41" fillId="0" borderId="28" xfId="144" applyFont="1" applyBorder="1" applyProtection="1">
      <protection locked="0"/>
    </xf>
    <xf numFmtId="0" fontId="41" fillId="0" borderId="0" xfId="144" applyFont="1" applyProtection="1">
      <protection locked="0"/>
    </xf>
    <xf numFmtId="0" fontId="26" fillId="0" borderId="20" xfId="144" applyFont="1" applyBorder="1" applyProtection="1">
      <protection locked="0"/>
    </xf>
    <xf numFmtId="0" fontId="81" fillId="0" borderId="28" xfId="144" applyFont="1" applyBorder="1" applyProtection="1">
      <protection locked="0"/>
    </xf>
    <xf numFmtId="0" fontId="23" fillId="24" borderId="0" xfId="144" applyFont="1" applyFill="1" applyAlignment="1">
      <alignment vertical="top"/>
    </xf>
    <xf numFmtId="0" fontId="82" fillId="0" borderId="0" xfId="144" applyFont="1" applyAlignment="1">
      <alignment vertical="center" wrapText="1"/>
    </xf>
    <xf numFmtId="165" fontId="62" fillId="0" borderId="0" xfId="144" applyNumberFormat="1" applyFont="1" applyProtection="1">
      <protection locked="0"/>
    </xf>
    <xf numFmtId="0" fontId="64" fillId="0" borderId="26" xfId="144" applyFont="1" applyBorder="1" applyProtection="1">
      <protection locked="0"/>
    </xf>
    <xf numFmtId="0" fontId="63" fillId="0" borderId="26" xfId="144" applyFont="1" applyBorder="1"/>
    <xf numFmtId="0" fontId="65" fillId="0" borderId="26" xfId="144" applyFont="1" applyBorder="1"/>
    <xf numFmtId="0" fontId="62" fillId="4" borderId="27" xfId="144" applyFont="1" applyFill="1" applyBorder="1"/>
    <xf numFmtId="0" fontId="62" fillId="4" borderId="28" xfId="144" applyFont="1" applyFill="1" applyBorder="1"/>
    <xf numFmtId="0" fontId="71" fillId="0" borderId="28" xfId="144" applyFont="1" applyBorder="1" applyProtection="1">
      <protection locked="0"/>
    </xf>
    <xf numFmtId="0" fontId="62" fillId="31" borderId="0" xfId="144" applyFont="1" applyFill="1" applyProtection="1">
      <protection locked="0"/>
    </xf>
    <xf numFmtId="173" fontId="62" fillId="0" borderId="27" xfId="144" applyNumberFormat="1" applyFont="1" applyBorder="1" applyAlignment="1">
      <alignment vertical="center"/>
    </xf>
    <xf numFmtId="173" fontId="62" fillId="0" borderId="28" xfId="144" applyNumberFormat="1" applyFont="1" applyBorder="1" applyAlignment="1">
      <alignment vertical="center"/>
    </xf>
    <xf numFmtId="173" fontId="62" fillId="0" borderId="15" xfId="144" applyNumberFormat="1" applyFont="1" applyBorder="1" applyAlignment="1">
      <alignment vertical="center"/>
    </xf>
    <xf numFmtId="173" fontId="72" fillId="0" borderId="28" xfId="144" applyNumberFormat="1" applyFont="1" applyBorder="1" applyAlignment="1">
      <alignment vertical="center"/>
    </xf>
    <xf numFmtId="173" fontId="72" fillId="0" borderId="0" xfId="144" applyNumberFormat="1" applyFont="1" applyAlignment="1">
      <alignment vertical="center"/>
    </xf>
    <xf numFmtId="173" fontId="68" fillId="0" borderId="28" xfId="144" applyNumberFormat="1" applyFont="1" applyBorder="1" applyAlignment="1">
      <alignment vertical="center"/>
    </xf>
    <xf numFmtId="0" fontId="54" fillId="27" borderId="12" xfId="144" applyFont="1" applyFill="1" applyBorder="1"/>
    <xf numFmtId="0" fontId="53" fillId="27" borderId="12" xfId="144" applyFont="1" applyFill="1" applyBorder="1"/>
    <xf numFmtId="173" fontId="76" fillId="4" borderId="0" xfId="144" applyNumberFormat="1" applyFont="1" applyFill="1" applyAlignment="1">
      <alignment vertical="center"/>
    </xf>
    <xf numFmtId="173" fontId="1" fillId="4" borderId="0" xfId="144" applyNumberFormat="1" applyFill="1" applyAlignment="1">
      <alignment vertical="center"/>
    </xf>
    <xf numFmtId="173" fontId="1" fillId="4" borderId="12" xfId="144" applyNumberFormat="1" applyFill="1" applyBorder="1" applyAlignment="1">
      <alignment vertical="center"/>
    </xf>
    <xf numFmtId="173" fontId="1" fillId="4" borderId="12" xfId="144" applyNumberFormat="1" applyFill="1" applyBorder="1" applyAlignment="1">
      <alignment horizontal="left" vertical="center" indent="1"/>
    </xf>
    <xf numFmtId="182" fontId="76" fillId="4" borderId="0" xfId="144" applyNumberFormat="1" applyFont="1" applyFill="1" applyAlignment="1">
      <alignment vertical="center"/>
    </xf>
    <xf numFmtId="0" fontId="76" fillId="4" borderId="12" xfId="144" applyFont="1" applyFill="1" applyBorder="1" applyAlignment="1">
      <alignment vertical="center"/>
    </xf>
    <xf numFmtId="0" fontId="85" fillId="0" borderId="0" xfId="54" applyFont="1" applyAlignment="1">
      <alignment horizontal="left"/>
    </xf>
    <xf numFmtId="0" fontId="13" fillId="0" borderId="0" xfId="54" applyFont="1" applyAlignment="1">
      <alignment horizontal="left"/>
    </xf>
    <xf numFmtId="10" fontId="10" fillId="16" borderId="0" xfId="99" applyNumberFormat="1" applyBorder="1">
      <alignment vertical="center"/>
      <protection locked="0"/>
    </xf>
    <xf numFmtId="10" fontId="10" fillId="16" borderId="12" xfId="99" applyNumberFormat="1" applyBorder="1">
      <alignment vertical="center"/>
      <protection locked="0"/>
    </xf>
    <xf numFmtId="0" fontId="28" fillId="33" borderId="0" xfId="0" applyFont="1" applyFill="1"/>
    <xf numFmtId="0" fontId="89" fillId="0" borderId="0" xfId="152" applyFont="1" applyProtection="1">
      <protection locked="0"/>
    </xf>
    <xf numFmtId="175" fontId="23" fillId="4" borderId="0" xfId="153" applyNumberFormat="1" applyFont="1" applyFill="1" applyAlignment="1">
      <alignment horizontal="left"/>
    </xf>
    <xf numFmtId="0" fontId="23" fillId="24" borderId="0" xfId="154" applyFont="1" applyFill="1" applyAlignment="1" applyProtection="1">
      <alignment vertical="top"/>
      <protection locked="0"/>
    </xf>
    <xf numFmtId="0" fontId="22" fillId="0" borderId="0" xfId="152" applyFont="1" applyProtection="1">
      <protection locked="0"/>
    </xf>
    <xf numFmtId="0" fontId="23" fillId="0" borderId="0" xfId="152" applyFont="1" applyAlignment="1" applyProtection="1">
      <alignment horizontal="center"/>
      <protection locked="0"/>
    </xf>
    <xf numFmtId="0" fontId="26" fillId="0" borderId="0" xfId="152" applyFont="1" applyAlignment="1" applyProtection="1">
      <alignment horizontal="center"/>
      <protection locked="0"/>
    </xf>
    <xf numFmtId="0" fontId="89" fillId="0" borderId="0" xfId="152" applyFont="1"/>
    <xf numFmtId="0" fontId="91" fillId="0" borderId="0" xfId="152" applyFont="1"/>
    <xf numFmtId="0" fontId="89" fillId="0" borderId="0" xfId="152" applyFont="1" applyAlignment="1" applyProtection="1">
      <alignment horizontal="center"/>
      <protection locked="0"/>
    </xf>
    <xf numFmtId="0" fontId="92" fillId="0" borderId="0" xfId="152" applyFont="1"/>
    <xf numFmtId="0" fontId="53" fillId="0" borderId="0" xfId="155" applyFont="1"/>
    <xf numFmtId="0" fontId="23" fillId="0" borderId="0" xfId="154" applyFont="1" applyAlignment="1" applyProtection="1">
      <alignment vertical="top"/>
      <protection locked="0"/>
    </xf>
    <xf numFmtId="0" fontId="54" fillId="27" borderId="1" xfId="144" applyFont="1" applyFill="1" applyBorder="1"/>
    <xf numFmtId="0" fontId="26" fillId="4" borderId="0" xfId="156" applyFont="1" applyFill="1"/>
    <xf numFmtId="0" fontId="1" fillId="0" borderId="0" xfId="156"/>
    <xf numFmtId="178" fontId="23" fillId="0" borderId="0" xfId="157" applyNumberFormat="1" applyFont="1" applyFill="1" applyBorder="1" applyAlignment="1" applyProtection="1">
      <alignment vertical="center"/>
      <protection locked="0"/>
    </xf>
    <xf numFmtId="178" fontId="26" fillId="0" borderId="0" xfId="157" applyNumberFormat="1" applyFont="1" applyFill="1" applyBorder="1" applyAlignment="1" applyProtection="1">
      <alignment vertical="center"/>
      <protection locked="0"/>
    </xf>
    <xf numFmtId="0" fontId="63" fillId="0" borderId="0" xfId="144" applyFont="1" applyAlignment="1">
      <alignment horizontal="center" vertical="center"/>
    </xf>
    <xf numFmtId="0" fontId="65" fillId="0" borderId="0" xfId="144" applyFont="1" applyAlignment="1">
      <alignment horizontal="center" vertical="center"/>
    </xf>
    <xf numFmtId="183" fontId="23" fillId="0" borderId="0" xfId="160" applyNumberFormat="1" applyFont="1"/>
    <xf numFmtId="0" fontId="1" fillId="0" borderId="3" xfId="30" applyFont="1" applyBorder="1"/>
    <xf numFmtId="0" fontId="1" fillId="0" borderId="4" xfId="30" applyFont="1" applyBorder="1"/>
    <xf numFmtId="0" fontId="1" fillId="0" borderId="5" xfId="30" applyFont="1" applyBorder="1"/>
    <xf numFmtId="0" fontId="1" fillId="0" borderId="6" xfId="30" applyFont="1" applyBorder="1"/>
    <xf numFmtId="0" fontId="1" fillId="0" borderId="0" xfId="30" applyFont="1"/>
    <xf numFmtId="0" fontId="1" fillId="0" borderId="7" xfId="30" applyFont="1" applyBorder="1"/>
    <xf numFmtId="0" fontId="1" fillId="0" borderId="8" xfId="30" applyFont="1" applyBorder="1"/>
    <xf numFmtId="0" fontId="1" fillId="0" borderId="9" xfId="30" applyFont="1" applyBorder="1"/>
    <xf numFmtId="0" fontId="1" fillId="0" borderId="10" xfId="30" applyFont="1" applyBorder="1"/>
    <xf numFmtId="0" fontId="1" fillId="4" borderId="0" xfId="0" applyFont="1" applyFill="1"/>
    <xf numFmtId="0" fontId="12" fillId="0" borderId="0" xfId="46" applyFont="1" applyBorder="1"/>
    <xf numFmtId="0" fontId="1" fillId="0" borderId="0" xfId="52" applyFont="1"/>
    <xf numFmtId="4" fontId="15" fillId="15" borderId="0" xfId="44" applyFont="1" applyFill="1"/>
    <xf numFmtId="173" fontId="76" fillId="15" borderId="12" xfId="144" applyNumberFormat="1" applyFont="1" applyFill="1" applyBorder="1" applyAlignment="1">
      <alignment vertical="center"/>
    </xf>
    <xf numFmtId="173" fontId="1" fillId="15" borderId="12" xfId="144" applyNumberFormat="1" applyFill="1" applyBorder="1" applyAlignment="1">
      <alignment vertical="center"/>
    </xf>
    <xf numFmtId="0" fontId="15" fillId="0" borderId="0" xfId="186" applyFont="1"/>
    <xf numFmtId="0" fontId="25" fillId="4" borderId="0" xfId="32" applyFill="1" applyAlignment="1" applyProtection="1"/>
    <xf numFmtId="0" fontId="162" fillId="0" borderId="28" xfId="144" applyFont="1" applyBorder="1" applyProtection="1">
      <protection locked="0"/>
    </xf>
    <xf numFmtId="0" fontId="0" fillId="0" borderId="0" xfId="0" applyAlignment="1">
      <alignment wrapText="1"/>
    </xf>
    <xf numFmtId="0" fontId="0" fillId="22" borderId="0" xfId="0" applyFill="1"/>
    <xf numFmtId="200" fontId="10" fillId="16" borderId="2" xfId="99" applyNumberFormat="1">
      <alignment vertical="center"/>
      <protection locked="0"/>
    </xf>
    <xf numFmtId="200" fontId="23" fillId="0" borderId="0" xfId="144" applyNumberFormat="1" applyFont="1"/>
    <xf numFmtId="200" fontId="1" fillId="0" borderId="0" xfId="144" applyNumberFormat="1"/>
    <xf numFmtId="200" fontId="58" fillId="0" borderId="0" xfId="144" applyNumberFormat="1" applyFont="1"/>
    <xf numFmtId="200" fontId="77" fillId="0" borderId="0" xfId="144" applyNumberFormat="1" applyFont="1" applyAlignment="1">
      <alignment vertical="center" wrapText="1"/>
    </xf>
    <xf numFmtId="200" fontId="78" fillId="0" borderId="0" xfId="144" applyNumberFormat="1" applyFont="1" applyAlignment="1">
      <alignment vertical="center" wrapText="1"/>
    </xf>
    <xf numFmtId="199" fontId="62" fillId="0" borderId="1" xfId="144" applyNumberFormat="1" applyFont="1" applyBorder="1" applyProtection="1">
      <protection locked="0"/>
    </xf>
    <xf numFmtId="200" fontId="89" fillId="0" borderId="0" xfId="152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67" fillId="0" borderId="0" xfId="144" applyFont="1" applyAlignment="1">
      <alignment horizontal="center"/>
    </xf>
    <xf numFmtId="165" fontId="62" fillId="0" borderId="0" xfId="144" applyNumberFormat="1" applyFont="1"/>
    <xf numFmtId="0" fontId="93" fillId="0" borderId="0" xfId="144" applyFont="1" applyAlignment="1" applyProtection="1">
      <alignment vertical="center" wrapText="1"/>
      <protection locked="0"/>
    </xf>
    <xf numFmtId="165" fontId="62" fillId="0" borderId="0" xfId="144" applyNumberFormat="1" applyFont="1" applyAlignment="1">
      <alignment vertical="center"/>
    </xf>
    <xf numFmtId="0" fontId="62" fillId="0" borderId="0" xfId="144" applyFont="1" applyAlignment="1" applyProtection="1">
      <alignment horizontal="left"/>
      <protection locked="0"/>
    </xf>
    <xf numFmtId="0" fontId="93" fillId="0" borderId="0" xfId="144" applyFont="1" applyAlignment="1" applyProtection="1">
      <alignment vertical="top" wrapText="1"/>
      <protection locked="0"/>
    </xf>
    <xf numFmtId="177" fontId="23" fillId="0" borderId="0" xfId="144" applyNumberFormat="1" applyFont="1" applyAlignment="1">
      <alignment horizontal="center" vertical="top"/>
    </xf>
    <xf numFmtId="0" fontId="93" fillId="0" borderId="0" xfId="144" applyFont="1" applyAlignment="1" applyProtection="1">
      <alignment horizontal="left" vertical="center" wrapText="1"/>
      <protection locked="0"/>
    </xf>
    <xf numFmtId="0" fontId="83" fillId="0" borderId="0" xfId="144" applyFont="1" applyProtection="1">
      <protection locked="0"/>
    </xf>
    <xf numFmtId="0" fontId="163" fillId="0" borderId="0" xfId="144" applyFont="1" applyAlignment="1" applyProtection="1">
      <alignment vertical="center"/>
      <protection locked="0"/>
    </xf>
    <xf numFmtId="0" fontId="0" fillId="4" borderId="0" xfId="0" applyFill="1" applyAlignment="1">
      <alignment horizontal="center"/>
    </xf>
    <xf numFmtId="10" fontId="10" fillId="16" borderId="23" xfId="99" applyNumberFormat="1" applyBorder="1">
      <alignment vertical="center"/>
      <protection locked="0"/>
    </xf>
    <xf numFmtId="10" fontId="10" fillId="16" borderId="22" xfId="99" applyNumberFormat="1" applyBorder="1">
      <alignment vertical="center"/>
      <protection locked="0"/>
    </xf>
    <xf numFmtId="10" fontId="10" fillId="16" borderId="21" xfId="99" applyNumberFormat="1" applyBorder="1">
      <alignment vertical="center"/>
      <protection locked="0"/>
    </xf>
    <xf numFmtId="10" fontId="10" fillId="16" borderId="18" xfId="99" applyNumberFormat="1" applyBorder="1">
      <alignment vertical="center"/>
      <protection locked="0"/>
    </xf>
    <xf numFmtId="10" fontId="10" fillId="16" borderId="26" xfId="99" applyNumberFormat="1" applyBorder="1">
      <alignment vertical="center"/>
      <protection locked="0"/>
    </xf>
    <xf numFmtId="10" fontId="10" fillId="16" borderId="27" xfId="99" applyNumberFormat="1" applyBorder="1">
      <alignment vertical="center"/>
      <protection locked="0"/>
    </xf>
    <xf numFmtId="10" fontId="10" fillId="16" borderId="25" xfId="99" applyNumberFormat="1" applyBorder="1">
      <alignment vertical="center"/>
      <protection locked="0"/>
    </xf>
    <xf numFmtId="10" fontId="10" fillId="16" borderId="24" xfId="99" applyNumberFormat="1" applyBorder="1">
      <alignment vertical="center"/>
      <protection locked="0"/>
    </xf>
    <xf numFmtId="10" fontId="10" fillId="16" borderId="20" xfId="99" applyNumberFormat="1" applyBorder="1">
      <alignment vertical="center"/>
      <protection locked="0"/>
    </xf>
    <xf numFmtId="10" fontId="10" fillId="16" borderId="28" xfId="99" applyNumberFormat="1" applyBorder="1">
      <alignment vertical="center"/>
      <protection locked="0"/>
    </xf>
    <xf numFmtId="10" fontId="10" fillId="16" borderId="19" xfId="99" applyNumberFormat="1" applyBorder="1">
      <alignment vertical="center"/>
      <protection locked="0"/>
    </xf>
    <xf numFmtId="10" fontId="10" fillId="16" borderId="1" xfId="99" applyNumberFormat="1" applyBorder="1">
      <alignment vertical="center"/>
      <protection locked="0"/>
    </xf>
    <xf numFmtId="10" fontId="10" fillId="16" borderId="15" xfId="99" applyNumberFormat="1" applyBorder="1">
      <alignment vertical="center"/>
      <protection locked="0"/>
    </xf>
    <xf numFmtId="173" fontId="76" fillId="15" borderId="18" xfId="144" applyNumberFormat="1" applyFont="1" applyFill="1" applyBorder="1" applyAlignment="1">
      <alignment vertical="center"/>
    </xf>
    <xf numFmtId="173" fontId="76" fillId="15" borderId="26" xfId="144" applyNumberFormat="1" applyFont="1" applyFill="1" applyBorder="1" applyAlignment="1">
      <alignment vertical="center"/>
    </xf>
    <xf numFmtId="173" fontId="76" fillId="15" borderId="27" xfId="144" applyNumberFormat="1" applyFont="1" applyFill="1" applyBorder="1" applyAlignment="1">
      <alignment vertical="center"/>
    </xf>
    <xf numFmtId="173" fontId="76" fillId="15" borderId="25" xfId="144" applyNumberFormat="1" applyFont="1" applyFill="1" applyBorder="1" applyAlignment="1">
      <alignment vertical="center"/>
    </xf>
    <xf numFmtId="173" fontId="76" fillId="15" borderId="24" xfId="144" applyNumberFormat="1" applyFont="1" applyFill="1" applyBorder="1" applyAlignment="1">
      <alignment vertical="center"/>
    </xf>
    <xf numFmtId="173" fontId="76" fillId="15" borderId="20" xfId="144" applyNumberFormat="1" applyFont="1" applyFill="1" applyBorder="1" applyAlignment="1">
      <alignment vertical="center"/>
    </xf>
    <xf numFmtId="173" fontId="76" fillId="15" borderId="28" xfId="144" applyNumberFormat="1" applyFont="1" applyFill="1" applyBorder="1" applyAlignment="1">
      <alignment vertical="center"/>
    </xf>
    <xf numFmtId="173" fontId="76" fillId="15" borderId="19" xfId="144" applyNumberFormat="1" applyFont="1" applyFill="1" applyBorder="1" applyAlignment="1">
      <alignment vertical="center"/>
    </xf>
    <xf numFmtId="173" fontId="76" fillId="15" borderId="1" xfId="144" applyNumberFormat="1" applyFont="1" applyFill="1" applyBorder="1" applyAlignment="1">
      <alignment vertical="center"/>
    </xf>
    <xf numFmtId="173" fontId="76" fillId="15" borderId="15" xfId="144" applyNumberFormat="1" applyFont="1" applyFill="1" applyBorder="1" applyAlignment="1">
      <alignment vertical="center"/>
    </xf>
    <xf numFmtId="180" fontId="0" fillId="0" borderId="0" xfId="0" applyNumberFormat="1"/>
    <xf numFmtId="0" fontId="165" fillId="4" borderId="0" xfId="0" applyFont="1" applyFill="1"/>
    <xf numFmtId="0" fontId="166" fillId="0" borderId="0" xfId="0" applyFont="1"/>
    <xf numFmtId="0" fontId="15" fillId="10" borderId="0" xfId="40" applyFont="1" applyAlignment="1">
      <alignment horizontal="center" vertical="center"/>
    </xf>
    <xf numFmtId="0" fontId="1" fillId="0" borderId="0" xfId="30" applyFont="1" applyAlignment="1">
      <alignment horizontal="center" vertical="center"/>
    </xf>
    <xf numFmtId="15" fontId="15" fillId="10" borderId="0" xfId="40" applyNumberFormat="1" applyFont="1" applyAlignment="1">
      <alignment horizontal="center" vertical="center"/>
    </xf>
    <xf numFmtId="0" fontId="1" fillId="0" borderId="0" xfId="30" applyFont="1" applyAlignment="1">
      <alignment horizontal="left" vertical="top"/>
    </xf>
    <xf numFmtId="0" fontId="24" fillId="4" borderId="17" xfId="0" applyFont="1" applyFill="1" applyBorder="1" applyAlignment="1">
      <alignment wrapText="1"/>
    </xf>
    <xf numFmtId="0" fontId="167" fillId="3" borderId="0" xfId="51" applyFont="1" applyFill="1"/>
    <xf numFmtId="0" fontId="168" fillId="0" borderId="0" xfId="52" applyFont="1"/>
    <xf numFmtId="0" fontId="169" fillId="0" borderId="0" xfId="0" applyFont="1" applyAlignment="1">
      <alignment vertical="center"/>
    </xf>
    <xf numFmtId="0" fontId="169" fillId="0" borderId="0" xfId="0" applyFont="1" applyAlignment="1">
      <alignment vertical="center" wrapText="1"/>
    </xf>
    <xf numFmtId="173" fontId="171" fillId="19" borderId="0" xfId="102" applyFont="1" applyAlignment="1">
      <alignment vertical="center"/>
    </xf>
    <xf numFmtId="0" fontId="178" fillId="0" borderId="0" xfId="0" applyFont="1"/>
    <xf numFmtId="0" fontId="23" fillId="0" borderId="0" xfId="144" applyFont="1" applyAlignment="1">
      <alignment horizontal="left" vertical="center" wrapText="1"/>
    </xf>
    <xf numFmtId="0" fontId="26" fillId="0" borderId="0" xfId="144" applyFont="1" applyAlignment="1">
      <alignment horizontal="left" vertical="center"/>
    </xf>
    <xf numFmtId="200" fontId="26" fillId="0" borderId="0" xfId="93" applyNumberFormat="1" applyFont="1" applyAlignment="1">
      <alignment horizontal="center" vertical="top"/>
    </xf>
    <xf numFmtId="0" fontId="189" fillId="27" borderId="0" xfId="144" applyFont="1" applyFill="1"/>
    <xf numFmtId="0" fontId="189" fillId="27" borderId="26" xfId="144" applyFont="1" applyFill="1" applyBorder="1"/>
    <xf numFmtId="0" fontId="88" fillId="0" borderId="0" xfId="144" applyFont="1"/>
    <xf numFmtId="0" fontId="190" fillId="0" borderId="0" xfId="144" applyFont="1" applyProtection="1">
      <protection locked="0"/>
    </xf>
    <xf numFmtId="0" fontId="189" fillId="0" borderId="0" xfId="144" applyFont="1"/>
    <xf numFmtId="0" fontId="88" fillId="0" borderId="0" xfId="144" applyFont="1" applyProtection="1">
      <protection locked="0"/>
    </xf>
    <xf numFmtId="0" fontId="192" fillId="0" borderId="0" xfId="144" applyFont="1" applyProtection="1">
      <protection locked="0"/>
    </xf>
    <xf numFmtId="0" fontId="190" fillId="4" borderId="0" xfId="144" applyFont="1" applyFill="1"/>
    <xf numFmtId="0" fontId="190" fillId="0" borderId="0" xfId="144" applyFont="1"/>
    <xf numFmtId="200" fontId="190" fillId="0" borderId="0" xfId="144" applyNumberFormat="1" applyFont="1"/>
    <xf numFmtId="200" fontId="88" fillId="0" borderId="0" xfId="144" applyNumberFormat="1" applyFont="1"/>
    <xf numFmtId="173" fontId="88" fillId="0" borderId="0" xfId="144" applyNumberFormat="1" applyFont="1" applyAlignment="1">
      <alignment vertical="center" wrapText="1"/>
    </xf>
    <xf numFmtId="200" fontId="88" fillId="16" borderId="2" xfId="99" applyNumberFormat="1" applyFont="1">
      <alignment vertical="center"/>
      <protection locked="0"/>
    </xf>
    <xf numFmtId="0" fontId="189" fillId="0" borderId="0" xfId="144" applyFont="1" applyProtection="1">
      <protection locked="0"/>
    </xf>
    <xf numFmtId="200" fontId="189" fillId="0" borderId="0" xfId="93" applyNumberFormat="1" applyFont="1" applyAlignment="1">
      <alignment horizontal="center" vertical="top"/>
    </xf>
    <xf numFmtId="0" fontId="192" fillId="0" borderId="0" xfId="144" applyFont="1"/>
    <xf numFmtId="0" fontId="191" fillId="0" borderId="13" xfId="0" applyFont="1" applyBorder="1" applyAlignment="1">
      <alignment horizontal="center"/>
    </xf>
    <xf numFmtId="0" fontId="199" fillId="0" borderId="0" xfId="0" applyFont="1" applyAlignment="1">
      <alignment vertical="center"/>
    </xf>
    <xf numFmtId="173" fontId="1" fillId="4" borderId="153" xfId="144" applyNumberFormat="1" applyFill="1" applyBorder="1" applyAlignment="1">
      <alignment vertical="center"/>
    </xf>
    <xf numFmtId="0" fontId="39" fillId="0" borderId="0" xfId="0" applyFont="1" applyAlignment="1">
      <alignment horizontal="center"/>
    </xf>
    <xf numFmtId="200" fontId="1" fillId="0" borderId="0" xfId="144" applyNumberFormat="1" applyProtection="1">
      <protection locked="0"/>
    </xf>
    <xf numFmtId="200" fontId="1" fillId="16" borderId="67" xfId="6492" applyNumberFormat="1">
      <alignment vertical="center"/>
      <protection locked="0"/>
    </xf>
    <xf numFmtId="168" fontId="15" fillId="10" borderId="0" xfId="40" applyNumberFormat="1" applyFont="1" applyAlignment="1">
      <alignment horizontal="center" vertical="center"/>
    </xf>
    <xf numFmtId="0" fontId="53" fillId="0" borderId="20" xfId="144" applyFont="1" applyBorder="1"/>
    <xf numFmtId="0" fontId="1" fillId="0" borderId="0" xfId="144" applyAlignment="1">
      <alignment horizontal="left"/>
    </xf>
    <xf numFmtId="0" fontId="57" fillId="4" borderId="18" xfId="144" applyFont="1" applyFill="1" applyBorder="1" applyAlignment="1">
      <alignment horizontal="left"/>
    </xf>
    <xf numFmtId="0" fontId="1" fillId="0" borderId="26" xfId="144" applyBorder="1" applyProtection="1">
      <protection locked="0"/>
    </xf>
    <xf numFmtId="0" fontId="57" fillId="4" borderId="20" xfId="144" applyFont="1" applyFill="1" applyBorder="1" applyAlignment="1">
      <alignment horizontal="left"/>
    </xf>
    <xf numFmtId="0" fontId="1" fillId="0" borderId="20" xfId="144" applyBorder="1"/>
    <xf numFmtId="0" fontId="1" fillId="0" borderId="20" xfId="144" applyBorder="1" applyProtection="1">
      <protection locked="0"/>
    </xf>
    <xf numFmtId="199" fontId="1" fillId="0" borderId="0" xfId="144" applyNumberFormat="1" applyProtection="1">
      <protection locked="0"/>
    </xf>
    <xf numFmtId="0" fontId="22" fillId="0" borderId="20" xfId="144" applyFont="1" applyBorder="1"/>
    <xf numFmtId="173" fontId="1" fillId="0" borderId="20" xfId="144" applyNumberFormat="1" applyBorder="1" applyAlignment="1">
      <alignment vertical="center"/>
    </xf>
    <xf numFmtId="0" fontId="205" fillId="0" borderId="0" xfId="0" applyFont="1"/>
    <xf numFmtId="0" fontId="164" fillId="0" borderId="0" xfId="0" applyFont="1" applyAlignment="1">
      <alignment wrapText="1"/>
    </xf>
    <xf numFmtId="0" fontId="207" fillId="0" borderId="0" xfId="0" applyFont="1"/>
    <xf numFmtId="0" fontId="80" fillId="0" borderId="0" xfId="0" applyFont="1" applyAlignment="1">
      <alignment horizontal="left" vertical="center" wrapText="1"/>
    </xf>
    <xf numFmtId="171" fontId="1" fillId="16" borderId="2" xfId="99" applyFont="1">
      <alignment vertical="center"/>
      <protection locked="0"/>
    </xf>
    <xf numFmtId="0" fontId="1" fillId="0" borderId="18" xfId="144" applyBorder="1" applyProtection="1"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211" fillId="0" borderId="0" xfId="144" applyFont="1" applyProtection="1">
      <protection locked="0"/>
    </xf>
    <xf numFmtId="0" fontId="190" fillId="0" borderId="20" xfId="144" applyFont="1" applyBorder="1" applyAlignment="1" applyProtection="1">
      <alignment wrapText="1"/>
      <protection locked="0"/>
    </xf>
    <xf numFmtId="0" fontId="190" fillId="0" borderId="0" xfId="144" applyFont="1" applyAlignment="1" applyProtection="1">
      <alignment wrapText="1"/>
      <protection locked="0"/>
    </xf>
    <xf numFmtId="0" fontId="190" fillId="0" borderId="0" xfId="144" applyFont="1" applyAlignment="1">
      <alignment wrapText="1"/>
    </xf>
    <xf numFmtId="0" fontId="88" fillId="0" borderId="0" xfId="144" applyFont="1" applyAlignment="1">
      <alignment wrapText="1"/>
    </xf>
    <xf numFmtId="0" fontId="88" fillId="0" borderId="0" xfId="144" applyFont="1" applyAlignment="1" applyProtection="1">
      <alignment wrapText="1"/>
      <protection locked="0"/>
    </xf>
    <xf numFmtId="0" fontId="192" fillId="0" borderId="0" xfId="144" applyFont="1" applyAlignment="1" applyProtection="1">
      <alignment wrapText="1"/>
      <protection locked="0"/>
    </xf>
    <xf numFmtId="0" fontId="212" fillId="0" borderId="0" xfId="144" applyFont="1" applyAlignment="1" applyProtection="1">
      <alignment wrapText="1"/>
      <protection locked="0"/>
    </xf>
    <xf numFmtId="165" fontId="88" fillId="0" borderId="0" xfId="144" applyNumberFormat="1" applyFont="1" applyAlignment="1" applyProtection="1">
      <alignment wrapText="1"/>
      <protection locked="0"/>
    </xf>
    <xf numFmtId="0" fontId="88" fillId="0" borderId="0" xfId="144" quotePrefix="1" applyFont="1" applyAlignment="1" applyProtection="1">
      <alignment wrapText="1"/>
      <protection locked="0"/>
    </xf>
    <xf numFmtId="177" fontId="189" fillId="0" borderId="0" xfId="93" applyNumberFormat="1" applyFont="1" applyAlignment="1">
      <alignment horizontal="center" vertical="center" wrapText="1"/>
    </xf>
    <xf numFmtId="168" fontId="189" fillId="0" borderId="0" xfId="93" applyNumberFormat="1" applyFont="1" applyAlignment="1">
      <alignment horizontal="center" wrapText="1"/>
    </xf>
    <xf numFmtId="168" fontId="190" fillId="0" borderId="0" xfId="144" applyNumberFormat="1" applyFont="1" applyAlignment="1" applyProtection="1">
      <alignment wrapText="1"/>
      <protection locked="0"/>
    </xf>
    <xf numFmtId="168" fontId="88" fillId="0" borderId="0" xfId="144" applyNumberFormat="1" applyFont="1" applyAlignment="1" applyProtection="1">
      <alignment wrapText="1"/>
      <protection locked="0"/>
    </xf>
    <xf numFmtId="168" fontId="212" fillId="0" borderId="0" xfId="144" applyNumberFormat="1" applyFont="1" applyAlignment="1" applyProtection="1">
      <alignment wrapText="1"/>
      <protection locked="0"/>
    </xf>
    <xf numFmtId="0" fontId="88" fillId="0" borderId="0" xfId="144" applyFont="1" applyAlignment="1" applyProtection="1">
      <alignment horizontal="left" wrapText="1"/>
      <protection locked="0"/>
    </xf>
    <xf numFmtId="0" fontId="88" fillId="0" borderId="1" xfId="144" applyFont="1" applyBorder="1" applyAlignment="1" applyProtection="1">
      <alignment wrapText="1"/>
      <protection locked="0"/>
    </xf>
    <xf numFmtId="0" fontId="88" fillId="31" borderId="0" xfId="144" applyFont="1" applyFill="1" applyAlignment="1" applyProtection="1">
      <alignment wrapText="1"/>
      <protection locked="0"/>
    </xf>
    <xf numFmtId="0" fontId="189" fillId="0" borderId="0" xfId="144" applyFont="1" applyAlignment="1">
      <alignment wrapText="1"/>
    </xf>
    <xf numFmtId="173" fontId="88" fillId="0" borderId="26" xfId="144" applyNumberFormat="1" applyFont="1" applyBorder="1" applyAlignment="1">
      <alignment vertical="center" wrapText="1"/>
    </xf>
    <xf numFmtId="0" fontId="192" fillId="0" borderId="0" xfId="144" applyFont="1" applyAlignment="1" applyProtection="1">
      <alignment horizontal="center" wrapText="1"/>
      <protection locked="0"/>
    </xf>
    <xf numFmtId="0" fontId="212" fillId="0" borderId="1" xfId="144" applyFont="1" applyBorder="1" applyAlignment="1" applyProtection="1">
      <alignment wrapText="1"/>
      <protection locked="0"/>
    </xf>
    <xf numFmtId="0" fontId="192" fillId="0" borderId="1" xfId="144" applyFont="1" applyBorder="1" applyAlignment="1" applyProtection="1">
      <alignment horizontal="center" wrapText="1"/>
      <protection locked="0"/>
    </xf>
    <xf numFmtId="199" fontId="212" fillId="0" borderId="0" xfId="144" applyNumberFormat="1" applyFont="1" applyAlignment="1" applyProtection="1">
      <alignment wrapText="1"/>
      <protection locked="0"/>
    </xf>
    <xf numFmtId="0" fontId="88" fillId="0" borderId="26" xfId="144" applyFont="1" applyBorder="1" applyAlignment="1" applyProtection="1">
      <alignment wrapText="1"/>
      <protection locked="0"/>
    </xf>
    <xf numFmtId="0" fontId="190" fillId="0" borderId="0" xfId="144" applyFont="1" applyAlignment="1" applyProtection="1">
      <alignment vertical="top" wrapText="1"/>
      <protection locked="0"/>
    </xf>
    <xf numFmtId="0" fontId="212" fillId="0" borderId="26" xfId="144" applyFont="1" applyBorder="1" applyAlignment="1" applyProtection="1">
      <alignment wrapText="1"/>
      <protection locked="0"/>
    </xf>
    <xf numFmtId="199" fontId="88" fillId="0" borderId="0" xfId="144" applyNumberFormat="1" applyFont="1" applyAlignment="1" applyProtection="1">
      <alignment wrapText="1"/>
      <protection locked="0"/>
    </xf>
    <xf numFmtId="0" fontId="88" fillId="0" borderId="29" xfId="144" applyFont="1" applyBorder="1" applyAlignment="1" applyProtection="1">
      <alignment wrapText="1"/>
      <protection locked="0"/>
    </xf>
    <xf numFmtId="0" fontId="190" fillId="36" borderId="30" xfId="144" applyFont="1" applyFill="1" applyBorder="1" applyAlignment="1" applyProtection="1">
      <alignment wrapText="1"/>
      <protection locked="0"/>
    </xf>
    <xf numFmtId="165" fontId="190" fillId="36" borderId="30" xfId="144" applyNumberFormat="1" applyFont="1" applyFill="1" applyBorder="1" applyAlignment="1" applyProtection="1">
      <alignment wrapText="1"/>
      <protection locked="0"/>
    </xf>
    <xf numFmtId="165" fontId="190" fillId="36" borderId="31" xfId="144" applyNumberFormat="1" applyFont="1" applyFill="1" applyBorder="1" applyAlignment="1" applyProtection="1">
      <alignment wrapText="1"/>
      <protection locked="0"/>
    </xf>
    <xf numFmtId="165" fontId="190" fillId="36" borderId="32" xfId="144" applyNumberFormat="1" applyFont="1" applyFill="1" applyBorder="1" applyAlignment="1" applyProtection="1">
      <alignment wrapText="1"/>
      <protection locked="0"/>
    </xf>
    <xf numFmtId="0" fontId="1" fillId="4" borderId="0" xfId="156" applyFill="1"/>
    <xf numFmtId="173" fontId="1" fillId="15" borderId="153" xfId="144" applyNumberFormat="1" applyFill="1" applyBorder="1" applyAlignment="1">
      <alignment vertical="center"/>
    </xf>
    <xf numFmtId="181" fontId="173" fillId="15" borderId="153" xfId="138" applyNumberFormat="1" applyFont="1" applyFill="1" applyBorder="1" applyAlignment="1">
      <alignment vertical="center"/>
    </xf>
    <xf numFmtId="173" fontId="76" fillId="15" borderId="153" xfId="144" applyNumberFormat="1" applyFont="1" applyFill="1" applyBorder="1" applyAlignment="1">
      <alignment vertical="center"/>
    </xf>
    <xf numFmtId="181" fontId="174" fillId="15" borderId="153" xfId="138" applyNumberFormat="1" applyFont="1" applyFill="1" applyBorder="1" applyAlignment="1">
      <alignment vertical="center"/>
    </xf>
    <xf numFmtId="0" fontId="162" fillId="0" borderId="15" xfId="144" applyFont="1" applyBorder="1" applyProtection="1">
      <protection locked="0"/>
    </xf>
    <xf numFmtId="8" fontId="1" fillId="0" borderId="0" xfId="144" applyNumberFormat="1" applyProtection="1">
      <protection locked="0"/>
    </xf>
    <xf numFmtId="168" fontId="1" fillId="0" borderId="0" xfId="30" applyNumberFormat="1" applyFont="1" applyAlignment="1">
      <alignment horizontal="center"/>
    </xf>
    <xf numFmtId="0" fontId="26" fillId="0" borderId="0" xfId="152" applyFont="1" applyProtection="1">
      <protection locked="0"/>
    </xf>
    <xf numFmtId="0" fontId="26" fillId="24" borderId="0" xfId="154" applyFont="1" applyFill="1" applyAlignment="1" applyProtection="1">
      <alignment vertical="top"/>
      <protection locked="0"/>
    </xf>
    <xf numFmtId="175" fontId="90" fillId="0" borderId="0" xfId="152" applyNumberFormat="1" applyFont="1"/>
    <xf numFmtId="200" fontId="28" fillId="11" borderId="0" xfId="147" applyNumberFormat="1" applyFont="1"/>
    <xf numFmtId="0" fontId="26" fillId="24" borderId="0" xfId="154" applyFont="1" applyFill="1" applyAlignment="1">
      <alignment vertical="top"/>
    </xf>
    <xf numFmtId="0" fontId="216" fillId="0" borderId="0" xfId="0" applyFont="1"/>
    <xf numFmtId="173" fontId="1" fillId="0" borderId="0" xfId="144" applyNumberFormat="1"/>
    <xf numFmtId="173" fontId="28" fillId="0" borderId="0" xfId="144" applyNumberFormat="1" applyFont="1"/>
    <xf numFmtId="0" fontId="1" fillId="0" borderId="0" xfId="139" applyFont="1"/>
    <xf numFmtId="0" fontId="28" fillId="0" borderId="0" xfId="139" applyFont="1"/>
    <xf numFmtId="0" fontId="192" fillId="0" borderId="0" xfId="0" applyFont="1" applyAlignment="1">
      <alignment wrapText="1"/>
    </xf>
    <xf numFmtId="0" fontId="23" fillId="0" borderId="20" xfId="144" applyFont="1" applyBorder="1"/>
    <xf numFmtId="0" fontId="58" fillId="0" borderId="156" xfId="144" applyFont="1" applyBorder="1" applyProtection="1">
      <protection locked="0"/>
    </xf>
    <xf numFmtId="173" fontId="1" fillId="0" borderId="12" xfId="144" applyNumberFormat="1" applyBorder="1" applyAlignment="1">
      <alignment vertical="center"/>
    </xf>
    <xf numFmtId="0" fontId="39" fillId="0" borderId="157" xfId="0" applyFont="1" applyBorder="1" applyAlignment="1">
      <alignment horizontal="center"/>
    </xf>
    <xf numFmtId="0" fontId="1" fillId="4" borderId="26" xfId="144" applyFill="1" applyBorder="1"/>
    <xf numFmtId="0" fontId="23" fillId="0" borderId="27" xfId="144" applyFont="1" applyBorder="1" applyProtection="1">
      <protection locked="0"/>
    </xf>
    <xf numFmtId="0" fontId="23" fillId="0" borderId="28" xfId="144" applyFont="1" applyBorder="1" applyProtection="1">
      <protection locked="0"/>
    </xf>
    <xf numFmtId="176" fontId="1" fillId="0" borderId="20" xfId="144" applyNumberFormat="1" applyBorder="1" applyAlignment="1">
      <alignment vertical="center"/>
    </xf>
    <xf numFmtId="0" fontId="202" fillId="0" borderId="28" xfId="144" applyFont="1" applyBorder="1" applyAlignment="1" applyProtection="1">
      <alignment vertical="top" wrapText="1"/>
      <protection locked="0"/>
    </xf>
    <xf numFmtId="0" fontId="164" fillId="0" borderId="20" xfId="0" applyFont="1" applyBorder="1" applyAlignment="1">
      <alignment vertical="center" wrapText="1"/>
    </xf>
    <xf numFmtId="0" fontId="202" fillId="0" borderId="28" xfId="144" applyFont="1" applyBorder="1" applyAlignment="1" applyProtection="1">
      <alignment vertical="center" wrapText="1"/>
      <protection locked="0"/>
    </xf>
    <xf numFmtId="176" fontId="28" fillId="0" borderId="19" xfId="144" applyNumberFormat="1" applyFont="1" applyBorder="1" applyAlignment="1">
      <alignment vertical="center"/>
    </xf>
    <xf numFmtId="176" fontId="28" fillId="0" borderId="1" xfId="144" applyNumberFormat="1" applyFont="1" applyBorder="1" applyAlignment="1">
      <alignment vertical="center"/>
    </xf>
    <xf numFmtId="173" fontId="1" fillId="0" borderId="1" xfId="144" applyNumberFormat="1" applyBorder="1" applyAlignment="1">
      <alignment vertical="center"/>
    </xf>
    <xf numFmtId="176" fontId="23" fillId="0" borderId="1" xfId="144" applyNumberFormat="1" applyFont="1" applyBorder="1" applyAlignment="1">
      <alignment vertical="center"/>
    </xf>
    <xf numFmtId="0" fontId="1" fillId="0" borderId="1" xfId="144" applyBorder="1"/>
    <xf numFmtId="199" fontId="26" fillId="0" borderId="1" xfId="93" applyNumberFormat="1" applyFont="1" applyBorder="1" applyAlignment="1">
      <alignment horizontal="center" vertical="top"/>
    </xf>
    <xf numFmtId="0" fontId="202" fillId="0" borderId="15" xfId="144" applyFont="1" applyBorder="1" applyAlignment="1" applyProtection="1">
      <alignment vertical="center" wrapText="1"/>
      <protection locked="0"/>
    </xf>
    <xf numFmtId="0" fontId="190" fillId="0" borderId="20" xfId="144" applyFont="1" applyBorder="1"/>
    <xf numFmtId="0" fontId="26" fillId="0" borderId="20" xfId="144" applyFont="1" applyBorder="1"/>
    <xf numFmtId="0" fontId="26" fillId="0" borderId="20" xfId="144" applyFont="1" applyBorder="1" applyAlignment="1">
      <alignment wrapText="1"/>
    </xf>
    <xf numFmtId="0" fontId="217" fillId="0" borderId="0" xfId="144" applyFont="1" applyAlignment="1">
      <alignment wrapText="1"/>
    </xf>
    <xf numFmtId="171" fontId="10" fillId="0" borderId="0" xfId="99" applyFill="1" applyBorder="1">
      <alignment vertical="center"/>
      <protection locked="0"/>
    </xf>
    <xf numFmtId="4" fontId="15" fillId="0" borderId="0" xfId="41" applyFont="1" applyFill="1"/>
    <xf numFmtId="4" fontId="15" fillId="0" borderId="0" xfId="44" applyFont="1" applyFill="1"/>
    <xf numFmtId="4" fontId="15" fillId="0" borderId="0" xfId="43" applyFont="1" applyFill="1"/>
    <xf numFmtId="0" fontId="23" fillId="0" borderId="0" xfId="144" applyFont="1"/>
    <xf numFmtId="0" fontId="218" fillId="27" borderId="0" xfId="144" applyFont="1" applyFill="1"/>
    <xf numFmtId="0" fontId="218" fillId="27" borderId="25" xfId="144" applyFont="1" applyFill="1" applyBorder="1"/>
    <xf numFmtId="0" fontId="218" fillId="27" borderId="1" xfId="144" applyFont="1" applyFill="1" applyBorder="1"/>
    <xf numFmtId="0" fontId="28" fillId="0" borderId="20" xfId="156" applyFont="1" applyBorder="1" applyAlignment="1">
      <alignment horizontal="left"/>
    </xf>
    <xf numFmtId="0" fontId="1" fillId="0" borderId="20" xfId="156" applyBorder="1"/>
    <xf numFmtId="0" fontId="1" fillId="0" borderId="20" xfId="156" applyBorder="1" applyAlignment="1">
      <alignment wrapText="1"/>
    </xf>
    <xf numFmtId="0" fontId="26" fillId="0" borderId="0" xfId="156" applyFont="1"/>
    <xf numFmtId="0" fontId="22" fillId="0" borderId="0" xfId="156" applyFont="1"/>
    <xf numFmtId="0" fontId="28" fillId="0" borderId="20" xfId="156" applyFont="1" applyBorder="1" applyAlignment="1">
      <alignment horizontal="left" wrapText="1"/>
    </xf>
    <xf numFmtId="0" fontId="216" fillId="0" borderId="20" xfId="156" applyFont="1" applyBorder="1" applyAlignment="1">
      <alignment horizontal="left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20" xfId="0" applyFont="1" applyBorder="1" applyAlignment="1">
      <alignment wrapText="1"/>
    </xf>
    <xf numFmtId="0" fontId="1" fillId="0" borderId="0" xfId="156" applyAlignment="1">
      <alignment wrapText="1"/>
    </xf>
    <xf numFmtId="0" fontId="1" fillId="0" borderId="0" xfId="156" applyAlignment="1">
      <alignment horizontal="left" wrapText="1"/>
    </xf>
    <xf numFmtId="0" fontId="1" fillId="0" borderId="28" xfId="156" applyBorder="1"/>
    <xf numFmtId="0" fontId="28" fillId="0" borderId="0" xfId="156" applyFont="1" applyAlignment="1">
      <alignment horizontal="left" wrapText="1"/>
    </xf>
    <xf numFmtId="173" fontId="23" fillId="0" borderId="0" xfId="156" applyNumberFormat="1" applyFont="1" applyAlignment="1">
      <alignment horizontal="left" wrapText="1"/>
    </xf>
    <xf numFmtId="0" fontId="28" fillId="0" borderId="0" xfId="156" applyFont="1" applyAlignment="1">
      <alignment wrapText="1"/>
    </xf>
    <xf numFmtId="173" fontId="26" fillId="0" borderId="0" xfId="156" applyNumberFormat="1" applyFont="1" applyAlignment="1">
      <alignment horizontal="left" wrapText="1"/>
    </xf>
    <xf numFmtId="170" fontId="1" fillId="0" borderId="0" xfId="6458" applyNumberFormat="1" applyFont="1" applyBorder="1"/>
    <xf numFmtId="170" fontId="0" fillId="0" borderId="0" xfId="6458" applyNumberFormat="1" applyFont="1" applyBorder="1"/>
    <xf numFmtId="0" fontId="216" fillId="0" borderId="0" xfId="156" applyFont="1" applyAlignment="1">
      <alignment horizontal="left" wrapText="1"/>
    </xf>
    <xf numFmtId="0" fontId="216" fillId="0" borderId="0" xfId="0" applyFont="1" applyAlignment="1">
      <alignment wrapText="1"/>
    </xf>
    <xf numFmtId="0" fontId="0" fillId="0" borderId="19" xfId="0" applyBorder="1"/>
    <xf numFmtId="0" fontId="0" fillId="0" borderId="1" xfId="0" applyBorder="1"/>
    <xf numFmtId="0" fontId="0" fillId="0" borderId="15" xfId="0" applyBorder="1"/>
    <xf numFmtId="0" fontId="39" fillId="0" borderId="15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" xfId="0" applyFont="1" applyBorder="1" applyAlignment="1">
      <alignment wrapText="1"/>
    </xf>
    <xf numFmtId="170" fontId="0" fillId="0" borderId="1" xfId="6458" applyNumberFormat="1" applyFont="1" applyBorder="1"/>
    <xf numFmtId="0" fontId="26" fillId="0" borderId="158" xfId="0" applyFont="1" applyBorder="1" applyAlignment="1">
      <alignment horizontal="center"/>
    </xf>
    <xf numFmtId="0" fontId="26" fillId="0" borderId="157" xfId="0" applyFont="1" applyBorder="1" applyAlignment="1">
      <alignment horizontal="center"/>
    </xf>
    <xf numFmtId="0" fontId="1" fillId="0" borderId="18" xfId="0" applyFont="1" applyBorder="1"/>
    <xf numFmtId="0" fontId="1" fillId="0" borderId="26" xfId="0" applyFont="1" applyBorder="1"/>
    <xf numFmtId="0" fontId="1" fillId="0" borderId="0" xfId="156" applyAlignment="1">
      <alignment horizontal="left"/>
    </xf>
    <xf numFmtId="0" fontId="1" fillId="4" borderId="0" xfId="156" applyFill="1" applyAlignment="1">
      <alignment horizontal="left"/>
    </xf>
    <xf numFmtId="173" fontId="23" fillId="0" borderId="0" xfId="156" applyNumberFormat="1" applyFont="1" applyAlignment="1">
      <alignment horizontal="left"/>
    </xf>
    <xf numFmtId="0" fontId="1" fillId="0" borderId="20" xfId="0" applyFont="1" applyBorder="1"/>
    <xf numFmtId="0" fontId="28" fillId="0" borderId="20" xfId="0" applyFont="1" applyBorder="1"/>
    <xf numFmtId="0" fontId="1" fillId="0" borderId="18" xfId="144" applyBorder="1"/>
    <xf numFmtId="199" fontId="1" fillId="0" borderId="26" xfId="144" applyNumberFormat="1" applyBorder="1"/>
    <xf numFmtId="173" fontId="214" fillId="19" borderId="20" xfId="102" applyFont="1" applyBorder="1" applyAlignment="1">
      <alignment vertical="center"/>
    </xf>
    <xf numFmtId="199" fontId="74" fillId="19" borderId="0" xfId="102" applyNumberFormat="1" applyFont="1" applyAlignment="1">
      <alignment vertical="center"/>
    </xf>
    <xf numFmtId="0" fontId="1" fillId="0" borderId="28" xfId="144" applyBorder="1"/>
    <xf numFmtId="199" fontId="1" fillId="0" borderId="0" xfId="144" applyNumberFormat="1"/>
    <xf numFmtId="0" fontId="23" fillId="0" borderId="0" xfId="0" applyFont="1" applyAlignment="1">
      <alignment vertical="center"/>
    </xf>
    <xf numFmtId="0" fontId="164" fillId="0" borderId="0" xfId="0" applyFont="1" applyAlignment="1">
      <alignment vertical="center"/>
    </xf>
    <xf numFmtId="0" fontId="1" fillId="30" borderId="0" xfId="144" applyFill="1"/>
    <xf numFmtId="199" fontId="1" fillId="30" borderId="0" xfId="144" applyNumberFormat="1" applyFill="1"/>
    <xf numFmtId="173" fontId="1" fillId="0" borderId="0" xfId="136" applyFont="1" applyFill="1" applyAlignment="1">
      <alignment vertical="center"/>
    </xf>
    <xf numFmtId="0" fontId="1" fillId="0" borderId="19" xfId="144" applyBorder="1"/>
    <xf numFmtId="0" fontId="1" fillId="0" borderId="15" xfId="144" applyBorder="1"/>
    <xf numFmtId="173" fontId="23" fillId="23" borderId="18" xfId="140" applyFont="1" applyBorder="1" applyAlignment="1">
      <alignment vertical="center"/>
    </xf>
    <xf numFmtId="173" fontId="23" fillId="23" borderId="26" xfId="140" applyFont="1" applyBorder="1" applyAlignment="1">
      <alignment vertical="center"/>
    </xf>
    <xf numFmtId="173" fontId="36" fillId="23" borderId="26" xfId="140" applyBorder="1" applyAlignment="1">
      <alignment vertical="center"/>
    </xf>
    <xf numFmtId="173" fontId="76" fillId="4" borderId="27" xfId="144" applyNumberFormat="1" applyFont="1" applyFill="1" applyBorder="1" applyAlignment="1">
      <alignment vertical="center"/>
    </xf>
    <xf numFmtId="173" fontId="1" fillId="4" borderId="20" xfId="144" applyNumberFormat="1" applyFill="1" applyBorder="1" applyAlignment="1">
      <alignment vertical="center"/>
    </xf>
    <xf numFmtId="173" fontId="76" fillId="4" borderId="28" xfId="144" applyNumberFormat="1" applyFont="1" applyFill="1" applyBorder="1" applyAlignment="1">
      <alignment vertical="center"/>
    </xf>
    <xf numFmtId="173" fontId="1" fillId="4" borderId="0" xfId="144" applyNumberFormat="1" applyFill="1" applyAlignment="1">
      <alignment horizontal="left" vertical="center" indent="1"/>
    </xf>
    <xf numFmtId="0" fontId="76" fillId="4" borderId="0" xfId="144" applyFont="1" applyFill="1" applyAlignment="1">
      <alignment vertical="center"/>
    </xf>
    <xf numFmtId="173" fontId="1" fillId="4" borderId="28" xfId="144" applyNumberFormat="1" applyFill="1" applyBorder="1" applyAlignment="1">
      <alignment vertical="center"/>
    </xf>
    <xf numFmtId="173" fontId="23" fillId="23" borderId="20" xfId="140" applyFont="1" applyBorder="1" applyAlignment="1">
      <alignment vertical="center"/>
    </xf>
    <xf numFmtId="173" fontId="23" fillId="23" borderId="0" xfId="140" applyFont="1" applyAlignment="1">
      <alignment vertical="center"/>
    </xf>
    <xf numFmtId="173" fontId="36" fillId="23" borderId="0" xfId="140" applyAlignment="1">
      <alignment vertical="center"/>
    </xf>
    <xf numFmtId="173" fontId="76" fillId="5" borderId="0" xfId="144" applyNumberFormat="1" applyFont="1" applyFill="1" applyAlignment="1">
      <alignment vertical="center"/>
    </xf>
    <xf numFmtId="173" fontId="76" fillId="15" borderId="0" xfId="144" applyNumberFormat="1" applyFont="1" applyFill="1" applyAlignment="1">
      <alignment vertical="center"/>
    </xf>
    <xf numFmtId="181" fontId="36" fillId="4" borderId="0" xfId="144" applyNumberFormat="1" applyFont="1" applyFill="1" applyAlignment="1">
      <alignment vertical="center"/>
    </xf>
    <xf numFmtId="179" fontId="36" fillId="15" borderId="0" xfId="138" applyNumberFormat="1" applyFont="1" applyFill="1" applyBorder="1" applyAlignment="1">
      <alignment vertical="center"/>
    </xf>
    <xf numFmtId="173" fontId="172" fillId="4" borderId="0" xfId="144" applyNumberFormat="1" applyFont="1" applyFill="1" applyAlignment="1">
      <alignment vertical="center"/>
    </xf>
    <xf numFmtId="173" fontId="76" fillId="4" borderId="19" xfId="144" applyNumberFormat="1" applyFont="1" applyFill="1" applyBorder="1" applyAlignment="1">
      <alignment vertical="center"/>
    </xf>
    <xf numFmtId="173" fontId="76" fillId="4" borderId="1" xfId="144" applyNumberFormat="1" applyFont="1" applyFill="1" applyBorder="1" applyAlignment="1">
      <alignment vertical="center"/>
    </xf>
    <xf numFmtId="0" fontId="76" fillId="4" borderId="1" xfId="144" applyFont="1" applyFill="1" applyBorder="1" applyAlignment="1">
      <alignment vertical="center"/>
    </xf>
    <xf numFmtId="173" fontId="76" fillId="4" borderId="15" xfId="144" applyNumberFormat="1" applyFont="1" applyFill="1" applyBorder="1" applyAlignment="1">
      <alignment vertical="center"/>
    </xf>
    <xf numFmtId="0" fontId="1" fillId="4" borderId="0" xfId="144" applyFill="1" applyAlignment="1">
      <alignment vertical="center"/>
    </xf>
    <xf numFmtId="10" fontId="10" fillId="16" borderId="159" xfId="99" applyNumberFormat="1" applyBorder="1">
      <alignment vertical="center"/>
      <protection locked="0"/>
    </xf>
    <xf numFmtId="10" fontId="10" fillId="16" borderId="2" xfId="99" applyNumberFormat="1">
      <alignment vertical="center"/>
      <protection locked="0"/>
    </xf>
    <xf numFmtId="10" fontId="10" fillId="16" borderId="160" xfId="99" applyNumberFormat="1" applyBorder="1">
      <alignment vertical="center"/>
      <protection locked="0"/>
    </xf>
    <xf numFmtId="10" fontId="10" fillId="16" borderId="161" xfId="99" applyNumberFormat="1" applyBorder="1">
      <alignment vertical="center"/>
      <protection locked="0"/>
    </xf>
    <xf numFmtId="10" fontId="10" fillId="16" borderId="162" xfId="99" applyNumberFormat="1" applyBorder="1">
      <alignment vertical="center"/>
      <protection locked="0"/>
    </xf>
    <xf numFmtId="10" fontId="10" fillId="16" borderId="163" xfId="99" applyNumberFormat="1" applyBorder="1">
      <alignment vertical="center"/>
      <protection locked="0"/>
    </xf>
    <xf numFmtId="173" fontId="1" fillId="15" borderId="0" xfId="144" applyNumberFormat="1" applyFill="1" applyAlignment="1">
      <alignment vertical="center"/>
    </xf>
    <xf numFmtId="179" fontId="23" fillId="15" borderId="0" xfId="138" applyNumberFormat="1" applyFont="1" applyFill="1" applyBorder="1" applyAlignment="1">
      <alignment vertical="center"/>
    </xf>
    <xf numFmtId="173" fontId="76" fillId="4" borderId="20" xfId="144" applyNumberFormat="1" applyFont="1" applyFill="1" applyBorder="1" applyAlignment="1">
      <alignment vertical="center"/>
    </xf>
    <xf numFmtId="0" fontId="1" fillId="4" borderId="19" xfId="144" applyFill="1" applyBorder="1"/>
    <xf numFmtId="0" fontId="1" fillId="4" borderId="1" xfId="144" applyFill="1" applyBorder="1"/>
    <xf numFmtId="0" fontId="1" fillId="4" borderId="15" xfId="144" applyFill="1" applyBorder="1"/>
    <xf numFmtId="0" fontId="26" fillId="0" borderId="0" xfId="144" applyFont="1"/>
    <xf numFmtId="0" fontId="1" fillId="4" borderId="18" xfId="144" applyFill="1" applyBorder="1"/>
    <xf numFmtId="0" fontId="57" fillId="4" borderId="26" xfId="144" applyFont="1" applyFill="1" applyBorder="1" applyAlignment="1">
      <alignment horizontal="center"/>
    </xf>
    <xf numFmtId="173" fontId="170" fillId="19" borderId="20" xfId="102" applyFont="1" applyBorder="1" applyAlignment="1">
      <alignment vertical="center"/>
    </xf>
    <xf numFmtId="173" fontId="75" fillId="0" borderId="0" xfId="144" applyNumberFormat="1" applyFont="1" applyAlignment="1">
      <alignment vertical="center"/>
    </xf>
    <xf numFmtId="199" fontId="55" fillId="0" borderId="0" xfId="144" applyNumberFormat="1" applyFont="1"/>
    <xf numFmtId="0" fontId="19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76" fontId="1" fillId="0" borderId="0" xfId="144" applyNumberFormat="1" applyAlignment="1">
      <alignment vertical="center" wrapText="1"/>
    </xf>
    <xf numFmtId="0" fontId="164" fillId="0" borderId="0" xfId="0" applyFont="1"/>
    <xf numFmtId="0" fontId="0" fillId="0" borderId="0" xfId="0" applyAlignment="1">
      <alignment vertical="center" wrapText="1"/>
    </xf>
    <xf numFmtId="199" fontId="23" fillId="0" borderId="0" xfId="144" applyNumberFormat="1" applyFont="1" applyAlignment="1">
      <alignment horizontal="center" vertical="top"/>
    </xf>
    <xf numFmtId="179" fontId="1" fillId="0" borderId="0" xfId="144" applyNumberFormat="1"/>
    <xf numFmtId="0" fontId="220" fillId="0" borderId="0" xfId="5" applyFont="1"/>
    <xf numFmtId="165" fontId="189" fillId="36" borderId="30" xfId="144" applyNumberFormat="1" applyFont="1" applyFill="1" applyBorder="1" applyAlignment="1" applyProtection="1">
      <alignment wrapText="1"/>
      <protection locked="0"/>
    </xf>
    <xf numFmtId="176" fontId="1" fillId="0" borderId="0" xfId="144" applyNumberFormat="1"/>
    <xf numFmtId="202" fontId="62" fillId="0" borderId="0" xfId="144" applyNumberFormat="1" applyFont="1" applyAlignment="1">
      <alignment vertical="center"/>
    </xf>
    <xf numFmtId="203" fontId="62" fillId="0" borderId="0" xfId="144" applyNumberFormat="1" applyFont="1" applyAlignment="1">
      <alignment vertical="center"/>
    </xf>
    <xf numFmtId="0" fontId="58" fillId="0" borderId="0" xfId="0" applyFont="1" applyAlignment="1">
      <alignment horizontal="left" vertical="center" wrapText="1"/>
    </xf>
    <xf numFmtId="0" fontId="26" fillId="0" borderId="20" xfId="144" applyFont="1" applyBorder="1" applyAlignment="1" applyProtection="1">
      <alignment wrapText="1"/>
      <protection locked="0"/>
    </xf>
    <xf numFmtId="0" fontId="222" fillId="0" borderId="0" xfId="0" applyFont="1" applyAlignment="1">
      <alignment horizontal="left" vertical="center" wrapText="1"/>
    </xf>
    <xf numFmtId="0" fontId="23" fillId="0" borderId="20" xfId="144" applyFont="1" applyBorder="1" applyAlignment="1" applyProtection="1">
      <alignment wrapText="1"/>
      <protection locked="0"/>
    </xf>
    <xf numFmtId="0" fontId="23" fillId="0" borderId="0" xfId="144" applyFont="1" applyAlignment="1" applyProtection="1">
      <alignment wrapText="1"/>
      <protection locked="0"/>
    </xf>
    <xf numFmtId="0" fontId="23" fillId="0" borderId="0" xfId="144" applyFont="1" applyAlignment="1">
      <alignment wrapText="1"/>
    </xf>
    <xf numFmtId="0" fontId="1" fillId="0" borderId="0" xfId="144" applyAlignment="1" applyProtection="1">
      <alignment wrapText="1"/>
      <protection locked="0"/>
    </xf>
    <xf numFmtId="0" fontId="28" fillId="0" borderId="20" xfId="144" applyFont="1" applyBorder="1" applyAlignment="1" applyProtection="1">
      <alignment wrapText="1"/>
      <protection locked="0"/>
    </xf>
    <xf numFmtId="0" fontId="1" fillId="0" borderId="20" xfId="144" applyBorder="1" applyAlignment="1" applyProtection="1">
      <alignment wrapText="1"/>
      <protection locked="0"/>
    </xf>
    <xf numFmtId="0" fontId="28" fillId="0" borderId="0" xfId="144" applyFont="1" applyAlignment="1" applyProtection="1">
      <alignment wrapText="1"/>
      <protection locked="0"/>
    </xf>
    <xf numFmtId="0" fontId="1" fillId="0" borderId="0" xfId="144" applyAlignment="1" applyProtection="1">
      <alignment horizontal="center" wrapText="1"/>
      <protection locked="0"/>
    </xf>
    <xf numFmtId="0" fontId="23" fillId="0" borderId="20" xfId="144" applyFont="1" applyBorder="1" applyAlignment="1" applyProtection="1">
      <alignment horizontal="left" wrapText="1"/>
      <protection locked="0"/>
    </xf>
    <xf numFmtId="0" fontId="26" fillId="0" borderId="0" xfId="144" applyFont="1" applyAlignment="1" applyProtection="1">
      <alignment wrapText="1"/>
      <protection locked="0"/>
    </xf>
    <xf numFmtId="0" fontId="26" fillId="4" borderId="20" xfId="144" applyFont="1" applyFill="1" applyBorder="1" applyAlignment="1" applyProtection="1">
      <alignment wrapText="1"/>
      <protection locked="0"/>
    </xf>
    <xf numFmtId="0" fontId="1" fillId="0" borderId="19" xfId="144" applyBorder="1" applyAlignment="1" applyProtection="1">
      <alignment wrapText="1"/>
      <protection locked="0"/>
    </xf>
    <xf numFmtId="0" fontId="1" fillId="0" borderId="1" xfId="144" applyBorder="1" applyAlignment="1" applyProtection="1">
      <alignment wrapText="1"/>
      <protection locked="0"/>
    </xf>
    <xf numFmtId="0" fontId="1" fillId="31" borderId="0" xfId="144" applyFill="1" applyAlignment="1" applyProtection="1">
      <alignment wrapText="1"/>
      <protection locked="0"/>
    </xf>
    <xf numFmtId="0" fontId="26" fillId="0" borderId="0" xfId="144" applyFont="1" applyAlignment="1">
      <alignment wrapText="1"/>
    </xf>
    <xf numFmtId="0" fontId="28" fillId="0" borderId="18" xfId="144" applyFont="1" applyBorder="1" applyAlignment="1" applyProtection="1">
      <alignment vertical="top" wrapText="1"/>
      <protection locked="0"/>
    </xf>
    <xf numFmtId="173" fontId="1" fillId="0" borderId="26" xfId="144" applyNumberFormat="1" applyBorder="1" applyAlignment="1">
      <alignment vertical="center" wrapText="1"/>
    </xf>
    <xf numFmtId="173" fontId="1" fillId="0" borderId="20" xfId="144" applyNumberFormat="1" applyBorder="1" applyAlignment="1">
      <alignment vertical="center" wrapText="1"/>
    </xf>
    <xf numFmtId="0" fontId="23" fillId="0" borderId="0" xfId="144" applyFont="1" applyAlignment="1">
      <alignment vertical="center" wrapText="1"/>
    </xf>
    <xf numFmtId="0" fontId="26" fillId="0" borderId="18" xfId="144" applyFont="1" applyBorder="1" applyAlignment="1" applyProtection="1">
      <alignment wrapText="1"/>
      <protection locked="0"/>
    </xf>
    <xf numFmtId="0" fontId="1" fillId="0" borderId="26" xfId="144" applyBorder="1" applyAlignment="1" applyProtection="1">
      <alignment wrapText="1"/>
      <protection locked="0"/>
    </xf>
    <xf numFmtId="0" fontId="28" fillId="0" borderId="18" xfId="144" applyFont="1" applyBorder="1" applyAlignment="1" applyProtection="1">
      <alignment wrapText="1"/>
      <protection locked="0"/>
    </xf>
    <xf numFmtId="0" fontId="26" fillId="0" borderId="0" xfId="144" applyFont="1" applyAlignment="1">
      <alignment vertical="center" wrapText="1"/>
    </xf>
    <xf numFmtId="0" fontId="28" fillId="0" borderId="19" xfId="144" applyFont="1" applyBorder="1" applyAlignment="1" applyProtection="1">
      <alignment wrapText="1"/>
      <protection locked="0"/>
    </xf>
    <xf numFmtId="0" fontId="28" fillId="0" borderId="1" xfId="144" applyFont="1" applyBorder="1" applyAlignment="1" applyProtection="1">
      <alignment wrapText="1"/>
      <protection locked="0"/>
    </xf>
    <xf numFmtId="173" fontId="28" fillId="0" borderId="1" xfId="144" applyNumberFormat="1" applyFont="1" applyBorder="1" applyAlignment="1">
      <alignment vertical="center" wrapText="1"/>
    </xf>
    <xf numFmtId="0" fontId="26" fillId="0" borderId="1" xfId="144" applyFont="1" applyBorder="1" applyAlignment="1">
      <alignment vertical="center" wrapText="1"/>
    </xf>
    <xf numFmtId="0" fontId="1" fillId="4" borderId="20" xfId="144" applyFill="1" applyBorder="1" applyAlignment="1" applyProtection="1">
      <alignment wrapText="1"/>
      <protection locked="0"/>
    </xf>
    <xf numFmtId="0" fontId="1" fillId="0" borderId="0" xfId="144" applyAlignment="1">
      <alignment wrapText="1"/>
    </xf>
    <xf numFmtId="0" fontId="1" fillId="0" borderId="18" xfId="144" applyBorder="1" applyAlignment="1" applyProtection="1">
      <alignment wrapText="1"/>
      <protection locked="0"/>
    </xf>
    <xf numFmtId="173" fontId="28" fillId="0" borderId="0" xfId="144" applyNumberFormat="1" applyFont="1" applyAlignment="1">
      <alignment wrapText="1"/>
    </xf>
    <xf numFmtId="0" fontId="26" fillId="0" borderId="26" xfId="144" applyFont="1" applyBorder="1" applyProtection="1">
      <protection locked="0"/>
    </xf>
    <xf numFmtId="173" fontId="1" fillId="0" borderId="0" xfId="144" applyNumberFormat="1" applyAlignment="1">
      <alignment horizontal="center" vertical="center"/>
    </xf>
    <xf numFmtId="165" fontId="23" fillId="5" borderId="123" xfId="6458" applyFont="1" applyFill="1" applyBorder="1" applyAlignment="1">
      <alignment horizontal="center" vertical="top"/>
    </xf>
    <xf numFmtId="179" fontId="1" fillId="5" borderId="160" xfId="144" applyNumberFormat="1" applyFill="1" applyBorder="1"/>
    <xf numFmtId="0" fontId="1" fillId="0" borderId="165" xfId="144" applyBorder="1"/>
    <xf numFmtId="0" fontId="39" fillId="23" borderId="166" xfId="0" applyFont="1" applyFill="1" applyBorder="1"/>
    <xf numFmtId="0" fontId="39" fillId="0" borderId="164" xfId="0" applyFont="1" applyBorder="1" applyAlignment="1">
      <alignment horizontal="center"/>
    </xf>
    <xf numFmtId="0" fontId="57" fillId="4" borderId="27" xfId="144" applyFont="1" applyFill="1" applyBorder="1" applyAlignment="1">
      <alignment horizontal="center"/>
    </xf>
    <xf numFmtId="173" fontId="74" fillId="19" borderId="28" xfId="102" applyFont="1" applyBorder="1" applyAlignment="1">
      <alignment vertical="center"/>
    </xf>
    <xf numFmtId="199" fontId="55" fillId="0" borderId="24" xfId="144" applyNumberFormat="1" applyFont="1" applyBorder="1"/>
    <xf numFmtId="0" fontId="15" fillId="10" borderId="160" xfId="40" applyFont="1" applyBorder="1"/>
    <xf numFmtId="199" fontId="1" fillId="0" borderId="28" xfId="144" applyNumberFormat="1" applyBorder="1"/>
    <xf numFmtId="0" fontId="15" fillId="10" borderId="167" xfId="40" applyFont="1" applyBorder="1"/>
    <xf numFmtId="165" fontId="23" fillId="5" borderId="167" xfId="6458" applyFont="1" applyFill="1" applyBorder="1" applyAlignment="1">
      <alignment horizontal="center" vertical="top"/>
    </xf>
    <xf numFmtId="165" fontId="1" fillId="5" borderId="167" xfId="6458" applyFont="1" applyFill="1" applyBorder="1"/>
    <xf numFmtId="0" fontId="1" fillId="0" borderId="153" xfId="144" applyBorder="1"/>
    <xf numFmtId="0" fontId="1" fillId="0" borderId="12" xfId="144" applyBorder="1"/>
    <xf numFmtId="179" fontId="1" fillId="5" borderId="167" xfId="144" applyNumberFormat="1" applyFill="1" applyBorder="1"/>
    <xf numFmtId="0" fontId="23" fillId="0" borderId="0" xfId="144" applyFont="1" applyAlignment="1" applyProtection="1">
      <alignment vertical="top"/>
      <protection locked="0"/>
    </xf>
    <xf numFmtId="0" fontId="39" fillId="0" borderId="168" xfId="0" applyFont="1" applyBorder="1" applyAlignment="1">
      <alignment horizontal="center"/>
    </xf>
    <xf numFmtId="199" fontId="1" fillId="0" borderId="27" xfId="144" applyNumberFormat="1" applyBorder="1"/>
    <xf numFmtId="199" fontId="74" fillId="19" borderId="28" xfId="102" applyNumberFormat="1" applyFont="1" applyBorder="1" applyAlignment="1">
      <alignment vertical="center"/>
    </xf>
    <xf numFmtId="0" fontId="1" fillId="10" borderId="160" xfId="40" applyFont="1" applyBorder="1"/>
    <xf numFmtId="199" fontId="23" fillId="5" borderId="160" xfId="144" applyNumberFormat="1" applyFont="1" applyFill="1" applyBorder="1" applyAlignment="1">
      <alignment horizontal="center" vertical="top"/>
    </xf>
    <xf numFmtId="199" fontId="1" fillId="30" borderId="28" xfId="144" applyNumberFormat="1" applyFill="1" applyBorder="1"/>
    <xf numFmtId="199" fontId="23" fillId="15" borderId="160" xfId="144" applyNumberFormat="1" applyFont="1" applyFill="1" applyBorder="1" applyAlignment="1">
      <alignment horizontal="center" vertical="top"/>
    </xf>
    <xf numFmtId="168" fontId="1" fillId="5" borderId="160" xfId="144" applyNumberFormat="1" applyFill="1" applyBorder="1"/>
    <xf numFmtId="9" fontId="1" fillId="5" borderId="160" xfId="164" applyFont="1" applyFill="1" applyBorder="1"/>
    <xf numFmtId="175" fontId="23" fillId="0" borderId="0" xfId="153" applyNumberFormat="1" applyFont="1" applyAlignment="1">
      <alignment horizontal="left"/>
    </xf>
    <xf numFmtId="0" fontId="26" fillId="0" borderId="0" xfId="154" applyFont="1" applyAlignment="1" applyProtection="1">
      <alignment vertical="top"/>
      <protection locked="0"/>
    </xf>
    <xf numFmtId="165" fontId="23" fillId="5" borderId="169" xfId="6458" applyFont="1" applyFill="1" applyBorder="1" applyAlignment="1">
      <alignment horizontal="center" vertical="top"/>
    </xf>
    <xf numFmtId="199" fontId="1" fillId="0" borderId="12" xfId="144" applyNumberFormat="1" applyBorder="1"/>
    <xf numFmtId="200" fontId="10" fillId="16" borderId="123" xfId="99" applyNumberFormat="1" applyBorder="1">
      <alignment vertical="center"/>
      <protection locked="0"/>
    </xf>
    <xf numFmtId="200" fontId="26" fillId="15" borderId="123" xfId="93" applyNumberFormat="1" applyFont="1" applyFill="1" applyBorder="1" applyAlignment="1">
      <alignment horizontal="center" vertical="top"/>
    </xf>
    <xf numFmtId="200" fontId="1" fillId="16" borderId="2" xfId="99" applyNumberFormat="1" applyFont="1">
      <alignment vertical="center"/>
      <protection locked="0"/>
    </xf>
    <xf numFmtId="0" fontId="228" fillId="0" borderId="0" xfId="0" applyFont="1"/>
    <xf numFmtId="173" fontId="1" fillId="0" borderId="0" xfId="144" applyNumberFormat="1" applyAlignment="1">
      <alignment wrapText="1"/>
    </xf>
    <xf numFmtId="200" fontId="1" fillId="16" borderId="123" xfId="99" applyNumberFormat="1" applyFont="1" applyBorder="1">
      <alignment vertical="center"/>
      <protection locked="0"/>
    </xf>
    <xf numFmtId="173" fontId="26" fillId="0" borderId="0" xfId="144" applyNumberFormat="1" applyFont="1"/>
    <xf numFmtId="201" fontId="1" fillId="15" borderId="123" xfId="144" applyNumberFormat="1" applyFill="1" applyBorder="1"/>
    <xf numFmtId="201" fontId="1" fillId="35" borderId="123" xfId="144" applyNumberFormat="1" applyFill="1" applyBorder="1"/>
    <xf numFmtId="199" fontId="23" fillId="15" borderId="123" xfId="144" applyNumberFormat="1" applyFont="1" applyFill="1" applyBorder="1" applyAlignment="1">
      <alignment horizontal="right"/>
    </xf>
    <xf numFmtId="200" fontId="1" fillId="5" borderId="123" xfId="41" applyNumberFormat="1" applyFont="1" applyBorder="1" applyAlignment="1">
      <alignment horizontal="center"/>
    </xf>
    <xf numFmtId="173" fontId="26" fillId="0" borderId="0" xfId="144" applyNumberFormat="1" applyFont="1" applyAlignment="1">
      <alignment vertical="center" wrapText="1"/>
    </xf>
    <xf numFmtId="2" fontId="196" fillId="25" borderId="33" xfId="0" applyNumberFormat="1" applyFont="1" applyFill="1" applyBorder="1"/>
    <xf numFmtId="2" fontId="196" fillId="25" borderId="154" xfId="0" applyNumberFormat="1" applyFont="1" applyFill="1" applyBorder="1"/>
    <xf numFmtId="2" fontId="196" fillId="25" borderId="155" xfId="0" applyNumberFormat="1" applyFont="1" applyFill="1" applyBorder="1"/>
    <xf numFmtId="0" fontId="15" fillId="10" borderId="123" xfId="40" applyFont="1" applyBorder="1" applyAlignment="1">
      <alignment horizontal="center"/>
    </xf>
    <xf numFmtId="15" fontId="27" fillId="14" borderId="123" xfId="30" applyNumberFormat="1" applyFont="1" applyFill="1" applyBorder="1" applyAlignment="1">
      <alignment horizontal="left" vertical="top"/>
    </xf>
    <xf numFmtId="0" fontId="27" fillId="14" borderId="123" xfId="30" applyFont="1" applyFill="1" applyBorder="1" applyAlignment="1">
      <alignment horizontal="left" vertical="top" wrapText="1"/>
    </xf>
    <xf numFmtId="0" fontId="0" fillId="0" borderId="123" xfId="0" applyBorder="1"/>
    <xf numFmtId="0" fontId="0" fillId="0" borderId="123" xfId="0" applyBorder="1" applyAlignment="1">
      <alignment wrapText="1"/>
    </xf>
    <xf numFmtId="14" fontId="0" fillId="0" borderId="123" xfId="0" applyNumberFormat="1" applyBorder="1"/>
    <xf numFmtId="0" fontId="23" fillId="0" borderId="123" xfId="8" applyFont="1" applyBorder="1"/>
    <xf numFmtId="0" fontId="23" fillId="5" borderId="123" xfId="8" applyFont="1" applyFill="1" applyBorder="1" applyAlignment="1" applyProtection="1">
      <alignment horizontal="center"/>
      <protection locked="0"/>
    </xf>
    <xf numFmtId="0" fontId="23" fillId="5" borderId="123" xfId="8" applyFont="1" applyFill="1" applyBorder="1" applyAlignment="1">
      <alignment horizontal="center"/>
    </xf>
    <xf numFmtId="0" fontId="23" fillId="29" borderId="123" xfId="8" applyFont="1" applyFill="1" applyBorder="1" applyAlignment="1" applyProtection="1">
      <alignment horizontal="center"/>
      <protection locked="0"/>
    </xf>
    <xf numFmtId="198" fontId="23" fillId="5" borderId="123" xfId="8" applyNumberFormat="1" applyFont="1" applyFill="1" applyBorder="1" applyAlignment="1" applyProtection="1">
      <alignment horizontal="center"/>
      <protection locked="0"/>
    </xf>
    <xf numFmtId="0" fontId="23" fillId="15" borderId="123" xfId="8" applyFont="1" applyFill="1" applyBorder="1" applyAlignment="1">
      <alignment horizontal="center"/>
    </xf>
    <xf numFmtId="0" fontId="23" fillId="0" borderId="123" xfId="8" applyFont="1" applyBorder="1" applyAlignment="1">
      <alignment horizontal="right"/>
    </xf>
    <xf numFmtId="2" fontId="23" fillId="4" borderId="123" xfId="8" applyNumberFormat="1" applyFont="1" applyFill="1" applyBorder="1"/>
    <xf numFmtId="0" fontId="26" fillId="0" borderId="123" xfId="8" applyFont="1" applyBorder="1" applyAlignment="1">
      <alignment wrapText="1"/>
    </xf>
    <xf numFmtId="0" fontId="28" fillId="0" borderId="123" xfId="0" applyFont="1" applyBorder="1" applyAlignment="1">
      <alignment wrapText="1"/>
    </xf>
    <xf numFmtId="0" fontId="26" fillId="0" borderId="123" xfId="8" applyFont="1" applyBorder="1" applyAlignment="1">
      <alignment horizontal="center" wrapText="1"/>
    </xf>
    <xf numFmtId="49" fontId="23" fillId="0" borderId="123" xfId="8" applyNumberFormat="1" applyFont="1" applyBorder="1" applyAlignment="1">
      <alignment horizontal="center" vertical="center"/>
    </xf>
    <xf numFmtId="180" fontId="0" fillId="15" borderId="123" xfId="0" applyNumberFormat="1" applyFill="1" applyBorder="1"/>
    <xf numFmtId="49" fontId="23" fillId="0" borderId="123" xfId="8" applyNumberFormat="1" applyFont="1" applyBorder="1"/>
    <xf numFmtId="174" fontId="1" fillId="13" borderId="123" xfId="132" applyNumberFormat="1" applyFont="1" applyBorder="1"/>
    <xf numFmtId="180" fontId="1" fillId="13" borderId="123" xfId="132" applyNumberFormat="1" applyFont="1" applyBorder="1"/>
    <xf numFmtId="174" fontId="0" fillId="15" borderId="123" xfId="0" applyNumberFormat="1" applyFill="1" applyBorder="1" applyAlignment="1">
      <alignment horizontal="center" vertical="center"/>
    </xf>
    <xf numFmtId="0" fontId="39" fillId="23" borderId="167" xfId="0" applyFont="1" applyFill="1" applyBorder="1"/>
    <xf numFmtId="0" fontId="39" fillId="23" borderId="124" xfId="0" applyFont="1" applyFill="1" applyBorder="1"/>
    <xf numFmtId="0" fontId="15" fillId="10" borderId="123" xfId="40" applyFont="1" applyBorder="1"/>
    <xf numFmtId="165" fontId="1" fillId="5" borderId="123" xfId="6458" applyFont="1" applyFill="1" applyBorder="1"/>
    <xf numFmtId="179" fontId="1" fillId="5" borderId="123" xfId="144" applyNumberFormat="1" applyFill="1" applyBorder="1"/>
    <xf numFmtId="0" fontId="1" fillId="10" borderId="123" xfId="40" applyFont="1" applyBorder="1"/>
    <xf numFmtId="199" fontId="23" fillId="5" borderId="123" xfId="144" applyNumberFormat="1" applyFont="1" applyFill="1" applyBorder="1" applyAlignment="1">
      <alignment horizontal="center" vertical="top"/>
    </xf>
    <xf numFmtId="199" fontId="23" fillId="15" borderId="123" xfId="144" applyNumberFormat="1" applyFont="1" applyFill="1" applyBorder="1" applyAlignment="1">
      <alignment horizontal="center" vertical="top"/>
    </xf>
    <xf numFmtId="168" fontId="1" fillId="5" borderId="123" xfId="144" applyNumberFormat="1" applyFill="1" applyBorder="1"/>
    <xf numFmtId="9" fontId="1" fillId="5" borderId="123" xfId="164" applyFont="1" applyFill="1" applyBorder="1"/>
    <xf numFmtId="0" fontId="39" fillId="23" borderId="169" xfId="0" applyFont="1" applyFill="1" applyBorder="1"/>
    <xf numFmtId="0" fontId="191" fillId="23" borderId="167" xfId="0" applyFont="1" applyFill="1" applyBorder="1"/>
    <xf numFmtId="0" fontId="191" fillId="23" borderId="124" xfId="0" applyFont="1" applyFill="1" applyBorder="1"/>
    <xf numFmtId="0" fontId="191" fillId="23" borderId="169" xfId="0" applyFont="1" applyFill="1" applyBorder="1"/>
    <xf numFmtId="0" fontId="191" fillId="0" borderId="123" xfId="0" applyFont="1" applyBorder="1" applyAlignment="1">
      <alignment horizontal="center"/>
    </xf>
    <xf numFmtId="200" fontId="189" fillId="15" borderId="123" xfId="93" applyNumberFormat="1" applyFont="1" applyFill="1" applyBorder="1" applyAlignment="1">
      <alignment horizontal="center" vertical="top"/>
    </xf>
    <xf numFmtId="49" fontId="26" fillId="0" borderId="123" xfId="8" applyNumberFormat="1" applyFont="1" applyBorder="1" applyAlignment="1">
      <alignment horizontal="center" vertical="center"/>
    </xf>
    <xf numFmtId="199" fontId="23" fillId="16" borderId="123" xfId="144" applyNumberFormat="1" applyFont="1" applyFill="1" applyBorder="1" applyAlignment="1">
      <alignment horizontal="center" vertical="top"/>
    </xf>
    <xf numFmtId="199" fontId="41" fillId="16" borderId="123" xfId="144" applyNumberFormat="1" applyFont="1" applyFill="1" applyBorder="1" applyAlignment="1">
      <alignment horizontal="center" vertical="top"/>
    </xf>
    <xf numFmtId="199" fontId="23" fillId="36" borderId="123" xfId="144" applyNumberFormat="1" applyFont="1" applyFill="1" applyBorder="1" applyAlignment="1">
      <alignment horizontal="center" vertical="top"/>
    </xf>
    <xf numFmtId="199" fontId="26" fillId="15" borderId="123" xfId="93" applyNumberFormat="1" applyFont="1" applyFill="1" applyBorder="1" applyAlignment="1">
      <alignment horizontal="center" vertical="top"/>
    </xf>
    <xf numFmtId="177" fontId="23" fillId="5" borderId="123" xfId="144" applyNumberFormat="1" applyFont="1" applyFill="1" applyBorder="1" applyAlignment="1">
      <alignment horizontal="center" vertical="top"/>
    </xf>
    <xf numFmtId="0" fontId="39" fillId="0" borderId="123" xfId="0" applyFont="1" applyBorder="1" applyAlignment="1">
      <alignment horizontal="center"/>
    </xf>
    <xf numFmtId="201" fontId="28" fillId="36" borderId="123" xfId="144" applyNumberFormat="1" applyFont="1" applyFill="1" applyBorder="1"/>
    <xf numFmtId="165" fontId="28" fillId="36" borderId="123" xfId="144" quotePrefix="1" applyNumberFormat="1" applyFont="1" applyFill="1" applyBorder="1"/>
    <xf numFmtId="199" fontId="23" fillId="5" borderId="123" xfId="144" applyNumberFormat="1" applyFont="1" applyFill="1" applyBorder="1" applyAlignment="1">
      <alignment horizontal="center"/>
    </xf>
    <xf numFmtId="165" fontId="1" fillId="35" borderId="123" xfId="144" applyNumberFormat="1" applyFill="1" applyBorder="1"/>
    <xf numFmtId="0" fontId="1" fillId="13" borderId="123" xfId="39" applyFont="1" applyBorder="1"/>
    <xf numFmtId="170" fontId="28" fillId="36" borderId="123" xfId="144" applyNumberFormat="1" applyFont="1" applyFill="1" applyBorder="1"/>
    <xf numFmtId="201" fontId="88" fillId="35" borderId="123" xfId="144" applyNumberFormat="1" applyFont="1" applyFill="1" applyBorder="1" applyAlignment="1" applyProtection="1">
      <alignment wrapText="1"/>
      <protection locked="0"/>
    </xf>
    <xf numFmtId="165" fontId="23" fillId="16" borderId="123" xfId="6458" applyFont="1" applyFill="1" applyBorder="1" applyAlignment="1">
      <alignment horizontal="center"/>
    </xf>
    <xf numFmtId="168" fontId="88" fillId="35" borderId="123" xfId="144" applyNumberFormat="1" applyFont="1" applyFill="1" applyBorder="1" applyAlignment="1" applyProtection="1">
      <alignment horizontal="center" wrapText="1"/>
      <protection locked="0"/>
    </xf>
    <xf numFmtId="168" fontId="189" fillId="36" borderId="123" xfId="93" applyNumberFormat="1" applyFont="1" applyFill="1" applyBorder="1" applyAlignment="1">
      <alignment horizontal="center" vertical="center" wrapText="1"/>
    </xf>
    <xf numFmtId="179" fontId="190" fillId="35" borderId="123" xfId="138" applyNumberFormat="1" applyFont="1" applyFill="1" applyBorder="1" applyAlignment="1">
      <alignment horizontal="center" vertical="top" wrapText="1"/>
    </xf>
    <xf numFmtId="168" fontId="190" fillId="36" borderId="123" xfId="93" applyNumberFormat="1" applyFont="1" applyFill="1" applyBorder="1" applyAlignment="1">
      <alignment horizontal="center" vertical="center" wrapText="1"/>
    </xf>
    <xf numFmtId="168" fontId="190" fillId="35" borderId="123" xfId="144" applyNumberFormat="1" applyFont="1" applyFill="1" applyBorder="1" applyAlignment="1" applyProtection="1">
      <alignment horizontal="center" wrapText="1"/>
      <protection locked="0"/>
    </xf>
    <xf numFmtId="168" fontId="88" fillId="35" borderId="123" xfId="144" applyNumberFormat="1" applyFont="1" applyFill="1" applyBorder="1" applyAlignment="1" applyProtection="1">
      <alignment wrapText="1"/>
      <protection locked="0"/>
    </xf>
    <xf numFmtId="168" fontId="88" fillId="16" borderId="123" xfId="144" applyNumberFormat="1" applyFont="1" applyFill="1" applyBorder="1" applyAlignment="1" applyProtection="1">
      <alignment wrapText="1"/>
      <protection locked="0"/>
    </xf>
    <xf numFmtId="168" fontId="189" fillId="36" borderId="123" xfId="93" applyNumberFormat="1" applyFont="1" applyFill="1" applyBorder="1" applyAlignment="1">
      <alignment horizontal="center" wrapText="1"/>
    </xf>
    <xf numFmtId="0" fontId="15" fillId="13" borderId="123" xfId="39" applyFont="1" applyBorder="1"/>
    <xf numFmtId="199" fontId="190" fillId="35" borderId="123" xfId="144" applyNumberFormat="1" applyFont="1" applyFill="1" applyBorder="1" applyAlignment="1" applyProtection="1">
      <alignment horizontal="center" wrapText="1"/>
      <protection locked="0"/>
    </xf>
    <xf numFmtId="199" fontId="189" fillId="36" borderId="123" xfId="93" applyNumberFormat="1" applyFont="1" applyFill="1" applyBorder="1" applyAlignment="1">
      <alignment horizontal="center" vertical="center" wrapText="1"/>
    </xf>
    <xf numFmtId="0" fontId="192" fillId="0" borderId="123" xfId="144" applyFont="1" applyBorder="1" applyAlignment="1" applyProtection="1">
      <alignment horizontal="center" wrapText="1"/>
      <protection locked="0"/>
    </xf>
    <xf numFmtId="165" fontId="88" fillId="35" borderId="123" xfId="144" applyNumberFormat="1" applyFont="1" applyFill="1" applyBorder="1" applyAlignment="1" applyProtection="1">
      <alignment wrapText="1"/>
      <protection locked="0"/>
    </xf>
    <xf numFmtId="201" fontId="189" fillId="36" borderId="123" xfId="93" applyNumberFormat="1" applyFont="1" applyFill="1" applyBorder="1" applyAlignment="1">
      <alignment horizontal="center" vertical="center" wrapText="1"/>
    </xf>
    <xf numFmtId="2" fontId="88" fillId="16" borderId="123" xfId="144" applyNumberFormat="1" applyFont="1" applyFill="1" applyBorder="1" applyAlignment="1" applyProtection="1">
      <alignment wrapText="1"/>
      <protection locked="0"/>
    </xf>
    <xf numFmtId="165" fontId="88" fillId="36" borderId="123" xfId="144" applyNumberFormat="1" applyFont="1" applyFill="1" applyBorder="1" applyAlignment="1">
      <alignment wrapText="1"/>
    </xf>
    <xf numFmtId="0" fontId="88" fillId="35" borderId="123" xfId="6458" applyNumberFormat="1" applyFont="1" applyFill="1" applyBorder="1" applyAlignment="1" applyProtection="1">
      <alignment horizontal="center" wrapText="1"/>
      <protection locked="0"/>
    </xf>
    <xf numFmtId="199" fontId="190" fillId="36" borderId="123" xfId="93" applyNumberFormat="1" applyFont="1" applyFill="1" applyBorder="1" applyAlignment="1">
      <alignment horizontal="center" vertical="center" wrapText="1"/>
    </xf>
    <xf numFmtId="165" fontId="189" fillId="36" borderId="123" xfId="144" applyNumberFormat="1" applyFont="1" applyFill="1" applyBorder="1" applyAlignment="1" applyProtection="1">
      <alignment wrapText="1"/>
      <protection locked="0"/>
    </xf>
    <xf numFmtId="168" fontId="88" fillId="152" borderId="123" xfId="144" applyNumberFormat="1" applyFont="1" applyFill="1" applyBorder="1" applyAlignment="1" applyProtection="1">
      <alignment wrapText="1"/>
      <protection locked="0"/>
    </xf>
    <xf numFmtId="178" fontId="23" fillId="16" borderId="123" xfId="157" applyNumberFormat="1" applyFont="1" applyFill="1" applyBorder="1" applyAlignment="1" applyProtection="1">
      <alignment vertical="center"/>
      <protection locked="0"/>
    </xf>
    <xf numFmtId="174" fontId="1" fillId="21" borderId="123" xfId="0" applyNumberFormat="1" applyFont="1" applyFill="1" applyBorder="1" applyAlignment="1">
      <alignment horizontal="center"/>
    </xf>
    <xf numFmtId="0" fontId="39" fillId="23" borderId="124" xfId="0" applyFont="1" applyFill="1" applyBorder="1" applyAlignment="1">
      <alignment horizontal="center" vertical="center"/>
    </xf>
    <xf numFmtId="170" fontId="1" fillId="16" borderId="123" xfId="6458" applyNumberFormat="1" applyFont="1" applyFill="1" applyBorder="1"/>
    <xf numFmtId="170" fontId="28" fillId="36" borderId="123" xfId="6458" applyNumberFormat="1" applyFont="1" applyFill="1" applyBorder="1" applyProtection="1">
      <protection locked="0"/>
    </xf>
    <xf numFmtId="170" fontId="23" fillId="16" borderId="123" xfId="6458" applyNumberFormat="1" applyFont="1" applyFill="1" applyBorder="1" applyAlignment="1" applyProtection="1">
      <alignment vertical="center"/>
      <protection locked="0"/>
    </xf>
    <xf numFmtId="170" fontId="1" fillId="35" borderId="123" xfId="6458" applyNumberFormat="1" applyFont="1" applyFill="1" applyBorder="1"/>
    <xf numFmtId="170" fontId="1" fillId="36" borderId="123" xfId="6458" applyNumberFormat="1" applyFont="1" applyFill="1" applyBorder="1" applyProtection="1">
      <protection locked="0"/>
    </xf>
    <xf numFmtId="0" fontId="26" fillId="0" borderId="123" xfId="8" applyFont="1" applyBorder="1" applyAlignment="1">
      <alignment horizontal="left"/>
    </xf>
    <xf numFmtId="0" fontId="0" fillId="0" borderId="0" xfId="0" applyAlignment="1">
      <alignment horizontal="center" vertical="center"/>
    </xf>
    <xf numFmtId="199" fontId="23" fillId="35" borderId="167" xfId="125" applyNumberFormat="1" applyFont="1" applyFill="1" applyBorder="1" applyAlignment="1">
      <alignment horizontal="center" vertical="center"/>
    </xf>
    <xf numFmtId="199" fontId="23" fillId="35" borderId="124" xfId="125" applyNumberFormat="1" applyFont="1" applyFill="1" applyBorder="1" applyAlignment="1">
      <alignment horizontal="center" vertical="center"/>
    </xf>
    <xf numFmtId="199" fontId="23" fillId="35" borderId="169" xfId="125" applyNumberFormat="1" applyFont="1" applyFill="1" applyBorder="1" applyAlignment="1">
      <alignment horizontal="center" vertical="center"/>
    </xf>
    <xf numFmtId="10" fontId="189" fillId="36" borderId="167" xfId="164" applyNumberFormat="1" applyFont="1" applyFill="1" applyBorder="1" applyAlignment="1">
      <alignment horizontal="center" vertical="center" wrapText="1"/>
    </xf>
    <xf numFmtId="10" fontId="189" fillId="36" borderId="124" xfId="164" applyNumberFormat="1" applyFont="1" applyFill="1" applyBorder="1" applyAlignment="1">
      <alignment horizontal="center" vertical="center" wrapText="1"/>
    </xf>
    <xf numFmtId="10" fontId="189" fillId="36" borderId="169" xfId="164" applyNumberFormat="1" applyFont="1" applyFill="1" applyBorder="1" applyAlignment="1">
      <alignment horizontal="center" vertical="center" wrapText="1"/>
    </xf>
    <xf numFmtId="0" fontId="26" fillId="5" borderId="151" xfId="0" applyFont="1" applyFill="1" applyBorder="1" applyAlignment="1">
      <alignment horizontal="center"/>
    </xf>
    <xf numFmtId="0" fontId="26" fillId="5" borderId="153" xfId="0" applyFont="1" applyFill="1" applyBorder="1" applyAlignment="1">
      <alignment horizontal="center"/>
    </xf>
    <xf numFmtId="0" fontId="26" fillId="5" borderId="152" xfId="0" applyFont="1" applyFill="1" applyBorder="1" applyAlignment="1">
      <alignment horizontal="center"/>
    </xf>
  </cellXfs>
  <cellStyles count="35201">
    <cellStyle name=" 1" xfId="725" xr:uid="{14140FDC-0816-40DF-87A1-9B275900BE86}"/>
    <cellStyle name="%" xfId="8" xr:uid="{2D7CDAE8-BB70-4BE4-ABCB-D8E9A774A003}"/>
    <cellStyle name="% 10" xfId="4930" xr:uid="{7D98862F-E4E3-4319-B0FE-1649A0433C6B}"/>
    <cellStyle name="% 10 2 3" xfId="79" xr:uid="{3B796D6C-3189-45C2-B969-71BDEE1032CA}"/>
    <cellStyle name="% 114" xfId="55" xr:uid="{37264ED4-2946-4F17-92F2-77F382959878}"/>
    <cellStyle name="% 2" xfId="297" xr:uid="{37B10A1B-FBD3-45DB-82C4-6EB9A4359AEE}"/>
    <cellStyle name="% 2 2" xfId="431" xr:uid="{49C8A29E-8273-4ED7-8A7A-6F8FDFE15059}"/>
    <cellStyle name="% 2 2 2" xfId="76" xr:uid="{0A39A559-25EC-409A-8BA2-B560EA5C6CFD}"/>
    <cellStyle name="% 2 2 2 2" xfId="4336" xr:uid="{2A247887-60A8-4487-A55C-60F4773A1159}"/>
    <cellStyle name="% 2 2 2 2 2" xfId="86" xr:uid="{BF977A91-DD09-4EB4-856D-BC470DCF3318}"/>
    <cellStyle name="% 2 2 2 3" xfId="6443" xr:uid="{A2267430-EFF5-419C-B217-9DE556318DAA}"/>
    <cellStyle name="% 2 2 2 4" xfId="4933" xr:uid="{1A0BB5B7-E9EA-4EE3-9758-EEDFB01AC445}"/>
    <cellStyle name="% 2 2 3" xfId="162" xr:uid="{EF50FADB-0D4E-48E9-9953-6FFF3E9C1265}"/>
    <cellStyle name="% 2 2 3 2" xfId="4932" xr:uid="{2B9E9901-63C9-4FF5-8335-9E6BC247A1F3}"/>
    <cellStyle name="% 2 2 4" xfId="12" xr:uid="{A80C6713-9577-482D-8C9C-CCDFFE05430B}"/>
    <cellStyle name="% 2 3" xfId="501" xr:uid="{54499C8E-3B26-4870-9AB8-3AF62F10AF11}"/>
    <cellStyle name="% 2 3 2" xfId="1552" xr:uid="{A796F990-6092-4EE0-976E-4734EBB23A14}"/>
    <cellStyle name="% 2 4" xfId="4931" xr:uid="{CA7F26BE-2AAB-40EA-B3EA-53C2E8412AE3}"/>
    <cellStyle name="% 2 48" xfId="4152" xr:uid="{3290275B-116D-4AF5-829B-27A598108AEE}"/>
    <cellStyle name="% 3" xfId="799" xr:uid="{1EDE61E5-729C-4053-BAF3-CEC7DB91A892}"/>
    <cellStyle name="% 3 2" xfId="4934" xr:uid="{894EA449-AB7A-471D-A204-0ED2117B2D70}"/>
    <cellStyle name="% 4" xfId="4935" xr:uid="{4EF73059-C13A-45A2-87CB-F1AECB1E0435}"/>
    <cellStyle name="% 4 2" xfId="4936" xr:uid="{942CC1ED-498B-4BF7-B7CA-AB1E92E911BE}"/>
    <cellStyle name="% 4 3" xfId="4937" xr:uid="{BC7B59FE-0A3B-4899-ABBD-A3681528D897}"/>
    <cellStyle name="% 4 4" xfId="4938" xr:uid="{D33FEA31-37AC-412B-918E-0B3431E045FE}"/>
    <cellStyle name="% 4 5" xfId="4939" xr:uid="{865E801A-C0F3-4056-A3BC-56DE6A81442A}"/>
    <cellStyle name="% 4 6" xfId="4940" xr:uid="{D7CCC838-2430-4657-B47C-FC3CD884071A}"/>
    <cellStyle name="% 4 7" xfId="4941" xr:uid="{6DCCD722-A163-422D-9B04-01610CA3AAAF}"/>
    <cellStyle name="% 4 8" xfId="4942" xr:uid="{7E09976F-35E4-43CC-B239-FC51175EC68C}"/>
    <cellStyle name="% 5" xfId="4929" xr:uid="{F80E396F-1498-4290-914B-DEA50A41A2A9}"/>
    <cellStyle name="% 53" xfId="115" xr:uid="{8DB61019-84F3-4F2C-A976-4C25BD0831A8}"/>
    <cellStyle name="% 53 2" xfId="163" xr:uid="{5B952F1B-2AAF-471B-B3CD-32E84C439B66}"/>
    <cellStyle name="% 6" xfId="6422" xr:uid="{663A7EA5-EE12-40A2-B800-026D9DB39A69}"/>
    <cellStyle name="%_3.3 Tax" xfId="4943" xr:uid="{1F77019A-F6F2-4405-9591-E53218EBF012}"/>
    <cellStyle name="%_3.3 Tax 2" xfId="4944" xr:uid="{21DDB9FC-F569-4BA5-A162-2E4AD69C1A14}"/>
    <cellStyle name="%_BP10+ GTO Capex Split CN" xfId="4945" xr:uid="{F06B5307-D114-4914-A495-C3CB31255098}"/>
    <cellStyle name="%_GTO Non Operational Capex Roll-over submission (FINAL with property)" xfId="4946" xr:uid="{BE6DF81B-CF04-494E-9179-802F7D63088B}"/>
    <cellStyle name="%_NGG Opex PCRRP Tables 31 Mar 2009 2 2" xfId="85" xr:uid="{4AD0D83F-5CB1-43C0-B45B-6C36B7CD1E45}"/>
    <cellStyle name="%_NGG Opex PCRRP Tables 31 Mar 2009 3" xfId="4579" xr:uid="{006460BF-04CE-4FD7-AE7E-D9DE41883B95}"/>
    <cellStyle name="%_NGG TPCR4 MG Workings" xfId="4947" xr:uid="{4B705DAE-B4CA-47FA-B611-E4D4D8856EE3}"/>
    <cellStyle name="%_Opex Input" xfId="4948" xr:uid="{BB1670A6-75A6-46DA-A3B1-69309557F66B}"/>
    <cellStyle name="%_RRP Rec" xfId="435" xr:uid="{9EEB76E6-B0D5-4F3E-854B-56308454BC50}"/>
    <cellStyle name="%_Section 5" xfId="436" xr:uid="{B0597EA6-9D49-4DE1-9B9C-68FB6146FDF8}"/>
    <cellStyle name="%_Section 5 2" xfId="502" xr:uid="{2BFCA47D-F631-49A6-BD2E-D5532D2169B7}"/>
    <cellStyle name="%_Section 5 2 2" xfId="1553" xr:uid="{54E18B65-2E2F-498C-9DCF-9AF34AF9493F}"/>
    <cellStyle name="%_Transmission PCRRP tables_SPTL_200809 V1" xfId="4949" xr:uid="{FE613474-CC00-4D47-BC37-35BEE22FFBEE}"/>
    <cellStyle name="%_VR NGET Opex tables" xfId="4950" xr:uid="{E3A3C2E7-DCDB-4617-A22A-9905B0A2EF3F}"/>
    <cellStyle name="%_VR Pensions Opex tables" xfId="4951" xr:uid="{EDADBA81-ACBD-4DDE-818C-290AE093C9F0}"/>
    <cellStyle name="_070323 - 5yr opex BPQ (Final)" xfId="4952" xr:uid="{25C359A0-4BA7-4E14-A978-7D43EAB6CBEE}"/>
    <cellStyle name="_0708 GSO Capex RRP (detail)" xfId="4953" xr:uid="{B7F5DBD3-E3B2-4BCE-99CC-A3154AC52F06}"/>
    <cellStyle name="_0708 GSO Capex RRP (detail) 2" xfId="4954" xr:uid="{363B31B2-C55A-4B61-A2E9-18851BD78BEF}"/>
    <cellStyle name="_0708 GSO Capex RRP (detail) 2 2" xfId="4955" xr:uid="{00AE8389-F0FF-4A57-AE3F-1C0A8958B0B8}"/>
    <cellStyle name="_0708 GSO Capex RRP (detail) 2 3" xfId="4956" xr:uid="{8ED5C3C2-3A55-4A7F-9360-927322CF4DD6}"/>
    <cellStyle name="_0708 GSO Capex RRP (detail) 2 4" xfId="4957" xr:uid="{C56E3994-A6E9-4BCD-AD81-42F7FEDC4030}"/>
    <cellStyle name="_0708 GSO Capex RRP (detail) 2 5" xfId="4958" xr:uid="{DD703AA0-7361-4B23-99FE-8543F09FD5AD}"/>
    <cellStyle name="_0708 GSO Capex RRP (detail) 2 6" xfId="4959" xr:uid="{9D3B089A-D118-4459-9C96-44CE2491FCE6}"/>
    <cellStyle name="_0708 GSO Capex RRP (detail) 2 7" xfId="4960" xr:uid="{CA5CFD26-A12E-4E3D-9F45-C3023FE7AFC3}"/>
    <cellStyle name="_0708 GSO Capex RRP (detail) 2 8" xfId="4961" xr:uid="{0EFB4DAC-D12C-452C-9322-483575B61EF6}"/>
    <cellStyle name="_0708 GSO Capex RRP (detail)_Opex Input" xfId="4962" xr:uid="{8BD40E07-DB4F-462F-91F2-DDA1568667F2}"/>
    <cellStyle name="_0708 TO Non-Op Capex (detail)" xfId="4963" xr:uid="{C6C428DE-A8C9-4443-90ED-7FA45FCAED6C}"/>
    <cellStyle name="_AS&amp;I Q3 Forecast workings v2" xfId="798" xr:uid="{95E883AF-A18F-4B97-B38D-AD20420ADE2D}"/>
    <cellStyle name="_Aug to Nov heads" xfId="797" xr:uid="{26506C48-55F2-4BEC-BCC2-AFB1C1D080A5}"/>
    <cellStyle name="_Book4" xfId="4964" xr:uid="{5B3BDBC0-B628-4370-9F17-2B13A312AFD3}"/>
    <cellStyle name="_Book4 2" xfId="4965" xr:uid="{53A35B0D-BDC7-42E6-88F4-664DAB371D99}"/>
    <cellStyle name="_Book4 2 2" xfId="4966" xr:uid="{57344433-77C9-4FA3-9E78-D918FEAD0FCB}"/>
    <cellStyle name="_Book4 2 3" xfId="4967" xr:uid="{36D0A37C-6750-4BA5-8C45-50A9B9003B9E}"/>
    <cellStyle name="_Book4 2 4" xfId="4968" xr:uid="{853BFF98-9B00-47DB-BD2D-496206116D88}"/>
    <cellStyle name="_Book4 2 5" xfId="4969" xr:uid="{8FD43385-AC72-4371-B194-D74431D9CE39}"/>
    <cellStyle name="_Book4 2 6" xfId="4970" xr:uid="{F4B8F980-B98F-4C8C-A996-41AAFB8D9429}"/>
    <cellStyle name="_Book4 2 7" xfId="4971" xr:uid="{EC9EBDE2-ED00-47A8-9A60-B595F6FC7206}"/>
    <cellStyle name="_Book4 2 8" xfId="4972" xr:uid="{8E763D78-8861-47DB-9F3D-F6851A91A3D5}"/>
    <cellStyle name="_BP10+ GTO Capex Split CN" xfId="4973" xr:uid="{1D10CC09-83F9-48A4-A4A2-D1FAF9B3AB1A}"/>
    <cellStyle name="_BP10+post TIC 1 Jun" xfId="4974" xr:uid="{810ACCC2-76AF-4B74-B472-3ED8BC1D29CD}"/>
    <cellStyle name="_BP10+post TIC 1 Jun 2" xfId="4975" xr:uid="{08CF6BEE-B359-4B22-8D8D-2902E2DECF09}"/>
    <cellStyle name="_BP10+post TIC 1 Jun 2 2" xfId="4976" xr:uid="{5E7E54A0-0BDE-4389-A312-8D5F7384B673}"/>
    <cellStyle name="_BP10+post TIC 1 Jun 2 3" xfId="4977" xr:uid="{6996D7B8-C751-46F0-A4DA-ED5C2329A857}"/>
    <cellStyle name="_BP10+post TIC 1 Jun 2 4" xfId="4978" xr:uid="{9A6FB8FB-91B6-49DB-A1BD-9E72A52431C1}"/>
    <cellStyle name="_BP10+post TIC 1 Jun 2 5" xfId="4979" xr:uid="{86F4AC48-E938-46A9-B505-83834039B0F7}"/>
    <cellStyle name="_BP10+post TIC 1 Jun 2 6" xfId="4980" xr:uid="{9119A36E-ECAC-4FED-A719-02F017B99EF5}"/>
    <cellStyle name="_BP10+post TIC 1 Jun 2 7" xfId="4981" xr:uid="{8ABC0EBB-0B97-4BF1-82EF-7BF6A290E682}"/>
    <cellStyle name="_BP10+post TIC 1 Jun 2 8" xfId="4982" xr:uid="{8D7F02F8-76AE-48B4-A05D-367398D51FC4}"/>
    <cellStyle name="_Capital Plan - IS UK" xfId="4983" xr:uid="{3E7E751E-9018-45AB-9847-753C1A59741E}"/>
    <cellStyle name="_Capital Plan - IS UK_0910 GSO Capex RRP - Final (Detail) v2 220710" xfId="4984" xr:uid="{95D4118B-8A5A-4988-8FF6-3678B5D90402}"/>
    <cellStyle name="_Capital Plan - IS UK_0910 GSO Capex RRP - Final (Detail) v2 220710 2" xfId="4985" xr:uid="{994A773D-74A0-4B09-9E9E-25FA5CD3A75D}"/>
    <cellStyle name="_Capital Plan - IS UK_0910 GSO Capex RRP - Final (Detail) v2 220710 2 2" xfId="4986" xr:uid="{7C057451-973A-415F-8D68-09BD39228439}"/>
    <cellStyle name="_Capital Plan - IS UK_0910 GSO Capex RRP - Final (Detail) v2 220710 2 3" xfId="4987" xr:uid="{3D84C6D6-2EB6-41D7-8AE5-575DD49C6E2D}"/>
    <cellStyle name="_Capital Plan - IS UK_0910 GSO Capex RRP - Final (Detail) v2 220710 2 4" xfId="4988" xr:uid="{8688DB46-8AD8-4FA3-8920-3654422530C2}"/>
    <cellStyle name="_Capital Plan - IS UK_0910 GSO Capex RRP - Final (Detail) v2 220710 2 5" xfId="4989" xr:uid="{3B6E3361-8E65-403D-BD4E-20C08A56FB2B}"/>
    <cellStyle name="_Capital Plan - IS UK_0910 GSO Capex RRP - Final (Detail) v2 220710 2 6" xfId="4990" xr:uid="{2DA73C4C-3648-43D9-81AF-8315E1882412}"/>
    <cellStyle name="_Capital Plan - IS UK_0910 GSO Capex RRP - Final (Detail) v2 220710 2 7" xfId="4991" xr:uid="{C6610262-9769-4076-A5FF-BDFBBEACE332}"/>
    <cellStyle name="_Capital Plan - IS UK_0910 GSO Capex RRP - Final (Detail) v2 220710 2 8" xfId="4992" xr:uid="{1965757F-CAD2-445D-AA64-9B81923AB2A3}"/>
    <cellStyle name="_Capital Plan - IS UK_0910 GSO Capex RRP - Final (Detail) v2 220710_Opex Input" xfId="4993" xr:uid="{0069D477-6C66-4E0A-B351-AD7CA6687DA2}"/>
    <cellStyle name="_CCs" xfId="796" xr:uid="{164C71A7-015E-454F-91FE-478B4632A138}"/>
    <cellStyle name="_FM Data &amp; Mappings" xfId="795" xr:uid="{61722E9B-EEB4-4DE3-A3F3-5A3AAEC7E11C}"/>
    <cellStyle name="_Gas TO major Projects Forecast Jun-10" xfId="4994" xr:uid="{4CD51298-DBF6-4366-9A27-57B0C09A3132}"/>
    <cellStyle name="_Gas TO major Projects Forecast Jun-10 2" xfId="4995" xr:uid="{965B0720-457E-4F95-BADA-48D501204986}"/>
    <cellStyle name="_Gas TO major Projects Forecast Jun-10 2 2" xfId="4996" xr:uid="{3BAF276A-E911-4179-8000-518875D86A92}"/>
    <cellStyle name="_Gas TO major Projects Forecast Jun-10 2 3" xfId="4997" xr:uid="{C60A3076-A8DD-459B-89A5-F916B2365E17}"/>
    <cellStyle name="_Gas TO major Projects Forecast Jun-10 2 4" xfId="4998" xr:uid="{EA82944D-1938-4B5A-A972-AE0957824A62}"/>
    <cellStyle name="_Gas TO major Projects Forecast Jun-10 2 5" xfId="4999" xr:uid="{E88B2BEC-36A3-4BE8-9227-2E06EDE28C21}"/>
    <cellStyle name="_Gas TO major Projects Forecast Jun-10 2 6" xfId="5000" xr:uid="{3B1BDAB8-B724-4F35-AC94-01CCD87590BD}"/>
    <cellStyle name="_Gas TO major Projects Forecast Jun-10 2 7" xfId="5001" xr:uid="{9433C19D-7011-4359-9CE6-62761C08D3BB}"/>
    <cellStyle name="_Gas TO major Projects Forecast Jun-10 2 8" xfId="5002" xr:uid="{44F4234E-C67B-4DC3-8235-8EBE69DADBC0}"/>
    <cellStyle name="_Gas TO major Projects Forecast May-10 BP10+ v5" xfId="5003" xr:uid="{80B7D36B-1315-46EE-B5DF-230566B98AB0}"/>
    <cellStyle name="_Gas TO major Projects Forecast May-10 BP10+ v5 2" xfId="5004" xr:uid="{7D51A692-503A-4B30-9E2D-B7CCE2B37280}"/>
    <cellStyle name="_Gas TO major Projects Forecast May-10 BP10+ v5 2 2" xfId="5005" xr:uid="{7CC5683C-3DE0-4B9F-BDCD-F2A2582D35C1}"/>
    <cellStyle name="_Gas TO major Projects Forecast May-10 BP10+ v5 2 3" xfId="5006" xr:uid="{852407AE-EB56-4881-9535-FC72851105F9}"/>
    <cellStyle name="_Gas TO major Projects Forecast May-10 BP10+ v5 2 4" xfId="5007" xr:uid="{FA546F30-E432-4887-984F-F8EB8A038BD7}"/>
    <cellStyle name="_Gas TO major Projects Forecast May-10 BP10+ v5 2 5" xfId="5008" xr:uid="{564EA3F3-12A5-4E91-A6C5-073A72CE1BF7}"/>
    <cellStyle name="_Gas TO major Projects Forecast May-10 BP10+ v5 2 6" xfId="5009" xr:uid="{77BDE569-7CFB-4A25-9C9D-80166E6DF440}"/>
    <cellStyle name="_Gas TO major Projects Forecast May-10 BP10+ v5 2 7" xfId="5010" xr:uid="{623E1ED5-A11F-495B-ADC2-A928DBE0203B}"/>
    <cellStyle name="_Gas TO major Projects Forecast May-10 BP10+ v5 2 8" xfId="5011" xr:uid="{755C0E33-793F-4942-B004-57D99AC55319}"/>
    <cellStyle name="_GTAM budget tracker Template" xfId="794" xr:uid="{78248B31-F81E-44DC-A463-C2FA2E30AAAB}"/>
    <cellStyle name="_GTO Non Operational Capex Roll-over submission (FINAL with property)" xfId="5012" xr:uid="{F7E9B556-92D9-4369-BCB8-75DE042CE872}"/>
    <cellStyle name="_Manpower Model" xfId="793" xr:uid="{277A2C73-0455-4651-A65A-B86F1B497923}"/>
    <cellStyle name="_Metering" xfId="792" xr:uid="{4FCB1F76-C3A2-4F55-92EE-4A597C5A0933}"/>
    <cellStyle name="_Metering 2" xfId="791" xr:uid="{38A35AC0-83CC-47C9-90EC-195B02C17FA0}"/>
    <cellStyle name="_Metering 3" xfId="790" xr:uid="{8483AC16-A376-46AF-B374-3261B952C5F2}"/>
    <cellStyle name="_Sheet1" xfId="789" xr:uid="{69F8F06F-8B20-4C98-977C-4E9979D69705}"/>
    <cellStyle name="_Sheet2" xfId="788" xr:uid="{D2F5B5DD-D654-45D2-BFF9-C80FDBD3159A}"/>
    <cellStyle name="_Test scoring_UKGDx_20070924_Pilot (DV)" xfId="5013" xr:uid="{5903247A-860A-41A7-81EA-4BEF2308C850}"/>
    <cellStyle name="=C:\WINNT\SYSTEM32\COMMAND.COM" xfId="2" xr:uid="{0EF29728-1581-41BB-908B-5FBB84BE42DE}"/>
    <cellStyle name="=C:\WINNT\SYSTEM32\COMMAND.COM 10" xfId="4923" xr:uid="{6EF62680-6A8D-4DF7-94B1-962548DAAF27}"/>
    <cellStyle name="=C:\WINNT\SYSTEM32\COMMAND.COM 11" xfId="5014" xr:uid="{0F250928-350A-40D1-930E-3C16AE8E6E93}"/>
    <cellStyle name="=C:\WINNT\SYSTEM32\COMMAND.COM 12" xfId="5015" xr:uid="{78BA3468-04E4-426C-BB8C-6C33305941A5}"/>
    <cellStyle name="=C:\WINNT\SYSTEM32\COMMAND.COM 13" xfId="5016" xr:uid="{2114F48E-0D2C-41BC-BF2E-118441D11BEF}"/>
    <cellStyle name="=C:\WINNT\SYSTEM32\COMMAND.COM 14" xfId="5017" xr:uid="{42681F02-9945-409A-987F-4319F2DCB75D}"/>
    <cellStyle name="=C:\WINNT\SYSTEM32\COMMAND.COM 15" xfId="5018" xr:uid="{4AB110BB-C8B9-4B67-AE09-1F914F239345}"/>
    <cellStyle name="=C:\WINNT\SYSTEM32\COMMAND.COM 16" xfId="5019" xr:uid="{EC7FEA44-B407-425C-9B74-A43C4DD2308B}"/>
    <cellStyle name="=C:\WINNT\SYSTEM32\COMMAND.COM 17" xfId="5020" xr:uid="{2A04BD86-1727-4EEB-8710-BFE0FD6CF037}"/>
    <cellStyle name="=C:\WINNT\SYSTEM32\COMMAND.COM 18" xfId="5021" xr:uid="{E0BE6920-06D0-490E-A5EA-4B1C7F0641E1}"/>
    <cellStyle name="=C:\WINNT\SYSTEM32\COMMAND.COM 19" xfId="5022" xr:uid="{5CA2F439-6590-464E-A957-10AEE6F586CE}"/>
    <cellStyle name="=C:\WINNT\SYSTEM32\COMMAND.COM 2" xfId="16" xr:uid="{EBB5290F-89D3-44F7-B8D7-A84E6312CF68}"/>
    <cellStyle name="=C:\WINNT\SYSTEM32\COMMAND.COM 2 2" xfId="227" xr:uid="{E255DC43-96B1-4C54-8CE3-FF6BA33BF900}"/>
    <cellStyle name="=C:\WINNT\SYSTEM32\COMMAND.COM 2 2 2" xfId="30" xr:uid="{4217F797-D472-429C-96A1-69D66EEDEB2D}"/>
    <cellStyle name="=C:\WINNT\SYSTEM32\COMMAND.COM 2 2 2 2" xfId="5025" xr:uid="{3B3A88F8-6296-422E-A9DF-9F5A6321722A}"/>
    <cellStyle name="=C:\WINNT\SYSTEM32\COMMAND.COM 2 2 2 3" xfId="5026" xr:uid="{8F8C5548-5040-4A57-8F7C-1C4E55010E57}"/>
    <cellStyle name="=C:\WINNT\SYSTEM32\COMMAND.COM 2 2 2 4" xfId="5024" xr:uid="{5AD30ABC-0B90-44C3-B52E-2AF7E3B10E89}"/>
    <cellStyle name="=C:\WINNT\SYSTEM32\COMMAND.COM 2 2 2_Opex Input" xfId="5027" xr:uid="{4D0F62FB-F667-4988-BB74-80250CFDC82C}"/>
    <cellStyle name="=C:\WINNT\SYSTEM32\COMMAND.COM 2 2 3" xfId="5028" xr:uid="{12C19F73-3F24-41DE-B995-1ADB88F9010B}"/>
    <cellStyle name="=C:\WINNT\SYSTEM32\COMMAND.COM 2 2 4" xfId="5023" xr:uid="{BED212F5-54D2-4C36-848B-9DBE24DAFD69}"/>
    <cellStyle name="=C:\WINNT\SYSTEM32\COMMAND.COM 2 2 5" xfId="6270" xr:uid="{F0273281-B900-4F6C-B024-324C33B51C04}"/>
    <cellStyle name="=C:\WINNT\SYSTEM32\COMMAND.COM 2 2 6" xfId="6277" xr:uid="{1380FE73-C263-4305-B79B-6A4230015FAC}"/>
    <cellStyle name="=C:\WINNT\SYSTEM32\COMMAND.COM 2 2 7" xfId="33689" xr:uid="{DAB6793C-65BA-4CF8-9A6F-BD0F616A3484}"/>
    <cellStyle name="=C:\WINNT\SYSTEM32\COMMAND.COM 2 2_Opex Input" xfId="5029" xr:uid="{27C108E8-C528-4A86-AAFA-8012867F7D91}"/>
    <cellStyle name="=C:\WINNT\SYSTEM32\COMMAND.COM 2 3" xfId="5030" xr:uid="{4A3C9F44-04AF-444D-885F-4C89BC5375FC}"/>
    <cellStyle name="=C:\WINNT\SYSTEM32\COMMAND.COM 2 4" xfId="6173" xr:uid="{261DB134-11AA-4F00-81B1-CC725320D6DA}"/>
    <cellStyle name="=C:\WINNT\SYSTEM32\COMMAND.COM 2 5" xfId="786" xr:uid="{9175762C-0EFF-4577-9B5F-220148510248}"/>
    <cellStyle name="=C:\WINNT\SYSTEM32\COMMAND.COM 2 5 2" xfId="33746" xr:uid="{B4C2C58F-735F-435C-989F-BC3DB09036BC}"/>
    <cellStyle name="=C:\WINNT\SYSTEM32\COMMAND.COM 2 6" xfId="34372" xr:uid="{23A691B9-41D5-4C1F-AECC-371C52669CF9}"/>
    <cellStyle name="=C:\WINNT\SYSTEM32\COMMAND.COM 2 7" xfId="34661" xr:uid="{AED91E88-8316-4139-8463-34D8E342A83A}"/>
    <cellStyle name="=C:\WINNT\SYSTEM32\COMMAND.COM 2 8" xfId="35013" xr:uid="{9F0420D0-5BB0-412F-840F-944A9E078428}"/>
    <cellStyle name="=C:\WINNT\SYSTEM32\COMMAND.COM 2 9" xfId="33880" xr:uid="{99C63E1D-16EF-4C19-BF0E-14826269DBD8}"/>
    <cellStyle name="=C:\WINNT\SYSTEM32\COMMAND.COM 2_Opex Input" xfId="5031" xr:uid="{FBF7162C-31BD-4057-B783-01BB59E39009}"/>
    <cellStyle name="=C:\WINNT\SYSTEM32\COMMAND.COM 20" xfId="5032" xr:uid="{34D6FD23-3E14-4883-8A8E-1A22B21DB65F}"/>
    <cellStyle name="=C:\WINNT\SYSTEM32\COMMAND.COM 21" xfId="5033" xr:uid="{FE42A1B4-5E32-4574-BF76-199813CDAA41}"/>
    <cellStyle name="=C:\WINNT\SYSTEM32\COMMAND.COM 22" xfId="5034" xr:uid="{F6C405B6-E485-41CF-9643-628FF018A7B2}"/>
    <cellStyle name="=C:\WINNT\SYSTEM32\COMMAND.COM 23" xfId="5035" xr:uid="{CACD92DB-8D00-4A05-8C32-7DA1F2723BE1}"/>
    <cellStyle name="=C:\WINNT\SYSTEM32\COMMAND.COM 23 2" xfId="5036" xr:uid="{AD729B31-99DD-42DF-9187-89DEA8B7CB0D}"/>
    <cellStyle name="=C:\WINNT\SYSTEM32\COMMAND.COM 24" xfId="5037" xr:uid="{0D1B53F6-41C7-4759-8071-9F52B4B870B1}"/>
    <cellStyle name="=C:\WINNT\SYSTEM32\COMMAND.COM 25" xfId="5038" xr:uid="{A97C1ABD-3FE0-4C04-AF02-CE96D9D85E17}"/>
    <cellStyle name="=C:\WINNT\SYSTEM32\COMMAND.COM 25 2" xfId="5039" xr:uid="{D8AAC291-0A17-488C-84FC-BDA56C14E15F}"/>
    <cellStyle name="=C:\WINNT\SYSTEM32\COMMAND.COM 25 3" xfId="5040" xr:uid="{721D7FC7-525D-4502-A5FC-CD1E87DBCB9B}"/>
    <cellStyle name="=C:\WINNT\SYSTEM32\COMMAND.COM 26" xfId="5041" xr:uid="{C3628436-9EE9-4104-8618-B727A5AA4FC6}"/>
    <cellStyle name="=C:\WINNT\SYSTEM32\COMMAND.COM 27" xfId="5042" xr:uid="{8F954498-5585-4967-9273-374C0E05F366}"/>
    <cellStyle name="=C:\WINNT\SYSTEM32\COMMAND.COM 28" xfId="5043" xr:uid="{5C293E96-F00A-4BEB-97CE-6BE52B811CD6}"/>
    <cellStyle name="=C:\WINNT\SYSTEM32\COMMAND.COM 29" xfId="5044" xr:uid="{016D4F40-713A-4B27-915F-FCD15CEE98D2}"/>
    <cellStyle name="=C:\WINNT\SYSTEM32\COMMAND.COM 3" xfId="95" xr:uid="{34EB42A9-5C88-4E98-9787-7796FB244E9C}"/>
    <cellStyle name="=C:\WINNT\SYSTEM32\COMMAND.COM 3 2" xfId="785" xr:uid="{405BF516-5033-46CE-8AEA-744B31C86EC2}"/>
    <cellStyle name="=C:\WINNT\SYSTEM32\COMMAND.COM 30" xfId="5045" xr:uid="{0A26B8B8-8E5D-4EEE-A982-6BDF57EA8B48}"/>
    <cellStyle name="=C:\WINNT\SYSTEM32\COMMAND.COM 31" xfId="5046" xr:uid="{442E49B2-A20F-4ADA-848D-6DA94E6194CD}"/>
    <cellStyle name="=C:\WINNT\SYSTEM32\COMMAND.COM 32" xfId="5047" xr:uid="{77BE03AE-3513-41F5-A83B-71D00A6376F7}"/>
    <cellStyle name="=C:\WINNT\SYSTEM32\COMMAND.COM 33" xfId="5048" xr:uid="{BB8EF3F0-BCA1-438F-B16A-00C38CD7CED3}"/>
    <cellStyle name="=C:\WINNT\SYSTEM32\COMMAND.COM 4" xfId="784" xr:uid="{351BEFE5-19F3-46A0-AB69-E9309B900089}"/>
    <cellStyle name="=C:\WINNT\SYSTEM32\COMMAND.COM 4 2" xfId="5050" xr:uid="{11C56C79-7C2B-4E92-9AFA-58AEB584ACBA}"/>
    <cellStyle name="=C:\WINNT\SYSTEM32\COMMAND.COM 4 3" xfId="5051" xr:uid="{8F31C11F-A926-4EB4-8732-67577119DCEE}"/>
    <cellStyle name="=C:\WINNT\SYSTEM32\COMMAND.COM 4 4" xfId="5049" xr:uid="{F30E105E-1BF8-444C-8C3E-BD138910EB02}"/>
    <cellStyle name="=C:\WINNT\SYSTEM32\COMMAND.COM 4_Opex Input" xfId="5052" xr:uid="{F5D0BA99-001D-480F-AE13-BE30F2829CED}"/>
    <cellStyle name="=C:\WINNT\SYSTEM32\COMMAND.COM 5" xfId="787" xr:uid="{91CFA374-6767-41FE-BA24-CAC3A9543BB9}"/>
    <cellStyle name="=C:\WINNT\SYSTEM32\COMMAND.COM 5 2" xfId="5053" xr:uid="{496E135E-8FC2-4825-8DFA-018049088267}"/>
    <cellStyle name="=C:\WINNT\SYSTEM32\COMMAND.COM 6" xfId="5054" xr:uid="{A2639EB2-C482-4A7F-B575-748CD3E67F2A}"/>
    <cellStyle name="=C:\WINNT\SYSTEM32\COMMAND.COM 7" xfId="5055" xr:uid="{1F908451-3D3C-435A-A530-D8039A4756CA}"/>
    <cellStyle name="=C:\WINNT\SYSTEM32\COMMAND.COM 8" xfId="5056" xr:uid="{2C2A6FA0-F3D0-4860-B79E-706DA179F57B}"/>
    <cellStyle name="=C:\WINNT\SYSTEM32\COMMAND.COM 9" xfId="5057" xr:uid="{DCB111C2-D7DD-4A60-B875-0DB7FA3B35E9}"/>
    <cellStyle name="=C:\WINNT\SYSTEM32\COMMAND.COM_Model_run_060901" xfId="5058" xr:uid="{FF98D40B-E60F-4982-B0A9-0DE4B93DAF5C}"/>
    <cellStyle name="=C:\WINNT35\SYSTEM32\COMMAND.COM" xfId="5059" xr:uid="{CF63FA16-894B-49C8-99F2-6964ABA9D3A0}"/>
    <cellStyle name="20% - Accent1 2" xfId="782" xr:uid="{7EF4D768-2185-40D5-8C92-ED968828CBF1}"/>
    <cellStyle name="20% - Accent1 2 2" xfId="781" xr:uid="{04BAB563-5080-4AF5-8BA5-072688D02B9E}"/>
    <cellStyle name="20% - Accent1 2 3" xfId="780" xr:uid="{118A7F83-DB08-476B-BF67-E500959894A5}"/>
    <cellStyle name="20% - Accent1 2 4" xfId="5060" xr:uid="{174E8AD3-4489-4CBC-A729-A5ED8BA86302}"/>
    <cellStyle name="20% - Accent1 3" xfId="779" xr:uid="{394A4E46-8BCF-45FA-B77A-50A779CD6723}"/>
    <cellStyle name="20% - Accent1 3 2" xfId="5061" xr:uid="{BB021C7B-7BF2-47A7-AE31-EF59B0FEB95B}"/>
    <cellStyle name="20% - Accent1 4" xfId="1316" xr:uid="{1C3A148A-DF1F-4121-B74E-CFA30C273682}"/>
    <cellStyle name="20% - Accent1 5" xfId="1402" xr:uid="{B6B6F75F-61F2-420E-96AB-49805D0FC1E6}"/>
    <cellStyle name="20% - Accent1 6" xfId="783" xr:uid="{FA7AB370-7ED0-4ADB-BAD7-552BB1E3CD26}"/>
    <cellStyle name="20% - Accent1 7" xfId="586" xr:uid="{79CE7F5C-A790-4B9F-857D-47D0B02E286D}"/>
    <cellStyle name="20% - Accent1 8" xfId="505" xr:uid="{BB595DAA-2F81-4523-A6FA-16B06E3067E8}"/>
    <cellStyle name="20% - Accent2 2" xfId="777" xr:uid="{52482F14-1605-4B1F-9015-E39AD982F7B4}"/>
    <cellStyle name="20% - Accent2 2 2" xfId="776" xr:uid="{7CAC4BDB-5D52-431C-9882-687A074ACBE3}"/>
    <cellStyle name="20% - Accent2 2 3" xfId="775" xr:uid="{B4712BD6-76FF-459D-8752-50A46645831F}"/>
    <cellStyle name="20% - Accent2 2 4" xfId="5062" xr:uid="{CF7138FB-0E18-437F-91E7-7EE02DDB11E8}"/>
    <cellStyle name="20% - Accent2 3" xfId="774" xr:uid="{0006F405-A5D8-480B-B930-366843B69EE4}"/>
    <cellStyle name="20% - Accent2 3 2" xfId="5063" xr:uid="{DE8CAEB0-D25F-4963-A4C4-61D25635FB1E}"/>
    <cellStyle name="20% - Accent2 4" xfId="1320" xr:uid="{CD9F1E35-3A47-4738-885F-4E706BB6BB9B}"/>
    <cellStyle name="20% - Accent2 5" xfId="1405" xr:uid="{FEC91E6C-0A0D-465D-8895-D63302E3DF5A}"/>
    <cellStyle name="20% - Accent2 6" xfId="778" xr:uid="{49397971-A0CA-4EEF-9510-DC5D4116A122}"/>
    <cellStyle name="20% - Accent2 7" xfId="590" xr:uid="{5285BE6F-9373-453C-BDE1-2E09192B0C22}"/>
    <cellStyle name="20% - Accent2 8" xfId="506" xr:uid="{0B6DB007-7F61-4442-8BB2-CF2129541CF6}"/>
    <cellStyle name="20% - Accent3 2" xfId="772" xr:uid="{93386B9D-720A-4EBF-99F1-19519A954B53}"/>
    <cellStyle name="20% - Accent3 2 2" xfId="724" xr:uid="{DFB3B4B0-1F3A-4F26-A74C-4EFDC32B0826}"/>
    <cellStyle name="20% - Accent3 2 3" xfId="771" xr:uid="{462488D3-B34C-4D9F-BBE1-BF72489CEE91}"/>
    <cellStyle name="20% - Accent3 2 4" xfId="5064" xr:uid="{E29CE223-231E-47EF-A4EC-4D77DBF3625F}"/>
    <cellStyle name="20% - Accent3 3" xfId="770" xr:uid="{884E0C63-466C-4DB0-BBDB-A0B610EBBA4C}"/>
    <cellStyle name="20% - Accent3 3 2" xfId="5065" xr:uid="{4831D774-FD1E-4249-A054-982C9C7DF2C8}"/>
    <cellStyle name="20% - Accent3 4" xfId="1324" xr:uid="{03699D8A-1FCA-437C-89FE-1B3C680109F8}"/>
    <cellStyle name="20% - Accent3 5" xfId="1408" xr:uid="{64ADF42A-BF97-423E-AA1E-E0DCF4665D88}"/>
    <cellStyle name="20% - Accent3 6" xfId="773" xr:uid="{2062D252-14D5-4BEC-B647-48A7981244A0}"/>
    <cellStyle name="20% - Accent3 7" xfId="594" xr:uid="{CF77F041-1329-4DAA-B0C4-905C1426F658}"/>
    <cellStyle name="20% - Accent3 8" xfId="507" xr:uid="{A5C8D494-8F74-4177-AA26-D472FBB1EA26}"/>
    <cellStyle name="20% - Accent4 2" xfId="768" xr:uid="{04D5A19F-C2B5-493D-BE3C-F22F9FE4A8F8}"/>
    <cellStyle name="20% - Accent4 2 2" xfId="823" xr:uid="{B462B38A-30F2-4185-9335-10E0083B1CF4}"/>
    <cellStyle name="20% - Accent4 2 3" xfId="824" xr:uid="{DE33FF05-BCF0-413D-9019-1287F5E00784}"/>
    <cellStyle name="20% - Accent4 2 4" xfId="5066" xr:uid="{37DF7E71-D2A3-4003-80A2-B34205495579}"/>
    <cellStyle name="20% - Accent4 3" xfId="830" xr:uid="{7DF2072B-B875-4F25-B134-FEFD9E8BB83F}"/>
    <cellStyle name="20% - Accent4 3 2" xfId="5067" xr:uid="{ED89DB77-7485-4D54-AD20-71657D715EB1}"/>
    <cellStyle name="20% - Accent4 4" xfId="1328" xr:uid="{7A76ACDE-A20C-48AB-A6DD-7B355C96376D}"/>
    <cellStyle name="20% - Accent4 5" xfId="1411" xr:uid="{B8D2BF37-4869-4B47-B42C-96950F2F0DE1}"/>
    <cellStyle name="20% - Accent4 6" xfId="769" xr:uid="{743D83B8-843F-4830-92F3-19B4BF6DCF34}"/>
    <cellStyle name="20% - Accent4 7" xfId="598" xr:uid="{609B650E-7EFE-4943-8ED8-74B41FC4FE09}"/>
    <cellStyle name="20% - Accent4 8" xfId="508" xr:uid="{0B637EAE-4AA9-4530-80F6-8497A69181A0}"/>
    <cellStyle name="20% - Accent5 2" xfId="813" xr:uid="{6D42430E-6ACD-450C-92F5-8CDC40EC701B}"/>
    <cellStyle name="20% - Accent5 2 2" xfId="722" xr:uid="{DBEF6383-C2A2-420F-B452-1B6FD869F752}"/>
    <cellStyle name="20% - Accent5 2 3" xfId="767" xr:uid="{05E62FD8-6637-4458-9ABC-D9CA44737DEB}"/>
    <cellStyle name="20% - Accent5 2 4" xfId="5068" xr:uid="{97111C75-00EC-420F-BB7B-39065A1E8976}"/>
    <cellStyle name="20% - Accent5 3" xfId="766" xr:uid="{FB28B1B7-E9FD-429D-830F-25273905085D}"/>
    <cellStyle name="20% - Accent5 3 2" xfId="5069" xr:uid="{730B0822-3421-426B-B17B-A7A7B15909A7}"/>
    <cellStyle name="20% - Accent5 4" xfId="1332" xr:uid="{F67C8501-976C-4C59-B9F3-17FC68EE8FDB}"/>
    <cellStyle name="20% - Accent5 5" xfId="1414" xr:uid="{D8E53AD6-0F0B-4650-A39D-8150D95CF87A}"/>
    <cellStyle name="20% - Accent5 6" xfId="827" xr:uid="{D0B72408-2CBF-49A4-91CC-CD3B835C2AD1}"/>
    <cellStyle name="20% - Accent5 7" xfId="602" xr:uid="{E67D798A-884C-4204-A986-71BE35DDD44A}"/>
    <cellStyle name="20% - Accent5 8" xfId="509" xr:uid="{833E31A1-2C30-4D73-8DC9-28C0EE11AF79}"/>
    <cellStyle name="20% - Accent6 2" xfId="729" xr:uid="{E27E3088-9D0C-436A-A553-A42088D9CE7C}"/>
    <cellStyle name="20% - Accent6 2 2" xfId="820" xr:uid="{6C639914-8CD6-45A2-8405-A6D93A9CEC98}"/>
    <cellStyle name="20% - Accent6 2 3" xfId="828" xr:uid="{E864F70F-DD45-4FBA-A713-C3BCDF496FDD}"/>
    <cellStyle name="20% - Accent6 2 4" xfId="5070" xr:uid="{031163F5-A8F2-4708-89FB-DA0B0A0B9418}"/>
    <cellStyle name="20% - Accent6 3" xfId="814" xr:uid="{8949EA19-D1D5-41D5-AB5C-80AB2AF595A1}"/>
    <cellStyle name="20% - Accent6 3 2" xfId="5071" xr:uid="{9F7D763E-CC37-460E-9357-47A94E8B3CD2}"/>
    <cellStyle name="20% - Accent6 4" xfId="1336" xr:uid="{AECB460C-CB9E-4A38-905F-1366553A770D}"/>
    <cellStyle name="20% - Accent6 5" xfId="1417" xr:uid="{E602DE1F-271E-45D2-903D-5C1552CBB8BC}"/>
    <cellStyle name="20% - Accent6 6" xfId="829" xr:uid="{F8E7AAA0-0E82-4263-8A40-80FD44E519F5}"/>
    <cellStyle name="20% - Accent6 7" xfId="606" xr:uid="{5E0525BF-4A31-4834-B382-024CD0240D3E}"/>
    <cellStyle name="20% - Accent6 8" xfId="510" xr:uid="{8DB6044E-2AB3-4991-A5A5-4AB08E8498BD}"/>
    <cellStyle name="40% - Accent1 2" xfId="822" xr:uid="{BA533828-45EE-4FD8-9D35-BB21AB8882A5}"/>
    <cellStyle name="40% - Accent1 2 2" xfId="821" xr:uid="{6591D8B2-AE42-491B-AEB9-5433806A8761}"/>
    <cellStyle name="40% - Accent1 2 3" xfId="825" xr:uid="{ECF74973-B22E-4A32-B0C8-C63C7EEBC8E0}"/>
    <cellStyle name="40% - Accent1 2 4" xfId="5072" xr:uid="{20C2099B-D307-4093-A2C0-F1074F7176CF}"/>
    <cellStyle name="40% - Accent1 3" xfId="728" xr:uid="{1438A787-F80E-410E-B30B-016D911451EB}"/>
    <cellStyle name="40% - Accent1 3 2" xfId="5073" xr:uid="{15651A4C-63B1-4FA1-928F-0F46C9E34B38}"/>
    <cellStyle name="40% - Accent1 4" xfId="1317" xr:uid="{229BF7DD-2145-4A18-A33A-375F43E137D9}"/>
    <cellStyle name="40% - Accent1 5" xfId="1403" xr:uid="{DB4D166B-78E5-48B8-BF98-4AB145374087}"/>
    <cellStyle name="40% - Accent1 6" xfId="730" xr:uid="{2FFD6D48-B659-4CE9-9D59-46E950D05304}"/>
    <cellStyle name="40% - Accent1 7" xfId="587" xr:uid="{105526BD-D8DA-4A64-ADCD-17F454FEEE88}"/>
    <cellStyle name="40% - Accent1 8" xfId="511" xr:uid="{C82B1C54-F9EA-4DDA-AC6E-395DD9061B4F}"/>
    <cellStyle name="40% - Accent2 2" xfId="765" xr:uid="{300C746E-A354-4278-AC51-88BED004021E}"/>
    <cellStyle name="40% - Accent2 2 2" xfId="764" xr:uid="{81FAECF7-4F27-49ED-BD30-5B7AEFFEA30C}"/>
    <cellStyle name="40% - Accent2 2 3" xfId="763" xr:uid="{FC8282B5-59F2-49A7-BD47-2B8CF1143DB3}"/>
    <cellStyle name="40% - Accent2 2 4" xfId="5074" xr:uid="{470EEAC7-D69E-4DB4-AABC-182E647F7FBA}"/>
    <cellStyle name="40% - Accent2 3" xfId="826" xr:uid="{8BC8CA4D-4068-4093-8CFE-BD6ED2161B37}"/>
    <cellStyle name="40% - Accent2 3 2" xfId="5075" xr:uid="{37BAFEB4-A682-4960-9F40-00637C2FA227}"/>
    <cellStyle name="40% - Accent2 4" xfId="1321" xr:uid="{3EBFA6D0-6B27-4977-B8AB-7D21322504E8}"/>
    <cellStyle name="40% - Accent2 5" xfId="1406" xr:uid="{D2333BFB-BB33-49BF-9513-4329B0D73F6B}"/>
    <cellStyle name="40% - Accent2 6" xfId="723" xr:uid="{8C0C4D91-D549-4EFE-921F-4E1C053848E5}"/>
    <cellStyle name="40% - Accent2 7" xfId="591" xr:uid="{70808579-2220-4F5A-9628-FF7EDCA44C3B}"/>
    <cellStyle name="40% - Accent2 8" xfId="512" xr:uid="{B42CC6CF-F6E8-4AA7-AF2D-11C5904017C6}"/>
    <cellStyle name="40% - Accent3 2" xfId="762" xr:uid="{7906D8D5-AACD-4E92-8C74-05B6A7D3FFBB}"/>
    <cellStyle name="40% - Accent3 2 2" xfId="761" xr:uid="{1866265A-AFA7-4994-BCE4-6F8816CD3BDC}"/>
    <cellStyle name="40% - Accent3 2 3" xfId="5076" xr:uid="{68D349EE-9278-4674-A798-F3BA61156754}"/>
    <cellStyle name="40% - Accent3 3" xfId="1325" xr:uid="{FB82A48F-1B12-41C5-AD10-11827129174F}"/>
    <cellStyle name="40% - Accent3 3 2" xfId="5077" xr:uid="{FC34E083-56E5-4E22-B4E3-51CB237EA27C}"/>
    <cellStyle name="40% - Accent3 4" xfId="1409" xr:uid="{453A31AE-4B97-434B-9DF0-F18F5A3E9102}"/>
    <cellStyle name="40% - Accent3 5" xfId="812" xr:uid="{C8C733AB-57A0-4374-A5D1-6E060AAFDF62}"/>
    <cellStyle name="40% - Accent3 6" xfId="595" xr:uid="{5806676B-03EF-496B-A6A1-B4E2FE645F49}"/>
    <cellStyle name="40% - Accent3 7" xfId="513" xr:uid="{B45054B3-EBD0-41BA-8F66-DB7ECC376F61}"/>
    <cellStyle name="40% - Accent4 2" xfId="759" xr:uid="{97D17283-BFB8-40BE-B81E-1F6C9CFEE100}"/>
    <cellStyle name="40% - Accent4 2 2" xfId="758" xr:uid="{84518725-C65F-4AE6-931D-8116516CD40A}"/>
    <cellStyle name="40% - Accent4 2 3" xfId="757" xr:uid="{F01A8434-48E3-48FF-90D0-309BC2F93378}"/>
    <cellStyle name="40% - Accent4 2 4" xfId="5078" xr:uid="{0F37E0E2-D287-49DC-BDBF-2B6125E5942E}"/>
    <cellStyle name="40% - Accent4 3" xfId="756" xr:uid="{59C387AE-1EBF-449D-AC1F-9FBE942424A5}"/>
    <cellStyle name="40% - Accent4 3 2" xfId="5079" xr:uid="{85D2B8EB-5002-4A51-81B4-57F395231362}"/>
    <cellStyle name="40% - Accent4 4" xfId="1329" xr:uid="{2577D0B1-66B1-434A-AB48-8C5932509293}"/>
    <cellStyle name="40% - Accent4 5" xfId="1412" xr:uid="{89C957B0-CE79-483E-8CDA-54BCA2C17877}"/>
    <cellStyle name="40% - Accent4 6" xfId="760" xr:uid="{7C36A7F7-D602-4D7C-ADC8-29E942C0E058}"/>
    <cellStyle name="40% - Accent4 7" xfId="599" xr:uid="{3406357B-59D6-454B-AEA5-AB7256F00AEE}"/>
    <cellStyle name="40% - Accent4 8" xfId="514" xr:uid="{C14A8670-280B-44BF-9040-2F55D1BC3134}"/>
    <cellStyle name="40% - Accent5 2" xfId="754" xr:uid="{6AE2BEB1-F154-428E-A6E4-FC92EA9D62F9}"/>
    <cellStyle name="40% - Accent5 2 2" xfId="753" xr:uid="{5EBB62E0-730C-4CDA-A08B-C59AA3E6999C}"/>
    <cellStyle name="40% - Accent5 2 3" xfId="5080" xr:uid="{F1400DEB-F805-4E3E-815B-67D691FD8504}"/>
    <cellStyle name="40% - Accent5 3" xfId="1333" xr:uid="{0605AE09-BB9F-467D-B7C5-EC1F2D5B55F6}"/>
    <cellStyle name="40% - Accent5 3 2" xfId="5081" xr:uid="{AFBCC680-5BB1-4BDA-9B97-D2AFD1835B0F}"/>
    <cellStyle name="40% - Accent5 4" xfId="1415" xr:uid="{086D9F26-E318-4275-8959-805122CFEE88}"/>
    <cellStyle name="40% - Accent5 5" xfId="755" xr:uid="{256CFB61-BAFC-4AE9-8D85-094C7358AACC}"/>
    <cellStyle name="40% - Accent5 6" xfId="603" xr:uid="{D2313F67-FB6E-4B26-A687-EFC7AA783525}"/>
    <cellStyle name="40% - Accent5 7" xfId="515" xr:uid="{B823D1FE-9053-40CC-B114-B93943B19BC4}"/>
    <cellStyle name="40% - Accent6 2" xfId="819" xr:uid="{569C0997-0851-41A7-BA3A-7D74C775A3CD}"/>
    <cellStyle name="40% - Accent6 2 2" xfId="806" xr:uid="{41616F6F-9E6F-4240-85AE-5D543A9D1400}"/>
    <cellStyle name="40% - Accent6 2 3" xfId="5082" xr:uid="{1CC52F5D-5908-4180-B0DD-7104174DCB83}"/>
    <cellStyle name="40% - Accent6 3" xfId="1337" xr:uid="{2AE07D47-6A46-4214-B302-05B2B2D386A3}"/>
    <cellStyle name="40% - Accent6 3 2" xfId="5083" xr:uid="{3D62088F-4540-4257-80A1-2E87B937E7DE}"/>
    <cellStyle name="40% - Accent6 4" xfId="1418" xr:uid="{A8F3515D-9FB6-459C-AD2E-9ABE0C706863}"/>
    <cellStyle name="40% - Accent6 5" xfId="752" xr:uid="{F90B559E-4B82-4765-B752-995A8A8EB261}"/>
    <cellStyle name="40% - Accent6 6" xfId="607" xr:uid="{01BE3BCB-ADD8-4F2A-8845-47B2C3DE3119}"/>
    <cellStyle name="40% - Accent6 7" xfId="516" xr:uid="{0B457728-C149-4764-B06E-DF3B6FEA33B8}"/>
    <cellStyle name="60% - Accent1 2" xfId="748" xr:uid="{29D253F2-AE5C-47AB-8EFA-DBD5BFB86973}"/>
    <cellStyle name="60% - Accent1 2 2" xfId="751" xr:uid="{0C1B8971-134E-4B6F-B5EE-FA5229F99F5B}"/>
    <cellStyle name="60% - Accent1 2 3" xfId="750" xr:uid="{F603FB3C-7863-4A81-9147-00D26228563D}"/>
    <cellStyle name="60% - Accent1 2 4" xfId="5084" xr:uid="{C8C6A54E-2511-4D13-891B-E2DC00D6CD34}"/>
    <cellStyle name="60% - Accent1 3" xfId="749" xr:uid="{0D40DE95-7E93-483B-8D16-064189738718}"/>
    <cellStyle name="60% - Accent1 3 2" xfId="5085" xr:uid="{1060AF41-F337-449B-8821-21AB03B527EF}"/>
    <cellStyle name="60% - Accent1 4" xfId="1318" xr:uid="{538FDD6A-AA78-452D-888D-952FFDBA3F20}"/>
    <cellStyle name="60% - Accent1 5" xfId="805" xr:uid="{52CA0EC8-D463-4022-AD17-F4C66D97CEE8}"/>
    <cellStyle name="60% - Accent1 6" xfId="588" xr:uid="{01F0DDDA-6169-4F9E-B8D1-F013109950D3}"/>
    <cellStyle name="60% - Accent1 7" xfId="517" xr:uid="{50B04C6D-DF0B-47F1-A682-945E4C817B77}"/>
    <cellStyle name="60% - Accent2 2" xfId="807" xr:uid="{342DE6AE-A119-454E-A491-358EABA87344}"/>
    <cellStyle name="60% - Accent2 2 2" xfId="804" xr:uid="{7408AFC2-F604-40A7-BB8A-C5411A8421AF}"/>
    <cellStyle name="60% - Accent2 2 3" xfId="744" xr:uid="{A2EC4143-F811-425A-A639-AF27E7633733}"/>
    <cellStyle name="60% - Accent2 2 4" xfId="5086" xr:uid="{908B140E-034B-403F-81EE-0362CEB545DA}"/>
    <cellStyle name="60% - Accent2 3" xfId="747" xr:uid="{9B39A50D-5E65-4BC1-80B7-1757130C80C4}"/>
    <cellStyle name="60% - Accent2 3 2" xfId="5087" xr:uid="{98B45651-C74B-4DD4-8AA0-353B12BF6411}"/>
    <cellStyle name="60% - Accent2 4" xfId="1322" xr:uid="{9C354EDF-76EE-4707-9DEF-34096D2944F5}"/>
    <cellStyle name="60% - Accent2 5" xfId="818" xr:uid="{ADF96122-9815-430B-9C63-E535C32859AC}"/>
    <cellStyle name="60% - Accent2 6" xfId="592" xr:uid="{765B7286-11C8-479C-9602-067089B69682}"/>
    <cellStyle name="60% - Accent2 7" xfId="518" xr:uid="{8D107549-D8B8-45D9-BDCD-FADBD24F7ED4}"/>
    <cellStyle name="60% - Accent3 2" xfId="745" xr:uid="{CE8DBE9F-73CC-41B8-A7BA-8DEA32F1CED1}"/>
    <cellStyle name="60% - Accent3 2 2" xfId="817" xr:uid="{291C2D1C-80B3-4090-B091-231C1FD28289}"/>
    <cellStyle name="60% - Accent3 2 3" xfId="5088" xr:uid="{EDE3B010-214A-4B06-AC14-8E880DF12580}"/>
    <cellStyle name="60% - Accent3 3" xfId="1326" xr:uid="{59D90E35-AA52-40A8-B440-E3E447E4BA67}"/>
    <cellStyle name="60% - Accent3 3 2" xfId="5089" xr:uid="{C70D1E1D-1ED0-47FF-BCEF-729CBC284420}"/>
    <cellStyle name="60% - Accent3 4" xfId="746" xr:uid="{5BC80B68-CFB6-4E00-8B8A-EC3358C83029}"/>
    <cellStyle name="60% - Accent3 5" xfId="596" xr:uid="{3293298F-6031-4593-ADBB-4EF89A51703F}"/>
    <cellStyle name="60% - Accent3 6" xfId="519" xr:uid="{77413DD6-0552-4DDD-AFB8-A5B85B83FBFD}"/>
    <cellStyle name="60% - Accent4 2" xfId="803" xr:uid="{D7295556-6973-4DBA-BD97-193FAF5DB062}"/>
    <cellStyle name="60% - Accent4 2 2" xfId="740" xr:uid="{4BFB1DCF-4749-45F8-812E-9DF3FB278375}"/>
    <cellStyle name="60% - Accent4 2 3" xfId="743" xr:uid="{BEB2D75E-9D44-47EB-828D-CF8200C05C57}"/>
    <cellStyle name="60% - Accent4 2 4" xfId="5090" xr:uid="{9019ACF2-A1CB-4DAF-B3E9-26417E5D5B79}"/>
    <cellStyle name="60% - Accent4 3" xfId="742" xr:uid="{6B6DEE72-219C-4691-BF34-88E9D85E42D4}"/>
    <cellStyle name="60% - Accent4 3 2" xfId="5091" xr:uid="{9D0F3B8B-362D-4898-8A82-C8CF4A0A4C8F}"/>
    <cellStyle name="60% - Accent4 4" xfId="1330" xr:uid="{A8D61880-3D93-4DA7-82D8-899257D12F7F}"/>
    <cellStyle name="60% - Accent4 5" xfId="808" xr:uid="{EBA267C9-B825-43D2-A1E2-6D653C248E82}"/>
    <cellStyle name="60% - Accent4 6" xfId="600" xr:uid="{1587368A-5677-4A48-B9B5-4A892A167E27}"/>
    <cellStyle name="60% - Accent4 7" xfId="520" xr:uid="{92FE89B6-E5EC-429D-A402-92D88CFC0841}"/>
    <cellStyle name="60% - Accent5 2" xfId="816" xr:uid="{D03C1418-0B49-4760-A95D-ED0BDE23024E}"/>
    <cellStyle name="60% - Accent5 2 2" xfId="809" xr:uid="{B8C89EBE-2B75-487F-B86A-22EDBE3B057F}"/>
    <cellStyle name="60% - Accent5 2 3" xfId="802" xr:uid="{D8828331-E986-47AC-A255-DC4E6CE3960D}"/>
    <cellStyle name="60% - Accent5 2 4" xfId="5092" xr:uid="{6047106B-DE71-4E2E-8461-C11CB32AE7A0}"/>
    <cellStyle name="60% - Accent5 3" xfId="736" xr:uid="{AE435F8D-B47D-4E36-896E-5FFF0DA82B01}"/>
    <cellStyle name="60% - Accent5 3 2" xfId="5093" xr:uid="{E74FD050-420C-4A5B-86E2-B58363347088}"/>
    <cellStyle name="60% - Accent5 4" xfId="1334" xr:uid="{F3C25FB9-3D18-45D5-A6C8-049046A76176}"/>
    <cellStyle name="60% - Accent5 5" xfId="741" xr:uid="{6624408B-9085-42F3-9ED1-CC7B4FAB67F5}"/>
    <cellStyle name="60% - Accent5 6" xfId="604" xr:uid="{2BEA7991-FC10-4B67-88C6-FF3EE7DF2FAB}"/>
    <cellStyle name="60% - Accent5 7" xfId="521" xr:uid="{D48CEC10-182A-49BD-92B4-CEAF3E4B7BCC}"/>
    <cellStyle name="60% - Accent6 2" xfId="738" xr:uid="{E93A4DB7-E773-4A65-8D02-2D299A32F1FB}"/>
    <cellStyle name="60% - Accent6 2 2" xfId="737" xr:uid="{169EA02B-5CF2-486F-904A-4CA97FBC64F9}"/>
    <cellStyle name="60% - Accent6 2 3" xfId="815" xr:uid="{C5CFC603-8B7A-40D9-B0A4-0DBA234E844C}"/>
    <cellStyle name="60% - Accent6 2 4" xfId="5094" xr:uid="{9AA60ED4-2CD7-40C7-B9CF-5F0E8E9F9B94}"/>
    <cellStyle name="60% - Accent6 3" xfId="810" xr:uid="{234ABE61-7AA5-4176-94C6-659AAE091B76}"/>
    <cellStyle name="60% - Accent6 3 2" xfId="5095" xr:uid="{F9B145C0-8129-4E07-9BD7-A3927BE4D44B}"/>
    <cellStyle name="60% - Accent6 4" xfId="1338" xr:uid="{127D713D-E41E-446D-AD3B-A6DAF3BAC0AA}"/>
    <cellStyle name="60% - Accent6 5" xfId="739" xr:uid="{5FC93010-0274-4BBA-BBFC-83B4EBB5516F}"/>
    <cellStyle name="60% - Accent6 6" xfId="608" xr:uid="{9A68E0DA-9B31-436D-BEEF-F3C6E5BCBC06}"/>
    <cellStyle name="60% - Accent6 7" xfId="522" xr:uid="{FBBFAFEB-98CF-47F3-8010-233211FA5500}"/>
    <cellStyle name="Accent1 - 20%" xfId="437" xr:uid="{8213722B-3B52-4F62-A0F4-EF487B2CECEA}"/>
    <cellStyle name="Accent1 - 20% 2" xfId="735" xr:uid="{FCDFAF4E-977E-457D-A011-97CE57D88940}"/>
    <cellStyle name="Accent1 - 20% 3" xfId="620" xr:uid="{0F197692-8A30-43D9-98EF-FA8CD40DE92C}"/>
    <cellStyle name="Accent1 - 20% 4" xfId="5096" xr:uid="{56242302-5A3D-41A4-8C17-B147E7FE80A4}"/>
    <cellStyle name="Accent1 - 40%" xfId="438" xr:uid="{222FD50B-D192-43C5-AB95-3D753CEA41D6}"/>
    <cellStyle name="Accent1 - 40% 2" xfId="734" xr:uid="{5D9188AD-765D-4263-8943-EF821E8E3E97}"/>
    <cellStyle name="Accent1 - 40% 3" xfId="621" xr:uid="{C4388919-9991-4CD8-8A1D-2F8CD2C7B968}"/>
    <cellStyle name="Accent1 - 40% 4" xfId="5097" xr:uid="{FAE77ACA-225B-40BB-9867-CF21E998AFCF}"/>
    <cellStyle name="Accent1 - 60%" xfId="439" xr:uid="{EDA90BA0-A851-4B1D-9049-994A48C1D4D5}"/>
    <cellStyle name="Accent1 - 60% 2" xfId="811" xr:uid="{AAE6064A-49D8-472E-A1C0-9DDF768E8FD4}"/>
    <cellStyle name="Accent1 - 60% 3" xfId="622" xr:uid="{003F516C-F938-4AB0-B069-4ED2DC76CA37}"/>
    <cellStyle name="Accent1 - 60% 4" xfId="5098" xr:uid="{78CC95A5-7DB2-4866-9DEB-473634AA2B56}"/>
    <cellStyle name="Accent1 10" xfId="1483" xr:uid="{C640347F-2B9E-4F4E-8118-F3F71B82DF29}"/>
    <cellStyle name="Accent1 11" xfId="1493" xr:uid="{C46E94E2-EAF5-4E90-93B2-F29FBE24AA1D}"/>
    <cellStyle name="Accent1 12" xfId="1488" xr:uid="{8608AA2F-4AE1-4058-BE8D-81D6871B9E90}"/>
    <cellStyle name="Accent1 13" xfId="1477" xr:uid="{4BA1240C-E080-4412-96F8-18F193E6E2E1}"/>
    <cellStyle name="Accent1 14" xfId="1496" xr:uid="{F4828955-99EF-4BD2-A378-2F265F066D6D}"/>
    <cellStyle name="Accent1 15" xfId="523" xr:uid="{678CB776-D8BA-4AEA-B126-16286707CEC7}"/>
    <cellStyle name="Accent1 16" xfId="548" xr:uid="{B7DB3484-8218-4E6B-AABA-6104470265CE}"/>
    <cellStyle name="Accent1 17" xfId="1518" xr:uid="{B8A7A38D-4067-401F-909A-4D6A0D199F1E}"/>
    <cellStyle name="Accent1 18" xfId="1511" xr:uid="{D3C3E600-7F0D-4240-9448-7BE2C0846BAA}"/>
    <cellStyle name="Accent1 2" xfId="619" xr:uid="{BAD411E1-F3F5-49AD-A5FB-A86B8E003C5A}"/>
    <cellStyle name="Accent1 2 2" xfId="731" xr:uid="{D4DC1A4B-4314-4EE5-BBFE-703E485B5BAE}"/>
    <cellStyle name="Accent1 2 3" xfId="800" xr:uid="{9E6B28B1-B6F4-4851-8DF0-C40ED5B4CDB5}"/>
    <cellStyle name="Accent1 2 4" xfId="5099" xr:uid="{1325B07E-7127-4772-A01C-36E5C8E7ECF9}"/>
    <cellStyle name="Accent1 3" xfId="692" xr:uid="{4B7C30F9-F561-4DD5-8FF0-3E2CFF46A168}"/>
    <cellStyle name="Accent1 3 2" xfId="1315" xr:uid="{7BFE2838-883C-4FB6-AAD3-1FD2EB8C447C}"/>
    <cellStyle name="Accent1 3 3" xfId="5100" xr:uid="{D4563711-8DCC-4FD9-8174-09272EF7B90E}"/>
    <cellStyle name="Accent1 4" xfId="703" xr:uid="{78C17E9C-5165-43A0-A4D1-A857BE52D157}"/>
    <cellStyle name="Accent1 4 2" xfId="1401" xr:uid="{3E7C410C-6218-4512-B207-B261A2E93797}"/>
    <cellStyle name="Accent1 5" xfId="706" xr:uid="{DC480BFF-9C72-4ED8-BA03-54AB662673BF}"/>
    <cellStyle name="Accent1 5 2" xfId="1419" xr:uid="{0510023E-AD27-43B4-ACEC-AB8F24FE2E84}"/>
    <cellStyle name="Accent1 6" xfId="801" xr:uid="{3E1AB819-718A-4079-8582-544AB776728F}"/>
    <cellStyle name="Accent1 7" xfId="585" xr:uid="{A050079F-8E9D-45FE-8EF1-DFAF6E871D6D}"/>
    <cellStyle name="Accent1 8" xfId="1467" xr:uid="{C367AB2B-58E8-4217-8B1E-5D619DB5B439}"/>
    <cellStyle name="Accent1 9" xfId="1502" xr:uid="{4142F0F1-5334-4C33-8989-DE286EBD92DF}"/>
    <cellStyle name="Accent2 - 20%" xfId="440" xr:uid="{6E163378-DF85-4190-8097-63CA7F839034}"/>
    <cellStyle name="Accent2 - 20% 2" xfId="732" xr:uid="{62C9CC58-6D6D-472A-8657-8747DA98AA32}"/>
    <cellStyle name="Accent2 - 20% 3" xfId="624" xr:uid="{FDD16611-8DF9-435D-BF29-D766D18026C3}"/>
    <cellStyle name="Accent2 - 20% 4" xfId="5101" xr:uid="{6D08CC30-BEA1-4D76-8ED2-04236D732B41}"/>
    <cellStyle name="Accent2 - 40%" xfId="441" xr:uid="{544DF51C-CF4A-4D62-96D5-4622B9190665}"/>
    <cellStyle name="Accent2 - 40% 2" xfId="831" xr:uid="{CA7B5DDC-F513-48FD-9FD4-61DB1E26D42A}"/>
    <cellStyle name="Accent2 - 40% 3" xfId="625" xr:uid="{7FD4F125-9748-4AEA-AB59-A1FD1F660437}"/>
    <cellStyle name="Accent2 - 40% 4" xfId="5102" xr:uid="{497E9AAD-C656-42E2-B4FD-4E932E82AF52}"/>
    <cellStyle name="Accent2 - 60%" xfId="442" xr:uid="{E1E711C3-8EC0-4872-A795-4D92B8A20AAD}"/>
    <cellStyle name="Accent2 - 60% 2" xfId="832" xr:uid="{32F128BF-28B6-4ADE-BDBA-49AE760402DD}"/>
    <cellStyle name="Accent2 - 60% 3" xfId="626" xr:uid="{4CB31DC4-DD2C-4B4E-9497-B4AFA24E5553}"/>
    <cellStyle name="Accent2 - 60% 4" xfId="5103" xr:uid="{286AE9D7-58B6-48F8-8EBC-CEC576AD3B46}"/>
    <cellStyle name="Accent2 10" xfId="1507" xr:uid="{E58A9162-882C-4FA2-9FC2-6F8D3D70F4F4}"/>
    <cellStyle name="Accent2 11" xfId="1479" xr:uid="{99D59A4C-4202-4098-ADB0-FD4398EE9E82}"/>
    <cellStyle name="Accent2 12" xfId="1505" xr:uid="{C91758A9-CAFD-4EB2-A18F-C6C4084F381D}"/>
    <cellStyle name="Accent2 13" xfId="1504" xr:uid="{B089CDEE-4C1C-4D7C-8D6A-D2FACA2C4BE0}"/>
    <cellStyle name="Accent2 14" xfId="1482" xr:uid="{5658C5C5-A76B-441F-93A9-B3412B310CBC}"/>
    <cellStyle name="Accent2 15" xfId="524" xr:uid="{DF6F9A38-E044-41AB-8C4A-38CFC2A4DA47}"/>
    <cellStyle name="Accent2 16" xfId="547" xr:uid="{36469D72-97BD-4C5D-83A0-9BD3FCCBB43E}"/>
    <cellStyle name="Accent2 17" xfId="1517" xr:uid="{E8B26768-F44C-4EDB-AD83-A2392D79FB19}"/>
    <cellStyle name="Accent2 18" xfId="1509" xr:uid="{53011CD7-FAAC-4395-AC19-51DB50A9EC95}"/>
    <cellStyle name="Accent2 2" xfId="623" xr:uid="{20EA7FDA-DCB9-4DB4-9F1D-0A8B8DD3406C}"/>
    <cellStyle name="Accent2 2 2" xfId="834" xr:uid="{FA8BD27E-8937-45A6-95FC-CA50D5037297}"/>
    <cellStyle name="Accent2 2 3" xfId="833" xr:uid="{BF46EA54-71DD-4069-8C70-5559F292C3E2}"/>
    <cellStyle name="Accent2 2 4" xfId="5104" xr:uid="{BF6384FB-5532-46BB-ADF8-97612C73B592}"/>
    <cellStyle name="Accent2 3" xfId="693" xr:uid="{580DF03C-29CA-47EF-8DE4-4A8A8D12A7C9}"/>
    <cellStyle name="Accent2 3 2" xfId="1319" xr:uid="{B4433E32-4261-4EBC-9226-B61318993707}"/>
    <cellStyle name="Accent2 3 3" xfId="5105" xr:uid="{627F3D67-7B0B-4C0E-968E-F962A2847B39}"/>
    <cellStyle name="Accent2 4" xfId="702" xr:uid="{01C68616-6EC5-44BD-A232-D584E84082E6}"/>
    <cellStyle name="Accent2 4 2" xfId="1404" xr:uid="{6D737711-AC69-4486-A815-01F1E9EF55D9}"/>
    <cellStyle name="Accent2 5" xfId="707" xr:uid="{5D1E2D2D-33F3-4C01-9DC7-B6F7A8BCA95D}"/>
    <cellStyle name="Accent2 5 2" xfId="1420" xr:uid="{3E0061B8-2580-4EBC-807C-50892A26732A}"/>
    <cellStyle name="Accent2 6" xfId="733" xr:uid="{4B3AAFA1-8D69-4AD6-A9F4-DF9EFBBFB624}"/>
    <cellStyle name="Accent2 7" xfId="589" xr:uid="{9E725CCC-F194-4E2B-A330-572196533179}"/>
    <cellStyle name="Accent2 8" xfId="1468" xr:uid="{35932F7D-C55E-44EC-879C-2D03E3D92CDF}"/>
    <cellStyle name="Accent2 9" xfId="1501" xr:uid="{5355DA4D-4C69-4D4A-8E11-2485E550A60C}"/>
    <cellStyle name="Accent3 - 20%" xfId="443" xr:uid="{332D1655-E0B9-4343-AE3A-271BF0AED25F}"/>
    <cellStyle name="Accent3 - 20% 2" xfId="836" xr:uid="{65553930-D3AB-4318-AC2A-E7455A1BBAE0}"/>
    <cellStyle name="Accent3 - 20% 3" xfId="628" xr:uid="{3ABA75A0-6A61-429F-BCAA-34E60C83F3D9}"/>
    <cellStyle name="Accent3 - 20% 4" xfId="5106" xr:uid="{B35FC886-8C52-4A57-B512-F5A28A33948D}"/>
    <cellStyle name="Accent3 - 40%" xfId="444" xr:uid="{2E10B68C-8D9D-4A03-B4D4-C563D00236D1}"/>
    <cellStyle name="Accent3 - 40% 2" xfId="837" xr:uid="{CB1CE9E7-4091-4DB5-8233-A8F1847E2A60}"/>
    <cellStyle name="Accent3 - 40% 3" xfId="629" xr:uid="{CCA56564-095A-466F-A72E-523C4788395D}"/>
    <cellStyle name="Accent3 - 40% 4" xfId="5107" xr:uid="{736B2D51-084D-47C1-BDCA-33801AEB7D99}"/>
    <cellStyle name="Accent3 - 60%" xfId="445" xr:uid="{803D745D-F98D-4480-B7F2-5E59FCF46B7C}"/>
    <cellStyle name="Accent3 - 60% 2" xfId="838" xr:uid="{EB2AB029-C2B0-4359-AA25-47191A4D6D8E}"/>
    <cellStyle name="Accent3 - 60% 3" xfId="630" xr:uid="{864CB02F-C2A3-4D39-BC13-35A4B6704E5D}"/>
    <cellStyle name="Accent3 - 60% 4" xfId="5108" xr:uid="{1FA76386-0241-41BF-9649-EAC0C8FD3187}"/>
    <cellStyle name="Accent3 10" xfId="839" xr:uid="{EE35604F-C539-4D7A-AEA1-6DDFE484F929}"/>
    <cellStyle name="Accent3 11" xfId="840" xr:uid="{1EF0C649-3A24-4E03-BD49-E31FCE055F07}"/>
    <cellStyle name="Accent3 12" xfId="841" xr:uid="{62F64D36-DD14-4810-947D-B0EA9723E596}"/>
    <cellStyle name="Accent3 13" xfId="842" xr:uid="{A84D0F71-AD4E-495F-BA97-56FD94046411}"/>
    <cellStyle name="Accent3 14" xfId="843" xr:uid="{B574FFAC-554F-4675-8528-3B4E8D29C53A}"/>
    <cellStyle name="Accent3 15" xfId="844" xr:uid="{262E99EF-CA23-4562-A596-123D158D6628}"/>
    <cellStyle name="Accent3 16" xfId="845" xr:uid="{08955EF5-A34D-42C9-B4D4-68AEC5F81AC8}"/>
    <cellStyle name="Accent3 17" xfId="846" xr:uid="{4A3E4C63-B3E8-4302-92B9-40B2A8840C66}"/>
    <cellStyle name="Accent3 18" xfId="847" xr:uid="{F86D742D-752C-4322-8A2F-DC0976C6BC03}"/>
    <cellStyle name="Accent3 19" xfId="848" xr:uid="{7C21E1FE-E627-45D3-8DD5-72F25F279DC9}"/>
    <cellStyle name="Accent3 2" xfId="627" xr:uid="{4D8B2ED1-CA6D-4128-98F6-C20593B4EF53}"/>
    <cellStyle name="Accent3 2 2" xfId="850" xr:uid="{12E92BB9-477D-4C8A-8C7D-B2C36DD05674}"/>
    <cellStyle name="Accent3 2 3" xfId="851" xr:uid="{E85553FD-EF93-46BE-A242-C8729A251DC6}"/>
    <cellStyle name="Accent3 2 4" xfId="849" xr:uid="{BC402837-AD62-41B6-ACCD-A44E74F23CC8}"/>
    <cellStyle name="Accent3 2 5" xfId="5109" xr:uid="{1EB42A7C-6574-4DE6-94AA-79322494A6B4}"/>
    <cellStyle name="Accent3 20" xfId="852" xr:uid="{A350A751-9176-43AD-910A-BC60AA288D78}"/>
    <cellStyle name="Accent3 21" xfId="853" xr:uid="{7EA5BCF6-5392-4ABA-AB23-B23A8B4B528E}"/>
    <cellStyle name="Accent3 22" xfId="854" xr:uid="{12C0C605-F9E2-4988-97F9-C1C92A0B661C}"/>
    <cellStyle name="Accent3 23" xfId="855" xr:uid="{B727FE13-F7E0-4F61-B122-E4659568EF9A}"/>
    <cellStyle name="Accent3 24" xfId="856" xr:uid="{EC9F5881-C130-4FB6-B11F-DEFE33930A00}"/>
    <cellStyle name="Accent3 25" xfId="857" xr:uid="{C213B915-2C15-48DB-B4AD-1FB2EACCFB43}"/>
    <cellStyle name="Accent3 26" xfId="858" xr:uid="{DC329EAE-AC35-493A-AA7B-DB1D763A77A5}"/>
    <cellStyle name="Accent3 27" xfId="859" xr:uid="{BCCE40B4-44EE-4B89-9239-2E3F7A3ABD77}"/>
    <cellStyle name="Accent3 28" xfId="1323" xr:uid="{FDB6E1EF-9DCE-4FBB-9FFE-056077EA0DF2}"/>
    <cellStyle name="Accent3 29" xfId="1407" xr:uid="{68DA3F60-1D9D-49A5-81EC-D3A07EA586F7}"/>
    <cellStyle name="Accent3 3" xfId="694" xr:uid="{9CDEA38D-E86F-42BE-9240-FED1AED8CEA4}"/>
    <cellStyle name="Accent3 3 2" xfId="860" xr:uid="{003ED4B1-EC9C-40EA-B23C-A6BFA32CC893}"/>
    <cellStyle name="Accent3 3 3" xfId="5110" xr:uid="{82FE8860-8E71-48A7-BF57-D18881EB635E}"/>
    <cellStyle name="Accent3 30" xfId="1421" xr:uid="{456D0D77-F1F0-4220-A433-36A5F5B067C9}"/>
    <cellStyle name="Accent3 31" xfId="835" xr:uid="{5073FBA9-7B43-429A-8023-CA5D45744ADD}"/>
    <cellStyle name="Accent3 32" xfId="593" xr:uid="{B7CF14A1-B42D-4F8B-80E6-3BC221DE1AEB}"/>
    <cellStyle name="Accent3 33" xfId="1469" xr:uid="{BF2FC0D3-4C0D-4188-B786-E418B1D17F9F}"/>
    <cellStyle name="Accent3 34" xfId="1500" xr:uid="{8994CC02-E4B8-4169-9967-44695ED0DA54}"/>
    <cellStyle name="Accent3 35" xfId="1474" xr:uid="{651AFBD6-4A1E-41D3-8B35-D9BCCA008EBD}"/>
    <cellStyle name="Accent3 36" xfId="1497" xr:uid="{D5BF7796-017B-472D-BFB5-B06C73EC96F0}"/>
    <cellStyle name="Accent3 37" xfId="1485" xr:uid="{F493DA68-398E-4086-8EE7-B746E11108F1}"/>
    <cellStyle name="Accent3 38" xfId="1491" xr:uid="{F7848C5D-493A-49B5-9FD5-695D3505E2ED}"/>
    <cellStyle name="Accent3 39" xfId="1486" xr:uid="{1FAAC703-E410-4A20-9E46-C5DC022CC265}"/>
    <cellStyle name="Accent3 4" xfId="701" xr:uid="{C9E22E5B-A5EC-47FA-825A-ED8DE1490DA4}"/>
    <cellStyle name="Accent3 4 2" xfId="861" xr:uid="{D2BDBC6A-8687-479F-B510-C1E33917EAEB}"/>
    <cellStyle name="Accent3 40" xfId="525" xr:uid="{95A759A0-8E9D-474B-87D3-1B966FA3C960}"/>
    <cellStyle name="Accent3 41" xfId="546" xr:uid="{EF09BAB5-204A-4248-8E47-1C8D6CCB4E3B}"/>
    <cellStyle name="Accent3 42" xfId="1516" xr:uid="{1133260E-59D4-4DFC-9E37-9CC638C931FF}"/>
    <cellStyle name="Accent3 43" xfId="1512" xr:uid="{470E9848-5541-49F7-954C-C37D381F9A01}"/>
    <cellStyle name="Accent3 5" xfId="708" xr:uid="{B38E7AD2-A7EA-4D74-BFCE-CE7C23917AEC}"/>
    <cellStyle name="Accent3 5 2" xfId="862" xr:uid="{DB9D6A0A-6C1B-4575-BB64-276C7D242B02}"/>
    <cellStyle name="Accent3 6" xfId="863" xr:uid="{E89D449F-1D35-4EAA-93EB-21F79C6166E4}"/>
    <cellStyle name="Accent3 7" xfId="864" xr:uid="{D219FF2C-E3E8-408A-B225-FD5F79FBF40E}"/>
    <cellStyle name="Accent3 8" xfId="865" xr:uid="{D2E5916D-4A10-40F2-8363-D2C0B4D67537}"/>
    <cellStyle name="Accent3 9" xfId="866" xr:uid="{149534FD-6C50-410F-8793-17CE4A3146F4}"/>
    <cellStyle name="Accent4 - 20%" xfId="446" xr:uid="{1C2B162C-67EB-4293-8FC7-B3C1D25F5E5B}"/>
    <cellStyle name="Accent4 - 20% 2" xfId="868" xr:uid="{F27D48ED-42C4-4CC2-9540-F2B4EFF94E8C}"/>
    <cellStyle name="Accent4 - 20% 3" xfId="632" xr:uid="{FE8E1AA1-596A-4406-9715-6E48AC69C591}"/>
    <cellStyle name="Accent4 - 20% 4" xfId="5111" xr:uid="{E887B6AB-FFC7-47A3-A07C-0BF75EBB88D2}"/>
    <cellStyle name="Accent4 - 40%" xfId="447" xr:uid="{C711F90A-FA05-4881-9152-C02C61A11006}"/>
    <cellStyle name="Accent4 - 40% 2" xfId="869" xr:uid="{7003EA0A-8A81-47B7-9B4D-36178E4EDF57}"/>
    <cellStyle name="Accent4 - 40% 3" xfId="633" xr:uid="{1880A1A0-3934-4621-9E0C-9F00C7BC5A13}"/>
    <cellStyle name="Accent4 - 40% 4" xfId="5112" xr:uid="{F6A950B8-6E3F-4569-BBDA-A7E679B98748}"/>
    <cellStyle name="Accent4 - 60%" xfId="448" xr:uid="{A3395C7D-B551-4C1A-927F-A767D240F37A}"/>
    <cellStyle name="Accent4 - 60% 2" xfId="870" xr:uid="{4BA10E10-88F7-4C81-8DBF-ECC78127E23B}"/>
    <cellStyle name="Accent4 - 60% 3" xfId="634" xr:uid="{9C0B6566-4D4A-4568-B8B9-8492A747E425}"/>
    <cellStyle name="Accent4 - 60% 4" xfId="5113" xr:uid="{D56780D1-32C6-4C54-A14A-85362CEBF6AB}"/>
    <cellStyle name="Accent4 10" xfId="871" xr:uid="{D00C293E-07CD-421F-ACA4-29A22E8E827E}"/>
    <cellStyle name="Accent4 11" xfId="872" xr:uid="{292F6740-25E5-42A0-94E7-064A16E3105D}"/>
    <cellStyle name="Accent4 12" xfId="873" xr:uid="{2BDE4FFA-CBF3-4A35-871B-624104D2603F}"/>
    <cellStyle name="Accent4 13" xfId="874" xr:uid="{2AECF8B3-5AD7-4DF1-B122-51B6AB3605DB}"/>
    <cellStyle name="Accent4 14" xfId="875" xr:uid="{4234A1CC-9FEF-453C-8FF2-933E14F9AA2B}"/>
    <cellStyle name="Accent4 15" xfId="876" xr:uid="{DC58A04A-456B-4C44-B9F7-9A094FECC817}"/>
    <cellStyle name="Accent4 16" xfId="877" xr:uid="{3B2B675B-BDBB-44DD-84C7-5B68B0B3BD10}"/>
    <cellStyle name="Accent4 17" xfId="878" xr:uid="{49977B8D-F710-462D-AE37-6DC7A46B1723}"/>
    <cellStyle name="Accent4 18" xfId="879" xr:uid="{F3BCF4DC-65E3-460D-8353-AE4BB59913B5}"/>
    <cellStyle name="Accent4 19" xfId="880" xr:uid="{87FD2839-4358-4EBD-AEC2-BB1076443C63}"/>
    <cellStyle name="Accent4 2" xfId="631" xr:uid="{8750AF19-E99B-47CB-AD69-4FDE66D733A6}"/>
    <cellStyle name="Accent4 2 2" xfId="882" xr:uid="{2E4850E1-FBA7-4A03-AC9A-9F276FB81B2D}"/>
    <cellStyle name="Accent4 2 3" xfId="883" xr:uid="{5DFB447B-8CC4-4923-B1D9-875B072E946F}"/>
    <cellStyle name="Accent4 2 4" xfId="881" xr:uid="{5FCDCD09-BBF8-4784-94A0-F690FC58FF97}"/>
    <cellStyle name="Accent4 2 5" xfId="5114" xr:uid="{AFE48DE7-1677-4771-AC75-FAB19DFD86C3}"/>
    <cellStyle name="Accent4 20" xfId="884" xr:uid="{92DBD277-B66B-4A9E-BB96-C210610DE6FA}"/>
    <cellStyle name="Accent4 21" xfId="885" xr:uid="{CC97814C-9D7E-4106-95F2-955B2E54B650}"/>
    <cellStyle name="Accent4 22" xfId="886" xr:uid="{CF2B8A0C-00CF-4DC0-885D-C5CE4FCAB2F9}"/>
    <cellStyle name="Accent4 23" xfId="887" xr:uid="{B4B4F65F-E61E-47BB-B3A6-8B2926D3AD4D}"/>
    <cellStyle name="Accent4 24" xfId="888" xr:uid="{D086BAE1-C253-4686-9964-12442CE82DA6}"/>
    <cellStyle name="Accent4 25" xfId="889" xr:uid="{B16B6A2E-A39F-4213-A2ED-E770D51677B3}"/>
    <cellStyle name="Accent4 26" xfId="890" xr:uid="{B4137D14-45EA-4398-99ED-ACE33224D2FA}"/>
    <cellStyle name="Accent4 27" xfId="891" xr:uid="{C17EA2D5-FC51-42F6-99F9-1568DE902729}"/>
    <cellStyle name="Accent4 28" xfId="1327" xr:uid="{058E5837-B990-434B-B24E-622BFC9062CF}"/>
    <cellStyle name="Accent4 29" xfId="1410" xr:uid="{E700829A-9B64-4413-945A-3CE74B4F785E}"/>
    <cellStyle name="Accent4 3" xfId="695" xr:uid="{FD0C688C-06CA-44B7-B571-61F2FEE8C449}"/>
    <cellStyle name="Accent4 3 2" xfId="892" xr:uid="{58FFF847-5639-46E0-BB79-816883DB9B70}"/>
    <cellStyle name="Accent4 3 3" xfId="5115" xr:uid="{91311513-0524-4A67-A02A-3B91B9C0660D}"/>
    <cellStyle name="Accent4 30" xfId="1422" xr:uid="{252CDD22-7C80-484F-8E77-9C23669C3503}"/>
    <cellStyle name="Accent4 31" xfId="867" xr:uid="{10FEBE1A-88BE-4316-9D13-DE1453FD7E33}"/>
    <cellStyle name="Accent4 32" xfId="597" xr:uid="{6FF8CA61-2263-411C-B830-5FE0303FEFA9}"/>
    <cellStyle name="Accent4 33" xfId="1470" xr:uid="{3620F5E3-E425-4F2B-92D8-6FD0390BFC27}"/>
    <cellStyle name="Accent4 34" xfId="1499" xr:uid="{E0B38A41-71AC-4BEC-81AC-76F18DC37281}"/>
    <cellStyle name="Accent4 35" xfId="1475" xr:uid="{DF455570-A343-4FD9-A40B-B9D4193CE66F}"/>
    <cellStyle name="Accent4 36" xfId="1506" xr:uid="{25CFF9B8-8B8A-4CD2-B872-BD8CBBFE3D75}"/>
    <cellStyle name="Accent4 37" xfId="1481" xr:uid="{5E91FA7E-0A98-4415-A4C5-8ADA0D2095C4}"/>
    <cellStyle name="Accent4 38" xfId="1494" xr:uid="{9AC051D5-A155-4B11-BA73-CBB57A5625AE}"/>
    <cellStyle name="Accent4 39" xfId="1487" xr:uid="{35626AE2-48A7-4BEB-8857-A873AB765571}"/>
    <cellStyle name="Accent4 4" xfId="700" xr:uid="{C31CAA83-712B-4A92-8BA6-45E63099C7A4}"/>
    <cellStyle name="Accent4 4 2" xfId="893" xr:uid="{1DFABCF0-C9C7-40B4-87D9-185706B43F9B}"/>
    <cellStyle name="Accent4 40" xfId="526" xr:uid="{36B35444-5038-4C65-84CC-40D6E5FFC0BE}"/>
    <cellStyle name="Accent4 41" xfId="545" xr:uid="{1698DF9B-AA39-4C04-9F12-99C8232B9C49}"/>
    <cellStyle name="Accent4 42" xfId="1515" xr:uid="{EC10BFBA-F808-4AD3-8B0B-D78782000879}"/>
    <cellStyle name="Accent4 43" xfId="1520" xr:uid="{8C5C847D-E509-4894-ADBE-4552090C77D0}"/>
    <cellStyle name="Accent4 5" xfId="709" xr:uid="{C962BC8A-0927-403B-85BD-D56B18903BDD}"/>
    <cellStyle name="Accent4 5 2" xfId="894" xr:uid="{5EC66D21-5493-45C9-AABD-A8BB5C9214CB}"/>
    <cellStyle name="Accent4 6" xfId="895" xr:uid="{8552A054-AD99-4B0A-B9A3-B82F14616307}"/>
    <cellStyle name="Accent4 7" xfId="896" xr:uid="{B0D5E627-D73A-44F2-8F87-932BC49CAD1A}"/>
    <cellStyle name="Accent4 8" xfId="897" xr:uid="{073D25C9-DC0F-47DD-85C6-E6175D194026}"/>
    <cellStyle name="Accent4 9" xfId="898" xr:uid="{46ACC903-CE58-493B-9875-7BEB852411DC}"/>
    <cellStyle name="Accent5 - 20%" xfId="449" xr:uid="{A815BFCC-E052-4377-BD15-F87DC900252A}"/>
    <cellStyle name="Accent5 - 20% 2" xfId="900" xr:uid="{6C729AED-D210-4F75-9F80-C9BD9C20C2F1}"/>
    <cellStyle name="Accent5 - 20% 3" xfId="636" xr:uid="{08269000-E724-49D1-BD95-E39E88E96B07}"/>
    <cellStyle name="Accent5 - 20% 4" xfId="5116" xr:uid="{559E7BDD-A2EE-48E2-9CA0-87C67D74E1B5}"/>
    <cellStyle name="Accent5 - 40%" xfId="450" xr:uid="{56340EEA-12BE-4122-B307-15E88BFBC2FE}"/>
    <cellStyle name="Accent5 - 40% 2" xfId="5117" xr:uid="{BF48A0ED-EED5-4CAC-939F-A6ABBC4AAD1B}"/>
    <cellStyle name="Accent5 - 60%" xfId="451" xr:uid="{9575D28D-7C8F-4005-B3E6-07AEB9822090}"/>
    <cellStyle name="Accent5 - 60% 2" xfId="901" xr:uid="{063713BC-4CE0-4153-9320-83686BA66425}"/>
    <cellStyle name="Accent5 - 60% 3" xfId="637" xr:uid="{562E857D-B02A-44A3-ADE1-45A0A91003E9}"/>
    <cellStyle name="Accent5 - 60% 4" xfId="5118" xr:uid="{D12ECABB-6B74-49A1-ACFC-57348F86D702}"/>
    <cellStyle name="Accent5 10" xfId="902" xr:uid="{C95CA261-B13E-46CC-B52B-1756DD4F10DB}"/>
    <cellStyle name="Accent5 11" xfId="903" xr:uid="{180AB9D9-D5D3-47F8-83F7-0FC56D7A0595}"/>
    <cellStyle name="Accent5 12" xfId="904" xr:uid="{67E5F123-F78C-433F-B03E-A6C624E95F6E}"/>
    <cellStyle name="Accent5 13" xfId="905" xr:uid="{3FEB2184-757F-4213-ADA6-F0715C533198}"/>
    <cellStyle name="Accent5 14" xfId="906" xr:uid="{0C932E86-09BE-42AD-8068-C196E2089E0D}"/>
    <cellStyle name="Accent5 15" xfId="907" xr:uid="{BC83EEBA-D983-4D8E-902F-3F0C95A186C6}"/>
    <cellStyle name="Accent5 16" xfId="908" xr:uid="{5CF8F0B4-EFBB-43B2-819A-438981777445}"/>
    <cellStyle name="Accent5 17" xfId="909" xr:uid="{460DA23B-858B-4B03-9CE9-C06156CEE1FC}"/>
    <cellStyle name="Accent5 18" xfId="910" xr:uid="{10A4609D-D105-460F-A769-3687842CFD60}"/>
    <cellStyle name="Accent5 19" xfId="911" xr:uid="{B8C5EF14-E383-4157-94FE-6EFEB57FC71C}"/>
    <cellStyle name="Accent5 2" xfId="635" xr:uid="{EB2CFD02-064E-43B3-A233-DF9546958B1C}"/>
    <cellStyle name="Accent5 2 2" xfId="913" xr:uid="{01555272-4316-4B31-A79D-AECA40248CD9}"/>
    <cellStyle name="Accent5 2 3" xfId="914" xr:uid="{429A73B6-FF89-4BA3-BE13-509764B646B4}"/>
    <cellStyle name="Accent5 2 4" xfId="912" xr:uid="{8E77AA89-8B04-4353-8F09-11AD7787D898}"/>
    <cellStyle name="Accent5 2 5" xfId="5119" xr:uid="{A417088E-89D9-43B0-B111-79B8EE8B72AA}"/>
    <cellStyle name="Accent5 20" xfId="915" xr:uid="{6A0AA8F7-6099-416F-8BC0-D70AAF2DB635}"/>
    <cellStyle name="Accent5 21" xfId="916" xr:uid="{06886FA6-2B12-409E-93E8-99DECE12EAA6}"/>
    <cellStyle name="Accent5 22" xfId="917" xr:uid="{B77E6381-4F08-41BE-AA30-2291AF0E84F2}"/>
    <cellStyle name="Accent5 23" xfId="918" xr:uid="{6E639B73-E7E6-417A-9AEE-1612AC04E0E4}"/>
    <cellStyle name="Accent5 24" xfId="919" xr:uid="{EF5BA8EF-2F82-4236-8B63-B6A00DDACB17}"/>
    <cellStyle name="Accent5 25" xfId="920" xr:uid="{D392F718-0AD5-4C89-8875-B985F0A5329C}"/>
    <cellStyle name="Accent5 26" xfId="921" xr:uid="{7012BBF0-F778-4695-99D4-766534795531}"/>
    <cellStyle name="Accent5 27" xfId="922" xr:uid="{BE217788-936E-4FCB-8BE5-86D9C9CB734B}"/>
    <cellStyle name="Accent5 28" xfId="1331" xr:uid="{C921994B-B684-43C0-BB9A-5B322542F72E}"/>
    <cellStyle name="Accent5 29" xfId="1413" xr:uid="{905725D4-7672-4079-BB88-67ED987F29E4}"/>
    <cellStyle name="Accent5 3" xfId="696" xr:uid="{685F060F-1F46-4F46-8F7B-20AFE826ADC5}"/>
    <cellStyle name="Accent5 3 2" xfId="923" xr:uid="{9F1140A4-3B06-42BA-8293-538F62CDEE98}"/>
    <cellStyle name="Accent5 3 3" xfId="5120" xr:uid="{B95EBA31-05F8-4720-86AE-7AA1A082F33D}"/>
    <cellStyle name="Accent5 30" xfId="1423" xr:uid="{5A8D85BF-01B9-4A6B-9DFA-2A58DF9A4914}"/>
    <cellStyle name="Accent5 31" xfId="899" xr:uid="{B422315C-78A1-45F3-AD3C-8FE8B49C80C1}"/>
    <cellStyle name="Accent5 32" xfId="601" xr:uid="{52F1DDB9-ADEB-4171-8ED7-1440CD1A11C3}"/>
    <cellStyle name="Accent5 33" xfId="1472" xr:uid="{7BD38430-2D4C-4C6C-A5D2-B099C1E9AC20}"/>
    <cellStyle name="Accent5 34" xfId="1508" xr:uid="{656A981E-749A-43AC-8FC2-3A7BDC9271B9}"/>
    <cellStyle name="Accent5 35" xfId="1480" xr:uid="{C91CB562-2F40-47CC-A75E-46655496C3F1}"/>
    <cellStyle name="Accent5 36" xfId="1495" xr:uid="{887C191E-ABA4-4D12-BF01-3736D8E6D321}"/>
    <cellStyle name="Accent5 37" xfId="1503" xr:uid="{84DC60D6-E3D6-4B9F-BAD2-643666EDE4E4}"/>
    <cellStyle name="Accent5 38" xfId="1471" xr:uid="{9EF77A09-C595-4E0E-A141-D11E6EC09011}"/>
    <cellStyle name="Accent5 39" xfId="1478" xr:uid="{4F50D2B7-3A71-4E55-8471-D2F541535782}"/>
    <cellStyle name="Accent5 4" xfId="699" xr:uid="{FBED85DB-A9A7-4F6E-904F-61D1E1F21EF0}"/>
    <cellStyle name="Accent5 4 2" xfId="924" xr:uid="{879F4CF5-D137-48A7-84A1-70C28C6C33F4}"/>
    <cellStyle name="Accent5 40" xfId="527" xr:uid="{56589B82-6406-425F-9A9F-FB6E3D1EB664}"/>
    <cellStyle name="Accent5 41" xfId="544" xr:uid="{EF13CE3F-83EE-4C58-8F3E-34ED6B055BD4}"/>
    <cellStyle name="Accent5 42" xfId="1519" xr:uid="{8432B6E7-36BF-4FFB-A3F1-E92A8542475E}"/>
    <cellStyle name="Accent5 43" xfId="1510" xr:uid="{48BB4BE4-E9E6-4C3D-8980-33EF0C4C38E5}"/>
    <cellStyle name="Accent5 5" xfId="710" xr:uid="{ED8FC888-2001-4E01-BC4B-159F65AF07D7}"/>
    <cellStyle name="Accent5 5 2" xfId="925" xr:uid="{5CA6527D-0E97-47A7-AA07-C87C7A191E4B}"/>
    <cellStyle name="Accent5 6" xfId="926" xr:uid="{3AF1005E-C6C0-404E-953D-050A2CCF1CB8}"/>
    <cellStyle name="Accent5 7" xfId="927" xr:uid="{AB248AF6-2B35-41BC-970A-2EF514CDAC90}"/>
    <cellStyle name="Accent5 8" xfId="928" xr:uid="{2AB438E3-6A59-4F42-83D2-17CB512F26F6}"/>
    <cellStyle name="Accent5 9" xfId="929" xr:uid="{AD3704A9-9CDE-4131-A945-A74087EF98EA}"/>
    <cellStyle name="Accent6 - 20%" xfId="452" xr:uid="{F107810F-1BE1-458D-9E55-F1DC680F0403}"/>
    <cellStyle name="Accent6 - 20% 2" xfId="5121" xr:uid="{AB42BB48-B565-45ED-A6FC-0FF7CBE772CA}"/>
    <cellStyle name="Accent6 - 40%" xfId="453" xr:uid="{2DCA6771-A288-4879-AECA-7429A639CCF0}"/>
    <cellStyle name="Accent6 - 40% 2" xfId="931" xr:uid="{66644EC9-7C5B-4E31-B471-95F77B645CBC}"/>
    <cellStyle name="Accent6 - 40% 3" xfId="639" xr:uid="{062FC467-0C10-40A9-BBFC-640F35D66658}"/>
    <cellStyle name="Accent6 - 40% 4" xfId="5122" xr:uid="{728BC17D-5511-4BBB-A30E-5C1FCA94127B}"/>
    <cellStyle name="Accent6 - 60%" xfId="454" xr:uid="{4686C004-937A-4BA8-9FEA-E77B0BE50F52}"/>
    <cellStyle name="Accent6 - 60% 2" xfId="932" xr:uid="{B72DE183-1DFD-4AC7-8AD8-27F8AD833524}"/>
    <cellStyle name="Accent6 - 60% 3" xfId="640" xr:uid="{1F684BE0-70CC-43C2-A89B-B942F9D93468}"/>
    <cellStyle name="Accent6 - 60% 4" xfId="5123" xr:uid="{A84641EF-DBAF-4DFA-9145-542ACEC37DB1}"/>
    <cellStyle name="Accent6 10" xfId="933" xr:uid="{C6A8BFD0-07F6-4155-B6D1-3DD54241187D}"/>
    <cellStyle name="Accent6 11" xfId="934" xr:uid="{56A6D752-73D3-4A01-B73D-75DDAD75B0CB}"/>
    <cellStyle name="Accent6 12" xfId="935" xr:uid="{A42725D3-F8B3-4369-A603-21493E1BF5CD}"/>
    <cellStyle name="Accent6 13" xfId="936" xr:uid="{9B8C61DC-38B8-46E8-A89E-5D68FF47B059}"/>
    <cellStyle name="Accent6 14" xfId="937" xr:uid="{9A7BBFB3-075C-4D23-B6C9-46FC90235827}"/>
    <cellStyle name="Accent6 15" xfId="938" xr:uid="{1E17ADE0-CD78-4CA9-94E3-6021FBCB1DD1}"/>
    <cellStyle name="Accent6 16" xfId="939" xr:uid="{02604800-B9B4-47AC-A8CB-9342442DF102}"/>
    <cellStyle name="Accent6 17" xfId="940" xr:uid="{AC194139-4578-4E7F-8A04-AB85E1ED5075}"/>
    <cellStyle name="Accent6 18" xfId="941" xr:uid="{FF256F94-0DB9-469B-AA7E-60BDA1F2FCF3}"/>
    <cellStyle name="Accent6 19" xfId="942" xr:uid="{520F9B40-952D-40FD-ACCE-C66A4910A897}"/>
    <cellStyle name="Accent6 2" xfId="638" xr:uid="{585C1EBE-BBAA-4902-8C42-7309C3060230}"/>
    <cellStyle name="Accent6 2 2" xfId="944" xr:uid="{0662782E-174B-48C0-A93D-5FA02D146A11}"/>
    <cellStyle name="Accent6 2 3" xfId="945" xr:uid="{77898285-7EB9-49F6-8AA4-6F5E3DC06699}"/>
    <cellStyle name="Accent6 2 4" xfId="943" xr:uid="{8EFA10B7-82BE-4731-B547-DF323B9092C8}"/>
    <cellStyle name="Accent6 2 5" xfId="5124" xr:uid="{BD895937-1B0F-47B5-886C-D6AFF5DACF5C}"/>
    <cellStyle name="Accent6 20" xfId="946" xr:uid="{3100D723-9C0A-435F-98A4-914D69F00434}"/>
    <cellStyle name="Accent6 21" xfId="947" xr:uid="{406485F9-5187-4B1E-AB17-9432F883DED4}"/>
    <cellStyle name="Accent6 22" xfId="948" xr:uid="{11DDB8AD-0F90-499E-BF52-4F4FF2D9AD42}"/>
    <cellStyle name="Accent6 23" xfId="949" xr:uid="{0A196E88-6963-4B9C-B684-1C79B9EF7E80}"/>
    <cellStyle name="Accent6 24" xfId="950" xr:uid="{9DCEC40E-2414-4E19-B301-9521CC6E0257}"/>
    <cellStyle name="Accent6 25" xfId="951" xr:uid="{01F555A8-37DC-424F-9AEC-08D91C64D771}"/>
    <cellStyle name="Accent6 26" xfId="952" xr:uid="{49E704B5-CC61-4AA3-A382-B2AC23A89D15}"/>
    <cellStyle name="Accent6 27" xfId="953" xr:uid="{80FF6EC8-B225-4361-BD3D-AEB99BB86E20}"/>
    <cellStyle name="Accent6 28" xfId="1335" xr:uid="{C4DBBB2E-E79A-443F-9C54-A784E2FE1A32}"/>
    <cellStyle name="Accent6 29" xfId="1416" xr:uid="{0CEE5B5C-4022-439E-92B0-E6FF8B490DFA}"/>
    <cellStyle name="Accent6 3" xfId="697" xr:uid="{B1AF9497-7A5F-48E5-A52B-9C8443DBB389}"/>
    <cellStyle name="Accent6 3 2" xfId="954" xr:uid="{D16FCF3A-8A5B-436D-B611-3815B6A9CDFA}"/>
    <cellStyle name="Accent6 3 3" xfId="5125" xr:uid="{42934EF0-4D99-4E9B-A733-9FA9B4505304}"/>
    <cellStyle name="Accent6 30" xfId="1424" xr:uid="{3FFFEB4A-7B2D-4CAE-99CA-C3A6E8A3416E}"/>
    <cellStyle name="Accent6 31" xfId="930" xr:uid="{74E05318-3D09-4846-BE71-424FC642F6E2}"/>
    <cellStyle name="Accent6 32" xfId="605" xr:uid="{B97D6988-106B-4F04-A4DC-AF62872FA655}"/>
    <cellStyle name="Accent6 33" xfId="1473" xr:uid="{FF6B2F36-D625-4E3A-9C54-2CB40124E27F}"/>
    <cellStyle name="Accent6 34" xfId="1498" xr:uid="{A66BC6A3-ABBA-4078-8405-C2B36985DB31}"/>
    <cellStyle name="Accent6 35" xfId="1484" xr:uid="{821C3B56-2B3F-4B64-AF19-04492CD25278}"/>
    <cellStyle name="Accent6 36" xfId="1492" xr:uid="{62BBCDC6-39E2-4B3B-BA15-2BEECAED1A24}"/>
    <cellStyle name="Accent6 37" xfId="1489" xr:uid="{C8B72129-E145-4D90-BD38-70B256E8ADC8}"/>
    <cellStyle name="Accent6 38" xfId="1490" xr:uid="{21943962-3C28-4C72-930C-98C0D5741C13}"/>
    <cellStyle name="Accent6 39" xfId="1476" xr:uid="{27979E4F-CD63-41F7-A2BF-D6C8FE0540BE}"/>
    <cellStyle name="Accent6 4" xfId="698" xr:uid="{076AE941-CA91-49F0-BF30-F54A5DD738ED}"/>
    <cellStyle name="Accent6 4 2" xfId="955" xr:uid="{690089FC-89BC-4C10-8170-1C67E149673D}"/>
    <cellStyle name="Accent6 40" xfId="528" xr:uid="{46200D11-8C3C-4BA8-AC2C-2D4EF2B9D11D}"/>
    <cellStyle name="Accent6 41" xfId="543" xr:uid="{6A88D9B0-FE09-442A-889D-059F09415C09}"/>
    <cellStyle name="Accent6 42" xfId="1514" xr:uid="{5B4B229C-B9E8-4CDE-A1BC-35E68CA19D17}"/>
    <cellStyle name="Accent6 43" xfId="1513" xr:uid="{F64A56E0-3F36-4698-9A9B-9782E9817023}"/>
    <cellStyle name="Accent6 5" xfId="711" xr:uid="{0302EA05-3A5A-4F79-BEFA-6ADD595EEB45}"/>
    <cellStyle name="Accent6 5 2" xfId="956" xr:uid="{1CFD8900-3B5F-48A0-9D74-1AC7200A364F}"/>
    <cellStyle name="Accent6 6" xfId="957" xr:uid="{6AD4CAE0-C8DC-43DF-B86A-2AB004DE7D33}"/>
    <cellStyle name="Accent6 7" xfId="958" xr:uid="{5C40EDF4-CCCE-4F81-8578-8F83EC267A8E}"/>
    <cellStyle name="Accent6 8" xfId="959" xr:uid="{CDC52566-F811-474E-85A9-E76A4263CE6C}"/>
    <cellStyle name="Accent6 9" xfId="960" xr:uid="{2347169A-18F1-4234-909F-DDBBD9BBFF4B}"/>
    <cellStyle name="Annotation" xfId="47" xr:uid="{117E2941-CD8F-47D7-8E5F-9D9A754F5754}"/>
    <cellStyle name="Bad 2" xfId="641" xr:uid="{75A47D0B-FF5E-43DF-A035-1B5274363531}"/>
    <cellStyle name="Bad 2 2" xfId="962" xr:uid="{91F90049-C761-4C24-A31D-4C9B70AAF435}"/>
    <cellStyle name="Bad 2 3" xfId="963" xr:uid="{92658A23-821E-448A-A6CE-08D4F4C1ECAC}"/>
    <cellStyle name="Bad 2 4" xfId="961" xr:uid="{6C8E6D79-5B5A-4215-9511-11AED8ED5427}"/>
    <cellStyle name="Bad 2 5" xfId="5126" xr:uid="{55837887-ABC6-4A88-AB75-72A560A4C1B4}"/>
    <cellStyle name="Bad 3" xfId="964" xr:uid="{359762D4-9199-401E-BD63-1C98BE33C098}"/>
    <cellStyle name="Bad 3 2" xfId="5127" xr:uid="{FAC20842-1FE7-496E-A295-25C036117733}"/>
    <cellStyle name="Bad 4" xfId="1304" xr:uid="{E901DE4D-4CFB-404D-A4E5-8D8FB93B8D7B}"/>
    <cellStyle name="Bad 5" xfId="574" xr:uid="{B4C14A27-B2BB-45C1-B971-99D94D94C849}"/>
    <cellStyle name="Bad 6" xfId="529" xr:uid="{54FDBFF2-7AD8-4288-9851-F1721DBD0E9D}"/>
    <cellStyle name="Blank" xfId="39" xr:uid="{5C376713-6B44-4B1B-B372-46F423A5FCCF}"/>
    <cellStyle name="Blank 2" xfId="132" xr:uid="{EF913E29-7C95-42D0-A2FD-55C5DAAB2F3A}"/>
    <cellStyle name="Calculation 2" xfId="642" xr:uid="{2E47A720-84DD-4973-BCFA-FB267216C461}"/>
    <cellStyle name="Calculation 2 10" xfId="4504" xr:uid="{298ECB09-8CD5-4534-8DE2-F0EAB274F96B}"/>
    <cellStyle name="Calculation 2 10 2" xfId="7179" xr:uid="{EBD64866-3715-4A56-9FC3-5E8853D165E1}"/>
    <cellStyle name="Calculation 2 10 3" xfId="15118" xr:uid="{EFE161CF-7D9A-4EBA-9E1B-087323A07BDE}"/>
    <cellStyle name="Calculation 2 10 4" xfId="18851" xr:uid="{B03B7E8C-B83B-4BB0-908D-5AAB9065609C}"/>
    <cellStyle name="Calculation 2 10 5" xfId="22603" xr:uid="{30B981CF-4EBA-4C20-A2F3-6AFBBAA6399A}"/>
    <cellStyle name="Calculation 2 10 6" xfId="26268" xr:uid="{C866EB0F-FCF4-4AAA-85EA-8AD56120306D}"/>
    <cellStyle name="Calculation 2 10 7" xfId="29800" xr:uid="{9C7B6D78-8D34-49A8-978D-5B69E933D4D6}"/>
    <cellStyle name="Calculation 2 10 8" xfId="33062" xr:uid="{45B2B831-8BA0-4B39-A845-0DCD4E21BCC9}"/>
    <cellStyle name="Calculation 2 11" xfId="4215" xr:uid="{FD56F8C7-D1F1-481E-B5C1-EFBCD74B07E0}"/>
    <cellStyle name="Calculation 2 11 2" xfId="6854" xr:uid="{5BA39D25-DA21-45BA-A8E7-0A771B36D179}"/>
    <cellStyle name="Calculation 2 11 3" xfId="10216" xr:uid="{75748E21-7066-4855-B84F-C69E86528C6B}"/>
    <cellStyle name="Calculation 2 11 4" xfId="18562" xr:uid="{FBFC1B87-693D-498A-9F10-98AA365C0242}"/>
    <cellStyle name="Calculation 2 11 5" xfId="22314" xr:uid="{971CBD08-F432-48DB-91C3-91045BEE7FD6}"/>
    <cellStyle name="Calculation 2 11 6" xfId="25980" xr:uid="{99E0048E-172A-4939-A4E2-293306B26C2B}"/>
    <cellStyle name="Calculation 2 11 7" xfId="29511" xr:uid="{8543B636-CABB-46F1-B1D4-8CC3DDF1A785}"/>
    <cellStyle name="Calculation 2 11 8" xfId="32775" xr:uid="{308966E8-B7C4-474D-B53E-C717A8C576E4}"/>
    <cellStyle name="Calculation 2 12" xfId="5128" xr:uid="{D65F1173-F52C-46EB-8B52-B73160D2136A}"/>
    <cellStyle name="Calculation 2 12 2" xfId="7825" xr:uid="{28CA5C11-7767-404C-97B4-654BFA3A4F67}"/>
    <cellStyle name="Calculation 2 12 3" xfId="14458" xr:uid="{3C1288CE-CABB-4F3D-BC10-894923B6E1A8}"/>
    <cellStyle name="Calculation 2 12 4" xfId="19471" xr:uid="{80CB0B11-0B66-4424-806B-AF80F07EA99A}"/>
    <cellStyle name="Calculation 2 12 5" xfId="23223" xr:uid="{FE38A423-1ADC-40A1-A5C3-05C18CC950DB}"/>
    <cellStyle name="Calculation 2 12 6" xfId="26886" xr:uid="{A70254EB-D2F6-45BD-B86A-B32B8E26077B}"/>
    <cellStyle name="Calculation 2 12 7" xfId="30412" xr:uid="{60DEE573-4F93-479B-B3A2-6487725120F0}"/>
    <cellStyle name="Calculation 2 12 8" xfId="33467" xr:uid="{E0F2009C-D415-4CAD-BE52-98085047018F}"/>
    <cellStyle name="Calculation 2 13" xfId="6271" xr:uid="{432C6441-5EC0-4C9F-9322-73590645F415}"/>
    <cellStyle name="Calculation 2 13 2" xfId="13172" xr:uid="{F575A0CD-98B3-4A4B-9873-F5355AA64D3D}"/>
    <cellStyle name="Calculation 2 13 3" xfId="10819" xr:uid="{3C376372-3B06-4906-8F62-6A90E0353792}"/>
    <cellStyle name="Calculation 2 13 4" xfId="20523" xr:uid="{4699E89F-47BD-4B33-936D-38E148E425B5}"/>
    <cellStyle name="Calculation 2 13 5" xfId="24196" xr:uid="{37BB23B3-F9C3-4F7D-8B7E-94E8635DE83B}"/>
    <cellStyle name="Calculation 2 13 6" xfId="27760" xr:uid="{0E2818AB-FF58-4F06-8D45-FB93582B38F1}"/>
    <cellStyle name="Calculation 2 13 7" xfId="30934" xr:uid="{13A8077B-18AF-4EE7-8484-7225E73D338B}"/>
    <cellStyle name="Calculation 2 13 8" xfId="33538" xr:uid="{C43A845F-CC44-48C4-86F3-5FC1CECF5FA1}"/>
    <cellStyle name="Calculation 2 14" xfId="10260" xr:uid="{F0285C46-2236-4976-B8FD-10DC291C2A09}"/>
    <cellStyle name="Calculation 2 15" xfId="7766" xr:uid="{F0436082-00A3-4846-817F-06E0645B6CA8}"/>
    <cellStyle name="Calculation 2 16" xfId="7689" xr:uid="{62E5B97A-6C5E-4A71-81FC-6FBD0DF2FF0C}"/>
    <cellStyle name="Calculation 2 17" xfId="20195" xr:uid="{4A1FDBCE-19B3-4CF3-939E-CA0CFFFBF17E}"/>
    <cellStyle name="Calculation 2 18" xfId="23926" xr:uid="{DEC73023-C01B-469F-BEB2-2A475D2A677E}"/>
    <cellStyle name="Calculation 2 19" xfId="27487" xr:uid="{47B9183D-9A19-42BC-9031-2E12C011C5F8}"/>
    <cellStyle name="Calculation 2 2" xfId="966" xr:uid="{E5240A39-3843-415A-9904-7A3FD422F37C}"/>
    <cellStyle name="Calculation 2 2 10" xfId="16405" xr:uid="{39A4CBEC-D6A7-47C2-BDB0-D84458747DBD}"/>
    <cellStyle name="Calculation 2 2 11" xfId="11708" xr:uid="{F1F63224-A377-467C-A41B-CDACD1E38F93}"/>
    <cellStyle name="Calculation 2 2 12" xfId="19947" xr:uid="{CF4E08E6-521B-4C09-A109-FEB47A11DD96}"/>
    <cellStyle name="Calculation 2 2 13" xfId="23691" xr:uid="{1F1C0F97-EACB-4E9C-A219-5A4EE059978C}"/>
    <cellStyle name="Calculation 2 2 14" xfId="27245" xr:uid="{66181E80-B6A5-48A4-85B7-BFEC5CF53179}"/>
    <cellStyle name="Calculation 2 2 15" xfId="30678" xr:uid="{EEFF9936-7B2F-4ABA-8A2F-A60F1BD2FFF2}"/>
    <cellStyle name="Calculation 2 2 16" xfId="33748" xr:uid="{1278DC3F-9B59-4148-BAF1-9F2055679079}"/>
    <cellStyle name="Calculation 2 2 2" xfId="1601" xr:uid="{7DB83070-FCDF-4F28-BE76-9961F2A72731}"/>
    <cellStyle name="Calculation 2 2 2 10" xfId="8810" xr:uid="{6426FB29-89B5-443D-B466-E940E0EB393F}"/>
    <cellStyle name="Calculation 2 2 2 11" xfId="13762" xr:uid="{037160FD-3263-41E5-A2C2-F600AF22796C}"/>
    <cellStyle name="Calculation 2 2 2 12" xfId="19915" xr:uid="{3CEAC424-03A9-42C4-84AE-EE2F9640A782}"/>
    <cellStyle name="Calculation 2 2 2 13" xfId="23670" xr:uid="{900781EA-0EE5-4F73-9A4A-A2BC1D775DA4}"/>
    <cellStyle name="Calculation 2 2 2 14" xfId="30512" xr:uid="{C32923D3-7B9E-4284-B9CF-B8CF39F38476}"/>
    <cellStyle name="Calculation 2 2 2 15" xfId="34666" xr:uid="{D6BC71FA-1431-4336-B46C-2CC70F7BB82A}"/>
    <cellStyle name="Calculation 2 2 2 2" xfId="2844" xr:uid="{E99BD69E-D6F5-49B3-9D32-B66D11EE5E08}"/>
    <cellStyle name="Calculation 2 2 2 2 2" xfId="11589" xr:uid="{06AA9E18-C346-41E3-AB29-F50F8F47E3E4}"/>
    <cellStyle name="Calculation 2 2 2 2 3" xfId="16057" xr:uid="{0D48BDB6-8106-4C79-9770-186547EFBAF9}"/>
    <cellStyle name="Calculation 2 2 2 2 4" xfId="17192" xr:uid="{4C13E9ED-C219-4374-8917-E6ADAB9058BD}"/>
    <cellStyle name="Calculation 2 2 2 2 5" xfId="20950" xr:uid="{655B7C16-BE64-43B7-B161-6D5562EB7824}"/>
    <cellStyle name="Calculation 2 2 2 2 6" xfId="24611" xr:uid="{B1363A02-3707-4737-8DFA-44D17E701DF9}"/>
    <cellStyle name="Calculation 2 2 2 2 7" xfId="28140" xr:uid="{34A72542-1DCB-4210-B6D2-5F551ADEB081}"/>
    <cellStyle name="Calculation 2 2 2 2 8" xfId="31426" xr:uid="{38B9D6D1-28A6-480A-9621-A2994C92C420}"/>
    <cellStyle name="Calculation 2 2 2 3" xfId="3350" xr:uid="{ECB3F8E0-6895-461C-9113-24E7E19B3F5E}"/>
    <cellStyle name="Calculation 2 2 2 3 2" xfId="8529" xr:uid="{EB827CA4-29BB-4F96-B5C3-3AFC8CA1339D}"/>
    <cellStyle name="Calculation 2 2 2 3 3" xfId="13577" xr:uid="{D5C16EB9-BDA4-4D34-9A48-522148006AFD}"/>
    <cellStyle name="Calculation 2 2 2 3 4" xfId="17697" xr:uid="{FAD1AFC9-A876-44D5-9BFE-E4790A37244C}"/>
    <cellStyle name="Calculation 2 2 2 3 5" xfId="21453" xr:uid="{E1C03EA9-D343-4C5E-8E37-88BB57C5CD77}"/>
    <cellStyle name="Calculation 2 2 2 3 6" xfId="25115" xr:uid="{3DAFEF1D-8867-4AE3-B93A-C3DF2FE090C6}"/>
    <cellStyle name="Calculation 2 2 2 3 7" xfId="28646" xr:uid="{11E201E1-FE2A-4AA1-B5DD-3A7FB42BD75C}"/>
    <cellStyle name="Calculation 2 2 2 3 8" xfId="31925" xr:uid="{7D9418E4-572F-416A-8D68-095AF35E38E1}"/>
    <cellStyle name="Calculation 2 2 2 4" xfId="3139" xr:uid="{4E486CE2-7BA6-4472-8704-B551E708F05E}"/>
    <cellStyle name="Calculation 2 2 2 4 2" xfId="11598" xr:uid="{3837078D-7577-4B8D-BED4-32AB8F43E1F7}"/>
    <cellStyle name="Calculation 2 2 2 4 3" xfId="16048" xr:uid="{2842B287-175C-46B0-85E2-55D615C06AD7}"/>
    <cellStyle name="Calculation 2 2 2 4 4" xfId="17486" xr:uid="{9D4EF5B9-08C4-4121-B00E-635B75319FF2}"/>
    <cellStyle name="Calculation 2 2 2 4 5" xfId="21242" xr:uid="{E4E2BC61-1783-422C-A44D-664C72FD10C7}"/>
    <cellStyle name="Calculation 2 2 2 4 6" xfId="24904" xr:uid="{067F2BA8-4D31-4387-A948-23CAAA89DCF5}"/>
    <cellStyle name="Calculation 2 2 2 4 7" xfId="28435" xr:uid="{AD2D7036-A909-4049-86AB-A251A7ECA8AF}"/>
    <cellStyle name="Calculation 2 2 2 4 8" xfId="31716" xr:uid="{D88E3381-7EC4-4714-ADF6-E4100EE51351}"/>
    <cellStyle name="Calculation 2 2 2 5" xfId="3645" xr:uid="{03B2D075-537A-40F8-8C7A-43BFECCBD7A0}"/>
    <cellStyle name="Calculation 2 2 2 5 2" xfId="9408" xr:uid="{09B5DF06-298F-4DF1-A4C2-70EF6082D860}"/>
    <cellStyle name="Calculation 2 2 2 5 3" xfId="13732" xr:uid="{DE4980BF-764D-45E1-A345-023B5CE4E22B}"/>
    <cellStyle name="Calculation 2 2 2 5 4" xfId="17992" xr:uid="{4FA15046-8B20-4ECA-84DC-23142EA75E21}"/>
    <cellStyle name="Calculation 2 2 2 5 5" xfId="21748" xr:uid="{3B7D28BA-49AF-48E7-BDAC-550C4B0FE9EB}"/>
    <cellStyle name="Calculation 2 2 2 5 6" xfId="25410" xr:uid="{9A9F4EE1-CAEE-4869-968F-8594CE180E30}"/>
    <cellStyle name="Calculation 2 2 2 5 7" xfId="28941" xr:uid="{3D1B900E-85B3-4F82-A496-3DC6E89176A1}"/>
    <cellStyle name="Calculation 2 2 2 5 8" xfId="32218" xr:uid="{75A79636-3DD7-4942-93C3-18472DE2A1CC}"/>
    <cellStyle name="Calculation 2 2 2 6" xfId="3058" xr:uid="{1D26374E-186B-4DBC-B8B4-276E5B2F54CA}"/>
    <cellStyle name="Calculation 2 2 2 6 2" xfId="8741" xr:uid="{3FA51C15-AD83-4324-95DA-0599F9A612E9}"/>
    <cellStyle name="Calculation 2 2 2 6 3" xfId="13479" xr:uid="{75BABB4D-5D40-40A5-832F-7049A2415D5A}"/>
    <cellStyle name="Calculation 2 2 2 6 4" xfId="17406" xr:uid="{6F70DB9E-B0D3-4D62-825D-7D660090128E}"/>
    <cellStyle name="Calculation 2 2 2 6 5" xfId="21163" xr:uid="{1F85DBF5-2D53-4284-8F20-ADB68325CD85}"/>
    <cellStyle name="Calculation 2 2 2 6 6" xfId="24825" xr:uid="{5739F6DA-4A03-4931-A325-72A955E5BB4A}"/>
    <cellStyle name="Calculation 2 2 2 6 7" xfId="28354" xr:uid="{1ACB85AF-50B1-47C4-9B36-9305DBD8C035}"/>
    <cellStyle name="Calculation 2 2 2 6 8" xfId="31639" xr:uid="{A7618DED-2DDF-4CB8-B5F9-19341FF6C50A}"/>
    <cellStyle name="Calculation 2 2 2 7" xfId="4408" xr:uid="{2737C9BD-D1D3-4707-AAD1-9B6A995DE0A6}"/>
    <cellStyle name="Calculation 2 2 2 7 2" xfId="6893" xr:uid="{8FF93C41-AAFA-4212-92BF-59C5D4999330}"/>
    <cellStyle name="Calculation 2 2 2 7 3" xfId="16737" xr:uid="{1F836CF8-80D2-408D-B9FC-09DA0DD07BF9}"/>
    <cellStyle name="Calculation 2 2 2 7 4" xfId="18755" xr:uid="{70937AE2-610A-46ED-8F5D-BB65F557B867}"/>
    <cellStyle name="Calculation 2 2 2 7 5" xfId="22507" xr:uid="{2BC275BC-FE8D-425A-9F9F-5A0F671CCA3E}"/>
    <cellStyle name="Calculation 2 2 2 7 6" xfId="26173" xr:uid="{711F8A18-3E23-42B3-B7DE-712D39BC6CAB}"/>
    <cellStyle name="Calculation 2 2 2 7 7" xfId="29704" xr:uid="{A7931DBD-4371-4F44-8184-73767ACE3356}"/>
    <cellStyle name="Calculation 2 2 2 7 8" xfId="32966" xr:uid="{8B66F618-7EA5-42E8-B9A1-62EA42A1BB9A}"/>
    <cellStyle name="Calculation 2 2 2 8" xfId="8451" xr:uid="{901F06AA-F5DD-4892-B083-5216889FCC38}"/>
    <cellStyle name="Calculation 2 2 2 9" xfId="11362" xr:uid="{A7221ADA-3554-4140-AE4E-C76951272F05}"/>
    <cellStyle name="Calculation 2 2 3" xfId="2269" xr:uid="{56185F84-40AA-478C-9CDB-606483AEECFF}"/>
    <cellStyle name="Calculation 2 2 3 2" xfId="9747" xr:uid="{88D000BE-9292-4B6E-AC6E-9C5AAB61A6FA}"/>
    <cellStyle name="Calculation 2 2 3 3" xfId="11700" xr:uid="{F30616A1-CE04-4E23-A92A-77862BA19078}"/>
    <cellStyle name="Calculation 2 2 3 4" xfId="7242" xr:uid="{77B43814-52C9-413E-96AC-0193A0725E5A}"/>
    <cellStyle name="Calculation 2 2 3 5" xfId="9372" xr:uid="{503DD4C4-CBFA-4AB5-995A-6B5F664470DE}"/>
    <cellStyle name="Calculation 2 2 3 6" xfId="20223" xr:uid="{13E029ED-3EE9-440F-B7CC-8F91D69DC93E}"/>
    <cellStyle name="Calculation 2 2 3 7" xfId="20248" xr:uid="{876394E8-F594-4116-B334-34D9507C1327}"/>
    <cellStyle name="Calculation 2 2 3 8" xfId="27765" xr:uid="{23AD6954-815D-44CB-AD6A-3FA95DE1C45A}"/>
    <cellStyle name="Calculation 2 2 3 9" xfId="35015" xr:uid="{8CB5D74A-769E-43FC-8789-8542F1B1D23F}"/>
    <cellStyle name="Calculation 2 2 4" xfId="2040" xr:uid="{3477D514-8245-4EF5-B97E-4B5A3DBAFB77}"/>
    <cellStyle name="Calculation 2 2 4 2" xfId="10616" xr:uid="{4DCAA5C4-1638-47FF-8397-885A278347DB}"/>
    <cellStyle name="Calculation 2 2 4 3" xfId="15177" xr:uid="{D9AB17A6-2F98-4C18-B71B-261765F68DEF}"/>
    <cellStyle name="Calculation 2 2 4 4" xfId="11324" xr:uid="{D1862B5C-5B05-4E3D-8EBA-1C7A320645F6}"/>
    <cellStyle name="Calculation 2 2 4 5" xfId="15059" xr:uid="{404BC229-3730-4A44-849C-F9AF693BA1C1}"/>
    <cellStyle name="Calculation 2 2 4 6" xfId="20006" xr:uid="{B9AA34C7-449A-4C8C-853F-E1B5624EC3DA}"/>
    <cellStyle name="Calculation 2 2 4 7" xfId="14390" xr:uid="{A3BFE794-0685-4B55-9834-E2266845EFFC}"/>
    <cellStyle name="Calculation 2 2 4 8" xfId="27350" xr:uid="{1E719064-1B64-4092-BA98-EB124517E09B}"/>
    <cellStyle name="Calculation 2 2 4 9" xfId="34491" xr:uid="{53A04C93-6A88-4498-A6A7-50CC562EEC8C}"/>
    <cellStyle name="Calculation 2 2 5" xfId="3091" xr:uid="{9F1BB18C-3557-4BF5-A252-18445BA8235E}"/>
    <cellStyle name="Calculation 2 2 5 2" xfId="9851" xr:uid="{6FB04590-972B-493B-BFF9-069ECEAA830B}"/>
    <cellStyle name="Calculation 2 2 5 3" xfId="11511" xr:uid="{7D77DCFE-54BF-406C-8530-5DEF3997D478}"/>
    <cellStyle name="Calculation 2 2 5 4" xfId="17438" xr:uid="{D9CF86DD-481B-4D56-8BBD-6108F98008BA}"/>
    <cellStyle name="Calculation 2 2 5 5" xfId="21195" xr:uid="{AEAB0B7F-4993-4165-9BE6-9854BA88736A}"/>
    <cellStyle name="Calculation 2 2 5 6" xfId="24857" xr:uid="{7D8E262F-61E4-4B4D-A73B-C47AC9767027}"/>
    <cellStyle name="Calculation 2 2 5 7" xfId="28387" xr:uid="{B1941DE7-1204-487D-A3BC-5D8D08970ABA}"/>
    <cellStyle name="Calculation 2 2 5 8" xfId="31670" xr:uid="{1699DB94-3B8E-47EB-B86A-9D97BFA98900}"/>
    <cellStyle name="Calculation 2 2 5 9" xfId="34035" xr:uid="{D9016C11-CF7D-4125-89A2-8AB907907332}"/>
    <cellStyle name="Calculation 2 2 6" xfId="3892" xr:uid="{F6D6D042-E09A-4A7B-AC2A-85C2E4842AF4}"/>
    <cellStyle name="Calculation 2 2 6 2" xfId="9325" xr:uid="{9F563926-414C-4770-8A87-77066687927C}"/>
    <cellStyle name="Calculation 2 2 6 3" xfId="8262" xr:uid="{CB6E61E2-6214-4807-A109-040A2096944A}"/>
    <cellStyle name="Calculation 2 2 6 4" xfId="18239" xr:uid="{B9F73FC9-1C6C-4E78-BBDE-28050ABB5D1E}"/>
    <cellStyle name="Calculation 2 2 6 5" xfId="21992" xr:uid="{4E778AB5-6741-4E78-AA6B-92FAB38776B2}"/>
    <cellStyle name="Calculation 2 2 6 6" xfId="25657" xr:uid="{E5A12B9B-3A27-4B38-9839-32FF9B485959}"/>
    <cellStyle name="Calculation 2 2 6 7" xfId="29188" xr:uid="{181B7E0C-47D1-47D4-8639-9BAE5C74BCE9}"/>
    <cellStyle name="Calculation 2 2 6 8" xfId="32457" xr:uid="{E92CA998-E180-4C11-AA9D-79B7CA2B923A}"/>
    <cellStyle name="Calculation 2 2 7" xfId="2739" xr:uid="{1E49A89B-1919-418D-AE26-C0C2977DB8DD}"/>
    <cellStyle name="Calculation 2 2 7 2" xfId="9195" xr:uid="{601245B1-6A55-44C3-B53F-3903F444845A}"/>
    <cellStyle name="Calculation 2 2 7 3" xfId="14048" xr:uid="{417F7714-576B-4EDD-9C6C-0939A853B483}"/>
    <cellStyle name="Calculation 2 2 7 4" xfId="17087" xr:uid="{A638C7C6-5FF9-4A36-8F65-86A1E9091B10}"/>
    <cellStyle name="Calculation 2 2 7 5" xfId="20845" xr:uid="{E7BEFF89-6AFD-4BF6-B647-48BE18831CD9}"/>
    <cellStyle name="Calculation 2 2 7 6" xfId="24506" xr:uid="{096AFB5C-2437-4F8B-9E72-6D17BA57776D}"/>
    <cellStyle name="Calculation 2 2 7 7" xfId="28035" xr:uid="{B5E26C7A-1CEB-4FA6-B8F3-09C879EA9B08}"/>
    <cellStyle name="Calculation 2 2 7 8" xfId="31321" xr:uid="{EB5706A1-3709-417A-957D-C345553C0DE6}"/>
    <cellStyle name="Calculation 2 2 8" xfId="4915" xr:uid="{337E93C1-C609-4354-B11E-592B787576E6}"/>
    <cellStyle name="Calculation 2 2 8 2" xfId="12108" xr:uid="{F1589506-0BFB-41D3-85A7-C9417664183C}"/>
    <cellStyle name="Calculation 2 2 8 3" xfId="10428" xr:uid="{6E8BF197-102A-4511-9439-46C50A6D6B70}"/>
    <cellStyle name="Calculation 2 2 8 4" xfId="19262" xr:uid="{D6349191-612E-42DA-B02F-F45CB395DF83}"/>
    <cellStyle name="Calculation 2 2 8 5" xfId="23013" xr:uid="{3EE95C63-E385-4D6B-8BE1-ED5F845B39BE}"/>
    <cellStyle name="Calculation 2 2 8 6" xfId="26679" xr:uid="{5BF454F9-1245-48B2-AB1E-072099E17B02}"/>
    <cellStyle name="Calculation 2 2 8 7" xfId="30211" xr:uid="{38BD6D4B-7D9A-4EA6-975D-66D7D5A11641}"/>
    <cellStyle name="Calculation 2 2 8 8" xfId="33466" xr:uid="{5EEBD56B-41F1-4A5D-89D2-2D33D3895075}"/>
    <cellStyle name="Calculation 2 2 9" xfId="11218" xr:uid="{99CC03BA-2A0D-4614-B8F2-EC55F95DD453}"/>
    <cellStyle name="Calculation 2 20" xfId="22969" xr:uid="{2BE08C06-A446-4390-84C8-755FA287ECCA}"/>
    <cellStyle name="Calculation 2 3" xfId="967" xr:uid="{00108EB6-EEEC-44EF-A0D5-E2A04978EB0D}"/>
    <cellStyle name="Calculation 2 3 10" xfId="14674" xr:uid="{580670B1-8513-435E-8254-2361FF1A1807}"/>
    <cellStyle name="Calculation 2 3 11" xfId="13741" xr:uid="{4B914EDD-9B8A-45C0-9CA9-71A7842E70E0}"/>
    <cellStyle name="Calculation 2 3 12" xfId="19946" xr:uid="{8DF500D2-07AD-4DD8-968D-041EEF2417EA}"/>
    <cellStyle name="Calculation 2 3 13" xfId="23690" xr:uid="{404DD336-F9FF-4432-9C9E-DA62A8E45AF2}"/>
    <cellStyle name="Calculation 2 3 14" xfId="27244" xr:uid="{F37D1D59-270E-4627-9AD3-926C336C6E07}"/>
    <cellStyle name="Calculation 2 3 15" xfId="30677" xr:uid="{A9A023A2-90D4-4EA1-937C-B59138AD58BB}"/>
    <cellStyle name="Calculation 2 3 16" xfId="34374" xr:uid="{E5F733EF-D0B1-493F-BBFB-9DD8922BC6DE}"/>
    <cellStyle name="Calculation 2 3 2" xfId="1602" xr:uid="{EA0C2CD0-EC31-4E77-9677-20F48C124A15}"/>
    <cellStyle name="Calculation 2 3 2 10" xfId="10889" xr:uid="{F52D1CFC-A7DC-4B28-9192-82F938B27BC2}"/>
    <cellStyle name="Calculation 2 3 2 11" xfId="7727" xr:uid="{54ADF3CB-DFC8-47F5-B115-9D96D71DFE40}"/>
    <cellStyle name="Calculation 2 3 2 12" xfId="19916" xr:uid="{52C40573-8795-4EED-9655-1D9F2DBDCC48}"/>
    <cellStyle name="Calculation 2 3 2 13" xfId="23671" xr:uid="{A5FD00C1-1715-4CC9-8D57-A867EFCC69C6}"/>
    <cellStyle name="Calculation 2 3 2 14" xfId="24012" xr:uid="{D5B77752-FDBF-41FF-BC8E-00386C952695}"/>
    <cellStyle name="Calculation 2 3 2 2" xfId="2845" xr:uid="{710AA657-B745-4D9A-A937-6DEEEBC3159A}"/>
    <cellStyle name="Calculation 2 3 2 2 2" xfId="10710" xr:uid="{7DAABEE6-E9FF-4C56-9029-FF46634DAE03}"/>
    <cellStyle name="Calculation 2 3 2 2 3" xfId="8193" xr:uid="{2094A842-599B-4BCC-904B-3B770743289E}"/>
    <cellStyle name="Calculation 2 3 2 2 4" xfId="17193" xr:uid="{14F1C21B-8BF4-4E26-87E7-5D0D737C528C}"/>
    <cellStyle name="Calculation 2 3 2 2 5" xfId="20951" xr:uid="{1E5E70D3-39C7-4820-8A9B-B7503AC441D2}"/>
    <cellStyle name="Calculation 2 3 2 2 6" xfId="24612" xr:uid="{874CA481-F183-4E8E-8F5A-41C90B1259B2}"/>
    <cellStyle name="Calculation 2 3 2 2 7" xfId="28141" xr:uid="{DE99B1B4-5524-421B-9392-49EB32460E9D}"/>
    <cellStyle name="Calculation 2 3 2 2 8" xfId="31427" xr:uid="{A42421DA-7778-4465-973D-D4074C6E4EED}"/>
    <cellStyle name="Calculation 2 3 2 3" xfId="3351" xr:uid="{CC624613-8911-49B9-AB74-784015B5B85F}"/>
    <cellStyle name="Calculation 2 3 2 3 2" xfId="8225" xr:uid="{1D4BABE4-4ABB-476C-9ABE-47589A9EF29D}"/>
    <cellStyle name="Calculation 2 3 2 3 3" xfId="15226" xr:uid="{258C625C-C3EF-42D0-8AE6-092E917A7A06}"/>
    <cellStyle name="Calculation 2 3 2 3 4" xfId="17698" xr:uid="{9683D0C2-EFBB-49FD-A6FB-B34F892E2C09}"/>
    <cellStyle name="Calculation 2 3 2 3 5" xfId="21454" xr:uid="{AB4DBFD3-A60C-4A5C-BE9D-8FAB1F026C59}"/>
    <cellStyle name="Calculation 2 3 2 3 6" xfId="25116" xr:uid="{ED6D4102-5AE0-44E3-96BB-B94955FA5292}"/>
    <cellStyle name="Calculation 2 3 2 3 7" xfId="28647" xr:uid="{439F5E6F-CD2D-4509-9B28-6F9B7E514C37}"/>
    <cellStyle name="Calculation 2 3 2 3 8" xfId="31926" xr:uid="{5D0B836D-DD93-412B-91BA-EC22B380B381}"/>
    <cellStyle name="Calculation 2 3 2 4" xfId="1865" xr:uid="{C4F71199-80B0-4937-9E79-0583D7C9F39C}"/>
    <cellStyle name="Calculation 2 3 2 4 2" xfId="10874" xr:uid="{4FB8EC90-FEE0-4E3D-B0BC-A9ED3B187CB2}"/>
    <cellStyle name="Calculation 2 3 2 4 3" xfId="8617" xr:uid="{5AB32B1F-187F-4D73-9280-3D0D93FF5503}"/>
    <cellStyle name="Calculation 2 3 2 4 4" xfId="9929" xr:uid="{2E79E2AD-35E5-4A26-AF5B-11FE12A2CB83}"/>
    <cellStyle name="Calculation 2 3 2 4 5" xfId="20427" xr:uid="{26167473-DDBC-4432-B2A8-B9188B9A0E2A}"/>
    <cellStyle name="Calculation 2 3 2 4 6" xfId="7811" xr:uid="{B239D2FE-05DC-46FF-B985-290D4C378231}"/>
    <cellStyle name="Calculation 2 3 2 4 7" xfId="26681" xr:uid="{5B78FA4D-A709-4314-A30A-18B9F071C5AF}"/>
    <cellStyle name="Calculation 2 3 2 4 8" xfId="27490" xr:uid="{7296686D-BF36-45D8-9646-7DDF7FE14D7B}"/>
    <cellStyle name="Calculation 2 3 2 5" xfId="4125" xr:uid="{75C452A2-CFE6-441E-94A9-E515E518901D}"/>
    <cellStyle name="Calculation 2 3 2 5 2" xfId="7080" xr:uid="{5030F3F6-062D-4675-9AEF-02B1A60FB47C}"/>
    <cellStyle name="Calculation 2 3 2 5 3" xfId="10799" xr:uid="{8AB53756-FDA2-4B30-B774-399384A3E66B}"/>
    <cellStyle name="Calculation 2 3 2 5 4" xfId="18472" xr:uid="{97DEAD72-2009-44DC-93D5-F34D0E68F46B}"/>
    <cellStyle name="Calculation 2 3 2 5 5" xfId="22225" xr:uid="{52EF8509-599B-4AFC-845C-CAA137F06D0D}"/>
    <cellStyle name="Calculation 2 3 2 5 6" xfId="25890" xr:uid="{0D828393-D0EB-4257-B006-F78A18F49BA0}"/>
    <cellStyle name="Calculation 2 3 2 5 7" xfId="29421" xr:uid="{86F2C2D9-1501-4C62-89C3-FBA201858986}"/>
    <cellStyle name="Calculation 2 3 2 5 8" xfId="32687" xr:uid="{FD34D3B6-E962-4D86-BAA3-5B13C94E0576}"/>
    <cellStyle name="Calculation 2 3 2 6" xfId="4334" xr:uid="{4BB6BC14-9E2F-4997-BCB7-2380C02358C7}"/>
    <cellStyle name="Calculation 2 3 2 6 2" xfId="12615" xr:uid="{8361FA15-AB46-45C7-8825-BB5D522D5DD1}"/>
    <cellStyle name="Calculation 2 3 2 6 3" xfId="10531" xr:uid="{4F3DE930-D07A-4BC7-90B6-3215F79BBA78}"/>
    <cellStyle name="Calculation 2 3 2 6 4" xfId="18681" xr:uid="{7249BE84-AFD1-4599-937D-AD1CF6532901}"/>
    <cellStyle name="Calculation 2 3 2 6 5" xfId="22433" xr:uid="{36B59B94-C7D1-4BD7-8226-54428D37AFE9}"/>
    <cellStyle name="Calculation 2 3 2 6 6" xfId="26099" xr:uid="{B3CF3E84-3959-4504-B517-C1EC8F98CBFA}"/>
    <cellStyle name="Calculation 2 3 2 6 7" xfId="29630" xr:uid="{8D7CD112-17A8-4678-A0C8-4E216A35D16D}"/>
    <cellStyle name="Calculation 2 3 2 6 8" xfId="32893" xr:uid="{2D837CD0-B955-4543-912F-4F2A1CF31951}"/>
    <cellStyle name="Calculation 2 3 2 7" xfId="4894" xr:uid="{B9A2E205-75B3-4D96-A1B7-047587D26391}"/>
    <cellStyle name="Calculation 2 3 2 7 2" xfId="12129" xr:uid="{57075418-D485-44F7-82D3-C609EEDC0114}"/>
    <cellStyle name="Calculation 2 3 2 7 3" xfId="7647" xr:uid="{EB262A88-95CA-40CA-A454-1D3488B91524}"/>
    <cellStyle name="Calculation 2 3 2 7 4" xfId="19241" xr:uid="{F38683F4-1C32-4F25-9C76-BD98DAA0215F}"/>
    <cellStyle name="Calculation 2 3 2 7 5" xfId="22992" xr:uid="{305911D6-BD10-4ED7-A14A-F375715B3A28}"/>
    <cellStyle name="Calculation 2 3 2 7 6" xfId="26658" xr:uid="{3D070FF0-90E6-4262-98E9-9B07BA3F95D0}"/>
    <cellStyle name="Calculation 2 3 2 7 7" xfId="30190" xr:uid="{D9539058-AB29-4E8D-9D62-B2D040ED563F}"/>
    <cellStyle name="Calculation 2 3 2 7 8" xfId="33445" xr:uid="{68B490BB-117F-41F1-A2C8-5728A731DA57}"/>
    <cellStyle name="Calculation 2 3 2 8" xfId="7979" xr:uid="{B9565B09-A116-488D-9754-2DB28F228086}"/>
    <cellStyle name="Calculation 2 3 2 9" xfId="14620" xr:uid="{423F62F6-D8A8-4EA2-93AB-214D67C573E9}"/>
    <cellStyle name="Calculation 2 3 3" xfId="2270" xr:uid="{1375887D-5F10-4795-8BDE-B944D31FFEA3}"/>
    <cellStyle name="Calculation 2 3 3 2" xfId="8518" xr:uid="{80918827-7BFA-43FF-8D32-EC35A310237B}"/>
    <cellStyle name="Calculation 2 3 3 3" xfId="12016" xr:uid="{1BCF427C-CF17-4042-ABCF-5A7012448C25}"/>
    <cellStyle name="Calculation 2 3 3 4" xfId="15209" xr:uid="{359D0317-6CDA-4636-9EF5-CA01FA33FCB8}"/>
    <cellStyle name="Calculation 2 3 3 5" xfId="15358" xr:uid="{36FF28F3-6D44-4C69-9D57-98985C18304A}"/>
    <cellStyle name="Calculation 2 3 3 6" xfId="20089" xr:uid="{ECE37C01-1255-42FF-AF4D-A9994C64A4C5}"/>
    <cellStyle name="Calculation 2 3 3 7" xfId="26845" xr:uid="{781389A5-D744-40B6-8A56-0A6783BD634E}"/>
    <cellStyle name="Calculation 2 3 3 8" xfId="24084" xr:uid="{9617141B-FA46-48B4-A5BB-6DF8F8CE5AB9}"/>
    <cellStyle name="Calculation 2 3 4" xfId="2757" xr:uid="{A8678786-4309-4480-A5A6-BFFE466BB1AA}"/>
    <cellStyle name="Calculation 2 3 4 2" xfId="11172" xr:uid="{B05071C0-F708-4490-A0A7-408908793C60}"/>
    <cellStyle name="Calculation 2 3 4 3" xfId="16440" xr:uid="{C13EA31E-75F5-44A8-AF0A-3295426E9ABD}"/>
    <cellStyle name="Calculation 2 3 4 4" xfId="17105" xr:uid="{0B6CB003-2137-411F-B494-E2A887BF8941}"/>
    <cellStyle name="Calculation 2 3 4 5" xfId="20863" xr:uid="{AA4BD0C6-C4A4-48F0-9C69-AD5629FD417E}"/>
    <cellStyle name="Calculation 2 3 4 6" xfId="24524" xr:uid="{02C32954-1C85-4E65-84A2-8A9C15970DF0}"/>
    <cellStyle name="Calculation 2 3 4 7" xfId="28053" xr:uid="{910E795C-DBE2-4421-B6EF-DDED9C189085}"/>
    <cellStyle name="Calculation 2 3 4 8" xfId="31339" xr:uid="{990DA7E7-F2A1-42E5-9C10-69CA2D2B7025}"/>
    <cellStyle name="Calculation 2 3 5" xfId="2030" xr:uid="{F27FFA2D-9653-4AE3-9906-733D6C190A47}"/>
    <cellStyle name="Calculation 2 3 5 2" xfId="8208" xr:uid="{AD02FAFC-FAC1-48CB-B980-6CE874BA389D}"/>
    <cellStyle name="Calculation 2 3 5 3" xfId="13665" xr:uid="{519A424F-65DB-4899-A1A5-9F63066B7D2F}"/>
    <cellStyle name="Calculation 2 3 5 4" xfId="10632" xr:uid="{36303103-C156-40B5-8AC3-7A0A29988E25}"/>
    <cellStyle name="Calculation 2 3 5 5" xfId="19459" xr:uid="{9AB7FD72-B873-422D-AA25-A3431ED1830A}"/>
    <cellStyle name="Calculation 2 3 5 6" xfId="19996" xr:uid="{C04B8B85-101C-4A1E-BC01-FB873029F2CE}"/>
    <cellStyle name="Calculation 2 3 5 7" xfId="23753" xr:uid="{068324EE-B95B-4F20-A039-8F45647C50C6}"/>
    <cellStyle name="Calculation 2 3 5 8" xfId="30394" xr:uid="{912D18B5-B206-4679-A847-88CC4C2DF009}"/>
    <cellStyle name="Calculation 2 3 6" xfId="4211" xr:uid="{A3620FF2-2EBF-4664-A1CD-99A17F944483}"/>
    <cellStyle name="Calculation 2 3 6 2" xfId="7199" xr:uid="{48C17451-F5BB-44D0-AE3C-71D15B5EA535}"/>
    <cellStyle name="Calculation 2 3 6 3" xfId="15247" xr:uid="{F7F01E2A-6968-464C-8135-1DB51231159A}"/>
    <cellStyle name="Calculation 2 3 6 4" xfId="18558" xr:uid="{65F9CD9A-E7CF-4FE1-B645-37860B7B8720}"/>
    <cellStyle name="Calculation 2 3 6 5" xfId="22310" xr:uid="{193E04BA-4F84-46F5-AAA6-2A4DFE2314E9}"/>
    <cellStyle name="Calculation 2 3 6 6" xfId="25976" xr:uid="{6970EC52-EFAF-4979-8137-5FD8543EFB04}"/>
    <cellStyle name="Calculation 2 3 6 7" xfId="29507" xr:uid="{96894B2D-2791-4CFD-84CF-A2BA5F35D438}"/>
    <cellStyle name="Calculation 2 3 6 8" xfId="32771" xr:uid="{59F7452C-7D05-4CFB-84BB-AE12AAC4AE00}"/>
    <cellStyle name="Calculation 2 3 7" xfId="3701" xr:uid="{9F169225-7C5F-4C2D-B531-FF39B8FA3B05}"/>
    <cellStyle name="Calculation 2 3 7 2" xfId="13035" xr:uid="{16AFBC52-7E58-43AF-BA8E-AFAA9AD8ED61}"/>
    <cellStyle name="Calculation 2 3 7 3" xfId="11715" xr:uid="{B28D6508-6958-40C9-B230-9A7F950E6477}"/>
    <cellStyle name="Calculation 2 3 7 4" xfId="18048" xr:uid="{EF476DBC-5DA9-4161-89CE-F4EEF241839D}"/>
    <cellStyle name="Calculation 2 3 7 5" xfId="21803" xr:uid="{D7D98378-4591-4809-8309-69ABE799AE53}"/>
    <cellStyle name="Calculation 2 3 7 6" xfId="25466" xr:uid="{7018D050-46E1-486B-A37F-ADE1EFC85A2D}"/>
    <cellStyle name="Calculation 2 3 7 7" xfId="28997" xr:uid="{86879017-F4A3-446B-8142-44F8FFA5AB6B}"/>
    <cellStyle name="Calculation 2 3 7 8" xfId="32273" xr:uid="{ECFB7940-B879-49E5-87C8-6CF2979398C9}"/>
    <cellStyle name="Calculation 2 3 8" xfId="3089" xr:uid="{576B489F-0628-48F3-A9D9-6835EF9D68E6}"/>
    <cellStyle name="Calculation 2 3 8 2" xfId="9158" xr:uid="{BE2B2474-966E-4D4E-A2A8-178BFBE4341B}"/>
    <cellStyle name="Calculation 2 3 8 3" xfId="15286" xr:uid="{EE46BEE7-D189-4893-A369-F114FDAC82DB}"/>
    <cellStyle name="Calculation 2 3 8 4" xfId="17436" xr:uid="{073A98F2-7C98-4CB1-8939-A5B34B11109A}"/>
    <cellStyle name="Calculation 2 3 8 5" xfId="21193" xr:uid="{460756F4-388E-49BC-8830-DD4E7876AD80}"/>
    <cellStyle name="Calculation 2 3 8 6" xfId="24855" xr:uid="{0A89E05E-0C19-43DC-87AA-48A0600A067F}"/>
    <cellStyle name="Calculation 2 3 8 7" xfId="28385" xr:uid="{547B0175-695F-405F-B92C-05CAAC5909B2}"/>
    <cellStyle name="Calculation 2 3 8 8" xfId="31668" xr:uid="{BF544184-71D8-435D-9271-336EE8A46048}"/>
    <cellStyle name="Calculation 2 3 9" xfId="9953" xr:uid="{EA662989-C140-46A5-AB5A-2A53D04985AC}"/>
    <cellStyle name="Calculation 2 4" xfId="965" xr:uid="{7CF07971-3D2C-4ACC-AD39-73623A973A6B}"/>
    <cellStyle name="Calculation 2 4 10" xfId="7211" xr:uid="{70C4E426-0248-492C-86BE-4B73458EED3F}"/>
    <cellStyle name="Calculation 2 4 11" xfId="7606" xr:uid="{9935CC80-AEC8-4749-9942-DF1830C09FB6}"/>
    <cellStyle name="Calculation 2 4 12" xfId="19948" xr:uid="{8ABD48E3-1FA6-4FC6-9158-6FE696437098}"/>
    <cellStyle name="Calculation 2 4 13" xfId="23692" xr:uid="{C2A58303-9FCB-40A7-9931-A31E1735CF81}"/>
    <cellStyle name="Calculation 2 4 14" xfId="27246" xr:uid="{927F540E-F7F8-4B09-BC6F-3D9904A5954D}"/>
    <cellStyle name="Calculation 2 4 15" xfId="30679" xr:uid="{84441878-FE52-4958-8F2F-D3523F693A6A}"/>
    <cellStyle name="Calculation 2 4 2" xfId="1600" xr:uid="{519E56D4-E3EE-413F-9812-C77F6512D5DD}"/>
    <cellStyle name="Calculation 2 4 2 10" xfId="15080" xr:uid="{1C9076BD-07B2-4761-A149-C6539F7FDEEC}"/>
    <cellStyle name="Calculation 2 4 2 11" xfId="19596" xr:uid="{E4319AED-C248-4376-871E-29C6F205B221}"/>
    <cellStyle name="Calculation 2 4 2 12" xfId="19914" xr:uid="{16148DF5-2FAD-4851-A06D-A2B914115122}"/>
    <cellStyle name="Calculation 2 4 2 13" xfId="23669" xr:uid="{8812DEC9-7F7C-4E8B-A10E-74D8DE81C0EB}"/>
    <cellStyle name="Calculation 2 4 2 14" xfId="30913" xr:uid="{97790E89-F15D-40D7-9F01-E0AD12DDB326}"/>
    <cellStyle name="Calculation 2 4 2 2" xfId="2843" xr:uid="{1A4B353B-B006-459F-A48A-BBE73354D8F5}"/>
    <cellStyle name="Calculation 2 4 2 2 2" xfId="9358" xr:uid="{2CC57776-20FF-4DAF-941E-3E8C4BE6E19E}"/>
    <cellStyle name="Calculation 2 4 2 2 3" xfId="15160" xr:uid="{2C23C168-7C00-424A-8171-4C4C224570A7}"/>
    <cellStyle name="Calculation 2 4 2 2 4" xfId="17191" xr:uid="{71062292-96D8-4BAF-A490-FE8133EFF105}"/>
    <cellStyle name="Calculation 2 4 2 2 5" xfId="20949" xr:uid="{BE35ABB9-C00E-4F5C-9B52-66159CDEE72F}"/>
    <cellStyle name="Calculation 2 4 2 2 6" xfId="24610" xr:uid="{84B8A034-FBED-4C79-B43D-5FFE30E54AF3}"/>
    <cellStyle name="Calculation 2 4 2 2 7" xfId="28139" xr:uid="{2A9F779F-F6CF-469B-9024-E9FEA0C65304}"/>
    <cellStyle name="Calculation 2 4 2 2 8" xfId="31425" xr:uid="{AE57CCC7-E615-4A89-9987-3410B0ADF63F}"/>
    <cellStyle name="Calculation 2 4 2 3" xfId="3349" xr:uid="{47F556A6-98FF-4A6B-B9B6-42E3AA22AD15}"/>
    <cellStyle name="Calculation 2 4 2 3 2" xfId="9758" xr:uid="{B9624A07-FAE0-44D1-853C-671A35AB144B}"/>
    <cellStyle name="Calculation 2 4 2 3 3" xfId="15312" xr:uid="{9966EFD4-F424-40FF-95E5-98C81F1EDCAC}"/>
    <cellStyle name="Calculation 2 4 2 3 4" xfId="17696" xr:uid="{A10BC72F-2384-4468-A304-2C1DD0FB4853}"/>
    <cellStyle name="Calculation 2 4 2 3 5" xfId="21452" xr:uid="{9EA7976C-DCA1-4B07-A955-FCD7BC288260}"/>
    <cellStyle name="Calculation 2 4 2 3 6" xfId="25114" xr:uid="{4EEAFC57-9A52-42F5-A6F8-BF4086327B3B}"/>
    <cellStyle name="Calculation 2 4 2 3 7" xfId="28645" xr:uid="{A9EA06BA-CB8F-441B-B93F-D526FF56B86F}"/>
    <cellStyle name="Calculation 2 4 2 3 8" xfId="31924" xr:uid="{F0FF3087-700E-412C-8952-F1AE4EC52421}"/>
    <cellStyle name="Calculation 2 4 2 4" xfId="3762" xr:uid="{C8845B67-4225-4C30-8E0D-873E5E0E3E86}"/>
    <cellStyle name="Calculation 2 4 2 4 2" xfId="12745" xr:uid="{B136848B-2B64-4407-8E1F-90C19E665FB9}"/>
    <cellStyle name="Calculation 2 4 2 4 3" xfId="7338" xr:uid="{1CE4287D-56C1-4AAC-9270-A515E15745CE}"/>
    <cellStyle name="Calculation 2 4 2 4 4" xfId="18109" xr:uid="{759A436B-576C-41F6-9D34-43DC4ED61BCE}"/>
    <cellStyle name="Calculation 2 4 2 4 5" xfId="21863" xr:uid="{661DCA2F-488C-4863-96BA-8B4FAF682C07}"/>
    <cellStyle name="Calculation 2 4 2 4 6" xfId="25527" xr:uid="{2A7E2EC7-407F-4D65-ADB5-1EF93B85FB8D}"/>
    <cellStyle name="Calculation 2 4 2 4 7" xfId="29058" xr:uid="{9FBF3BAD-A203-41A8-986E-962E56F9151E}"/>
    <cellStyle name="Calculation 2 4 2 4 8" xfId="32333" xr:uid="{83D9BEC0-5F6F-40DB-96DE-879D8F088574}"/>
    <cellStyle name="Calculation 2 4 2 5" xfId="4283" xr:uid="{4B9E592C-BE31-4A44-8AAB-4957D62E7ADA}"/>
    <cellStyle name="Calculation 2 4 2 5 2" xfId="12651" xr:uid="{64901B40-E75A-4576-9854-F615B7B35C44}"/>
    <cellStyle name="Calculation 2 4 2 5 3" xfId="11819" xr:uid="{4935D908-8D79-450A-BBDC-908AEA724153}"/>
    <cellStyle name="Calculation 2 4 2 5 4" xfId="18630" xr:uid="{47979657-806A-4670-B130-B921B1C65CBC}"/>
    <cellStyle name="Calculation 2 4 2 5 5" xfId="22382" xr:uid="{A69F1434-3150-43B6-B591-41CF2B1ECB2B}"/>
    <cellStyle name="Calculation 2 4 2 5 6" xfId="26048" xr:uid="{7BCDD5A2-1302-4A9F-8397-FDF8304366C3}"/>
    <cellStyle name="Calculation 2 4 2 5 7" xfId="29579" xr:uid="{24A21FB4-3BFF-47F9-BFE6-68F8C73FDEC2}"/>
    <cellStyle name="Calculation 2 4 2 5 8" xfId="32842" xr:uid="{2620303E-94F3-48AD-BD21-0D62579F7718}"/>
    <cellStyle name="Calculation 2 4 2 6" xfId="2262" xr:uid="{6558D5BE-8E35-4009-8DC8-B6638BC73200}"/>
    <cellStyle name="Calculation 2 4 2 6 2" xfId="9865" xr:uid="{F5DE10DF-F275-4B50-8C0F-F3C33878FFE2}"/>
    <cellStyle name="Calculation 2 4 2 6 3" xfId="14922" xr:uid="{E68DB917-3848-4D6E-8D3C-BADC81FB9AA9}"/>
    <cellStyle name="Calculation 2 4 2 6 4" xfId="16513" xr:uid="{F01CEDC8-F8D2-47A2-8F75-7500BF166A0F}"/>
    <cellStyle name="Calculation 2 4 2 6 5" xfId="7783" xr:uid="{E0CEE437-629C-4F8E-A11D-894234F2B1B4}"/>
    <cellStyle name="Calculation 2 4 2 6 6" xfId="23188" xr:uid="{D5EDEA57-379D-4C2A-B827-C1DA234F1BCC}"/>
    <cellStyle name="Calculation 2 4 2 6 7" xfId="23418" xr:uid="{0BF1C1E6-CE2C-4427-9779-208B397F0E04}"/>
    <cellStyle name="Calculation 2 4 2 6 8" xfId="27369" xr:uid="{0FF366E9-A48E-4822-98EC-9060CF1A6A71}"/>
    <cellStyle name="Calculation 2 4 2 7" xfId="4605" xr:uid="{56535441-BC07-4AEB-9CD8-4D093C8413BE}"/>
    <cellStyle name="Calculation 2 4 2 7 2" xfId="12413" xr:uid="{22B434B6-D8DF-4042-B4F5-4184DCD769CA}"/>
    <cellStyle name="Calculation 2 4 2 7 3" xfId="9305" xr:uid="{686801CF-A6FF-485F-8228-7554941D0177}"/>
    <cellStyle name="Calculation 2 4 2 7 4" xfId="18952" xr:uid="{B00EE7BD-C612-44F5-9421-1785864834B3}"/>
    <cellStyle name="Calculation 2 4 2 7 5" xfId="22704" xr:uid="{B0CDCDE7-76D4-45FA-92AE-1814F972678D}"/>
    <cellStyle name="Calculation 2 4 2 7 6" xfId="26369" xr:uid="{CAD700D3-808C-451B-B265-C1D2D53DB417}"/>
    <cellStyle name="Calculation 2 4 2 7 7" xfId="29901" xr:uid="{C1E893B8-2621-49E0-BFCE-263EEBC81F6A}"/>
    <cellStyle name="Calculation 2 4 2 7 8" xfId="33161" xr:uid="{ED3C3A71-60C9-449A-A412-65E1B4156F9D}"/>
    <cellStyle name="Calculation 2 4 2 8" xfId="9681" xr:uid="{4940C2DF-BB2A-4F74-B5F5-3D4969D2C0DC}"/>
    <cellStyle name="Calculation 2 4 2 9" xfId="14678" xr:uid="{C35033D3-1E20-4710-B387-0D786828CA4F}"/>
    <cellStyle name="Calculation 2 4 3" xfId="2268" xr:uid="{BE6C06EC-9220-4315-BB0C-E3FE1DDE9C8F}"/>
    <cellStyle name="Calculation 2 4 3 2" xfId="10251" xr:uid="{A095B3C6-6EF1-4B1F-8F2E-ADF95368BF29}"/>
    <cellStyle name="Calculation 2 4 3 3" xfId="15215" xr:uid="{5B024AA5-88D2-432B-992E-86623EB90B52}"/>
    <cellStyle name="Calculation 2 4 3 4" xfId="16468" xr:uid="{4B253E93-4000-4346-9749-AD658FB179D6}"/>
    <cellStyle name="Calculation 2 4 3 5" xfId="10058" xr:uid="{655793AA-7BA2-4DC4-85BE-D2461CD5925E}"/>
    <cellStyle name="Calculation 2 4 3 6" xfId="13423" xr:uid="{36303377-25E2-43CF-AE38-AF4D4B4F3652}"/>
    <cellStyle name="Calculation 2 4 3 7" xfId="23825" xr:uid="{DBA8854F-03F2-4939-8E43-73B09B68F3A2}"/>
    <cellStyle name="Calculation 2 4 3 8" xfId="27370" xr:uid="{49C2D043-5719-406D-9449-FBA1390715D7}"/>
    <cellStyle name="Calculation 2 4 4" xfId="2176" xr:uid="{32D5B1BD-3892-47D2-919D-AD78AE12175D}"/>
    <cellStyle name="Calculation 2 4 4 2" xfId="10334" xr:uid="{693FDF21-ED95-4112-897E-AF81DE23DF52}"/>
    <cellStyle name="Calculation 2 4 4 3" xfId="12100" xr:uid="{EEA0CA91-A6FC-40DB-BD16-7595FFAC1C81}"/>
    <cellStyle name="Calculation 2 4 4 4" xfId="8604" xr:uid="{9CEABCB3-1041-469F-AEBD-E23B16B0DF67}"/>
    <cellStyle name="Calculation 2 4 4 5" xfId="10595" xr:uid="{58DB1CE9-6EFA-427F-8204-8C13A83ABF41}"/>
    <cellStyle name="Calculation 2 4 4 6" xfId="8971" xr:uid="{1BC68FC6-0CED-41C8-8E80-AD575D54E857}"/>
    <cellStyle name="Calculation 2 4 4 7" xfId="19877" xr:uid="{B5AD0417-EC4B-4D5C-8D45-6314C04B4B3C}"/>
    <cellStyle name="Calculation 2 4 4 8" xfId="27049" xr:uid="{E8C3BE2A-3EDD-4168-8066-B9CBD9EA3104}"/>
    <cellStyle name="Calculation 2 4 5" xfId="3858" xr:uid="{EFAB290A-A922-4943-A374-FA5850D36C44}"/>
    <cellStyle name="Calculation 2 4 5 2" xfId="6877" xr:uid="{B078B855-55DC-40C2-96A2-709DF1D57928}"/>
    <cellStyle name="Calculation 2 4 5 3" xfId="15003" xr:uid="{3EA06DAF-4085-415A-BCD9-FA5132940919}"/>
    <cellStyle name="Calculation 2 4 5 4" xfId="18205" xr:uid="{B356D959-5581-4261-9BEE-A35EEE89E946}"/>
    <cellStyle name="Calculation 2 4 5 5" xfId="21958" xr:uid="{523DEB5D-F21F-4F0E-8AB4-5C5F2E306ED1}"/>
    <cellStyle name="Calculation 2 4 5 6" xfId="25623" xr:uid="{0323E430-6ABE-432A-B790-07DD671EAC2D}"/>
    <cellStyle name="Calculation 2 4 5 7" xfId="29154" xr:uid="{672D30A1-953D-4B25-9D7C-DFC8D65F8C77}"/>
    <cellStyle name="Calculation 2 4 5 8" xfId="32424" xr:uid="{2DB26E94-FE8B-4C46-9249-DF6BEC5BC629}"/>
    <cellStyle name="Calculation 2 4 6" xfId="4111" xr:uid="{82413D77-4AAA-45DE-9C15-150E6D3F7881}"/>
    <cellStyle name="Calculation 2 4 6 2" xfId="6991" xr:uid="{CBB036D3-DD06-4549-9C97-9851BD5F9C2F}"/>
    <cellStyle name="Calculation 2 4 6 3" xfId="10941" xr:uid="{590BC529-A9F8-43B0-901B-2729C276EB91}"/>
    <cellStyle name="Calculation 2 4 6 4" xfId="18458" xr:uid="{39BC1413-1E7F-475E-9365-8A5B72461227}"/>
    <cellStyle name="Calculation 2 4 6 5" xfId="22211" xr:uid="{0F2D408D-3E7F-4962-91DA-D1D833970CE8}"/>
    <cellStyle name="Calculation 2 4 6 6" xfId="25876" xr:uid="{79B27DE0-60F9-439F-8E8A-817360B447FE}"/>
    <cellStyle name="Calculation 2 4 6 7" xfId="29407" xr:uid="{CBB29175-3BAF-47A0-A4EE-EB621C64A898}"/>
    <cellStyle name="Calculation 2 4 6 8" xfId="32674" xr:uid="{E8AED8ED-A414-4823-A34C-20BE290FF885}"/>
    <cellStyle name="Calculation 2 4 7" xfId="3996" xr:uid="{BA5DD7A3-ACC6-4EEF-97BF-F7BDA64A26B7}"/>
    <cellStyle name="Calculation 2 4 7 2" xfId="8555" xr:uid="{AB8F96C0-02A5-4B6A-AC5B-C06DDBF497C5}"/>
    <cellStyle name="Calculation 2 4 7 3" xfId="14376" xr:uid="{CFC6D69A-7F54-4573-BD0A-128F8E84CE01}"/>
    <cellStyle name="Calculation 2 4 7 4" xfId="18343" xr:uid="{A9059B59-4269-4EBB-B5AE-E00439F9F832}"/>
    <cellStyle name="Calculation 2 4 7 5" xfId="22096" xr:uid="{0C144193-85E9-46D6-9FCB-16ED6B3E0EDD}"/>
    <cellStyle name="Calculation 2 4 7 6" xfId="25761" xr:uid="{48FCF298-C0C8-4F93-8A41-FDD3406E02BD}"/>
    <cellStyle name="Calculation 2 4 7 7" xfId="29292" xr:uid="{E4E03144-1EBF-4B96-BE7C-C42EA12C7F35}"/>
    <cellStyle name="Calculation 2 4 7 8" xfId="32560" xr:uid="{438249F2-5D70-4FDC-9648-6FA94AAA1419}"/>
    <cellStyle name="Calculation 2 4 8" xfId="4718" xr:uid="{968CAA73-7446-4AB9-8622-2D01ACAC1603}"/>
    <cellStyle name="Calculation 2 4 8 2" xfId="12305" xr:uid="{6BA79DF1-5497-4EE2-8F4B-ED1EB259E11B}"/>
    <cellStyle name="Calculation 2 4 8 3" xfId="16774" xr:uid="{A820462E-D4E1-4472-9AE5-93BFF1A4E194}"/>
    <cellStyle name="Calculation 2 4 8 4" xfId="19065" xr:uid="{05B4795C-A6BF-4803-A506-18454AF363BD}"/>
    <cellStyle name="Calculation 2 4 8 5" xfId="22817" xr:uid="{E74FD9C2-6738-4A04-9BEF-87B10618D53C}"/>
    <cellStyle name="Calculation 2 4 8 6" xfId="26482" xr:uid="{4AB90EB1-4EFA-48A7-9028-492EB1B6EE8B}"/>
    <cellStyle name="Calculation 2 4 8 7" xfId="30014" xr:uid="{47E0B11F-918C-4A6F-BA62-B0D8DA336D21}"/>
    <cellStyle name="Calculation 2 4 8 8" xfId="33272" xr:uid="{A34A7C36-90DC-4FAB-BA8B-4DF519ECD597}"/>
    <cellStyle name="Calculation 2 4 9" xfId="9255" xr:uid="{CB98F471-F1A6-45E7-992B-BC50E13E1576}"/>
    <cellStyle name="Calculation 2 5" xfId="1565" xr:uid="{B63EAE0C-AAB0-4A1E-92B1-8F47E5588AB6}"/>
    <cellStyle name="Calculation 2 5 10" xfId="13385" xr:uid="{A4E7D7D9-DE50-420B-8D53-19A227618509}"/>
    <cellStyle name="Calculation 2 5 11" xfId="12812" xr:uid="{2BE15D3D-87C1-408C-8AA9-02650EA0E632}"/>
    <cellStyle name="Calculation 2 5 12" xfId="20694" xr:uid="{90B68E90-F01B-4C84-877F-7CF6139EF446}"/>
    <cellStyle name="Calculation 2 5 13" xfId="23653" xr:uid="{5A72D950-D2AC-4331-A7B2-0977C8408944}"/>
    <cellStyle name="Calculation 2 5 14" xfId="30925" xr:uid="{30102DD4-7B4C-4A74-80FB-4CB1428736F5}"/>
    <cellStyle name="Calculation 2 5 2" xfId="2808" xr:uid="{4D34017A-F39D-4212-9B54-B4C20AE2D23C}"/>
    <cellStyle name="Calculation 2 5 2 2" xfId="11381" xr:uid="{1720BAAE-EB5C-4C0A-8BE1-E3D7EC7C741A}"/>
    <cellStyle name="Calculation 2 5 2 3" xfId="16261" xr:uid="{E4952812-F877-4188-B016-4CC5A66D9363}"/>
    <cellStyle name="Calculation 2 5 2 4" xfId="17156" xr:uid="{538F1FBA-85AF-48B4-A5C2-D882BC62F504}"/>
    <cellStyle name="Calculation 2 5 2 5" xfId="20914" xr:uid="{F7D6FB3C-621B-496B-A92F-EE6BC025448F}"/>
    <cellStyle name="Calculation 2 5 2 6" xfId="24575" xr:uid="{9F325FD8-1F71-4097-B07D-D5BB6A810F8B}"/>
    <cellStyle name="Calculation 2 5 2 7" xfId="28104" xr:uid="{F0E76D25-9F26-47C4-925E-59226B387C7A}"/>
    <cellStyle name="Calculation 2 5 2 8" xfId="31390" xr:uid="{0ED99663-4B14-4A39-894B-BB56A4C88FA5}"/>
    <cellStyle name="Calculation 2 5 3" xfId="3314" xr:uid="{56EAD246-6C6B-47F4-81F2-6478A6CF2FA9}"/>
    <cellStyle name="Calculation 2 5 3 2" xfId="9283" xr:uid="{A5EB3365-AB46-407A-B9FA-AB8486695BD3}"/>
    <cellStyle name="Calculation 2 5 3 3" xfId="15219" xr:uid="{29C03E05-7F49-4959-9FDE-622B76934864}"/>
    <cellStyle name="Calculation 2 5 3 4" xfId="17661" xr:uid="{EBB21507-4007-4288-943A-10A3A7A20345}"/>
    <cellStyle name="Calculation 2 5 3 5" xfId="21417" xr:uid="{78B4E6A2-8A08-4AF5-8FB0-C7A471C0DE5D}"/>
    <cellStyle name="Calculation 2 5 3 6" xfId="25079" xr:uid="{F187AED5-738E-43D1-8CDF-CD242D0DF143}"/>
    <cellStyle name="Calculation 2 5 3 7" xfId="28610" xr:uid="{4D44C273-AF20-48FD-A32A-6318F84E06C6}"/>
    <cellStyle name="Calculation 2 5 3 8" xfId="31889" xr:uid="{E96493B2-5D1F-45ED-B9A8-8450A335D6B1}"/>
    <cellStyle name="Calculation 2 5 4" xfId="1968" xr:uid="{8CB746A4-A75E-4288-9680-2813AA63E11C}"/>
    <cellStyle name="Calculation 2 5 4 2" xfId="7265" xr:uid="{7576848C-6410-488E-B945-DA03BBB02A75}"/>
    <cellStyle name="Calculation 2 5 4 3" xfId="15428" xr:uid="{DC2BE9A3-1D2C-40C0-9A89-E5ADAA4CCA29}"/>
    <cellStyle name="Calculation 2 5 4 4" xfId="13758" xr:uid="{821C2325-21D3-4018-B25A-3AA562E26A0A}"/>
    <cellStyle name="Calculation 2 5 4 5" xfId="19465" xr:uid="{3011F15B-38B2-454A-BF11-706931A32406}"/>
    <cellStyle name="Calculation 2 5 4 6" xfId="19968" xr:uid="{46400228-9B3F-4A92-A6CA-A990829C6C27}"/>
    <cellStyle name="Calculation 2 5 4 7" xfId="23724" xr:uid="{955E44AD-2A57-44AC-8C55-4A7C9CC34010}"/>
    <cellStyle name="Calculation 2 5 4 8" xfId="30399" xr:uid="{7CC9ED63-B81D-4029-A0AF-795D7E9D6437}"/>
    <cellStyle name="Calculation 2 5 5" xfId="1973" xr:uid="{0124DF71-8237-48AF-841D-8C9532238B51}"/>
    <cellStyle name="Calculation 2 5 5 2" xfId="10717" xr:uid="{F583B712-1292-44BB-9DA0-33766B1DD5CB}"/>
    <cellStyle name="Calculation 2 5 5 3" xfId="9719" xr:uid="{F2482676-19F3-4C8D-A641-A89A4E192175}"/>
    <cellStyle name="Calculation 2 5 5 4" xfId="13971" xr:uid="{D3295E44-B8E0-42A8-821A-0E3BBAC3823E}"/>
    <cellStyle name="Calculation 2 5 5 5" xfId="14483" xr:uid="{F9D23EF3-6044-49AC-B943-7BCFBE70797F}"/>
    <cellStyle name="Calculation 2 5 5 6" xfId="19970" xr:uid="{FA09F8AD-FC6D-4756-92EC-F0D0405B804D}"/>
    <cellStyle name="Calculation 2 5 5 7" xfId="23727" xr:uid="{DE8125D0-2FEC-4050-ACD2-E27DD68133BC}"/>
    <cellStyle name="Calculation 2 5 5 8" xfId="27316" xr:uid="{7498B728-3C0B-46A6-B57E-D2EA7BF21578}"/>
    <cellStyle name="Calculation 2 5 6" xfId="4074" xr:uid="{597AE9BA-6200-4F12-AA0E-AF1011D85BB6}"/>
    <cellStyle name="Calculation 2 5 6 2" xfId="7112" xr:uid="{C760DDA2-C367-4850-A680-1BD43795F55B}"/>
    <cellStyle name="Calculation 2 5 6 3" xfId="10817" xr:uid="{A752850B-D6FB-4DA5-866F-15096B97CDF5}"/>
    <cellStyle name="Calculation 2 5 6 4" xfId="18421" xr:uid="{3CE873E7-66A5-4A03-93A3-498CF27E88BE}"/>
    <cellStyle name="Calculation 2 5 6 5" xfId="22174" xr:uid="{3C0C766F-7384-4CCE-937C-12931BACFDAF}"/>
    <cellStyle name="Calculation 2 5 6 6" xfId="25839" xr:uid="{199F04E6-6027-4904-BF75-5676AC933AB5}"/>
    <cellStyle name="Calculation 2 5 6 7" xfId="29370" xr:uid="{C2CE9EB8-9251-4627-95DD-7B27938DE992}"/>
    <cellStyle name="Calculation 2 5 6 8" xfId="32637" xr:uid="{ADB4E14E-FD6E-4437-B25B-059AE1F676D2}"/>
    <cellStyle name="Calculation 2 5 7" xfId="4585" xr:uid="{BF6D8759-208D-46EE-A47E-565ABD5B9A55}"/>
    <cellStyle name="Calculation 2 5 7 2" xfId="12431" xr:uid="{D210C454-6981-4961-AF5B-EDF102AEF667}"/>
    <cellStyle name="Calculation 2 5 7 3" xfId="14394" xr:uid="{0ADFB337-D161-47A5-9E05-59DFC8AF03FD}"/>
    <cellStyle name="Calculation 2 5 7 4" xfId="18932" xr:uid="{9ECA62E0-39FA-4AED-9F55-B693545C71F2}"/>
    <cellStyle name="Calculation 2 5 7 5" xfId="22684" xr:uid="{C8A01709-8A35-4269-BEFB-279C4C2CC3BC}"/>
    <cellStyle name="Calculation 2 5 7 6" xfId="26349" xr:uid="{B6E582C9-E55C-46D9-8D2E-01C02CA582D9}"/>
    <cellStyle name="Calculation 2 5 7 7" xfId="29881" xr:uid="{D14AFA1C-FCD4-4C3F-96CE-9CC2760D2243}"/>
    <cellStyle name="Calculation 2 5 7 8" xfId="33141" xr:uid="{C17CFBC4-D25A-4956-8C0A-5E07757462AE}"/>
    <cellStyle name="Calculation 2 5 8" xfId="10933" xr:uid="{ADCF9BEB-AB36-499D-BD60-5E3CA23E8413}"/>
    <cellStyle name="Calculation 2 5 9" xfId="13224" xr:uid="{87CFD8E4-E967-499E-9DEB-D7252558BCE8}"/>
    <cellStyle name="Calculation 2 6" xfId="1977" xr:uid="{DC3FB7E1-ADA4-415D-8D27-791D9560FFC9}"/>
    <cellStyle name="Calculation 2 6 2" xfId="9983" xr:uid="{0DE4A3C7-65E3-477D-B49B-949819DD8524}"/>
    <cellStyle name="Calculation 2 6 3" xfId="13886" xr:uid="{F5B49525-FEDA-4F3D-BF18-C3EE42F64A24}"/>
    <cellStyle name="Calculation 2 6 4" xfId="7750" xr:uid="{6D1F6C59-D70F-4FBE-AB9E-19BFF1BD2D22}"/>
    <cellStyle name="Calculation 2 6 5" xfId="11059" xr:uid="{C824B242-55C7-4C49-A758-2BFA6265FDB2}"/>
    <cellStyle name="Calculation 2 6 6" xfId="19974" xr:uid="{DA243E0F-6B28-42D9-9FD7-74C8D1BF56CA}"/>
    <cellStyle name="Calculation 2 6 7" xfId="23880" xr:uid="{1511A349-7BA7-44BF-B27C-66058678BE78}"/>
    <cellStyle name="Calculation 2 6 8" xfId="27320" xr:uid="{68D404D8-3913-4B23-91A8-43F217BA98DA}"/>
    <cellStyle name="Calculation 2 7" xfId="2352" xr:uid="{01023AF5-294C-4172-9EE1-DD3287B40F29}"/>
    <cellStyle name="Calculation 2 7 2" xfId="11248" xr:uid="{3121A28A-C8D9-4413-B896-43BC27709CAC}"/>
    <cellStyle name="Calculation 2 7 3" xfId="16378" xr:uid="{09B7B84F-17AE-4884-B5F2-3F8B922D5C8B}"/>
    <cellStyle name="Calculation 2 7 4" xfId="8717" xr:uid="{F0431641-EA45-40CE-A02B-83B238EE1E16}"/>
    <cellStyle name="Calculation 2 7 5" xfId="15433" xr:uid="{17492F4F-A778-4DE2-B708-9C0250848A2F}"/>
    <cellStyle name="Calculation 2 7 6" xfId="13595" xr:uid="{5D29FD45-F154-4F59-BA00-B1CB5307793E}"/>
    <cellStyle name="Calculation 2 7 7" xfId="15448" xr:uid="{087F2228-8CBE-4724-A725-ECC1F1581901}"/>
    <cellStyle name="Calculation 2 7 8" xfId="30322" xr:uid="{C1466CA5-590E-412A-A3D3-C6D9BC20DD40}"/>
    <cellStyle name="Calculation 2 8" xfId="2273" xr:uid="{F4FC9F41-7BBC-4F69-8C9C-6EC0F953024D}"/>
    <cellStyle name="Calculation 2 8 2" xfId="11306" xr:uid="{684DEFD5-2338-4532-AF81-4E0917B3F714}"/>
    <cellStyle name="Calculation 2 8 3" xfId="16329" xr:uid="{082E2B47-E9B9-4F34-B2E4-95D699884D5B}"/>
    <cellStyle name="Calculation 2 8 4" xfId="13636" xr:uid="{A0D073E9-CAC1-42DD-AB1B-1333F9A324A1}"/>
    <cellStyle name="Calculation 2 8 5" xfId="13978" xr:uid="{8B3BA226-1EBC-4869-A699-83FE54202967}"/>
    <cellStyle name="Calculation 2 8 6" xfId="20143" xr:uid="{39A29A28-D503-41F1-BB08-6796F44A3F66}"/>
    <cellStyle name="Calculation 2 8 7" xfId="7810" xr:uid="{75541433-0840-438B-B93B-23EFEC3AF8F8}"/>
    <cellStyle name="Calculation 2 8 8" xfId="27371" xr:uid="{65033473-033E-4107-A125-6728C1A2171C}"/>
    <cellStyle name="Calculation 2 9" xfId="4110" xr:uid="{3FDAAFDC-AAEB-4C6C-B920-FCE0930B2BD2}"/>
    <cellStyle name="Calculation 2 9 2" xfId="6868" xr:uid="{AF20F28B-52D1-404B-9285-F9D0B4791A5E}"/>
    <cellStyle name="Calculation 2 9 3" xfId="15375" xr:uid="{2D881D0A-2B6F-47C2-8D16-5D99E5EA2B91}"/>
    <cellStyle name="Calculation 2 9 4" xfId="18457" xr:uid="{BA7B5488-B747-4842-87C5-B845E30FA5CB}"/>
    <cellStyle name="Calculation 2 9 5" xfId="22210" xr:uid="{EEB771EB-64AA-4A35-ABA6-D8935E76DAA3}"/>
    <cellStyle name="Calculation 2 9 6" xfId="25875" xr:uid="{30BADAF7-C528-421D-A239-D90514E74CF2}"/>
    <cellStyle name="Calculation 2 9 7" xfId="29406" xr:uid="{86A18F27-002E-4D54-99FB-FA9AA73B874B}"/>
    <cellStyle name="Calculation 2 9 8" xfId="32673" xr:uid="{3D038EE0-56E7-4EB7-9A91-914FE91603C3}"/>
    <cellStyle name="Calculation 3" xfId="968" xr:uid="{F0929E87-4489-4CC0-A498-F04171876CBB}"/>
    <cellStyle name="Calculation 3 10" xfId="6272" xr:uid="{04561B5B-8A6F-475A-8156-C18BDCD65E9E}"/>
    <cellStyle name="Calculation 3 10 2" xfId="13173" xr:uid="{2FE9B4C2-F8B9-4665-8BBB-C3C947DB1994}"/>
    <cellStyle name="Calculation 3 10 3" xfId="11132" xr:uid="{8739811A-8AC3-44E5-AA43-AB9550638AC7}"/>
    <cellStyle name="Calculation 3 10 4" xfId="20524" xr:uid="{33BB9314-39FB-46DB-94B2-67D0E6C30713}"/>
    <cellStyle name="Calculation 3 10 5" xfId="24197" xr:uid="{DEA0231D-13DF-4CAE-97C1-C79F4CDDA35D}"/>
    <cellStyle name="Calculation 3 10 6" xfId="27761" xr:uid="{625E4BAA-C43A-44B5-9B0A-EAC82E92D425}"/>
    <cellStyle name="Calculation 3 10 7" xfId="30935" xr:uid="{4086CAF4-2157-403C-9CCE-C4915A4F298E}"/>
    <cellStyle name="Calculation 3 10 8" xfId="33539" xr:uid="{03755FB8-5F32-4701-8B34-BB94A273FC97}"/>
    <cellStyle name="Calculation 3 11" xfId="9206" xr:uid="{611C246B-4B0F-4D53-A0E9-F2BF8F3C62C8}"/>
    <cellStyle name="Calculation 3 12" xfId="14733" xr:uid="{CCF375A3-1C01-4461-A163-C43AA0AF2A38}"/>
    <cellStyle name="Calculation 3 13" xfId="12012" xr:uid="{C2CD1540-2C2F-415A-9881-29B117A98C26}"/>
    <cellStyle name="Calculation 3 14" xfId="19945" xr:uid="{81D5D584-FD12-4F3B-96DD-4E4B5E381695}"/>
    <cellStyle name="Calculation 3 15" xfId="23689" xr:uid="{F9EBA9B3-610D-4BAA-A24F-2B30C7DB50EB}"/>
    <cellStyle name="Calculation 3 16" xfId="27243" xr:uid="{08CF0901-3EF6-42C9-AF38-DAC8EA146D0F}"/>
    <cellStyle name="Calculation 3 17" xfId="30676" xr:uid="{FD77A016-81BA-4324-96BD-7D444D7594F1}"/>
    <cellStyle name="Calculation 3 2" xfId="1603" xr:uid="{61142249-7FE4-4B00-BA7A-8B894EC4D5C8}"/>
    <cellStyle name="Calculation 3 2 10" xfId="15085" xr:uid="{69A89680-4CAA-4CEF-BFB3-28242C17342C}"/>
    <cellStyle name="Calculation 3 2 11" xfId="14076" xr:uid="{5AB86F73-4605-41DE-B9A7-32E162A8ABAA}"/>
    <cellStyle name="Calculation 3 2 12" xfId="19917" xr:uid="{E95FDB7A-BF6F-415F-A4B0-66204C613A18}"/>
    <cellStyle name="Calculation 3 2 13" xfId="20778" xr:uid="{9B99C302-0C35-437B-8088-E9380132B637}"/>
    <cellStyle name="Calculation 3 2 14" xfId="27559" xr:uid="{5A7369C0-1F5C-4787-A93F-3C8AE72453EE}"/>
    <cellStyle name="Calculation 3 2 15" xfId="33749" xr:uid="{A5505313-02FC-494F-82A6-148A3E295106}"/>
    <cellStyle name="Calculation 3 2 2" xfId="2846" xr:uid="{8F0D6006-8E45-4360-B763-415FA2EC91FB}"/>
    <cellStyle name="Calculation 3 2 2 2" xfId="10613" xr:uid="{E231A45F-EB35-43F3-8C97-6ED0F57A0FC3}"/>
    <cellStyle name="Calculation 3 2 2 3" xfId="7377" xr:uid="{5EEA894C-3335-43E3-A539-84243F6AD881}"/>
    <cellStyle name="Calculation 3 2 2 4" xfId="17194" xr:uid="{D715490D-7F20-4DCA-B921-1F7C4119B84D}"/>
    <cellStyle name="Calculation 3 2 2 5" xfId="20952" xr:uid="{611511CB-761A-4DC8-AF01-1B9378EC7E01}"/>
    <cellStyle name="Calculation 3 2 2 6" xfId="24613" xr:uid="{A5FFBB0E-79B5-4ECB-A228-59C40DF13081}"/>
    <cellStyle name="Calculation 3 2 2 7" xfId="28142" xr:uid="{72E074E7-00AB-4548-BC58-85F686545204}"/>
    <cellStyle name="Calculation 3 2 2 8" xfId="31428" xr:uid="{DDB9109D-3E3C-46B4-9FE2-0AFEF6182DBF}"/>
    <cellStyle name="Calculation 3 2 2 9" xfId="34667" xr:uid="{61F1AC86-A573-4912-BC78-7475E0902424}"/>
    <cellStyle name="Calculation 3 2 3" xfId="3352" xr:uid="{18BB2463-F334-47F3-89E2-F36D739AABB1}"/>
    <cellStyle name="Calculation 3 2 3 2" xfId="8131" xr:uid="{70F5AB9C-0606-4705-B971-072A3B6E2541}"/>
    <cellStyle name="Calculation 3 2 3 3" xfId="9016" xr:uid="{FA81E151-D7A8-40E9-AD19-F22BF06CE1A8}"/>
    <cellStyle name="Calculation 3 2 3 4" xfId="17699" xr:uid="{7685AEE1-1BCC-4478-8F6E-8C91200D03B7}"/>
    <cellStyle name="Calculation 3 2 3 5" xfId="21455" xr:uid="{16CC599A-8CED-4E75-A3DE-750BCA5ED21A}"/>
    <cellStyle name="Calculation 3 2 3 6" xfId="25117" xr:uid="{54BE580E-0F92-4857-81B1-6182D019FE59}"/>
    <cellStyle name="Calculation 3 2 3 7" xfId="28648" xr:uid="{0336B70F-735D-4243-88A2-AD5ECDE6796D}"/>
    <cellStyle name="Calculation 3 2 3 8" xfId="31927" xr:uid="{66A95AE5-8034-4E8A-83E0-F08EE6E1CA95}"/>
    <cellStyle name="Calculation 3 2 3 9" xfId="35016" xr:uid="{58A698A5-F7BA-4F23-884E-72AAC65B48A1}"/>
    <cellStyle name="Calculation 3 2 4" xfId="3742" xr:uid="{864EE1E9-3F32-45C4-8DC4-5F3274397913}"/>
    <cellStyle name="Calculation 3 2 4 2" xfId="12754" xr:uid="{B65E2CBE-4D74-4D1B-A5C8-8A99C20D5043}"/>
    <cellStyle name="Calculation 3 2 4 3" xfId="15703" xr:uid="{6EB53C97-9646-4B76-91C4-0528817DFF6F}"/>
    <cellStyle name="Calculation 3 2 4 4" xfId="18089" xr:uid="{FDB57CB9-65BA-4384-B2FB-3789D1D226F0}"/>
    <cellStyle name="Calculation 3 2 4 5" xfId="21844" xr:uid="{AE6CE4A6-1083-4B26-8BFC-DC194947C094}"/>
    <cellStyle name="Calculation 3 2 4 6" xfId="25507" xr:uid="{C19A1634-320E-4B72-A6E0-D2A5C141653C}"/>
    <cellStyle name="Calculation 3 2 4 7" xfId="29038" xr:uid="{B2FB3B99-9FD9-48AF-B50E-89EF50411DE6}"/>
    <cellStyle name="Calculation 3 2 4 8" xfId="32314" xr:uid="{E242359B-2D3B-496D-A63D-613244C3C58E}"/>
    <cellStyle name="Calculation 3 2 4 9" xfId="34492" xr:uid="{20C3985E-D70A-43DD-AB4A-560AD6C664D0}"/>
    <cellStyle name="Calculation 3 2 5" xfId="3806" xr:uid="{22907010-50DA-43EC-9D61-7D70446E74E5}"/>
    <cellStyle name="Calculation 3 2 5 2" xfId="12724" xr:uid="{C004D7A2-A8E5-454D-A72E-A8F79ACADA84}"/>
    <cellStyle name="Calculation 3 2 5 3" xfId="7580" xr:uid="{B3182319-77CA-4CAC-B012-6629AFE2E136}"/>
    <cellStyle name="Calculation 3 2 5 4" xfId="18153" xr:uid="{95CC6FB2-3418-440E-8FC6-80332B12EAA1}"/>
    <cellStyle name="Calculation 3 2 5 5" xfId="21906" xr:uid="{823D4A55-1B61-4332-86B0-9E9E9BB6B174}"/>
    <cellStyle name="Calculation 3 2 5 6" xfId="25571" xr:uid="{23116215-E3F1-4370-BD34-76EC842BA9A0}"/>
    <cellStyle name="Calculation 3 2 5 7" xfId="29102" xr:uid="{89259FDD-B379-4EA8-9F94-FE7EF2E31B28}"/>
    <cellStyle name="Calculation 3 2 5 8" xfId="32374" xr:uid="{4AFDB32D-C026-411B-AEEC-EDD698CF8DB8}"/>
    <cellStyle name="Calculation 3 2 5 9" xfId="34036" xr:uid="{2C929711-379E-41B5-BA62-C6610E8C2F56}"/>
    <cellStyle name="Calculation 3 2 6" xfId="4129" xr:uid="{805F232F-AF07-42FE-A31D-717AEB0533CB}"/>
    <cellStyle name="Calculation 3 2 6 2" xfId="7064" xr:uid="{C6D664A4-DB71-457E-AFCA-F6A791F32DEB}"/>
    <cellStyle name="Calculation 3 2 6 3" xfId="15187" xr:uid="{D5F1EC3A-2056-4ABB-BC12-6E6DBC8F268C}"/>
    <cellStyle name="Calculation 3 2 6 4" xfId="18476" xr:uid="{213613A6-091F-49CD-8D4C-E7B1F4B243D9}"/>
    <cellStyle name="Calculation 3 2 6 5" xfId="22229" xr:uid="{BB1F0A16-C56C-4ABA-AC4C-D0F6A9DDED22}"/>
    <cellStyle name="Calculation 3 2 6 6" xfId="25894" xr:uid="{D76BCB08-0C9D-4710-9C71-04B2C19D211C}"/>
    <cellStyle name="Calculation 3 2 6 7" xfId="29425" xr:uid="{5C4AE3B4-5985-4D12-BD8D-14FB029806EF}"/>
    <cellStyle name="Calculation 3 2 6 8" xfId="32691" xr:uid="{2E0BA5C9-C748-4CA3-9536-09BD5499855D}"/>
    <cellStyle name="Calculation 3 2 7" xfId="3890" xr:uid="{CEC3F9D0-F8AA-4876-9F33-26149D835DD5}"/>
    <cellStyle name="Calculation 3 2 7 2" xfId="11288" xr:uid="{3C7140F5-EF84-4FAE-AC6B-D145BBC316CF}"/>
    <cellStyle name="Calculation 3 2 7 3" xfId="16344" xr:uid="{049D02FD-9E93-4B8B-9B04-10D4E1788D4F}"/>
    <cellStyle name="Calculation 3 2 7 4" xfId="18237" xr:uid="{CF1D100D-0897-4489-B385-8D2484AF8DAC}"/>
    <cellStyle name="Calculation 3 2 7 5" xfId="21990" xr:uid="{CD61125C-42D3-497C-A0BB-A4439153BACC}"/>
    <cellStyle name="Calculation 3 2 7 6" xfId="25655" xr:uid="{55761FCD-1020-41C2-A8AB-7D6564C7211F}"/>
    <cellStyle name="Calculation 3 2 7 7" xfId="29186" xr:uid="{CAC199A7-AB68-459C-BA0C-0914111FE184}"/>
    <cellStyle name="Calculation 3 2 7 8" xfId="32455" xr:uid="{579CCB57-85B8-4032-A1DD-E2A4954B53A5}"/>
    <cellStyle name="Calculation 3 2 8" xfId="13074" xr:uid="{009110D8-3D28-42E7-BA07-4D777CC9AE6B}"/>
    <cellStyle name="Calculation 3 2 9" xfId="15587" xr:uid="{646F13C6-8C24-4689-9108-6EFA2B081D1A}"/>
    <cellStyle name="Calculation 3 3" xfId="2271" xr:uid="{61754B34-08A4-4BDB-8B9B-77CECF8A6D90}"/>
    <cellStyle name="Calculation 3 3 2" xfId="8117" xr:uid="{A0F635F5-3090-45F3-BB2D-A88274C44BDA}"/>
    <cellStyle name="Calculation 3 3 3" xfId="14941" xr:uid="{9EB32D75-52BB-44AB-9E52-626F0DA2DAE6}"/>
    <cellStyle name="Calculation 3 3 4" xfId="15105" xr:uid="{9D4553FE-B32A-4CD3-9F2D-0C370513EFDD}"/>
    <cellStyle name="Calculation 3 3 5" xfId="13686" xr:uid="{5E5EF8FF-9172-421A-9356-DF8F583A9B0E}"/>
    <cellStyle name="Calculation 3 3 6" xfId="19640" xr:uid="{B29FCAD0-C6CF-4B94-9DDF-FA3A1CEB7A1C}"/>
    <cellStyle name="Calculation 3 3 7" xfId="7674" xr:uid="{002563C6-A462-4748-8724-BE4F23C1FD7D}"/>
    <cellStyle name="Calculation 3 3 8" xfId="20286" xr:uid="{D99A38FC-4B34-4EEF-B385-BDBFD05F47C3}"/>
    <cellStyle name="Calculation 3 3 9" xfId="34375" xr:uid="{7B94D255-27A1-4FC1-9008-CA23618E0CF5}"/>
    <cellStyle name="Calculation 3 4" xfId="2761" xr:uid="{3B1077D5-8C41-44F9-86F6-2AEF56FE5251}"/>
    <cellStyle name="Calculation 3 4 2" xfId="9640" xr:uid="{44F62902-0F32-4CD1-9C77-42C7C6609E62}"/>
    <cellStyle name="Calculation 3 4 3" xfId="13540" xr:uid="{55382ED6-ECCA-4674-89B8-2DF14790CF4B}"/>
    <cellStyle name="Calculation 3 4 4" xfId="17109" xr:uid="{3A093236-8865-44B3-9D2E-580CFD7B035E}"/>
    <cellStyle name="Calculation 3 4 5" xfId="20867" xr:uid="{BD09630B-94ED-476A-BF35-BBBEB8D7522E}"/>
    <cellStyle name="Calculation 3 4 6" xfId="24528" xr:uid="{DF95BE1D-C555-40AC-A5A4-1E7C0B718B91}"/>
    <cellStyle name="Calculation 3 4 7" xfId="28057" xr:uid="{A38A8B46-3899-4423-B09D-EA40D159D9D7}"/>
    <cellStyle name="Calculation 3 4 8" xfId="31343" xr:uid="{62DC8143-7259-4481-BCBD-2608CB8E817E}"/>
    <cellStyle name="Calculation 3 5" xfId="3855" xr:uid="{2189AAD9-6D14-4EA9-AACD-5FAD6CA8AB62}"/>
    <cellStyle name="Calculation 3 5 2" xfId="7130" xr:uid="{74D7718A-8CBE-4A39-BDF0-7D3A1D8DAFB8}"/>
    <cellStyle name="Calculation 3 5 3" xfId="13490" xr:uid="{AA302F78-882F-4047-8514-87C3FDB6E59B}"/>
    <cellStyle name="Calculation 3 5 4" xfId="18202" xr:uid="{EA24A9E4-057C-41AF-9441-B6C87B9EA034}"/>
    <cellStyle name="Calculation 3 5 5" xfId="21955" xr:uid="{DAB00CF3-519D-4260-A589-9C7B3E3261B5}"/>
    <cellStyle name="Calculation 3 5 6" xfId="25620" xr:uid="{038D46D2-A6FE-4016-992B-998D448EE76A}"/>
    <cellStyle name="Calculation 3 5 7" xfId="29151" xr:uid="{6540A49A-FC0F-45E9-91E6-F578C1CD7333}"/>
    <cellStyle name="Calculation 3 5 8" xfId="32421" xr:uid="{06488C46-3F0C-40F2-A0AB-41390CB4C2BD}"/>
    <cellStyle name="Calculation 3 6" xfId="3871" xr:uid="{AA96199F-D4B2-40F1-8729-96FBC7951A00}"/>
    <cellStyle name="Calculation 3 6 2" xfId="6823" xr:uid="{31D23DF8-9D0C-422E-BC56-24795D9D07DA}"/>
    <cellStyle name="Calculation 3 6 3" xfId="9405" xr:uid="{907A737B-E9F3-46AA-AFAD-0D605249CF7D}"/>
    <cellStyle name="Calculation 3 6 4" xfId="18218" xr:uid="{265AA795-8343-43A1-9953-C42E0593005B}"/>
    <cellStyle name="Calculation 3 6 5" xfId="21971" xr:uid="{7FB7D9B1-7934-45A4-BCC7-706E2F256A0A}"/>
    <cellStyle name="Calculation 3 6 6" xfId="25636" xr:uid="{EDDD18DA-0317-420B-ACBE-70750B242585}"/>
    <cellStyle name="Calculation 3 6 7" xfId="29167" xr:uid="{94BBC84D-5A5B-456A-B8FA-A057E7191738}"/>
    <cellStyle name="Calculation 3 6 8" xfId="32437" xr:uid="{5D0B473E-FF99-4718-A3CC-A096D6E2717C}"/>
    <cellStyle name="Calculation 3 7" xfId="4006" xr:uid="{C8B117A3-3E37-434A-81D9-464BCB031930}"/>
    <cellStyle name="Calculation 3 7 2" xfId="11359" xr:uid="{2C17184A-B1C7-4681-A700-E1C617F3DC0C}"/>
    <cellStyle name="Calculation 3 7 3" xfId="16280" xr:uid="{DB54ADBF-1401-485F-9FD2-1A9758C7B2B4}"/>
    <cellStyle name="Calculation 3 7 4" xfId="18353" xr:uid="{7BF19E3C-5541-4A15-99F3-CBA1B3CAF027}"/>
    <cellStyle name="Calculation 3 7 5" xfId="22106" xr:uid="{2A70B3FB-78AD-4295-B579-D89EC676A4C4}"/>
    <cellStyle name="Calculation 3 7 6" xfId="25771" xr:uid="{C0C3E5FD-3EF4-41D8-B8AB-92521C29C80D}"/>
    <cellStyle name="Calculation 3 7 7" xfId="29302" xr:uid="{16533A23-6FB3-4B2D-BC29-922D72FD326E}"/>
    <cellStyle name="Calculation 3 7 8" xfId="32569" xr:uid="{D8870B58-FC28-4055-A50D-96AC344D00C7}"/>
    <cellStyle name="Calculation 3 8" xfId="4565" xr:uid="{7C7F6940-7F5E-4866-B138-3963A4EEFDA6}"/>
    <cellStyle name="Calculation 3 8 2" xfId="12450" xr:uid="{ECFF437B-EF44-4DCC-B6DD-4DCE50938544}"/>
    <cellStyle name="Calculation 3 8 3" xfId="15521" xr:uid="{0F5C518B-CA58-4F5D-9BB5-51A59C479F37}"/>
    <cellStyle name="Calculation 3 8 4" xfId="18912" xr:uid="{5D1B4E14-BB7F-4945-912E-02021C0C6E4E}"/>
    <cellStyle name="Calculation 3 8 5" xfId="22664" xr:uid="{8F99E9AA-0B46-4AD2-B18F-C1AD54CE1954}"/>
    <cellStyle name="Calculation 3 8 6" xfId="26329" xr:uid="{BA4C72F9-DB9B-48E9-B90B-414F1DEB9B95}"/>
    <cellStyle name="Calculation 3 8 7" xfId="29861" xr:uid="{A0300441-9D64-43FA-9A6B-5C5C24A621A2}"/>
    <cellStyle name="Calculation 3 8 8" xfId="33122" xr:uid="{394D15F3-0362-4C39-B859-010AB19AC287}"/>
    <cellStyle name="Calculation 3 9" xfId="5129" xr:uid="{E5B5CAE0-4975-4C0E-912E-1B9C50A6F003}"/>
    <cellStyle name="Calculation 3 9 2" xfId="7436" xr:uid="{C3AA9713-55A4-425A-A44C-EDEDD80CED99}"/>
    <cellStyle name="Calculation 3 9 3" xfId="8908" xr:uid="{680A806E-0F5E-45B0-AC2A-80D924990983}"/>
    <cellStyle name="Calculation 3 9 4" xfId="19472" xr:uid="{CA411FD9-47FF-48F2-AD56-88E799ACFFE4}"/>
    <cellStyle name="Calculation 3 9 5" xfId="23224" xr:uid="{7FD655C7-EF88-4DD9-A6BF-1553709CFCAB}"/>
    <cellStyle name="Calculation 3 9 6" xfId="26887" xr:uid="{1B11F6DF-FC10-477B-A390-B468435483A0}"/>
    <cellStyle name="Calculation 3 9 7" xfId="30413" xr:uid="{76782CDA-F3E1-4A61-8E73-8EC3CD2721C9}"/>
    <cellStyle name="Calculation 3 9 8" xfId="33468" xr:uid="{4D5955AD-325B-4C84-BEC5-17AF6CC76694}"/>
    <cellStyle name="Calculation 4" xfId="1308" xr:uid="{E2CAED6E-1973-482F-99A1-9DAB4AF86963}"/>
    <cellStyle name="Calculation 5" xfId="578" xr:uid="{07BBE225-68C6-4202-8178-5DAF07387C61}"/>
    <cellStyle name="Calculation 6" xfId="530" xr:uid="{E0653925-2BF5-4E8A-8D4C-F5C5BD170347}"/>
    <cellStyle name="Calculation 6 10" xfId="7481" xr:uid="{44D634D5-1826-4D34-BB87-C812DA6D5CF4}"/>
    <cellStyle name="Calculation 6 11" xfId="13882" xr:uid="{2AF256B0-475C-4194-9D9A-CFE28CA4CCB6}"/>
    <cellStyle name="Calculation 6 12" xfId="14320" xr:uid="{976F5828-04C7-499F-B5C3-B60F7A911BC4}"/>
    <cellStyle name="Calculation 6 13" xfId="20521" xr:uid="{1603A309-EED5-4994-9675-D01170BF9FE7}"/>
    <cellStyle name="Calculation 6 14" xfId="19765" xr:uid="{41659186-C3A9-405C-A4E6-6D0FCC57AE2B}"/>
    <cellStyle name="Calculation 6 15" xfId="30712" xr:uid="{474D916E-D7F9-45BC-8E17-0EF5D7796748}"/>
    <cellStyle name="Calculation 6 2" xfId="1554" xr:uid="{FBA5C0EE-FAA1-4D3E-8284-BC6DF211E6F5}"/>
    <cellStyle name="Calculation 6 2 10" xfId="8622" xr:uid="{7327CDFA-AFB2-4C51-9F7A-D7BE2662E77D}"/>
    <cellStyle name="Calculation 6 2 11" xfId="19602" xr:uid="{10D52E50-5370-4171-8E30-82E5C03891A0}"/>
    <cellStyle name="Calculation 6 2 12" xfId="23357" xr:uid="{E90152C0-ADA0-42BB-9B27-6858F65649DA}"/>
    <cellStyle name="Calculation 6 2 13" xfId="27013" xr:uid="{BFBB49ED-CC34-4B09-9BC9-1D19883F5395}"/>
    <cellStyle name="Calculation 6 2 14" xfId="19771" xr:uid="{B66AB70C-4AE0-4734-AA83-A71E12EFE555}"/>
    <cellStyle name="Calculation 6 2 2" xfId="2797" xr:uid="{1DBB096F-9DCB-4E6B-AF3D-59FB43A4D632}"/>
    <cellStyle name="Calculation 6 2 2 2" xfId="11202" xr:uid="{889CE0E9-7BA3-4164-8B86-72745EE27E10}"/>
    <cellStyle name="Calculation 6 2 2 3" xfId="16419" xr:uid="{D210F512-10D8-42C5-9902-DD5551A76FC2}"/>
    <cellStyle name="Calculation 6 2 2 4" xfId="17145" xr:uid="{174ADACC-9C7A-481E-8BE4-D159288323D5}"/>
    <cellStyle name="Calculation 6 2 2 5" xfId="20903" xr:uid="{0C41ACDD-E3F6-4D83-9FC1-3EEE8284616C}"/>
    <cellStyle name="Calculation 6 2 2 6" xfId="24564" xr:uid="{41B78B91-C548-4B40-B0FB-11745830A58F}"/>
    <cellStyle name="Calculation 6 2 2 7" xfId="28093" xr:uid="{2B893A71-9CF1-49CF-A520-FBA147FF4159}"/>
    <cellStyle name="Calculation 6 2 2 8" xfId="31379" xr:uid="{FB4DB1B0-95C7-4FD8-978B-DAA565E5A683}"/>
    <cellStyle name="Calculation 6 2 3" xfId="3303" xr:uid="{92EB0649-642C-46D8-A585-E77B180A7719}"/>
    <cellStyle name="Calculation 6 2 3 2" xfId="10412" xr:uid="{F94EED92-61F2-4D94-BDF1-970ACAE4B637}"/>
    <cellStyle name="Calculation 6 2 3 3" xfId="14001" xr:uid="{301434BA-A181-4A2B-B280-FE6AAEF293EB}"/>
    <cellStyle name="Calculation 6 2 3 4" xfId="17650" xr:uid="{D3DA4092-52A4-475C-9AAA-014DFD9F7665}"/>
    <cellStyle name="Calculation 6 2 3 5" xfId="21406" xr:uid="{360DE0A1-89E0-4D00-9826-813927D4EEC7}"/>
    <cellStyle name="Calculation 6 2 3 6" xfId="25068" xr:uid="{B8985964-7539-414D-A7C5-C7EE2B32545C}"/>
    <cellStyle name="Calculation 6 2 3 7" xfId="28599" xr:uid="{98BF860A-569C-48D0-B14F-EFE7F707F532}"/>
    <cellStyle name="Calculation 6 2 3 8" xfId="31878" xr:uid="{ECD6523B-A826-4E6E-B609-15EEC0287F00}"/>
    <cellStyle name="Calculation 6 2 4" xfId="3073" xr:uid="{D51E871C-69C2-4033-B161-B2B4294C24D1}"/>
    <cellStyle name="Calculation 6 2 4 2" xfId="10477" xr:uid="{A374CE26-BDE4-4AFF-BB11-700138F017EB}"/>
    <cellStyle name="Calculation 6 2 4 3" xfId="16640" xr:uid="{A246B08E-11DE-44B2-8501-D9AD21B7ADDE}"/>
    <cellStyle name="Calculation 6 2 4 4" xfId="17420" xr:uid="{925A29FA-71C9-407A-ADB3-BC20A29B9B29}"/>
    <cellStyle name="Calculation 6 2 4 5" xfId="21178" xr:uid="{BB6DE190-1E25-4CC5-B409-23FFC9D513D8}"/>
    <cellStyle name="Calculation 6 2 4 6" xfId="24839" xr:uid="{8427E7BA-B872-4344-AB21-75CD9565679A}"/>
    <cellStyle name="Calculation 6 2 4 7" xfId="28369" xr:uid="{E756E42B-7B72-4225-817D-D32C4718159E}"/>
    <cellStyle name="Calculation 6 2 4 8" xfId="31654" xr:uid="{524EC878-F961-4937-AC9B-13A18763071D}"/>
    <cellStyle name="Calculation 6 2 5" xfId="4168" xr:uid="{B7F37215-80F0-49F5-A8DF-44488F01C55B}"/>
    <cellStyle name="Calculation 6 2 5 2" xfId="7035" xr:uid="{5A473CA5-4C0D-4E55-B84E-36713DE7BFE6}"/>
    <cellStyle name="Calculation 6 2 5 3" xfId="14186" xr:uid="{BA180C64-70D9-486F-90AE-5006522D8711}"/>
    <cellStyle name="Calculation 6 2 5 4" xfId="18515" xr:uid="{41507E6D-B5BF-42F7-9BC5-08077F7D2BD9}"/>
    <cellStyle name="Calculation 6 2 5 5" xfId="22268" xr:uid="{D8443F1D-8525-471E-AA1A-9C41743684E3}"/>
    <cellStyle name="Calculation 6 2 5 6" xfId="25933" xr:uid="{D738EEAB-6814-4D59-B02C-C0A0D1CC0C16}"/>
    <cellStyle name="Calculation 6 2 5 7" xfId="29464" xr:uid="{96CE97AF-2B93-43B4-9D7F-0E3F406937B4}"/>
    <cellStyle name="Calculation 6 2 5 8" xfId="32729" xr:uid="{642D0359-4C9F-42A1-8D4E-B7F3856E15D0}"/>
    <cellStyle name="Calculation 6 2 6" xfId="2261" xr:uid="{F329FCBB-C981-4A91-B46C-5233A81D84A3}"/>
    <cellStyle name="Calculation 6 2 6 2" xfId="8972" xr:uid="{4CEE86DE-36C7-45A2-99AF-8E4A0A6412AB}"/>
    <cellStyle name="Calculation 6 2 6 3" xfId="14179" xr:uid="{60803A41-7401-4183-B2D0-12011B3B1BE5}"/>
    <cellStyle name="Calculation 6 2 6 4" xfId="10598" xr:uid="{FF7E9CF8-F07B-4DE2-A7D4-18B0F9C9C717}"/>
    <cellStyle name="Calculation 6 2 6 5" xfId="7425" xr:uid="{2CE2F5FD-4EE0-4314-8FAC-882D0D85271B}"/>
    <cellStyle name="Calculation 6 2 6 6" xfId="19637" xr:uid="{35B56E8B-D603-430E-A715-BF81D55BDFD2}"/>
    <cellStyle name="Calculation 6 2 6 7" xfId="26847" xr:uid="{ABF39FE5-E22A-4FF1-BA12-19FD3BFA28D5}"/>
    <cellStyle name="Calculation 6 2 6 8" xfId="23875" xr:uid="{B9A335BA-16E8-4F54-850C-B8E7CDA5B3DC}"/>
    <cellStyle name="Calculation 6 2 7" xfId="4826" xr:uid="{6D13F6E5-1E1C-4556-AEC9-9FA445951776}"/>
    <cellStyle name="Calculation 6 2 7 2" xfId="12197" xr:uid="{2ABD8EF0-2977-4F1F-886C-966A34CED34F}"/>
    <cellStyle name="Calculation 6 2 7 3" xfId="15822" xr:uid="{475ABB06-F486-4B43-BA95-19A4CFC865BD}"/>
    <cellStyle name="Calculation 6 2 7 4" xfId="19173" xr:uid="{48700158-104F-474F-95A7-B599F49B7499}"/>
    <cellStyle name="Calculation 6 2 7 5" xfId="22924" xr:uid="{E1C61047-E078-4CD8-9D0C-244E87F41823}"/>
    <cellStyle name="Calculation 6 2 7 6" xfId="26590" xr:uid="{074F2B01-82D9-4D9D-A65C-594E30882036}"/>
    <cellStyle name="Calculation 6 2 7 7" xfId="30122" xr:uid="{37100A58-8093-4E78-8014-D6FD85076FFD}"/>
    <cellStyle name="Calculation 6 2 7 8" xfId="33379" xr:uid="{9F580062-6C65-4319-AB45-F94F4C1FE565}"/>
    <cellStyle name="Calculation 6 2 8" xfId="10184" xr:uid="{7D6ED055-91D6-431D-B865-701C282BFE0E}"/>
    <cellStyle name="Calculation 6 2 9" xfId="10775" xr:uid="{EEEF3C8C-0FF0-4068-B6FD-1A727452FCA3}"/>
    <cellStyle name="Calculation 6 3" xfId="1881" xr:uid="{98FD8A4F-95A9-4D17-B6E2-F9A5CC9DFED0}"/>
    <cellStyle name="Calculation 6 3 2" xfId="9223" xr:uid="{542CAAD9-4A93-4FD2-A690-8F37DC4238C7}"/>
    <cellStyle name="Calculation 6 3 3" xfId="15152" xr:uid="{DE6E9E72-8CBF-464D-9BA8-C5C7EBDE8A26}"/>
    <cellStyle name="Calculation 6 3 4" xfId="7551" xr:uid="{97D2D934-5B36-4D16-88A6-90E26793307D}"/>
    <cellStyle name="Calculation 6 3 5" xfId="19476" xr:uid="{D49D6450-E6B8-4BD8-92B1-F17E8C6E7819}"/>
    <cellStyle name="Calculation 6 3 6" xfId="19529" xr:uid="{59C27583-FE8F-479F-9DAA-08BDF6BA009D}"/>
    <cellStyle name="Calculation 6 3 7" xfId="23683" xr:uid="{C808C981-711B-49F6-A311-7A86D33C9175}"/>
    <cellStyle name="Calculation 6 3 8" xfId="14202" xr:uid="{22BFAE6E-9F08-4A30-A5A6-BC5EC79D0972}"/>
    <cellStyle name="Calculation 6 4" xfId="2445" xr:uid="{B256F74D-4BC0-45A8-A06F-7A7578D17EB6}"/>
    <cellStyle name="Calculation 6 4 2" xfId="9510" xr:uid="{58F1469D-C827-45BC-8B76-CCF662D13621}"/>
    <cellStyle name="Calculation 6 4 3" xfId="14036" xr:uid="{2BD41A4B-0B15-4B27-BA87-22998FA0AC62}"/>
    <cellStyle name="Calculation 6 4 4" xfId="6865" xr:uid="{6039D048-9593-4088-9EC8-B117EA1FA58C}"/>
    <cellStyle name="Calculation 6 4 5" xfId="19376" xr:uid="{23BC52A4-7765-4BD3-9760-44DEDEF893D5}"/>
    <cellStyle name="Calculation 6 4 6" xfId="23143" xr:uid="{F932B28F-08DF-4988-BB9D-8AE0A9901428}"/>
    <cellStyle name="Calculation 6 4 7" xfId="23849" xr:uid="{8BEDE31B-AF75-440F-A78C-8B3493337D04}"/>
    <cellStyle name="Calculation 6 4 8" xfId="27396" xr:uid="{A8E25C5E-CC2F-4538-A73B-0BC719D19238}"/>
    <cellStyle name="Calculation 6 5" xfId="3692" xr:uid="{BD49E3AB-4CE8-45FE-B6CC-ED13B0745ADE}"/>
    <cellStyle name="Calculation 6 5 2" xfId="7246" xr:uid="{154A7366-8DED-40FC-99A4-8DB389DB1FB9}"/>
    <cellStyle name="Calculation 6 5 3" xfId="14354" xr:uid="{D498B78E-D180-45E9-9003-4751FAEB1F0F}"/>
    <cellStyle name="Calculation 6 5 4" xfId="18039" xr:uid="{97A35CF7-50DE-4167-A4D8-307A6C8A5312}"/>
    <cellStyle name="Calculation 6 5 5" xfId="21795" xr:uid="{5AF0509F-0EB9-46BB-84B7-08BE0367A9BC}"/>
    <cellStyle name="Calculation 6 5 6" xfId="25457" xr:uid="{77F4E6BA-7300-4892-8309-3EFB6CE37984}"/>
    <cellStyle name="Calculation 6 5 7" xfId="28988" xr:uid="{FB24839E-E1B1-4090-BE42-C4593DF57CAF}"/>
    <cellStyle name="Calculation 6 5 8" xfId="32265" xr:uid="{6EF00E63-5065-4F20-A3FE-8EC835D766BB}"/>
    <cellStyle name="Calculation 6 6" xfId="3631" xr:uid="{244CF10C-0CD0-4B5E-8E37-A613EFA9E094}"/>
    <cellStyle name="Calculation 6 6 2" xfId="9924" xr:uid="{E0C07C03-8EA6-44AB-8F09-8117E42186FD}"/>
    <cellStyle name="Calculation 6 6 3" xfId="14223" xr:uid="{006942DF-E183-488B-AE6A-65A081FEC557}"/>
    <cellStyle name="Calculation 6 6 4" xfId="17978" xr:uid="{CC2565B4-9E28-4F77-8DCE-79F9FEEE27B9}"/>
    <cellStyle name="Calculation 6 6 5" xfId="21734" xr:uid="{DE7BB875-25CD-4040-B9F7-8C95688736F5}"/>
    <cellStyle name="Calculation 6 6 6" xfId="25396" xr:uid="{B92A2575-E0F5-4D02-B856-87F814366980}"/>
    <cellStyle name="Calculation 6 6 7" xfId="28927" xr:uid="{74B27AAD-8C86-439B-893A-DFE4A186BFEB}"/>
    <cellStyle name="Calculation 6 6 8" xfId="32204" xr:uid="{E5CF5109-FC68-4BA8-A706-E0B94AD53D78}"/>
    <cellStyle name="Calculation 6 7" xfId="4639" xr:uid="{AD3CD3A6-FF15-4DF7-8CA6-76ED5E7CD56D}"/>
    <cellStyle name="Calculation 6 7 2" xfId="7836" xr:uid="{B9C82648-3CCA-485F-9E53-38AD7ABCFE56}"/>
    <cellStyle name="Calculation 6 7 3" xfId="9275" xr:uid="{5C3B8C79-C485-4ADA-8818-012A30F2B764}"/>
    <cellStyle name="Calculation 6 7 4" xfId="18986" xr:uid="{332011D1-7E63-4626-9B31-276DFCDF8307}"/>
    <cellStyle name="Calculation 6 7 5" xfId="22738" xr:uid="{164F432D-C884-4A27-8C75-11AB169F15C1}"/>
    <cellStyle name="Calculation 6 7 6" xfId="26403" xr:uid="{91D9044F-BAD9-4566-86DB-14286AA2F19C}"/>
    <cellStyle name="Calculation 6 7 7" xfId="29935" xr:uid="{73BFBABE-D836-4194-B373-723F87ED430B}"/>
    <cellStyle name="Calculation 6 7 8" xfId="33195" xr:uid="{5101658B-E328-4F38-8B39-FC24A847FAE7}"/>
    <cellStyle name="Calculation 6 8" xfId="4511" xr:uid="{3EA4EB43-81E3-4727-BF48-A22E38681952}"/>
    <cellStyle name="Calculation 6 8 2" xfId="12497" xr:uid="{2AA54EFA-1A42-47DB-BDC2-84C0CB010083}"/>
    <cellStyle name="Calculation 6 8 3" xfId="11393" xr:uid="{DDB1E526-E641-4BD8-B24C-D01767763A58}"/>
    <cellStyle name="Calculation 6 8 4" xfId="18858" xr:uid="{949D9719-6D98-4945-84C0-05B9B3280D17}"/>
    <cellStyle name="Calculation 6 8 5" xfId="22610" xr:uid="{40676309-FA46-42DD-B79D-D783C9C3EA3B}"/>
    <cellStyle name="Calculation 6 8 6" xfId="26275" xr:uid="{69129A92-156C-4F9E-B27D-A78D27EC443F}"/>
    <cellStyle name="Calculation 6 8 7" xfId="29807" xr:uid="{905E4FF4-DC67-4AD4-8D75-C5B7EE4CEC91}"/>
    <cellStyle name="Calculation 6 8 8" xfId="33069" xr:uid="{2DC84329-749C-4E78-9F93-411C9DD5ECEC}"/>
    <cellStyle name="Calculation 6 9" xfId="9450" xr:uid="{6FD812E6-96E4-4663-8C34-CA4A385A6FDF}"/>
    <cellStyle name="Calculations" xfId="44" xr:uid="{83DE157F-A1AD-4355-902D-6DF84E74A7FD}"/>
    <cellStyle name="Calculations 2" xfId="270" xr:uid="{8DC872CD-E38B-4C6C-875B-4C7B093FDF24}"/>
    <cellStyle name="Calculations 2 2" xfId="395" xr:uid="{AD880CB2-5A28-458E-91F7-7DA12356AAE3}"/>
    <cellStyle name="Calculations 3" xfId="147" xr:uid="{F990D923-26DD-4B4F-A406-D39E30333ABB}"/>
    <cellStyle name="Check Cell 2" xfId="643" xr:uid="{28CD8A02-590A-4DF7-B4E0-3E46F3985ACC}"/>
    <cellStyle name="Check Cell 2 2" xfId="970" xr:uid="{7E0EB10B-E396-4FC9-98B0-61B410A2639C}"/>
    <cellStyle name="Check Cell 2 3" xfId="971" xr:uid="{8043A6FD-D275-4A25-B6F5-E608042CAB1B}"/>
    <cellStyle name="Check Cell 2 4" xfId="969" xr:uid="{44ABB0C8-9067-41E6-BEEC-A058B63B1528}"/>
    <cellStyle name="Check Cell 2 5" xfId="5130" xr:uid="{A3CA475C-6377-4916-A119-4D8FC8415E61}"/>
    <cellStyle name="Check Cell 3" xfId="972" xr:uid="{73C61747-9849-4DE1-9B07-64D50F0DA06C}"/>
    <cellStyle name="Check Cell 3 2" xfId="5131" xr:uid="{1C8F4DDC-BCA8-4C22-AC0B-70950AECF2ED}"/>
    <cellStyle name="Check Cell 4" xfId="1310" xr:uid="{7D44351F-4083-47D2-9F9F-8D968DD06E73}"/>
    <cellStyle name="Check Cell 5" xfId="580" xr:uid="{85798E8E-BA42-4400-AE61-36A10BAC72C7}"/>
    <cellStyle name="Check Cell 6" xfId="531" xr:uid="{0B3A78F2-C221-4096-A133-A22DBB1EFA8C}"/>
    <cellStyle name="column Head Underlined" xfId="973" xr:uid="{C35DCD4A-71B1-4BAB-85CA-51C40EAF4F9C}"/>
    <cellStyle name="Column Heading" xfId="974" xr:uid="{3B0D3643-2FCC-42F2-ABE9-2A3A8E68A8FB}"/>
    <cellStyle name="Comma" xfId="6458" builtinId="3"/>
    <cellStyle name="Comma [1]" xfId="976" xr:uid="{6F028371-4F92-4CF8-B6B1-B07A890AB701}"/>
    <cellStyle name="Comma [1] 2" xfId="5133" xr:uid="{2C13A1D2-4E6A-438E-8F9F-8712FCA500CC}"/>
    <cellStyle name="Comma [1] 2 2" xfId="5134" xr:uid="{E419928B-3492-4B47-966D-6F6BC9D44E68}"/>
    <cellStyle name="Comma [1] 2 3" xfId="5135" xr:uid="{3F12F1A4-AA6F-4372-9923-52BB5630901A}"/>
    <cellStyle name="Comma [1] 2 4" xfId="5136" xr:uid="{A46F8E98-D843-4763-8B84-5E2499D18E42}"/>
    <cellStyle name="Comma [1] 2 5" xfId="5137" xr:uid="{0481AF35-07E2-4417-9BB1-04E71533AC75}"/>
    <cellStyle name="Comma [1] 2 6" xfId="5138" xr:uid="{1BB0A9DB-0C56-4BF9-B620-C9E88F75E808}"/>
    <cellStyle name="Comma [1] 2 7" xfId="5139" xr:uid="{B169D89F-D23A-47D6-BFE0-07A99AB248AC}"/>
    <cellStyle name="Comma [1] 2 8" xfId="5140" xr:uid="{F1453B21-C33C-48F3-B6BF-3BFF52109940}"/>
    <cellStyle name="Comma [1] 3" xfId="5132" xr:uid="{F8F8F9A4-2916-4ABF-84D0-58C72F0B2255}"/>
    <cellStyle name="Comma 10" xfId="1776" xr:uid="{B1FA5B11-378A-437C-B227-7B29C65E4850}"/>
    <cellStyle name="Comma 10 2" xfId="6174" xr:uid="{0BF0B497-5B10-454F-A385-48C217D8175E}"/>
    <cellStyle name="Comma 10 2 2" xfId="6636" xr:uid="{556B535E-43DC-4448-A464-63448CBD1BC5}"/>
    <cellStyle name="Comma 10 2 2 2" xfId="34913" xr:uid="{8B2E53C2-B95D-483E-AA68-9CCC7BFDAE9E}"/>
    <cellStyle name="Comma 10 2 3" xfId="12874" xr:uid="{2D0307C0-B6A5-4219-88E3-6E42703FA515}"/>
    <cellStyle name="Comma 10 2 3 2" xfId="34281" xr:uid="{5D083B76-4F89-4E10-BF85-329DCEF8EFA9}"/>
    <cellStyle name="Comma 10 3" xfId="5141" xr:uid="{A8456A67-753F-41E1-A9DA-592202137354}"/>
    <cellStyle name="Comma 10 3 2" xfId="6547" xr:uid="{F8AA5EE5-AC44-42A4-8C22-4A9084C548E5}"/>
    <cellStyle name="Comma 10 3 2 2" xfId="34668" xr:uid="{F9FB1028-550C-4CFF-9A7C-84BBF4FAC404}"/>
    <cellStyle name="Comma 10 3 3" xfId="11855" xr:uid="{011DCD58-9F2F-4CB1-94AE-BF849C3EE847}"/>
    <cellStyle name="Comma 10 3 3 2" xfId="34037" xr:uid="{7EEC66D2-D12C-44EE-92D9-C7E9FC104D36}"/>
    <cellStyle name="Comma 10 4" xfId="6522" xr:uid="{01C91716-6EF1-40E5-B99C-99C35C2E940E}"/>
    <cellStyle name="Comma 10 4 2" xfId="34378" xr:uid="{19D4936D-E899-418B-A8B8-79192A65B2F7}"/>
    <cellStyle name="Comma 10 5" xfId="8534" xr:uid="{CA6E0A4D-2808-469F-8EAB-1F912A5FE30A}"/>
    <cellStyle name="Comma 10 5 2" xfId="33882" xr:uid="{782B27C3-95B5-44E0-800F-E085E21A7C1B}"/>
    <cellStyle name="Comma 11" xfId="1779" xr:uid="{85E5BF68-B1C1-4512-B428-527E00778401}"/>
    <cellStyle name="Comma 11 2" xfId="6171" xr:uid="{26AC38AD-EE8C-4EDC-A01D-F5BDD6D56EBE}"/>
    <cellStyle name="Comma 11 2 2" xfId="6634" xr:uid="{B41A7FC7-4C01-4E59-8FA0-94FA5A49166E}"/>
    <cellStyle name="Comma 11 2 2 2" xfId="34911" xr:uid="{9AFC5EDC-544B-4B4A-BF89-18F26332954A}"/>
    <cellStyle name="Comma 11 2 3" xfId="12871" xr:uid="{A331CE48-10D3-4367-AD68-D1D714EC4196}"/>
    <cellStyle name="Comma 11 2 3 2" xfId="34279" xr:uid="{75C49DD7-D057-4B10-A961-F5F4EA2D2548}"/>
    <cellStyle name="Comma 11 3" xfId="4920" xr:uid="{F58DEA7E-B481-48DD-91FF-86AA9E76F658}"/>
    <cellStyle name="Comma 11 3 2" xfId="6545" xr:uid="{EE0800A7-9CB9-476F-ADED-FC7E61670442}"/>
    <cellStyle name="Comma 11 3 2 2" xfId="34663" xr:uid="{DE83C582-FCC6-4311-B39D-E941843263F3}"/>
    <cellStyle name="Comma 11 3 3" xfId="11649" xr:uid="{A80767C9-0166-455D-8EAD-CA406192E504}"/>
    <cellStyle name="Comma 11 3 3 2" xfId="34032" xr:uid="{6B011144-738A-416D-A3D5-833248DBBCA4}"/>
    <cellStyle name="Comma 11 4" xfId="6524" xr:uid="{7E2947E9-CC16-4619-B2CF-0C086776CBED}"/>
    <cellStyle name="Comma 11 4 2" xfId="34369" xr:uid="{78AC4A26-3C44-4EED-AC38-26A31DAEE103}"/>
    <cellStyle name="Comma 11 5" xfId="8537" xr:uid="{D90BF496-BAFF-4989-92EE-C2C30CCB06F6}"/>
    <cellStyle name="Comma 11 5 2" xfId="33878" xr:uid="{BBEEA98C-CF8F-4DA4-94D9-A6E1F9A9648B}"/>
    <cellStyle name="Comma 12" xfId="1778" xr:uid="{BAF45FD5-B4C8-414A-BA9E-6A79743A86D7}"/>
    <cellStyle name="Comma 12 2" xfId="6175" xr:uid="{CCF91DD0-449C-4E29-9C17-3E7FC820F278}"/>
    <cellStyle name="Comma 12 2 2" xfId="6637" xr:uid="{D7446692-2BD7-4989-B7A3-3A8753B85FA0}"/>
    <cellStyle name="Comma 12 2 2 2" xfId="34914" xr:uid="{24F6644D-98D9-4EC8-A5D9-53CC65154EB9}"/>
    <cellStyle name="Comma 12 2 3" xfId="12875" xr:uid="{5E49B7E0-5A0B-4559-A1CA-95E3FCB67FB3}"/>
    <cellStyle name="Comma 12 2 3 2" xfId="34282" xr:uid="{DCE98598-876B-4234-9552-3EB9F1E7BE69}"/>
    <cellStyle name="Comma 12 3" xfId="5142" xr:uid="{217AC7BC-B824-444C-AA62-E988A237836E}"/>
    <cellStyle name="Comma 12 3 2" xfId="6548" xr:uid="{DB24AFD6-A632-437A-938F-E3B639D746FF}"/>
    <cellStyle name="Comma 12 3 2 2" xfId="34669" xr:uid="{A05065F1-56DE-49C8-B958-F50E377ABAE7}"/>
    <cellStyle name="Comma 12 3 3" xfId="11856" xr:uid="{F29A1D73-3BBF-428D-9E3E-FC1E75B87E54}"/>
    <cellStyle name="Comma 12 3 3 2" xfId="34038" xr:uid="{8CEBB536-201C-4697-AE1C-46D2BC356CC4}"/>
    <cellStyle name="Comma 12 4" xfId="6523" xr:uid="{F0E511A7-2081-4B30-A6E7-BA8FBB9AF3CB}"/>
    <cellStyle name="Comma 12 4 2" xfId="34379" xr:uid="{74250FA9-D337-40CC-BC87-535BA9BFE8F4}"/>
    <cellStyle name="Comma 12 5" xfId="8536" xr:uid="{016F5ADC-580B-41F4-89A3-E3B9B21B2568}"/>
    <cellStyle name="Comma 12 5 2" xfId="33883" xr:uid="{0AC6C5FB-F621-4397-9150-25807F8D0095}"/>
    <cellStyle name="Comma 13" xfId="1784" xr:uid="{D58D97D3-246C-4313-B873-52F9C715EFE0}"/>
    <cellStyle name="Comma 13 2" xfId="6176" xr:uid="{D76B0958-FD04-4095-9456-F617291390D8}"/>
    <cellStyle name="Comma 13 2 2" xfId="6638" xr:uid="{5B8DB359-226B-43D4-8F0A-679656753F23}"/>
    <cellStyle name="Comma 13 2 2 2" xfId="34915" xr:uid="{B44EEEB0-808E-4EC9-85F3-22F3E8D49A05}"/>
    <cellStyle name="Comma 13 2 3" xfId="12876" xr:uid="{5D8A16B5-9930-4F5F-9862-21A1F77BF949}"/>
    <cellStyle name="Comma 13 2 3 2" xfId="34283" xr:uid="{0717E22D-15B9-42B4-B4FD-36ED3F3ED195}"/>
    <cellStyle name="Comma 13 3" xfId="5143" xr:uid="{BD6BC9D7-8FD8-45E8-8DEF-EDCA4B52C085}"/>
    <cellStyle name="Comma 13 3 2" xfId="6549" xr:uid="{9EB839AA-9B01-400B-9A2A-E9BE0459FACC}"/>
    <cellStyle name="Comma 13 3 2 2" xfId="34670" xr:uid="{E6FBB700-1DD8-4526-8D12-DA82B7B4C744}"/>
    <cellStyle name="Comma 13 3 3" xfId="11857" xr:uid="{D7EAE80E-F12D-4ADD-A507-959F59B05AA2}"/>
    <cellStyle name="Comma 13 3 3 2" xfId="34039" xr:uid="{674F4410-726A-4D05-8C63-6EB501A964DF}"/>
    <cellStyle name="Comma 13 4" xfId="6525" xr:uid="{DDE1AA40-6C86-4DF3-85A8-A88AF1285C26}"/>
    <cellStyle name="Comma 13 4 2" xfId="34380" xr:uid="{7CAEFB2A-75A1-4ABB-B30D-C6D6B7AFA947}"/>
    <cellStyle name="Comma 13 5" xfId="8542" xr:uid="{4440D919-177C-441C-8888-9A669F88FB55}"/>
    <cellStyle name="Comma 13 5 2" xfId="33884" xr:uid="{3B9CDDEB-258A-4C1A-BAAA-2DCC0DA34E3E}"/>
    <cellStyle name="Comma 14" xfId="1785" xr:uid="{852087A6-0CC1-4A8C-8F14-51E3C46A1AAE}"/>
    <cellStyle name="Comma 14 2" xfId="6526" xr:uid="{18E33EC1-2B79-41E3-811D-2C99DFE1A9F8}"/>
    <cellStyle name="Comma 14 3" xfId="8543" xr:uid="{95AFE26F-1A51-44EB-B771-DC0D2914C581}"/>
    <cellStyle name="Comma 15" xfId="6779" xr:uid="{98E186A9-0904-44EB-ACFB-4E2322CD355C}"/>
    <cellStyle name="Comma 16" xfId="13154" xr:uid="{4F30F5D1-7094-4C21-889B-C094CAAE99B6}"/>
    <cellStyle name="Comma 17" xfId="13354" xr:uid="{0BADA50B-271A-4801-BD8E-1675982A492D}"/>
    <cellStyle name="Comma 18" xfId="17040" xr:uid="{94748760-E629-4D03-AE67-7229914268C6}"/>
    <cellStyle name="Comma 19" xfId="17041" xr:uid="{463B0CB5-6DA0-4C0F-B770-01CD409C45DC}"/>
    <cellStyle name="Comma 19 4" xfId="1777" xr:uid="{A85711FD-CF01-46A5-82BB-B75CF3C3A7BF}"/>
    <cellStyle name="Comma 2" xfId="25" xr:uid="{AFCA54AF-0896-4B87-A63E-7B28145FF21A}"/>
    <cellStyle name="Comma 2 10" xfId="23" xr:uid="{7BB9DCBA-3012-49D4-92D3-44A1A09CA190}"/>
    <cellStyle name="Comma 2 10 2" xfId="305" xr:uid="{CAC054DB-6ED9-4821-A89C-EE948C113A0C}"/>
    <cellStyle name="Comma 2 10 2 2" xfId="6178" xr:uid="{157BEC32-B307-4356-A073-18A834B63693}"/>
    <cellStyle name="Comma 2 10 2 2 2" xfId="6640" xr:uid="{D6FA6E98-0EDF-4008-B714-4D763E299468}"/>
    <cellStyle name="Comma 2 10 2 2 3" xfId="12878" xr:uid="{F60680A0-BCA8-4902-946F-94E85536891E}"/>
    <cellStyle name="Comma 2 10 2 2 4" xfId="34917" xr:uid="{C120ABD1-8099-454D-A029-6465464E0091}"/>
    <cellStyle name="Comma 2 10 2 3" xfId="6487" xr:uid="{0DB81A1C-B5BF-4C0B-9A34-A4B89FBD5825}"/>
    <cellStyle name="Comma 2 10 2 3 2" xfId="34285" xr:uid="{E910D813-18B6-4FD6-9FF2-57CDB07C09B2}"/>
    <cellStyle name="Comma 2 10 3" xfId="417" xr:uid="{5B2AB17B-BF97-4ACF-B1A2-D347CB9466C0}"/>
    <cellStyle name="Comma 2 10 3 2" xfId="6498" xr:uid="{2A51B4C8-C061-40DF-B70D-6DB12D0A05B2}"/>
    <cellStyle name="Comma 2 10 3 2 2" xfId="34672" xr:uid="{45631F1F-19EA-46F7-8BE6-48BB820C2760}"/>
    <cellStyle name="Comma 2 10 3 3" xfId="34041" xr:uid="{1F3814F4-14B0-41C7-B1F6-92297406A0A4}"/>
    <cellStyle name="Comma 2 10 3 4" xfId="33750" xr:uid="{30FC3FE6-08B1-4A14-AA49-935B9578AC11}"/>
    <cellStyle name="Comma 2 10 4" xfId="172" xr:uid="{71F7A1FC-D537-4701-B31B-8F4F42D2AB48}"/>
    <cellStyle name="Comma 2 10 4 2" xfId="6477" xr:uid="{CC19B260-93D4-431E-97A2-3FC04865E974}"/>
    <cellStyle name="Comma 2 10 4 3" xfId="34382" xr:uid="{7BAB2079-412D-47FE-BCED-5CEEBA810A73}"/>
    <cellStyle name="Comma 2 10 5" xfId="5145" xr:uid="{F69F56B7-BB28-4BBE-AEF8-4D1A8BC11295}"/>
    <cellStyle name="Comma 2 10 5 2" xfId="6551" xr:uid="{F708B02A-7684-44D8-95B9-83B38F8297AD}"/>
    <cellStyle name="Comma 2 10 5 3" xfId="11859" xr:uid="{3BC339E9-C408-4FDA-9650-C0CAF4487D4A}"/>
    <cellStyle name="Comma 2 10 5 4" xfId="33886" xr:uid="{A596325D-C5F1-4BEE-8124-6C5E1CAC4FD2}"/>
    <cellStyle name="Comma 2 10 6" xfId="6459" xr:uid="{75AD7D62-A12D-4A45-9301-0F956146349E}"/>
    <cellStyle name="Comma 2 11" xfId="5146" xr:uid="{0D5B8047-6269-43EB-9A83-A726CC35DEDC}"/>
    <cellStyle name="Comma 2 11 2" xfId="6179" xr:uid="{7BBC4665-C236-4B4F-A615-04F8593DF7E7}"/>
    <cellStyle name="Comma 2 11 2 2" xfId="6641" xr:uid="{5842BFC5-6E0E-43BD-A67F-95D3BC11163C}"/>
    <cellStyle name="Comma 2 11 2 2 2" xfId="34918" xr:uid="{D9AB38C9-A12D-4E84-A98B-DA57FD9CB363}"/>
    <cellStyle name="Comma 2 11 2 3" xfId="12879" xr:uid="{1E3B3BF8-D1A4-41CB-9225-97C8F6127C51}"/>
    <cellStyle name="Comma 2 11 2 3 2" xfId="34286" xr:uid="{EBF701EB-1CA6-491C-B69A-91DAFBD54E21}"/>
    <cellStyle name="Comma 2 11 3" xfId="6552" xr:uid="{EC7B06E8-4666-47B1-A186-14BAD698C050}"/>
    <cellStyle name="Comma 2 11 3 2" xfId="34673" xr:uid="{19B187CE-0EB9-48D1-8A76-8D92175BE8F9}"/>
    <cellStyle name="Comma 2 11 3 3" xfId="34042" xr:uid="{DCB26E6E-CC11-4FAC-B468-F9889B4CD9A2}"/>
    <cellStyle name="Comma 2 11 4" xfId="11860" xr:uid="{BF068ACC-91BF-4920-90DD-A27B614A850D}"/>
    <cellStyle name="Comma 2 11 4 2" xfId="34383" xr:uid="{C880B32E-B639-4EA0-8B5F-65367005C07F}"/>
    <cellStyle name="Comma 2 11 5" xfId="33887" xr:uid="{024C65E1-64F2-487D-A439-231FAF70BDE6}"/>
    <cellStyle name="Comma 2 12" xfId="5147" xr:uid="{A7BAC8E3-198E-463B-B4CC-84ACC2404F13}"/>
    <cellStyle name="Comma 2 12 2" xfId="6180" xr:uid="{946A6ADE-0C9F-4F67-BF1C-64651CC4083E}"/>
    <cellStyle name="Comma 2 12 2 2" xfId="6642" xr:uid="{F15AA60D-430F-4657-B9CE-F0901F4AFCC0}"/>
    <cellStyle name="Comma 2 12 2 2 2" xfId="34919" xr:uid="{4CF36F9E-F31D-4595-B821-7F5F3E3E307B}"/>
    <cellStyle name="Comma 2 12 2 3" xfId="12880" xr:uid="{98322B9E-FA8F-4DAC-8E6B-9774A4CD8AF4}"/>
    <cellStyle name="Comma 2 12 2 3 2" xfId="34287" xr:uid="{A1C04635-B870-46A7-9184-519EAA8D0A69}"/>
    <cellStyle name="Comma 2 12 3" xfId="6553" xr:uid="{C2A0542D-CC10-44B2-B52D-09E2BB8936EE}"/>
    <cellStyle name="Comma 2 12 3 2" xfId="34674" xr:uid="{536BD0E6-5E88-4704-8ADF-53366BC758EA}"/>
    <cellStyle name="Comma 2 12 3 3" xfId="34043" xr:uid="{5A0D7FEC-C68E-48AF-A2F2-13692B6BBAC2}"/>
    <cellStyle name="Comma 2 12 4" xfId="11861" xr:uid="{D7AD4E99-9C36-4EFE-BBFC-5CDABF4FBCE6}"/>
    <cellStyle name="Comma 2 12 4 2" xfId="34384" xr:uid="{BDDD8541-AF90-4CC5-825B-7ED627E3F89A}"/>
    <cellStyle name="Comma 2 12 5" xfId="33888" xr:uid="{2E986E4E-D6D0-46E9-84D4-3ED5BB958857}"/>
    <cellStyle name="Comma 2 127" xfId="28" xr:uid="{5556CBC4-60E1-4C00-BD6B-D5CC9DFA8B74}"/>
    <cellStyle name="Comma 2 127 2" xfId="309" xr:uid="{5C2F4578-6C5F-40C2-BDB3-2683E52765EC}"/>
    <cellStyle name="Comma 2 127 2 2" xfId="6488" xr:uid="{FBC8F64E-A5E4-4F1B-9D7E-DD348E4D41E4}"/>
    <cellStyle name="Comma 2 127 3" xfId="419" xr:uid="{613DD6F4-F127-45A5-B37B-653A9B5574CD}"/>
    <cellStyle name="Comma 2 127 3 2" xfId="6499" xr:uid="{15291910-9A0A-4F0F-8405-FDC649D2E896}"/>
    <cellStyle name="Comma 2 127 4" xfId="176" xr:uid="{88637CB0-5C22-4437-A967-FB6CF9669032}"/>
    <cellStyle name="Comma 2 127 4 2" xfId="6478" xr:uid="{4BC87E0E-BB66-4634-ABFD-56E8AD726EC9}"/>
    <cellStyle name="Comma 2 127 5" xfId="6460" xr:uid="{B10D0EB8-0CFF-4B83-905E-4880387AA297}"/>
    <cellStyle name="Comma 2 128" xfId="6438" xr:uid="{5CB64EAE-0C51-433F-80C0-A12CAD012488}"/>
    <cellStyle name="Comma 2 13" xfId="5148" xr:uid="{898910C1-0B9E-4546-98E3-75B6DF1CC27D}"/>
    <cellStyle name="Comma 2 13 2" xfId="6181" xr:uid="{49CBEE50-2233-4291-9904-3948D425EE2E}"/>
    <cellStyle name="Comma 2 13 2 2" xfId="6643" xr:uid="{AED1AB3D-418B-4D5D-9CAC-B33CAB63FC18}"/>
    <cellStyle name="Comma 2 13 2 2 2" xfId="34920" xr:uid="{32747686-8546-4E17-B6B5-3A10803CD375}"/>
    <cellStyle name="Comma 2 13 2 3" xfId="12881" xr:uid="{D1D98A71-A3F9-4C0E-9EF1-9831CF721862}"/>
    <cellStyle name="Comma 2 13 2 3 2" xfId="34288" xr:uid="{E14F9A44-BE1E-4E29-B2B6-D56203CB3A59}"/>
    <cellStyle name="Comma 2 13 3" xfId="6554" xr:uid="{F09FFF06-7494-4768-AA21-62912CAB3C65}"/>
    <cellStyle name="Comma 2 13 3 2" xfId="34675" xr:uid="{C29182DA-1BE6-4DCF-A35D-F2A88D2E5E2F}"/>
    <cellStyle name="Comma 2 13 3 3" xfId="34044" xr:uid="{F0A9CA3A-17CA-49C1-B87F-B9DA6F2B9909}"/>
    <cellStyle name="Comma 2 13 4" xfId="11862" xr:uid="{9DB29E08-EFE1-41B8-9E84-98E1FB4FFE8D}"/>
    <cellStyle name="Comma 2 13 4 2" xfId="34385" xr:uid="{F1D7DB4A-C83A-48DE-88A3-DBB22AC70CFA}"/>
    <cellStyle name="Comma 2 13 5" xfId="33889" xr:uid="{11DC5DD7-6963-4202-84C0-7ED03C569A0D}"/>
    <cellStyle name="Comma 2 14" xfId="5149" xr:uid="{45DF8D13-0FAC-4523-A13F-C893AF9C3F25}"/>
    <cellStyle name="Comma 2 14 2" xfId="6182" xr:uid="{4DEC444D-0B26-406F-88A2-1EC692C19E33}"/>
    <cellStyle name="Comma 2 14 2 2" xfId="6644" xr:uid="{5F749BA7-D712-49A8-9BA3-C428FA417DE7}"/>
    <cellStyle name="Comma 2 14 2 2 2" xfId="34921" xr:uid="{EBDCCB6A-E8C6-46DC-ADD6-6FA454DAFBBD}"/>
    <cellStyle name="Comma 2 14 2 3" xfId="12882" xr:uid="{8C908D4D-F0E0-4D75-BBD0-45002FF02EF5}"/>
    <cellStyle name="Comma 2 14 2 3 2" xfId="34289" xr:uid="{6D04DE10-F3F9-4A47-9724-650CF8393E6F}"/>
    <cellStyle name="Comma 2 14 3" xfId="6555" xr:uid="{59AC357D-630A-4AB3-9174-6D3015BB2CF2}"/>
    <cellStyle name="Comma 2 14 3 2" xfId="34676" xr:uid="{9D61295D-4901-412B-A3EF-1B5D1593635B}"/>
    <cellStyle name="Comma 2 14 3 3" xfId="34045" xr:uid="{98463C29-3D30-4FD1-A2B4-414F0C4915FC}"/>
    <cellStyle name="Comma 2 14 4" xfId="11863" xr:uid="{105E73D8-306D-4889-8B36-27FB76E71BF8}"/>
    <cellStyle name="Comma 2 14 4 2" xfId="34386" xr:uid="{A9662CA9-F0FD-4D4C-9FE4-3AD4C2EF5EA4}"/>
    <cellStyle name="Comma 2 14 5" xfId="33890" xr:uid="{88368A76-574C-4544-8F8A-9BCD1199A357}"/>
    <cellStyle name="Comma 2 15" xfId="5150" xr:uid="{7472362D-B1C8-49E2-AA47-69FCAA47B9A7}"/>
    <cellStyle name="Comma 2 15 2" xfId="6183" xr:uid="{E45BC287-3619-4473-B57A-ABD121761FF3}"/>
    <cellStyle name="Comma 2 15 2 2" xfId="6645" xr:uid="{0279B9D3-6D90-4150-A6DE-3BC9F40D46CF}"/>
    <cellStyle name="Comma 2 15 2 2 2" xfId="34922" xr:uid="{F0FF3701-D031-48C6-A301-D2E40CDBD5DF}"/>
    <cellStyle name="Comma 2 15 2 3" xfId="12883" xr:uid="{D3DB1D41-4EA5-4A7D-A8E2-A505DE8F9225}"/>
    <cellStyle name="Comma 2 15 2 3 2" xfId="34290" xr:uid="{9296185D-12B3-446F-AC23-623466F55CAF}"/>
    <cellStyle name="Comma 2 15 3" xfId="6556" xr:uid="{5225539C-EE6B-4A6A-8D1C-4B918A94FBF2}"/>
    <cellStyle name="Comma 2 15 3 2" xfId="34677" xr:uid="{B53AEDA6-CDFC-4714-875E-A92811B13941}"/>
    <cellStyle name="Comma 2 15 3 3" xfId="34046" xr:uid="{7B6D3D2E-6C24-4879-BC99-4364D4EFCD8E}"/>
    <cellStyle name="Comma 2 15 4" xfId="11864" xr:uid="{7ECEEF32-C6CA-469C-BCD1-91513EB18602}"/>
    <cellStyle name="Comma 2 15 4 2" xfId="34387" xr:uid="{3084DCF6-F2DE-469A-AFF1-59AB387D08CB}"/>
    <cellStyle name="Comma 2 15 5" xfId="33891" xr:uid="{2485E936-FBD2-4D03-A89C-539C6ED26B8A}"/>
    <cellStyle name="Comma 2 16" xfId="5151" xr:uid="{AC88A564-B3CB-4C5A-8E4B-308F0858591B}"/>
    <cellStyle name="Comma 2 16 2" xfId="6184" xr:uid="{A3F45337-8E61-48A7-9DC8-A9091A415221}"/>
    <cellStyle name="Comma 2 16 2 2" xfId="6646" xr:uid="{5F3AE494-BF95-4BEF-81D5-0904AB974AB9}"/>
    <cellStyle name="Comma 2 16 2 2 2" xfId="34923" xr:uid="{153DE213-F5B7-4525-AD73-2E29CA44E67D}"/>
    <cellStyle name="Comma 2 16 2 3" xfId="12884" xr:uid="{38F109B9-C5EC-4032-8F96-7244693D4955}"/>
    <cellStyle name="Comma 2 16 2 3 2" xfId="34291" xr:uid="{3AB4A503-79BA-463B-965F-E2E15575E004}"/>
    <cellStyle name="Comma 2 16 3" xfId="6557" xr:uid="{8E8F5F91-CC75-4A91-A428-2BBA514770BD}"/>
    <cellStyle name="Comma 2 16 3 2" xfId="34678" xr:uid="{BFF0D464-E1D0-4FCF-9CDC-18EAD6B40E70}"/>
    <cellStyle name="Comma 2 16 3 3" xfId="34047" xr:uid="{DC4DF57B-E1AA-4C6A-9BBF-9CB2D8C18774}"/>
    <cellStyle name="Comma 2 16 4" xfId="11865" xr:uid="{F2BA779E-0F15-4544-BC6A-9D17A7CD6CDD}"/>
    <cellStyle name="Comma 2 16 4 2" xfId="34388" xr:uid="{10BD2927-ADBF-4D98-B47C-DAD9A96A9A20}"/>
    <cellStyle name="Comma 2 16 5" xfId="33892" xr:uid="{641AAF75-19DD-45F4-9F7D-E1FB56B78D0A}"/>
    <cellStyle name="Comma 2 17" xfId="5152" xr:uid="{3DB9EE11-B4CA-4A88-B725-DC8C9CB98661}"/>
    <cellStyle name="Comma 2 17 2" xfId="6185" xr:uid="{20D0B58C-430E-46E7-9E08-87009AE478B2}"/>
    <cellStyle name="Comma 2 17 2 2" xfId="6647" xr:uid="{0EBD3599-C087-44D3-AC90-AEE576A42991}"/>
    <cellStyle name="Comma 2 17 2 2 2" xfId="34924" xr:uid="{1770DD64-61DF-4FA1-8478-582623BEFAE4}"/>
    <cellStyle name="Comma 2 17 2 3" xfId="12885" xr:uid="{3801D2C3-9600-4B45-A4A0-FC5143E02A01}"/>
    <cellStyle name="Comma 2 17 2 3 2" xfId="34292" xr:uid="{E6D230B6-5168-4756-AAB1-EB23F54D9D84}"/>
    <cellStyle name="Comma 2 17 3" xfId="6558" xr:uid="{BDC659FE-91C2-48E7-AC0B-CA787BACD61B}"/>
    <cellStyle name="Comma 2 17 3 2" xfId="34679" xr:uid="{E743B5F2-3A53-47F5-9E46-FBE264CA978C}"/>
    <cellStyle name="Comma 2 17 3 3" xfId="34048" xr:uid="{A7291995-2368-43E6-B35D-EAFA7A62BC02}"/>
    <cellStyle name="Comma 2 17 4" xfId="11866" xr:uid="{9ECE9E57-A2F3-4533-BCD9-D94BB9E7F506}"/>
    <cellStyle name="Comma 2 17 4 2" xfId="34389" xr:uid="{DB51F348-D69A-40D0-A411-C09FAFA868D4}"/>
    <cellStyle name="Comma 2 17 5" xfId="33893" xr:uid="{00796A25-1F29-4C17-A979-67219F213312}"/>
    <cellStyle name="Comma 2 18" xfId="5153" xr:uid="{74484948-B239-477B-A516-B1E9A0764A50}"/>
    <cellStyle name="Comma 2 18 2" xfId="6186" xr:uid="{917E7568-0213-47FD-9BE9-13BF66C8CD58}"/>
    <cellStyle name="Comma 2 18 2 2" xfId="6648" xr:uid="{C492AFFE-41BC-4C63-AC59-A01560CEA927}"/>
    <cellStyle name="Comma 2 18 2 2 2" xfId="34925" xr:uid="{5975A120-674F-4BB5-9D52-ADB71ADDEACF}"/>
    <cellStyle name="Comma 2 18 2 3" xfId="12886" xr:uid="{1661DB88-6371-47DB-B6EA-91DF19E4F7EC}"/>
    <cellStyle name="Comma 2 18 2 3 2" xfId="34293" xr:uid="{6FAAC630-8FC2-422D-B1CF-9752D62DFE11}"/>
    <cellStyle name="Comma 2 18 3" xfId="6559" xr:uid="{E0DD4AF7-2C3C-4180-94ED-0E9ABBF234AA}"/>
    <cellStyle name="Comma 2 18 3 2" xfId="34680" xr:uid="{805788F4-8E4F-4322-AC7D-D4EFC796823F}"/>
    <cellStyle name="Comma 2 18 3 3" xfId="34049" xr:uid="{024580A8-B7CF-44FD-81BE-18895B23C7AA}"/>
    <cellStyle name="Comma 2 18 4" xfId="11867" xr:uid="{DCD12CD8-96B5-45E0-A516-6ECB8D91859A}"/>
    <cellStyle name="Comma 2 18 4 2" xfId="34390" xr:uid="{BC81AF23-0221-44B7-8584-6485CB38540D}"/>
    <cellStyle name="Comma 2 18 5" xfId="33894" xr:uid="{421771B7-F456-48EE-9E04-D32DD619FC98}"/>
    <cellStyle name="Comma 2 19" xfId="5154" xr:uid="{6F9FAF63-4A51-4A6B-A7B9-C6A2877BB295}"/>
    <cellStyle name="Comma 2 19 2" xfId="6187" xr:uid="{67EA6343-293A-43DA-8DC0-94F7D69A5FA4}"/>
    <cellStyle name="Comma 2 19 2 2" xfId="6649" xr:uid="{6A53ACB6-8D94-4920-A48F-AB19DAC68278}"/>
    <cellStyle name="Comma 2 19 2 2 2" xfId="34926" xr:uid="{4D58028F-9446-495D-9759-56372313A9DF}"/>
    <cellStyle name="Comma 2 19 2 3" xfId="12887" xr:uid="{83BC08C4-D666-45EC-A515-2115E01E07B7}"/>
    <cellStyle name="Comma 2 19 2 3 2" xfId="34294" xr:uid="{43A945C4-B8AF-492F-B882-8E538056F0F4}"/>
    <cellStyle name="Comma 2 19 3" xfId="6560" xr:uid="{CABB7254-469F-4EFE-95C0-714702544EF3}"/>
    <cellStyle name="Comma 2 19 3 2" xfId="34681" xr:uid="{DB4B52F7-53BC-4BB0-9A10-7F18089C0AF1}"/>
    <cellStyle name="Comma 2 19 3 3" xfId="34050" xr:uid="{96BCAC5C-64C8-4D7E-81B1-7D4E996FDAD5}"/>
    <cellStyle name="Comma 2 19 4" xfId="11868" xr:uid="{9EE385A7-72F6-42BC-BEB7-891A568FDA18}"/>
    <cellStyle name="Comma 2 19 4 2" xfId="34391" xr:uid="{741A2387-E621-4C92-986F-BFCB876881A5}"/>
    <cellStyle name="Comma 2 19 5" xfId="33895" xr:uid="{1AF67A9B-27EA-4E34-96A5-8192420E9FA8}"/>
    <cellStyle name="Comma 2 2" xfId="87" xr:uid="{FEE32EBF-E36E-474B-8E54-674F36250E0A}"/>
    <cellStyle name="Comma 2 2 10" xfId="5156" xr:uid="{B9171572-A679-47AD-BFBF-7D7D5C831048}"/>
    <cellStyle name="Comma 2 2 10 2" xfId="6189" xr:uid="{10C72A5E-1824-4B7B-ACBB-7C8132D144A4}"/>
    <cellStyle name="Comma 2 2 10 2 2" xfId="6651" xr:uid="{434EBD9A-E3C3-421D-853E-D01A2728DE6F}"/>
    <cellStyle name="Comma 2 2 10 2 2 2" xfId="34928" xr:uid="{434C6BAD-351E-411E-93E0-B33C32DD972B}"/>
    <cellStyle name="Comma 2 2 10 2 3" xfId="12889" xr:uid="{9922A527-8FA9-4047-9A49-5315815FA66F}"/>
    <cellStyle name="Comma 2 2 10 2 3 2" xfId="34296" xr:uid="{77815323-2D69-4406-A2D3-4460BA964660}"/>
    <cellStyle name="Comma 2 2 10 3" xfId="6562" xr:uid="{77341AD7-8973-4AD3-8FA9-2F7E29F77F6A}"/>
    <cellStyle name="Comma 2 2 10 3 2" xfId="34683" xr:uid="{D8C36FC6-64F3-430A-897D-77CC84D0F01F}"/>
    <cellStyle name="Comma 2 2 10 3 3" xfId="34052" xr:uid="{82D2E551-8706-4066-92F1-5D1E902241B7}"/>
    <cellStyle name="Comma 2 2 10 4" xfId="11870" xr:uid="{82D31C1C-DD6B-44A4-AC0F-A497C9E44F21}"/>
    <cellStyle name="Comma 2 2 10 4 2" xfId="34393" xr:uid="{D9016092-2AC9-47F5-9512-3165FEE0844B}"/>
    <cellStyle name="Comma 2 2 10 5" xfId="33897" xr:uid="{017A8341-D019-42E0-8A87-CCF839BFB96D}"/>
    <cellStyle name="Comma 2 2 11" xfId="5157" xr:uid="{7846DCFB-5338-4346-90C1-68ACCB06A72C}"/>
    <cellStyle name="Comma 2 2 11 2" xfId="6190" xr:uid="{B20E938A-EA7F-434F-BDF5-2CDB27CBE736}"/>
    <cellStyle name="Comma 2 2 11 2 2" xfId="6652" xr:uid="{F3F36C66-1196-4FF1-9FCE-57653AB7FC35}"/>
    <cellStyle name="Comma 2 2 11 2 2 2" xfId="34929" xr:uid="{2A0377F1-00C6-4D1F-AF6E-679E3C75E0CA}"/>
    <cellStyle name="Comma 2 2 11 2 3" xfId="12890" xr:uid="{7EA11F94-5546-4A66-A35C-8B74436373A8}"/>
    <cellStyle name="Comma 2 2 11 2 3 2" xfId="34297" xr:uid="{21556A9D-6F03-4DA7-B18D-D85337959752}"/>
    <cellStyle name="Comma 2 2 11 3" xfId="6563" xr:uid="{9EFA479C-17F3-463F-BB56-4FE51CE4FC8E}"/>
    <cellStyle name="Comma 2 2 11 3 2" xfId="34684" xr:uid="{48F39CD6-6A5F-49C4-8DA4-2952F0C34D55}"/>
    <cellStyle name="Comma 2 2 11 3 3" xfId="34053" xr:uid="{686D0D16-D5D7-40D8-9DEC-C1A7F5EF7C9B}"/>
    <cellStyle name="Comma 2 2 11 4" xfId="11871" xr:uid="{F5050665-3AB1-489C-AA14-1192383DFCC3}"/>
    <cellStyle name="Comma 2 2 11 4 2" xfId="34394" xr:uid="{DFF58480-50EE-4193-BACB-10DDD8F1C86F}"/>
    <cellStyle name="Comma 2 2 11 5" xfId="33898" xr:uid="{9F7C04D8-FA27-44FB-9D25-CD5331FACB75}"/>
    <cellStyle name="Comma 2 2 12" xfId="5158" xr:uid="{1BA7F09D-C363-4358-A33F-729873F865BD}"/>
    <cellStyle name="Comma 2 2 12 2" xfId="6191" xr:uid="{B0F0E75C-B9E7-4738-9EB2-7F478FDDFAB4}"/>
    <cellStyle name="Comma 2 2 12 2 2" xfId="6653" xr:uid="{21E5F85A-E2C1-462A-B5AD-9AE80DC0FB91}"/>
    <cellStyle name="Comma 2 2 12 2 2 2" xfId="34930" xr:uid="{FCF73820-9D7A-47EE-B89B-2593C58D582E}"/>
    <cellStyle name="Comma 2 2 12 2 3" xfId="12891" xr:uid="{73A32D06-3F19-48DD-94E7-ADE5B5B99CD0}"/>
    <cellStyle name="Comma 2 2 12 2 3 2" xfId="34298" xr:uid="{B88EF80E-E5AF-47C7-B8C6-A010E8DC232C}"/>
    <cellStyle name="Comma 2 2 12 3" xfId="6564" xr:uid="{8B33EA05-11DA-4867-BBBF-F70B50A10885}"/>
    <cellStyle name="Comma 2 2 12 3 2" xfId="34685" xr:uid="{B2CDA826-1152-4952-823F-D44BCD6FB851}"/>
    <cellStyle name="Comma 2 2 12 3 3" xfId="34054" xr:uid="{519F0599-EA63-4F41-AB8F-433628B64F2B}"/>
    <cellStyle name="Comma 2 2 12 4" xfId="11872" xr:uid="{FEEF5AD2-714B-4E27-BD26-5B1813E755D1}"/>
    <cellStyle name="Comma 2 2 12 4 2" xfId="34395" xr:uid="{05970AE1-1FF5-46D7-9CA0-38781086DCB6}"/>
    <cellStyle name="Comma 2 2 12 5" xfId="33899" xr:uid="{25333BB6-E5FB-4047-957F-2C439F2E03DC}"/>
    <cellStyle name="Comma 2 2 13" xfId="5159" xr:uid="{2DE107EC-7510-49EE-BE4F-EF80D490DFC4}"/>
    <cellStyle name="Comma 2 2 13 2" xfId="6192" xr:uid="{349AFDE3-7527-4296-BF43-31EC0ADBA82D}"/>
    <cellStyle name="Comma 2 2 13 2 2" xfId="6654" xr:uid="{F553821D-563F-4421-B4DB-FBB63C6824D5}"/>
    <cellStyle name="Comma 2 2 13 2 2 2" xfId="34931" xr:uid="{E8863C09-F1D4-4786-BADE-0879C61337AE}"/>
    <cellStyle name="Comma 2 2 13 2 3" xfId="12892" xr:uid="{2B1C6F9B-83FA-41EA-8966-C0186F5C5C4F}"/>
    <cellStyle name="Comma 2 2 13 2 3 2" xfId="34299" xr:uid="{738105FD-3AD1-4F87-8C6A-715361E555C1}"/>
    <cellStyle name="Comma 2 2 13 3" xfId="6565" xr:uid="{5D0DF467-D3E2-4DBE-9BC9-6DD7B885F563}"/>
    <cellStyle name="Comma 2 2 13 3 2" xfId="34686" xr:uid="{9FB8F703-D5AD-4F41-9350-E6D2951D7DB3}"/>
    <cellStyle name="Comma 2 2 13 3 3" xfId="34055" xr:uid="{891E963F-B5B6-42C7-8849-6CF23390AB2A}"/>
    <cellStyle name="Comma 2 2 13 4" xfId="11873" xr:uid="{A686A9BC-BE35-4A83-9362-A8A6D752830A}"/>
    <cellStyle name="Comma 2 2 13 4 2" xfId="34396" xr:uid="{6C2BF47E-ACC1-498F-88C1-164725232AA4}"/>
    <cellStyle name="Comma 2 2 13 5" xfId="33900" xr:uid="{CA2F9235-F2B9-497C-8CC9-B08656675BED}"/>
    <cellStyle name="Comma 2 2 14" xfId="5160" xr:uid="{9DC64B19-2D4E-4632-AC3F-F000A136C96A}"/>
    <cellStyle name="Comma 2 2 14 2" xfId="6193" xr:uid="{231A875B-01C4-4B46-8D67-1075A04372BE}"/>
    <cellStyle name="Comma 2 2 14 2 2" xfId="6655" xr:uid="{83D6CD77-71F5-4546-AB40-590D38E67EBF}"/>
    <cellStyle name="Comma 2 2 14 2 2 2" xfId="34932" xr:uid="{C848AA0A-9598-49A7-91C1-3EAC61906DB8}"/>
    <cellStyle name="Comma 2 2 14 2 3" xfId="12893" xr:uid="{A31125FF-41DD-4A0E-8BCA-1A78CF70335D}"/>
    <cellStyle name="Comma 2 2 14 2 3 2" xfId="34300" xr:uid="{C00339D9-6660-4D73-B4C6-C90B2DAC585F}"/>
    <cellStyle name="Comma 2 2 14 3" xfId="6566" xr:uid="{29F0B4EB-8780-4C23-BAFB-D3354B0B0465}"/>
    <cellStyle name="Comma 2 2 14 3 2" xfId="34687" xr:uid="{84216FD1-BAD6-4B32-B17C-EB1851E6F1B2}"/>
    <cellStyle name="Comma 2 2 14 3 3" xfId="34056" xr:uid="{CF104195-D3B3-4489-BFF1-4E9B970CDD22}"/>
    <cellStyle name="Comma 2 2 14 4" xfId="11874" xr:uid="{B16C790C-5920-461E-B0BB-C60689AA5429}"/>
    <cellStyle name="Comma 2 2 14 4 2" xfId="34397" xr:uid="{CED684F0-1271-4AF4-A4E0-112124540B38}"/>
    <cellStyle name="Comma 2 2 14 5" xfId="33901" xr:uid="{543286B4-F876-42F0-BA52-2658D083DD7A}"/>
    <cellStyle name="Comma 2 2 15" xfId="5161" xr:uid="{E6098036-EEFF-4E7D-8D53-D67B279599E0}"/>
    <cellStyle name="Comma 2 2 15 2" xfId="6194" xr:uid="{41E49F70-78C8-4096-9793-271B041C0A7C}"/>
    <cellStyle name="Comma 2 2 15 2 2" xfId="6656" xr:uid="{54C27364-F800-4EE5-A911-1601245BF90B}"/>
    <cellStyle name="Comma 2 2 15 2 2 2" xfId="34933" xr:uid="{641DA4DC-5C65-4F1A-9C20-2D52320566C5}"/>
    <cellStyle name="Comma 2 2 15 2 3" xfId="12894" xr:uid="{5A6756C7-2CB3-4234-A87B-22DA5BBBE144}"/>
    <cellStyle name="Comma 2 2 15 2 3 2" xfId="34301" xr:uid="{6125F874-A993-4756-BCCE-91FB99E2AE98}"/>
    <cellStyle name="Comma 2 2 15 3" xfId="6567" xr:uid="{D91B3232-A225-4493-AE84-35393CE8F645}"/>
    <cellStyle name="Comma 2 2 15 3 2" xfId="34688" xr:uid="{363B92E4-1C75-4537-8D42-EDF10AECE833}"/>
    <cellStyle name="Comma 2 2 15 3 3" xfId="34057" xr:uid="{557D3A6A-5FD1-4662-9498-7F1723C036DA}"/>
    <cellStyle name="Comma 2 2 15 4" xfId="11875" xr:uid="{3FBC66A8-7DAB-4ECC-A71A-6579981733B9}"/>
    <cellStyle name="Comma 2 2 15 4 2" xfId="34398" xr:uid="{64F58E74-B33F-4D6A-8E9A-5CFF85256734}"/>
    <cellStyle name="Comma 2 2 15 5" xfId="33902" xr:uid="{772536C9-6D0A-414A-9DA0-79624925F150}"/>
    <cellStyle name="Comma 2 2 16" xfId="5162" xr:uid="{D4903198-6398-45B5-BDEC-7A08C2790993}"/>
    <cellStyle name="Comma 2 2 16 2" xfId="6195" xr:uid="{A544F71A-4A20-482E-BA54-EDA7DDD54C3B}"/>
    <cellStyle name="Comma 2 2 16 2 2" xfId="6657" xr:uid="{92E6748C-AAC9-4244-8DB4-209FD7931618}"/>
    <cellStyle name="Comma 2 2 16 2 2 2" xfId="34934" xr:uid="{889EDDD6-2E16-4372-AAF6-AE5FBCB1E534}"/>
    <cellStyle name="Comma 2 2 16 2 3" xfId="12895" xr:uid="{EBE33396-38F2-4AEF-8505-E7C12FC2A8E1}"/>
    <cellStyle name="Comma 2 2 16 2 3 2" xfId="34302" xr:uid="{A69D43DE-D97C-4F9B-B8A7-A628B9E518CC}"/>
    <cellStyle name="Comma 2 2 16 3" xfId="6568" xr:uid="{6BA448F7-0648-4F91-A196-DC8854B82AAC}"/>
    <cellStyle name="Comma 2 2 16 3 2" xfId="34689" xr:uid="{BD3CF10A-FD97-4DF9-8F19-1294E914876C}"/>
    <cellStyle name="Comma 2 2 16 3 3" xfId="34058" xr:uid="{79038BCA-5D11-448B-957A-B8322430013A}"/>
    <cellStyle name="Comma 2 2 16 4" xfId="11876" xr:uid="{DC7C3B73-5D76-435F-A20E-555093C67581}"/>
    <cellStyle name="Comma 2 2 16 4 2" xfId="34399" xr:uid="{68ADB98B-6905-42F9-A802-0281062D2545}"/>
    <cellStyle name="Comma 2 2 16 5" xfId="33903" xr:uid="{81922757-19CC-4B03-9548-F9B1F9631AFF}"/>
    <cellStyle name="Comma 2 2 17" xfId="5163" xr:uid="{DDD1F3F3-06D9-417E-8450-63629CE6961C}"/>
    <cellStyle name="Comma 2 2 17 2" xfId="6196" xr:uid="{B12165E9-2BF9-4D33-A469-40BD98A15714}"/>
    <cellStyle name="Comma 2 2 17 2 2" xfId="6658" xr:uid="{D861F7C7-1222-4118-9A66-DC38756A9F02}"/>
    <cellStyle name="Comma 2 2 17 2 2 2" xfId="34935" xr:uid="{3DDF6809-24D5-41B4-9490-8CC8C870C00E}"/>
    <cellStyle name="Comma 2 2 17 2 3" xfId="12896" xr:uid="{F72BE625-8A6E-4AB7-A37E-DBA5323A2C3C}"/>
    <cellStyle name="Comma 2 2 17 2 3 2" xfId="34303" xr:uid="{086AE7D5-81D6-46FB-AAF2-6E8C04473A4A}"/>
    <cellStyle name="Comma 2 2 17 3" xfId="6569" xr:uid="{D4CFE938-67CB-4AAB-8FB7-6C9186FE588F}"/>
    <cellStyle name="Comma 2 2 17 3 2" xfId="34690" xr:uid="{31C58D99-8F2B-4514-89BA-5432054FEC9C}"/>
    <cellStyle name="Comma 2 2 17 3 3" xfId="34059" xr:uid="{E283C497-E9A2-4B53-B3D7-79E003B972DA}"/>
    <cellStyle name="Comma 2 2 17 4" xfId="11877" xr:uid="{23A9CB05-4DE3-4A80-9CAA-05905FBD488B}"/>
    <cellStyle name="Comma 2 2 17 4 2" xfId="34400" xr:uid="{056A8926-EBAA-446C-BF63-6BD69C912068}"/>
    <cellStyle name="Comma 2 2 17 5" xfId="33904" xr:uid="{FD8283EE-A1E7-4641-A1B0-646EC9F4311A}"/>
    <cellStyle name="Comma 2 2 18" xfId="5164" xr:uid="{47AA8D96-DAA4-41C0-9F9A-BBA8B240D680}"/>
    <cellStyle name="Comma 2 2 18 2" xfId="6197" xr:uid="{BBCAC338-8222-44AC-AA68-66F3BC1CE438}"/>
    <cellStyle name="Comma 2 2 18 2 2" xfId="6659" xr:uid="{79179EAB-128E-4418-A33D-ECA6C24A8FE7}"/>
    <cellStyle name="Comma 2 2 18 2 2 2" xfId="34936" xr:uid="{749CBAE0-CB40-4DFF-95D4-38854539A4C0}"/>
    <cellStyle name="Comma 2 2 18 2 3" xfId="12897" xr:uid="{3B2F0A19-F703-456D-9011-34673219363C}"/>
    <cellStyle name="Comma 2 2 18 2 3 2" xfId="34304" xr:uid="{40731371-875B-47CC-8919-927DEC4938B8}"/>
    <cellStyle name="Comma 2 2 18 3" xfId="6570" xr:uid="{B4889833-B6C3-4C83-BA75-25719467A428}"/>
    <cellStyle name="Comma 2 2 18 3 2" xfId="34691" xr:uid="{78062387-6F0E-4D20-8EF5-97AF9BCBC883}"/>
    <cellStyle name="Comma 2 2 18 3 3" xfId="34060" xr:uid="{255F9719-2DA0-4C16-8DE3-55FD7F8AA215}"/>
    <cellStyle name="Comma 2 2 18 4" xfId="11878" xr:uid="{57C96756-BA82-4136-8C52-ACCD433AA727}"/>
    <cellStyle name="Comma 2 2 18 4 2" xfId="34401" xr:uid="{BE177FF0-45AD-4527-A496-30A82A0A8F49}"/>
    <cellStyle name="Comma 2 2 18 5" xfId="33905" xr:uid="{15FE79EF-8750-45F0-9BCF-DF780F25926A}"/>
    <cellStyle name="Comma 2 2 19" xfId="5165" xr:uid="{BF240B4C-F19F-454F-A1C0-86B86D5A2993}"/>
    <cellStyle name="Comma 2 2 19 2" xfId="6198" xr:uid="{6AE1256C-8617-4FEA-B58A-91D2EA95E2B1}"/>
    <cellStyle name="Comma 2 2 19 2 2" xfId="6660" xr:uid="{8A918E82-6D43-4A24-9CAA-BCA174473C2B}"/>
    <cellStyle name="Comma 2 2 19 2 2 2" xfId="34937" xr:uid="{76037D11-708C-4482-9970-6007EC383B36}"/>
    <cellStyle name="Comma 2 2 19 2 3" xfId="12898" xr:uid="{890256A7-1585-49FE-9CA1-9553DC38052D}"/>
    <cellStyle name="Comma 2 2 19 2 3 2" xfId="34305" xr:uid="{5AC68EB7-CDC6-4572-B4B4-DBB8DC887307}"/>
    <cellStyle name="Comma 2 2 19 3" xfId="6571" xr:uid="{D090A434-6A1A-40FC-993F-679FA78A68C5}"/>
    <cellStyle name="Comma 2 2 19 3 2" xfId="34692" xr:uid="{EFC538EB-AF95-43A5-9085-E68DB2A15666}"/>
    <cellStyle name="Comma 2 2 19 3 3" xfId="34061" xr:uid="{252693A2-7A99-46A9-80CC-EA973A3CD5E2}"/>
    <cellStyle name="Comma 2 2 19 4" xfId="11879" xr:uid="{79EB5026-2A2C-4F94-B407-C39384EB4934}"/>
    <cellStyle name="Comma 2 2 19 4 2" xfId="34402" xr:uid="{42D99D3D-A609-423A-AD48-98CA0F0292EE}"/>
    <cellStyle name="Comma 2 2 19 5" xfId="33906" xr:uid="{613E3422-AE9B-45CE-94BF-ED8340D54387}"/>
    <cellStyle name="Comma 2 2 2" xfId="337" xr:uid="{5F0C9CB7-2B56-4D71-AD15-769D43C429DF}"/>
    <cellStyle name="Comma 2 2 2 10" xfId="5167" xr:uid="{0057E2E6-1FB0-4B1F-8A59-E2EC3C0B0E98}"/>
    <cellStyle name="Comma 2 2 2 11" xfId="5168" xr:uid="{4D665CA9-0A2F-45BF-A012-00CDFC58B87C}"/>
    <cellStyle name="Comma 2 2 2 12" xfId="5169" xr:uid="{D9B96CAD-108C-4390-A7A6-F6561D594CB4}"/>
    <cellStyle name="Comma 2 2 2 13" xfId="5170" xr:uid="{537827BB-6374-4457-98BF-0904BBED534B}"/>
    <cellStyle name="Comma 2 2 2 14" xfId="5171" xr:uid="{5D9A45B3-5D4D-4999-8BAA-13002C34033B}"/>
    <cellStyle name="Comma 2 2 2 15" xfId="5172" xr:uid="{F82B0EAE-25FA-4A77-88DF-EB7351F7D532}"/>
    <cellStyle name="Comma 2 2 2 16" xfId="5173" xr:uid="{4D0474EC-8BAF-48D0-9651-D76998ADD67A}"/>
    <cellStyle name="Comma 2 2 2 17" xfId="5174" xr:uid="{87F7167E-FF33-4E72-83DD-FA8E9DDB718D}"/>
    <cellStyle name="Comma 2 2 2 18" xfId="5175" xr:uid="{F0CFD4B3-D1A4-4A59-9E51-40EBA28F031B}"/>
    <cellStyle name="Comma 2 2 2 19" xfId="6199" xr:uid="{1EA9E031-E5D7-4199-975D-FC07F653F264}"/>
    <cellStyle name="Comma 2 2 2 19 2" xfId="6661" xr:uid="{6A405BD1-A053-42CF-8BCF-6ECD17A94535}"/>
    <cellStyle name="Comma 2 2 2 19 2 2" xfId="34938" xr:uid="{AA9A1E8D-8ACB-4186-A701-F56E9925C653}"/>
    <cellStyle name="Comma 2 2 2 19 3" xfId="12899" xr:uid="{9D635396-E53D-4AE6-8492-D7E9A36FA662}"/>
    <cellStyle name="Comma 2 2 2 19 3 2" xfId="34306" xr:uid="{D6844A24-850C-4C86-8D50-9771EDBDD851}"/>
    <cellStyle name="Comma 2 2 2 2" xfId="5176" xr:uid="{628509E2-EB5A-4C87-A830-57D57AD715F4}"/>
    <cellStyle name="Comma 2 2 2 2 2" xfId="5177" xr:uid="{C6DC2FC5-E96E-45B1-8A1A-E0B6AB4849B4}"/>
    <cellStyle name="Comma 2 2 2 2 2 10" xfId="11891" xr:uid="{80CCB51D-1F0A-486A-8B77-4F96E2191747}"/>
    <cellStyle name="Comma 2 2 2 2 2 10 2" xfId="34404" xr:uid="{F8819965-5BFF-4BB2-81E2-1D514FE22C55}"/>
    <cellStyle name="Comma 2 2 2 2 2 11" xfId="33908" xr:uid="{E2EE3D00-9E7F-42EF-8D57-F22AC5EF843A}"/>
    <cellStyle name="Comma 2 2 2 2 2 2" xfId="5178" xr:uid="{03BA7EAD-F0C4-4083-82EF-2DFD5D81A1FD}"/>
    <cellStyle name="Comma 2 2 2 2 2 3" xfId="5179" xr:uid="{71246FDB-C91C-430B-82E3-80BCAEA11688}"/>
    <cellStyle name="Comma 2 2 2 2 2 4" xfId="5180" xr:uid="{4F6A5D29-9B00-4067-9A91-3741422713BF}"/>
    <cellStyle name="Comma 2 2 2 2 2 5" xfId="5181" xr:uid="{C8AEE8D7-BF06-42E1-AC37-DBB5D4B47B08}"/>
    <cellStyle name="Comma 2 2 2 2 2 6" xfId="5182" xr:uid="{D75155CF-2770-4C4F-93DA-DE7891BAAAF3}"/>
    <cellStyle name="Comma 2 2 2 2 2 7" xfId="5183" xr:uid="{9E9DB7BF-FC32-4B4A-85C0-E60B9FE113F0}"/>
    <cellStyle name="Comma 2 2 2 2 2 8" xfId="6200" xr:uid="{FB48ABF5-1E21-4A2C-AFF3-FD5E6973EF1B}"/>
    <cellStyle name="Comma 2 2 2 2 2 8 2" xfId="6662" xr:uid="{93ACBDC3-F051-4A4A-AD3B-6563B42CB00A}"/>
    <cellStyle name="Comma 2 2 2 2 2 8 2 2" xfId="34939" xr:uid="{9FFE3DA3-8690-4D61-9BBA-FC816F0691D3}"/>
    <cellStyle name="Comma 2 2 2 2 2 8 3" xfId="12900" xr:uid="{0739EAB6-F02A-4EB8-8F29-58F0972B1111}"/>
    <cellStyle name="Comma 2 2 2 2 2 8 3 2" xfId="34307" xr:uid="{D158DD9B-CB9B-406F-8A1B-F70A0E2D9D98}"/>
    <cellStyle name="Comma 2 2 2 2 2 9" xfId="6573" xr:uid="{9023814E-C5EE-4D7D-A1C4-C9E4C292075A}"/>
    <cellStyle name="Comma 2 2 2 2 2 9 2" xfId="34694" xr:uid="{69033C91-89C1-4B52-9DE7-148342ED8147}"/>
    <cellStyle name="Comma 2 2 2 2 2 9 3" xfId="34063" xr:uid="{0090A123-C227-45FE-BD8B-5A27C9384319}"/>
    <cellStyle name="Comma 2 2 2 2 3" xfId="5184" xr:uid="{B4CC8A5F-B681-4632-A13B-529F1BF05911}"/>
    <cellStyle name="Comma 2 2 2 2 4" xfId="5185" xr:uid="{C3300B73-B72D-4E94-9E0E-FD46F77B6148}"/>
    <cellStyle name="Comma 2 2 2 2 4 2" xfId="6201" xr:uid="{E5BE9E8E-31E1-433F-9361-A306E087E57B}"/>
    <cellStyle name="Comma 2 2 2 2 4 2 2" xfId="6663" xr:uid="{DC2C0914-36DD-4840-829A-53A13DD0A50C}"/>
    <cellStyle name="Comma 2 2 2 2 4 2 2 2" xfId="34940" xr:uid="{F80D7644-E77C-43BE-83C5-ED6286124A69}"/>
    <cellStyle name="Comma 2 2 2 2 4 2 3" xfId="12901" xr:uid="{DBBD4D5A-C81B-435D-A598-DD35AEF8E9D8}"/>
    <cellStyle name="Comma 2 2 2 2 4 2 3 2" xfId="34308" xr:uid="{FA100402-F71C-46FD-BCAC-A004F3DDEAA6}"/>
    <cellStyle name="Comma 2 2 2 2 4 3" xfId="6574" xr:uid="{A8840A32-E3AC-4380-A6C1-7054479FD435}"/>
    <cellStyle name="Comma 2 2 2 2 4 3 2" xfId="34695" xr:uid="{11559FF1-A83C-4719-BC5A-2AC1DDAEE931}"/>
    <cellStyle name="Comma 2 2 2 2 4 3 3" xfId="34064" xr:uid="{36257C08-7203-4FC0-AE38-CAADC9D3AD11}"/>
    <cellStyle name="Comma 2 2 2 2 4 4" xfId="11899" xr:uid="{1F03E1E6-1136-41A4-9D7E-B1BEE6627E92}"/>
    <cellStyle name="Comma 2 2 2 2 4 4 2" xfId="34405" xr:uid="{427EC42F-B901-4A13-91FD-C4D3A02BDA5A}"/>
    <cellStyle name="Comma 2 2 2 2 4 5" xfId="33909" xr:uid="{34BD78BA-C5D7-4BEA-B703-9A270252A6B8}"/>
    <cellStyle name="Comma 2 2 2 2 5" xfId="5186" xr:uid="{AAC3AB50-DCE4-4BD9-87D3-863915698868}"/>
    <cellStyle name="Comma 2 2 2 2 5 2" xfId="6202" xr:uid="{31AC5941-4F42-4E7F-9D64-B131B9E0F739}"/>
    <cellStyle name="Comma 2 2 2 2 5 2 2" xfId="6664" xr:uid="{7FA524B0-5706-4F4D-944C-6638AAAE4341}"/>
    <cellStyle name="Comma 2 2 2 2 5 2 2 2" xfId="34941" xr:uid="{5410B1EF-0529-4A6C-A410-E1B69379E24C}"/>
    <cellStyle name="Comma 2 2 2 2 5 2 3" xfId="12902" xr:uid="{2D456E7C-8E90-412C-970C-068A74442817}"/>
    <cellStyle name="Comma 2 2 2 2 5 2 3 2" xfId="34309" xr:uid="{EA733091-C929-48D2-8342-1382729985F9}"/>
    <cellStyle name="Comma 2 2 2 2 5 3" xfId="6575" xr:uid="{BD71493B-0DF5-4AD4-8221-2EE7F2F10890}"/>
    <cellStyle name="Comma 2 2 2 2 5 3 2" xfId="34696" xr:uid="{4A2533B0-E9CA-4AA3-BA97-D54684F551F6}"/>
    <cellStyle name="Comma 2 2 2 2 5 3 3" xfId="34065" xr:uid="{71A4F897-DC51-4E07-9AB9-AEFABA111EA3}"/>
    <cellStyle name="Comma 2 2 2 2 5 4" xfId="11900" xr:uid="{ABA97C1E-10E3-42E5-AA67-836FF22288DA}"/>
    <cellStyle name="Comma 2 2 2 2 5 4 2" xfId="34406" xr:uid="{46D6022B-4306-46EA-80DC-A58C933A86CD}"/>
    <cellStyle name="Comma 2 2 2 2 5 5" xfId="33910" xr:uid="{E06A67B8-9494-4F75-8698-A5C0CE583978}"/>
    <cellStyle name="Comma 2 2 2 2 6" xfId="5187" xr:uid="{6C2B923A-5A53-437E-A049-4BF2A670D2C8}"/>
    <cellStyle name="Comma 2 2 2 2 6 2" xfId="6203" xr:uid="{15D07D63-EEDD-43FB-A67F-73E2A6EF3237}"/>
    <cellStyle name="Comma 2 2 2 2 6 2 2" xfId="6665" xr:uid="{9E1B7330-92FD-4DFF-9E4F-448834A22DA8}"/>
    <cellStyle name="Comma 2 2 2 2 6 2 2 2" xfId="34942" xr:uid="{6FA1FB7E-2D71-4C22-BA24-DF7E7C43BF5A}"/>
    <cellStyle name="Comma 2 2 2 2 6 2 3" xfId="12903" xr:uid="{1120C9EB-EF96-4A0F-B823-B8F2C4D5FA4F}"/>
    <cellStyle name="Comma 2 2 2 2 6 2 3 2" xfId="34310" xr:uid="{62E5E1FE-EE2A-4E58-9FC0-2DA43036F103}"/>
    <cellStyle name="Comma 2 2 2 2 6 3" xfId="6576" xr:uid="{4D06FA70-282B-47FF-A646-494603D1903B}"/>
    <cellStyle name="Comma 2 2 2 2 6 3 2" xfId="34697" xr:uid="{0745C39B-64C5-49F3-BB1C-BC32541AD326}"/>
    <cellStyle name="Comma 2 2 2 2 6 3 3" xfId="34066" xr:uid="{9243B8AA-ADBD-48AB-8D48-6BEAA3329DF5}"/>
    <cellStyle name="Comma 2 2 2 2 6 4" xfId="11901" xr:uid="{6EB1CCD5-7E87-4EB0-A30A-3C8DA42D39A0}"/>
    <cellStyle name="Comma 2 2 2 2 6 4 2" xfId="34407" xr:uid="{1E6AAEEB-DDB0-482D-A7FD-787E2C6EAC9C}"/>
    <cellStyle name="Comma 2 2 2 2 6 5" xfId="33911" xr:uid="{E4A3CCD5-A21D-4A05-AD6F-F6ADC973CAE6}"/>
    <cellStyle name="Comma 2 2 2 2 7" xfId="5188" xr:uid="{4E0E1C0F-291E-46C7-A635-73E2377712D4}"/>
    <cellStyle name="Comma 2 2 2 2 7 2" xfId="6204" xr:uid="{18548619-0356-41F8-8D99-C0AB116DC29E}"/>
    <cellStyle name="Comma 2 2 2 2 7 2 2" xfId="6666" xr:uid="{27B71ED4-64D6-4513-B864-CDECD36EDDDA}"/>
    <cellStyle name="Comma 2 2 2 2 7 2 2 2" xfId="34943" xr:uid="{8093B4A5-1E95-45CF-8ECB-89465E6E4193}"/>
    <cellStyle name="Comma 2 2 2 2 7 2 3" xfId="12904" xr:uid="{278CADCE-422E-4D1F-9A78-54DC7784889C}"/>
    <cellStyle name="Comma 2 2 2 2 7 2 3 2" xfId="34311" xr:uid="{BCDC45B0-32C1-4AD4-AAE3-01A4636218A6}"/>
    <cellStyle name="Comma 2 2 2 2 7 3" xfId="6577" xr:uid="{ECC34E86-32BA-4C88-8E24-40CCB5448616}"/>
    <cellStyle name="Comma 2 2 2 2 7 3 2" xfId="34698" xr:uid="{782DB31E-4459-458D-84E4-6F9BC0BBA0D0}"/>
    <cellStyle name="Comma 2 2 2 2 7 3 3" xfId="34067" xr:uid="{50778AE1-053E-4D01-AE8E-BEE0718E1BCE}"/>
    <cellStyle name="Comma 2 2 2 2 7 4" xfId="11902" xr:uid="{36DC24B5-0954-4694-B050-8880A2973591}"/>
    <cellStyle name="Comma 2 2 2 2 7 4 2" xfId="34408" xr:uid="{289760C4-6C5D-40D0-81D9-2B778DF13CB6}"/>
    <cellStyle name="Comma 2 2 2 2 7 5" xfId="33912" xr:uid="{A401C3CA-2803-4A03-84BE-4B43D4FDEF3F}"/>
    <cellStyle name="Comma 2 2 2 2 8" xfId="5189" xr:uid="{40F8EDA3-2418-41BF-BDA2-F123FBF23BEF}"/>
    <cellStyle name="Comma 2 2 2 2 8 2" xfId="6205" xr:uid="{F037C5EF-10D2-4158-9133-9379CF5CF7B7}"/>
    <cellStyle name="Comma 2 2 2 2 8 2 2" xfId="6667" xr:uid="{255E9363-CDBE-415B-BBBD-DB789D96EF74}"/>
    <cellStyle name="Comma 2 2 2 2 8 2 2 2" xfId="34944" xr:uid="{A29CDC18-F594-4044-AB5E-17BA37AAFAA6}"/>
    <cellStyle name="Comma 2 2 2 2 8 2 3" xfId="12905" xr:uid="{31DB863F-F724-42F7-B910-5D400DB13280}"/>
    <cellStyle name="Comma 2 2 2 2 8 2 3 2" xfId="34312" xr:uid="{1163C010-7DD0-4CA1-B44A-C57A3A9E7BDD}"/>
    <cellStyle name="Comma 2 2 2 2 8 3" xfId="6578" xr:uid="{F5BCE24C-641E-46B7-B54E-3FC04203930F}"/>
    <cellStyle name="Comma 2 2 2 2 8 3 2" xfId="34699" xr:uid="{B5761001-D40D-4DA6-B1B7-C0D2A50D3FD8}"/>
    <cellStyle name="Comma 2 2 2 2 8 3 3" xfId="34068" xr:uid="{5FCFEBEB-545B-4C4F-96B0-4E4E0D6D64E7}"/>
    <cellStyle name="Comma 2 2 2 2 8 4" xfId="11903" xr:uid="{9C949FB1-5D33-42A3-8EE6-2EF8306AD3CF}"/>
    <cellStyle name="Comma 2 2 2 2 8 4 2" xfId="34409" xr:uid="{B82CF428-9A26-4613-8764-E34F969035F9}"/>
    <cellStyle name="Comma 2 2 2 2 8 5" xfId="33913" xr:uid="{3EACA49B-9476-48B5-B12F-33D9EEAFC1E0}"/>
    <cellStyle name="Comma 2 2 2 20" xfId="5166" xr:uid="{FD6EA109-FFA8-473D-B170-5BC6ADF3E2F5}"/>
    <cellStyle name="Comma 2 2 2 20 2" xfId="6572" xr:uid="{1B18A724-3663-47EE-9A7F-124B479D7FF5}"/>
    <cellStyle name="Comma 2 2 2 20 2 2" xfId="34693" xr:uid="{326081ED-1E7B-4ECA-B6BD-E312724FD09B}"/>
    <cellStyle name="Comma 2 2 2 20 3" xfId="11880" xr:uid="{4FD63D8D-933A-4BB0-BF62-3A431F89091C}"/>
    <cellStyle name="Comma 2 2 2 20 3 2" xfId="34062" xr:uid="{E44D97CE-8745-453D-A6E1-B566E651285C}"/>
    <cellStyle name="Comma 2 2 2 21" xfId="978" xr:uid="{016F46F6-BFF0-4FEC-9228-A7A700CA77BB}"/>
    <cellStyle name="Comma 2 2 2 21 2" xfId="6509" xr:uid="{B8F3FD97-C9D3-4A72-BC8B-4349A39A8D7E}"/>
    <cellStyle name="Comma 2 2 2 21 3" xfId="7754" xr:uid="{5BD405A3-69A3-4D6B-9CBB-F247C77B9D44}"/>
    <cellStyle name="Comma 2 2 2 21 4" xfId="34403" xr:uid="{D7F2CB84-AAF9-4A28-8530-99E4BA784133}"/>
    <cellStyle name="Comma 2 2 2 22" xfId="6489" xr:uid="{93499F7C-AE97-41C6-95ED-1FCC3393908E}"/>
    <cellStyle name="Comma 2 2 2 22 2" xfId="33907" xr:uid="{848F338C-5A1E-4EB2-9878-99D96E9FFB7D}"/>
    <cellStyle name="Comma 2 2 2 3" xfId="5190" xr:uid="{C8FD9541-7009-45ED-9A84-0A1AA9FB6D68}"/>
    <cellStyle name="Comma 2 2 2 4" xfId="5191" xr:uid="{36EFE04B-FA17-4418-8CE4-6AB7EE371342}"/>
    <cellStyle name="Comma 2 2 2 5" xfId="5192" xr:uid="{D122D021-6E27-4DDE-B23F-4CDBB4F66672}"/>
    <cellStyle name="Comma 2 2 2 5 2" xfId="5193" xr:uid="{B5DE79CA-1DB1-416A-B2CB-D306579661A4}"/>
    <cellStyle name="Comma 2 2 2 5 2 2" xfId="6206" xr:uid="{A3649043-9DA9-4ED4-ADB0-B7F7554628CA}"/>
    <cellStyle name="Comma 2 2 2 5 2 2 2" xfId="6668" xr:uid="{973E2B67-A340-4CED-A0A2-44B5CEA8FA78}"/>
    <cellStyle name="Comma 2 2 2 5 2 2 2 2" xfId="34945" xr:uid="{D0F66A60-31E5-429B-8BFE-99958AB5DC73}"/>
    <cellStyle name="Comma 2 2 2 5 2 2 3" xfId="12906" xr:uid="{E976C829-7BCB-4402-8BBE-441497101ECD}"/>
    <cellStyle name="Comma 2 2 2 5 2 2 3 2" xfId="34313" xr:uid="{800D3FA1-F973-4504-B753-5527562DC383}"/>
    <cellStyle name="Comma 2 2 2 5 2 3" xfId="6579" xr:uid="{8046A0B0-1A66-4E7C-BC2D-D0E0B8EE5AA1}"/>
    <cellStyle name="Comma 2 2 2 5 2 3 2" xfId="34700" xr:uid="{ECEE3B72-9C8E-4C2A-A942-4D606E4DC7A1}"/>
    <cellStyle name="Comma 2 2 2 5 2 3 3" xfId="34069" xr:uid="{74C81670-4F14-42CD-AF43-6B31AD447976}"/>
    <cellStyle name="Comma 2 2 2 5 2 4" xfId="11906" xr:uid="{67A86230-0451-426F-9505-7AFC9C6AD3E4}"/>
    <cellStyle name="Comma 2 2 2 5 2 4 2" xfId="34410" xr:uid="{3FC562B1-14F6-4E7E-9A19-1081CADB6E45}"/>
    <cellStyle name="Comma 2 2 2 5 2 5" xfId="33914" xr:uid="{A7104169-A4A1-4459-8604-0747ACA51273}"/>
    <cellStyle name="Comma 2 2 2 5 3" xfId="5194" xr:uid="{B8DEE5C1-FB82-43AF-8695-233A515FD475}"/>
    <cellStyle name="Comma 2 2 2 5 3 2" xfId="6207" xr:uid="{5AD155C9-6F3D-4295-83CC-0133F38FF519}"/>
    <cellStyle name="Comma 2 2 2 5 3 2 2" xfId="6669" xr:uid="{1ADAA8A4-9A0E-409F-8EEF-3CA18FABB151}"/>
    <cellStyle name="Comma 2 2 2 5 3 2 2 2" xfId="34946" xr:uid="{EDB02165-B85D-4EB6-B9F2-180E40BFD8B6}"/>
    <cellStyle name="Comma 2 2 2 5 3 2 3" xfId="12907" xr:uid="{D292D634-77E0-4C05-8861-A5589B23550C}"/>
    <cellStyle name="Comma 2 2 2 5 3 2 3 2" xfId="34314" xr:uid="{FD75BCEC-52C2-4F0C-91DE-94918B098BB7}"/>
    <cellStyle name="Comma 2 2 2 5 3 3" xfId="6580" xr:uid="{899D9223-C9D5-4262-8D57-966D2536545A}"/>
    <cellStyle name="Comma 2 2 2 5 3 3 2" xfId="34701" xr:uid="{A5928FEA-197F-4882-8EF1-8A80D6726052}"/>
    <cellStyle name="Comma 2 2 2 5 3 3 3" xfId="34070" xr:uid="{F8A9C075-5AB6-4AC4-9E39-B497B9408C64}"/>
    <cellStyle name="Comma 2 2 2 5 3 4" xfId="11907" xr:uid="{39FC1FF9-FDF1-4D87-922D-2339CFCD82DA}"/>
    <cellStyle name="Comma 2 2 2 5 3 4 2" xfId="34411" xr:uid="{1A6ED684-E912-4253-BD3C-7D4F61A7FC35}"/>
    <cellStyle name="Comma 2 2 2 5 3 5" xfId="33915" xr:uid="{AB4A87E0-8E45-4547-A4AE-F59A1C96A793}"/>
    <cellStyle name="Comma 2 2 2 5 4" xfId="5195" xr:uid="{673B14EE-578B-4DBB-814E-E92DDF4B78FA}"/>
    <cellStyle name="Comma 2 2 2 5 4 2" xfId="6208" xr:uid="{C906F6CA-6718-445E-8B37-79FF834A778E}"/>
    <cellStyle name="Comma 2 2 2 5 4 2 2" xfId="6670" xr:uid="{429FC30D-DCBF-43A5-ACDC-2BD4818AD40F}"/>
    <cellStyle name="Comma 2 2 2 5 4 2 2 2" xfId="34947" xr:uid="{81B5C2DB-3F3A-4DE6-8726-6E5AEBA81656}"/>
    <cellStyle name="Comma 2 2 2 5 4 2 3" xfId="12908" xr:uid="{B258926B-E911-4EB4-B0A6-F590F2F1A61C}"/>
    <cellStyle name="Comma 2 2 2 5 4 2 3 2" xfId="34315" xr:uid="{13AE60C9-1BF9-4EA1-8BD0-C81399DB8EB3}"/>
    <cellStyle name="Comma 2 2 2 5 4 3" xfId="6581" xr:uid="{5B1CD040-83B4-4883-9A0A-9FB721B8A972}"/>
    <cellStyle name="Comma 2 2 2 5 4 3 2" xfId="34702" xr:uid="{A2938332-2D8D-49A5-B6ED-AA49464BFE66}"/>
    <cellStyle name="Comma 2 2 2 5 4 3 3" xfId="34071" xr:uid="{D1DF0FBB-C59D-48D3-BBE1-9FDEF7851164}"/>
    <cellStyle name="Comma 2 2 2 5 4 4" xfId="11908" xr:uid="{B493366E-F9AA-472E-A84D-BA937C420D78}"/>
    <cellStyle name="Comma 2 2 2 5 4 4 2" xfId="34412" xr:uid="{836F5BDE-807B-499E-B47C-168EF76B2219}"/>
    <cellStyle name="Comma 2 2 2 5 4 5" xfId="33916" xr:uid="{243E5E37-B5F5-48CC-96D6-8913AEFA9F49}"/>
    <cellStyle name="Comma 2 2 2 5 5" xfId="5196" xr:uid="{21A14991-F118-4E56-B3A1-52F52879BC0E}"/>
    <cellStyle name="Comma 2 2 2 5 5 2" xfId="6209" xr:uid="{29D516B7-FF5E-44B6-B23E-20C24EAB13FF}"/>
    <cellStyle name="Comma 2 2 2 5 5 2 2" xfId="6671" xr:uid="{CBFB6D69-5DC2-40ED-A60F-BC236939CEC6}"/>
    <cellStyle name="Comma 2 2 2 5 5 2 2 2" xfId="34948" xr:uid="{A72CAD31-2916-43AC-9494-D24E880BAABF}"/>
    <cellStyle name="Comma 2 2 2 5 5 2 3" xfId="12909" xr:uid="{4CCAC8AB-829B-4438-B649-C512F54A7DE8}"/>
    <cellStyle name="Comma 2 2 2 5 5 2 3 2" xfId="34316" xr:uid="{851B206B-0DEF-4A90-A591-D0C4AA93596F}"/>
    <cellStyle name="Comma 2 2 2 5 5 3" xfId="6582" xr:uid="{5B380144-78CD-446E-86CA-90A37B7565D2}"/>
    <cellStyle name="Comma 2 2 2 5 5 3 2" xfId="34703" xr:uid="{FD48C9F4-6943-4B12-9E70-DBEB1EB02060}"/>
    <cellStyle name="Comma 2 2 2 5 5 3 3" xfId="34072" xr:uid="{2456D4C0-B080-446C-9CC8-D7B734276BEB}"/>
    <cellStyle name="Comma 2 2 2 5 5 4" xfId="11909" xr:uid="{3B5947C4-76BF-4BC9-82EC-3B12D38CBBE9}"/>
    <cellStyle name="Comma 2 2 2 5 5 4 2" xfId="34413" xr:uid="{69D7E4DD-A22B-4584-94B0-050909287A61}"/>
    <cellStyle name="Comma 2 2 2 5 5 5" xfId="33917" xr:uid="{48391C0A-6F87-4370-A6FE-7896C7D6D013}"/>
    <cellStyle name="Comma 2 2 2 5 6" xfId="5197" xr:uid="{CA9B087D-AEAF-42F1-87C1-E09B09911F69}"/>
    <cellStyle name="Comma 2 2 2 5 6 2" xfId="6210" xr:uid="{6848E7FD-5D2E-4457-A384-DF784AAB8405}"/>
    <cellStyle name="Comma 2 2 2 5 6 2 2" xfId="6672" xr:uid="{1E291BD0-B092-4DD9-902E-2E9C540EE696}"/>
    <cellStyle name="Comma 2 2 2 5 6 2 2 2" xfId="34949" xr:uid="{3D14B95A-319F-456B-ACE9-69E10AE54B11}"/>
    <cellStyle name="Comma 2 2 2 5 6 2 3" xfId="12910" xr:uid="{2AB1B6A5-E9FC-40F0-84D1-D7FF4CDE7DD4}"/>
    <cellStyle name="Comma 2 2 2 5 6 2 3 2" xfId="34317" xr:uid="{2E723104-FF61-467D-8413-F551F84CACC2}"/>
    <cellStyle name="Comma 2 2 2 5 6 3" xfId="6583" xr:uid="{C26998AC-C347-4138-8246-CEFD0957B332}"/>
    <cellStyle name="Comma 2 2 2 5 6 3 2" xfId="34704" xr:uid="{6AB2F5FD-443D-4EDF-BBE3-0C80EDD7A760}"/>
    <cellStyle name="Comma 2 2 2 5 6 3 3" xfId="34073" xr:uid="{F47429BC-DA59-4112-B2CE-61BADD032650}"/>
    <cellStyle name="Comma 2 2 2 5 6 4" xfId="11910" xr:uid="{525DEE40-61BA-4F96-AD8B-8ADC733C9E89}"/>
    <cellStyle name="Comma 2 2 2 5 6 4 2" xfId="34414" xr:uid="{91C28956-8209-4935-B075-4C723CC8B283}"/>
    <cellStyle name="Comma 2 2 2 5 6 5" xfId="33918" xr:uid="{E8C10C5E-9FDF-4E87-83A6-EB671EBF5851}"/>
    <cellStyle name="Comma 2 2 2 5 7" xfId="5198" xr:uid="{00202565-9FB9-4604-95B5-895C4903B358}"/>
    <cellStyle name="Comma 2 2 2 5 7 2" xfId="6211" xr:uid="{0829B722-7238-485D-B2DC-296EF5964E3F}"/>
    <cellStyle name="Comma 2 2 2 5 7 2 2" xfId="6673" xr:uid="{29DCBA53-8535-4DE9-9427-0CA3537B11BE}"/>
    <cellStyle name="Comma 2 2 2 5 7 2 2 2" xfId="34950" xr:uid="{64068F28-90EB-4D1D-9121-F6336D07856E}"/>
    <cellStyle name="Comma 2 2 2 5 7 2 3" xfId="12911" xr:uid="{125A8424-4C4D-43C4-A7E1-898F97C28591}"/>
    <cellStyle name="Comma 2 2 2 5 7 2 3 2" xfId="34318" xr:uid="{834D1ABE-E5CB-433B-B95D-55207E0F3290}"/>
    <cellStyle name="Comma 2 2 2 5 7 3" xfId="6584" xr:uid="{A8E702FA-279C-43DE-8F8B-0198AE224915}"/>
    <cellStyle name="Comma 2 2 2 5 7 3 2" xfId="34705" xr:uid="{78A0354B-EC1A-4514-BDFD-ABF13677ADBD}"/>
    <cellStyle name="Comma 2 2 2 5 7 3 3" xfId="34074" xr:uid="{EC2E6CA8-DFD6-4EAD-9A3F-289966D6B2D3}"/>
    <cellStyle name="Comma 2 2 2 5 7 4" xfId="11911" xr:uid="{B702D3EA-EE38-4769-ADC8-7CFA222ED4B9}"/>
    <cellStyle name="Comma 2 2 2 5 7 4 2" xfId="34415" xr:uid="{F5EAA7F2-C66E-4740-A8DB-89581D61EFC1}"/>
    <cellStyle name="Comma 2 2 2 5 7 5" xfId="33919" xr:uid="{82636A24-FF8E-4A09-A37F-8588725FB324}"/>
    <cellStyle name="Comma 2 2 2 6" xfId="5199" xr:uid="{FF0C905F-39F7-40C7-B343-EA43B8428EDA}"/>
    <cellStyle name="Comma 2 2 2 7" xfId="5200" xr:uid="{60B6A51C-D10B-48F2-9FA0-D625243A13CF}"/>
    <cellStyle name="Comma 2 2 2 8" xfId="5201" xr:uid="{6646EBE1-01CC-4EFE-8182-9562FAA3A6E5}"/>
    <cellStyle name="Comma 2 2 2 9" xfId="5202" xr:uid="{DDB2048B-98DE-4A16-BAFC-BAEE1B63D2EC}"/>
    <cellStyle name="Comma 2 2 20" xfId="6188" xr:uid="{BAA5D08A-97A6-4073-8DC6-334866E6BCB6}"/>
    <cellStyle name="Comma 2 2 20 2" xfId="6650" xr:uid="{4821AEEB-865B-458E-926F-BAA247ED94B6}"/>
    <cellStyle name="Comma 2 2 20 2 2" xfId="34927" xr:uid="{F29B3AC5-4102-4FE7-BE27-87F3977EA788}"/>
    <cellStyle name="Comma 2 2 20 3" xfId="12888" xr:uid="{66AA1627-9C08-4093-81D5-4BCE16F1D029}"/>
    <cellStyle name="Comma 2 2 20 3 2" xfId="34295" xr:uid="{DB8A07B5-9E58-4409-A277-9C0D003C5F6B}"/>
    <cellStyle name="Comma 2 2 21" xfId="5155" xr:uid="{91DB8AFC-31DE-4FAF-A135-F02BA386BA10}"/>
    <cellStyle name="Comma 2 2 21 2" xfId="6561" xr:uid="{D03C5B4B-1CBD-4269-A940-1ECF8C8847C9}"/>
    <cellStyle name="Comma 2 2 21 2 2" xfId="34682" xr:uid="{6094F6BA-EBE2-4832-B89D-F095B9A1B8D4}"/>
    <cellStyle name="Comma 2 2 21 3" xfId="11869" xr:uid="{F6327D1C-0E96-42BF-9CBE-60AA6883194C}"/>
    <cellStyle name="Comma 2 2 21 3 2" xfId="34051" xr:uid="{A06517E6-185D-4700-85D9-35BB8819C216}"/>
    <cellStyle name="Comma 2 2 22" xfId="503" xr:uid="{51056380-F039-4758-B2BC-3A80EBC9B93D}"/>
    <cellStyle name="Comma 2 2 22 2" xfId="6506" xr:uid="{EF4AA112-7CED-4757-8E45-FE4999CAC4A7}"/>
    <cellStyle name="Comma 2 2 22 3" xfId="7290" xr:uid="{BD116F89-951D-4739-96A6-2EE3900DA98D}"/>
    <cellStyle name="Comma 2 2 22 4" xfId="34392" xr:uid="{8CC69FE2-AC30-42C5-9A52-4ACD7B0E897D}"/>
    <cellStyle name="Comma 2 2 23" xfId="6463" xr:uid="{F48639B3-D414-4FB9-ABCD-726B57F75CC2}"/>
    <cellStyle name="Comma 2 2 23 2" xfId="33896" xr:uid="{F1784E87-F0AA-4CE7-AEDE-8B8F5127733E}"/>
    <cellStyle name="Comma 2 2 3" xfId="420" xr:uid="{2FC36B57-0012-4C83-8D93-FFFBC44F5769}"/>
    <cellStyle name="Comma 2 2 3 2" xfId="5203" xr:uid="{7F714284-86BE-49B9-B8C8-A62EFFDE17EC}"/>
    <cellStyle name="Comma 2 2 3 3" xfId="6500" xr:uid="{BFEC2553-3823-4BBE-8655-E473B591602E}"/>
    <cellStyle name="Comma 2 2 4" xfId="205" xr:uid="{1A3C6850-2EE3-41D4-805F-464B39F63EA9}"/>
    <cellStyle name="Comma 2 2 4 10" xfId="5204" xr:uid="{D4D1BCB1-D0BE-45B4-9053-1B414F253CAF}"/>
    <cellStyle name="Comma 2 2 4 10 2" xfId="6585" xr:uid="{07664AB9-86C6-48AC-8998-2B14273D64F8}"/>
    <cellStyle name="Comma 2 2 4 10 2 2" xfId="34706" xr:uid="{169CB85F-14A2-42C9-956D-948F43417022}"/>
    <cellStyle name="Comma 2 2 4 10 3" xfId="11916" xr:uid="{A27850DA-D883-4965-8C47-DD5E77C0D2AE}"/>
    <cellStyle name="Comma 2 2 4 10 3 2" xfId="34075" xr:uid="{DEB21660-2BED-4917-90C0-689C0DA6D362}"/>
    <cellStyle name="Comma 2 2 4 11" xfId="6479" xr:uid="{617BEA8A-A352-49CF-9FC3-87F52B22F391}"/>
    <cellStyle name="Comma 2 2 4 11 2" xfId="34416" xr:uid="{93C1E2B6-1F09-4CBE-8729-9180F83ED00E}"/>
    <cellStyle name="Comma 2 2 4 12" xfId="33920" xr:uid="{D988EB63-B236-43FC-AE8A-B392750F5A2A}"/>
    <cellStyle name="Comma 2 2 4 2" xfId="5205" xr:uid="{BADF828E-B920-4595-9E11-F604359248AC}"/>
    <cellStyle name="Comma 2 2 4 2 10" xfId="11917" xr:uid="{A65D0C6F-4BA8-4F9B-901A-73CA0060C680}"/>
    <cellStyle name="Comma 2 2 4 2 10 2" xfId="34417" xr:uid="{7A245B5A-716C-4EDB-895E-9A10BE87E8D9}"/>
    <cellStyle name="Comma 2 2 4 2 11" xfId="33921" xr:uid="{DD851DFE-DB56-4D3C-BF10-7CCB2EC4AA54}"/>
    <cellStyle name="Comma 2 2 4 2 2" xfId="5206" xr:uid="{D2A91771-97A8-472B-B6AC-72A4B26A5091}"/>
    <cellStyle name="Comma 2 2 4 2 2 2" xfId="6214" xr:uid="{95BC33DD-FD0B-4737-87CA-6BDC6329813F}"/>
    <cellStyle name="Comma 2 2 4 2 2 2 2" xfId="6676" xr:uid="{9AE80418-2770-4401-BB7E-7E357F1FA73F}"/>
    <cellStyle name="Comma 2 2 4 2 2 2 2 2" xfId="34953" xr:uid="{DA098958-DCB8-4B66-B63F-1DB3126E13DD}"/>
    <cellStyle name="Comma 2 2 4 2 2 2 3" xfId="12914" xr:uid="{1DFF7F2F-66EA-4DE2-8C2B-FD0BD67CDD21}"/>
    <cellStyle name="Comma 2 2 4 2 2 2 3 2" xfId="34321" xr:uid="{47CEDE14-6EBE-4F6A-9560-CD851D0AB2C3}"/>
    <cellStyle name="Comma 2 2 4 2 2 3" xfId="6587" xr:uid="{C75B4BBF-2844-451B-A70E-32D5A9A83A7D}"/>
    <cellStyle name="Comma 2 2 4 2 2 3 2" xfId="34708" xr:uid="{BB1CEC46-4109-4549-8BA3-76FC9D33EEAF}"/>
    <cellStyle name="Comma 2 2 4 2 2 3 3" xfId="34077" xr:uid="{74F0A0AD-7ED6-42A6-83ED-C10C26D38000}"/>
    <cellStyle name="Comma 2 2 4 2 2 4" xfId="11918" xr:uid="{86B22A9E-6444-42AC-921D-7BC573598E09}"/>
    <cellStyle name="Comma 2 2 4 2 2 4 2" xfId="34418" xr:uid="{03F50C1C-5FAC-4DCC-A810-0FDF489A8C91}"/>
    <cellStyle name="Comma 2 2 4 2 2 5" xfId="33922" xr:uid="{C51DC449-7494-40A6-9358-1E4EC92B146B}"/>
    <cellStyle name="Comma 2 2 4 2 3" xfId="5207" xr:uid="{A028EE94-4BE4-44EE-88F4-30129FAB7DA4}"/>
    <cellStyle name="Comma 2 2 4 2 3 2" xfId="6215" xr:uid="{E957F33F-5561-4FFB-A1AD-D08FC5BEE5E0}"/>
    <cellStyle name="Comma 2 2 4 2 3 2 2" xfId="6677" xr:uid="{0B61DE91-2674-48C6-A199-44E7CF1F37D1}"/>
    <cellStyle name="Comma 2 2 4 2 3 2 2 2" xfId="34954" xr:uid="{E38C59B6-DB52-4B7F-AD89-E0327325BB30}"/>
    <cellStyle name="Comma 2 2 4 2 3 2 3" xfId="12915" xr:uid="{A302F9DE-AE57-4203-A4A2-413A77D4D652}"/>
    <cellStyle name="Comma 2 2 4 2 3 2 3 2" xfId="34322" xr:uid="{B27760BF-FEE3-4A57-B178-7F85BA3AF93D}"/>
    <cellStyle name="Comma 2 2 4 2 3 3" xfId="6588" xr:uid="{EE928EE8-92ED-4D70-9518-374A369B34F1}"/>
    <cellStyle name="Comma 2 2 4 2 3 3 2" xfId="34709" xr:uid="{F587F80B-1681-41E0-94FE-F1AC65B3445C}"/>
    <cellStyle name="Comma 2 2 4 2 3 3 3" xfId="34078" xr:uid="{02864850-8626-4AFF-B5AB-C278470724F9}"/>
    <cellStyle name="Comma 2 2 4 2 3 4" xfId="11919" xr:uid="{9CCBFA60-19A6-468B-9C8B-3452B05735D0}"/>
    <cellStyle name="Comma 2 2 4 2 3 4 2" xfId="34419" xr:uid="{726C737A-D74B-4052-966C-0634D6CB9851}"/>
    <cellStyle name="Comma 2 2 4 2 3 5" xfId="33923" xr:uid="{A7C5607C-A709-4728-B3B6-86EFFFEF35F2}"/>
    <cellStyle name="Comma 2 2 4 2 4" xfId="5208" xr:uid="{DEFEF0DD-B339-4747-8D65-E784C451CB05}"/>
    <cellStyle name="Comma 2 2 4 2 4 2" xfId="6216" xr:uid="{2B4CF513-4008-4988-B8DE-F663A917453A}"/>
    <cellStyle name="Comma 2 2 4 2 4 2 2" xfId="6678" xr:uid="{D453828E-BCFB-446E-ACF9-E341CD99CF99}"/>
    <cellStyle name="Comma 2 2 4 2 4 2 2 2" xfId="34955" xr:uid="{BC21815D-D0EF-42EF-AF0F-981F59AE5E14}"/>
    <cellStyle name="Comma 2 2 4 2 4 2 3" xfId="12916" xr:uid="{9CF5A2ED-802E-4B68-8C8C-4EAF146EFC28}"/>
    <cellStyle name="Comma 2 2 4 2 4 2 3 2" xfId="34323" xr:uid="{74861829-A9ED-435F-AB70-949777F6EA81}"/>
    <cellStyle name="Comma 2 2 4 2 4 3" xfId="6589" xr:uid="{1FC3FDA1-1722-4E97-977F-3C2161F83A7E}"/>
    <cellStyle name="Comma 2 2 4 2 4 3 2" xfId="34710" xr:uid="{975EE585-B37A-4A0F-80D5-0E3245EABAC8}"/>
    <cellStyle name="Comma 2 2 4 2 4 3 3" xfId="34079" xr:uid="{661584B5-B750-46B0-A623-7D5175DD6E44}"/>
    <cellStyle name="Comma 2 2 4 2 4 4" xfId="11920" xr:uid="{6E175636-F49E-4613-B823-9E5755804DF7}"/>
    <cellStyle name="Comma 2 2 4 2 4 4 2" xfId="34420" xr:uid="{E5A260F1-6D42-4FC7-B357-BDA0D0FB211D}"/>
    <cellStyle name="Comma 2 2 4 2 4 5" xfId="33924" xr:uid="{9A636944-35C9-4CEF-BA7B-2DBFFD54B765}"/>
    <cellStyle name="Comma 2 2 4 2 5" xfId="5209" xr:uid="{40055CAC-4145-4BF7-BC1B-202B5063CC82}"/>
    <cellStyle name="Comma 2 2 4 2 5 2" xfId="6217" xr:uid="{1F2CB88F-BBE6-4D77-857E-72262A68CE07}"/>
    <cellStyle name="Comma 2 2 4 2 5 2 2" xfId="6679" xr:uid="{879B3A8F-90F3-4450-9CEB-E56CE48731EC}"/>
    <cellStyle name="Comma 2 2 4 2 5 2 2 2" xfId="34956" xr:uid="{875FAAA1-65F9-4F19-BB9E-B8864C2AFF4A}"/>
    <cellStyle name="Comma 2 2 4 2 5 2 3" xfId="12917" xr:uid="{A0A83EFE-2443-4E6E-B824-7725AD697BA6}"/>
    <cellStyle name="Comma 2 2 4 2 5 2 3 2" xfId="34324" xr:uid="{5A0CBBDC-072E-4580-BE47-B7C9F899EDBF}"/>
    <cellStyle name="Comma 2 2 4 2 5 3" xfId="6590" xr:uid="{FBE7E729-E6FC-4C6F-BF41-3E953E3103AC}"/>
    <cellStyle name="Comma 2 2 4 2 5 3 2" xfId="34711" xr:uid="{7F29EF60-4D32-426F-B5FF-8D726A66B1FD}"/>
    <cellStyle name="Comma 2 2 4 2 5 3 3" xfId="34080" xr:uid="{41DE6FC7-564D-48BD-974C-9CDF3F8F3367}"/>
    <cellStyle name="Comma 2 2 4 2 5 4" xfId="11921" xr:uid="{16C205CD-BB67-4BCD-9E2C-F14B76C4598E}"/>
    <cellStyle name="Comma 2 2 4 2 5 4 2" xfId="34421" xr:uid="{5196160C-E02E-4B8A-B8F8-6BF0EEAD7B69}"/>
    <cellStyle name="Comma 2 2 4 2 5 5" xfId="33925" xr:uid="{FB2B38D7-3579-4C80-93C4-6FD7AC527DEF}"/>
    <cellStyle name="Comma 2 2 4 2 6" xfId="5210" xr:uid="{6361DFBB-03D9-4A26-ABD5-CBA1A4835CB4}"/>
    <cellStyle name="Comma 2 2 4 2 6 2" xfId="6218" xr:uid="{05216EC5-D0C0-4153-8EBB-33FE902EE347}"/>
    <cellStyle name="Comma 2 2 4 2 6 2 2" xfId="6680" xr:uid="{CAD3705D-B25D-450A-8B96-7DFFFC2FF043}"/>
    <cellStyle name="Comma 2 2 4 2 6 2 2 2" xfId="34957" xr:uid="{8DC62C28-ADB0-4803-AD0D-FD71B09C9872}"/>
    <cellStyle name="Comma 2 2 4 2 6 2 3" xfId="12918" xr:uid="{5715F211-F93C-4B09-BADA-03BF8F10F65F}"/>
    <cellStyle name="Comma 2 2 4 2 6 2 3 2" xfId="34325" xr:uid="{D820C30A-03E1-4B74-9C01-4ACD591E110E}"/>
    <cellStyle name="Comma 2 2 4 2 6 3" xfId="6591" xr:uid="{EC99EC71-39C0-48D5-9901-6DCC1B5E9FDA}"/>
    <cellStyle name="Comma 2 2 4 2 6 3 2" xfId="34712" xr:uid="{98BA3831-CBFC-4E0C-9540-0F03E7EE0242}"/>
    <cellStyle name="Comma 2 2 4 2 6 3 3" xfId="34081" xr:uid="{7474E27A-70B8-4263-886C-39B324B0D411}"/>
    <cellStyle name="Comma 2 2 4 2 6 4" xfId="11922" xr:uid="{2FA00119-1793-4B40-95AC-327BACE46817}"/>
    <cellStyle name="Comma 2 2 4 2 6 4 2" xfId="34422" xr:uid="{A14DB146-36F2-4FA4-B2BF-A8775075EA09}"/>
    <cellStyle name="Comma 2 2 4 2 6 5" xfId="33926" xr:uid="{282F5A0A-EE94-4E66-878D-E707FE4226F2}"/>
    <cellStyle name="Comma 2 2 4 2 7" xfId="5211" xr:uid="{900C885F-CE69-4DE9-8CC6-7E02F7101EBC}"/>
    <cellStyle name="Comma 2 2 4 2 7 2" xfId="6219" xr:uid="{9087261D-1755-432D-B20A-D73E9B44FD52}"/>
    <cellStyle name="Comma 2 2 4 2 7 2 2" xfId="6681" xr:uid="{FBEEFF76-DC97-447D-A1F1-7F3C269AAF7F}"/>
    <cellStyle name="Comma 2 2 4 2 7 2 2 2" xfId="34958" xr:uid="{1FF7B0DA-DB47-456A-A219-2D053FB66022}"/>
    <cellStyle name="Comma 2 2 4 2 7 2 3" xfId="12919" xr:uid="{59524C04-A9EE-42FF-9E4F-CD80609F69DA}"/>
    <cellStyle name="Comma 2 2 4 2 7 2 3 2" xfId="34326" xr:uid="{4A3AA829-1D52-4797-A731-3915A08A9ADE}"/>
    <cellStyle name="Comma 2 2 4 2 7 3" xfId="6592" xr:uid="{CB811704-34CE-4DC7-9DE5-E552C1E50EEE}"/>
    <cellStyle name="Comma 2 2 4 2 7 3 2" xfId="34713" xr:uid="{DF707F15-E348-4C24-908B-C001305D62A0}"/>
    <cellStyle name="Comma 2 2 4 2 7 3 3" xfId="34082" xr:uid="{FFF45A7B-B970-432B-8321-77BA6ECE99EE}"/>
    <cellStyle name="Comma 2 2 4 2 7 4" xfId="11923" xr:uid="{F962AF0E-FCB8-48B0-BA7B-6E688AC7F179}"/>
    <cellStyle name="Comma 2 2 4 2 7 4 2" xfId="34423" xr:uid="{5AF7123F-D699-42CF-A56B-839A60463D0B}"/>
    <cellStyle name="Comma 2 2 4 2 7 5" xfId="33927" xr:uid="{0BDCEBDC-1056-4DFF-AF55-FF813B756062}"/>
    <cellStyle name="Comma 2 2 4 2 8" xfId="6213" xr:uid="{32045FB6-DF62-4824-9F5E-637B0F447DC9}"/>
    <cellStyle name="Comma 2 2 4 2 8 2" xfId="6675" xr:uid="{DEAD5A78-AD24-4762-BA6F-982DB8F26783}"/>
    <cellStyle name="Comma 2 2 4 2 8 2 2" xfId="34952" xr:uid="{490AA150-CC0B-4076-9BE6-9E6BFFEBA172}"/>
    <cellStyle name="Comma 2 2 4 2 8 3" xfId="12913" xr:uid="{4A1AD80B-98CE-4209-9FC3-32DDEC7A1069}"/>
    <cellStyle name="Comma 2 2 4 2 8 3 2" xfId="34320" xr:uid="{ECCCA31E-EECC-42F9-B205-9DAEE037B361}"/>
    <cellStyle name="Comma 2 2 4 2 9" xfId="6586" xr:uid="{803AA605-7B6C-4262-A4B1-0C673BA86093}"/>
    <cellStyle name="Comma 2 2 4 2 9 2" xfId="34707" xr:uid="{E0EEB170-4F23-4B18-8FB9-D4317D4F331E}"/>
    <cellStyle name="Comma 2 2 4 2 9 3" xfId="34076" xr:uid="{28A08163-FC05-4D8B-9F7C-E3592C0714F6}"/>
    <cellStyle name="Comma 2 2 4 3" xfId="5212" xr:uid="{7FAB61A7-A585-4A65-800D-517CE0449C09}"/>
    <cellStyle name="Comma 2 2 4 3 2" xfId="6220" xr:uid="{840029CB-3FD4-481C-A94F-8A10BC222254}"/>
    <cellStyle name="Comma 2 2 4 3 2 2" xfId="6682" xr:uid="{5BAA8868-1021-404A-B666-88B8EF3DBCED}"/>
    <cellStyle name="Comma 2 2 4 3 2 2 2" xfId="34959" xr:uid="{A9CC3482-2E76-4D48-8593-0F38AEE2E6C6}"/>
    <cellStyle name="Comma 2 2 4 3 2 3" xfId="12920" xr:uid="{ACD1EB96-4187-4756-A687-7B5484D25BFD}"/>
    <cellStyle name="Comma 2 2 4 3 2 3 2" xfId="34327" xr:uid="{C4EFE88D-8C3E-4722-A5A2-86E7C1424F4D}"/>
    <cellStyle name="Comma 2 2 4 3 3" xfId="6593" xr:uid="{9C7E3DDA-3F55-43B7-84C5-82B3179F7ACE}"/>
    <cellStyle name="Comma 2 2 4 3 3 2" xfId="34714" xr:uid="{4CC9D277-DFCF-4543-B608-A882BF2989E9}"/>
    <cellStyle name="Comma 2 2 4 3 3 3" xfId="34083" xr:uid="{F097E759-86D9-4817-B6C5-A9C8731D8B03}"/>
    <cellStyle name="Comma 2 2 4 3 4" xfId="11924" xr:uid="{B583804E-3EFD-486B-AC8F-998466AE6CBA}"/>
    <cellStyle name="Comma 2 2 4 3 4 2" xfId="34424" xr:uid="{DB1B2DAC-34DF-49F4-B575-AB56F5C7C5B3}"/>
    <cellStyle name="Comma 2 2 4 3 5" xfId="33928" xr:uid="{977CA213-EE54-4611-9212-FB801B05254C}"/>
    <cellStyle name="Comma 2 2 4 4" xfId="5213" xr:uid="{733BE63B-1BB6-4139-84A7-358EA76BDD32}"/>
    <cellStyle name="Comma 2 2 4 4 2" xfId="6221" xr:uid="{23EDD556-4F86-4294-9A6C-C7A4A9C4F7B0}"/>
    <cellStyle name="Comma 2 2 4 4 2 2" xfId="6683" xr:uid="{228D6388-A1AD-4AA0-918D-5FC2A0E5D784}"/>
    <cellStyle name="Comma 2 2 4 4 2 2 2" xfId="34960" xr:uid="{584CFAA7-FB55-450C-89EA-B3E804A5D375}"/>
    <cellStyle name="Comma 2 2 4 4 2 3" xfId="12921" xr:uid="{992E7F9C-404B-4B23-B2A6-5FC4450F3F58}"/>
    <cellStyle name="Comma 2 2 4 4 2 3 2" xfId="34328" xr:uid="{3D8757BB-26E8-43FD-A57C-E935F0BF34E3}"/>
    <cellStyle name="Comma 2 2 4 4 3" xfId="6594" xr:uid="{AC76AA96-B664-47F4-A376-12C45D5218FF}"/>
    <cellStyle name="Comma 2 2 4 4 3 2" xfId="34715" xr:uid="{54E12475-1D9A-44E2-9B9C-56DBBB15957C}"/>
    <cellStyle name="Comma 2 2 4 4 3 3" xfId="34084" xr:uid="{F1351796-E5E4-4ABC-9FE3-73D5825A5737}"/>
    <cellStyle name="Comma 2 2 4 4 4" xfId="11925" xr:uid="{0283D3F7-6A8C-49F9-87F1-ED5C74CB4535}"/>
    <cellStyle name="Comma 2 2 4 4 4 2" xfId="34425" xr:uid="{87A34790-B470-4E75-8935-BA1DD7905FF6}"/>
    <cellStyle name="Comma 2 2 4 4 5" xfId="33929" xr:uid="{AE9A5B15-EDFC-4A49-A8E6-6817FA77F466}"/>
    <cellStyle name="Comma 2 2 4 5" xfId="5214" xr:uid="{B99BBB6C-B1FA-4DCB-995F-82DE5D92F32C}"/>
    <cellStyle name="Comma 2 2 4 5 2" xfId="6222" xr:uid="{AFF1A490-B060-4ADF-B941-03A9F7C891C0}"/>
    <cellStyle name="Comma 2 2 4 5 2 2" xfId="6684" xr:uid="{68C1A5F5-31B9-44E6-AFE7-F6A3147B936A}"/>
    <cellStyle name="Comma 2 2 4 5 2 2 2" xfId="34961" xr:uid="{74DC14C0-C75D-4528-A21B-A7A6695AF04B}"/>
    <cellStyle name="Comma 2 2 4 5 2 3" xfId="12922" xr:uid="{EEF88798-4CC0-4915-84C4-E0C9737103D8}"/>
    <cellStyle name="Comma 2 2 4 5 2 3 2" xfId="34329" xr:uid="{EBCB2003-ECEA-4602-920E-E3538B9E93F6}"/>
    <cellStyle name="Comma 2 2 4 5 3" xfId="6595" xr:uid="{BBB57940-A841-490D-9957-AE3A4BD4283E}"/>
    <cellStyle name="Comma 2 2 4 5 3 2" xfId="34716" xr:uid="{04B64F18-DB33-41D0-A7DE-6869FB731F70}"/>
    <cellStyle name="Comma 2 2 4 5 3 3" xfId="34085" xr:uid="{1871F97E-9F42-4072-9AEB-3D0309DE8A41}"/>
    <cellStyle name="Comma 2 2 4 5 4" xfId="11926" xr:uid="{56BBCA9D-8060-4D45-805B-744F0FA215E4}"/>
    <cellStyle name="Comma 2 2 4 5 4 2" xfId="34426" xr:uid="{657339B1-5404-4A7F-AE88-548ED4319859}"/>
    <cellStyle name="Comma 2 2 4 5 5" xfId="33930" xr:uid="{7A23D10E-8A8F-4395-872A-3876CC6E0229}"/>
    <cellStyle name="Comma 2 2 4 6" xfId="5215" xr:uid="{057BB027-EC3C-497E-970A-0B70F49A53AA}"/>
    <cellStyle name="Comma 2 2 4 6 2" xfId="6223" xr:uid="{FC1880EB-B10A-4ECB-B337-7D58B7E0DE21}"/>
    <cellStyle name="Comma 2 2 4 6 2 2" xfId="6685" xr:uid="{B7072D21-72EB-4D15-9359-163250AF4BAD}"/>
    <cellStyle name="Comma 2 2 4 6 2 2 2" xfId="34962" xr:uid="{0314BEEA-12E2-4DF9-8247-B68800DFDA09}"/>
    <cellStyle name="Comma 2 2 4 6 2 3" xfId="12923" xr:uid="{FB7B350E-5935-4124-936A-12790CEE3009}"/>
    <cellStyle name="Comma 2 2 4 6 2 3 2" xfId="34330" xr:uid="{F4BEA15A-DC72-44AF-8333-77747F7C7EAA}"/>
    <cellStyle name="Comma 2 2 4 6 3" xfId="6596" xr:uid="{EE8432CE-5822-49D9-9B2F-23BE7E2B67AF}"/>
    <cellStyle name="Comma 2 2 4 6 3 2" xfId="34717" xr:uid="{B303C186-496B-4DC4-B165-07D9B4A10C60}"/>
    <cellStyle name="Comma 2 2 4 6 3 3" xfId="34086" xr:uid="{F6CCAF0B-D337-4611-9D5E-C4DDC5AB7600}"/>
    <cellStyle name="Comma 2 2 4 6 4" xfId="11927" xr:uid="{6A5D765C-7B7D-4F29-A1AE-095E6FE6F618}"/>
    <cellStyle name="Comma 2 2 4 6 4 2" xfId="34427" xr:uid="{F359ACA1-6F15-4B45-8B90-C643BA58168A}"/>
    <cellStyle name="Comma 2 2 4 6 5" xfId="33931" xr:uid="{106FA82D-FF6E-46EE-AC99-CEEF2B52FA1C}"/>
    <cellStyle name="Comma 2 2 4 7" xfId="5216" xr:uid="{C32BF943-E7D7-43A7-AD4E-5DE923FE12C2}"/>
    <cellStyle name="Comma 2 2 4 7 2" xfId="6224" xr:uid="{304CCA71-F996-4876-B5A0-27BFBF3F0F4E}"/>
    <cellStyle name="Comma 2 2 4 7 2 2" xfId="6686" xr:uid="{F38BE01C-5AD4-4FA4-8B03-109B9DCC6B88}"/>
    <cellStyle name="Comma 2 2 4 7 2 2 2" xfId="34963" xr:uid="{CAD81468-B7F8-4E35-BF78-6081DBB097FC}"/>
    <cellStyle name="Comma 2 2 4 7 2 3" xfId="12924" xr:uid="{FA3051EF-73A6-40EA-982F-D6C70A945AC2}"/>
    <cellStyle name="Comma 2 2 4 7 2 3 2" xfId="34331" xr:uid="{0F7E054A-A88F-4006-BF70-177EDEF51801}"/>
    <cellStyle name="Comma 2 2 4 7 3" xfId="6597" xr:uid="{C1BDFEEC-DDE3-4872-8024-9C66D094FD71}"/>
    <cellStyle name="Comma 2 2 4 7 3 2" xfId="34718" xr:uid="{784436F1-59C0-43D3-A14E-58F5684A1931}"/>
    <cellStyle name="Comma 2 2 4 7 3 3" xfId="34087" xr:uid="{3E644FCA-C07C-45D1-AA18-5069DB101DC0}"/>
    <cellStyle name="Comma 2 2 4 7 4" xfId="11928" xr:uid="{EABCC2A8-279B-4B2E-8B83-A5837913A1DF}"/>
    <cellStyle name="Comma 2 2 4 7 4 2" xfId="34428" xr:uid="{EAB85C25-920A-44E9-83A4-00850296C143}"/>
    <cellStyle name="Comma 2 2 4 7 5" xfId="33932" xr:uid="{9DEFEC4C-F4C4-44E3-BC11-60B083B45B6F}"/>
    <cellStyle name="Comma 2 2 4 8" xfId="5217" xr:uid="{A0A8721E-10A2-4BF3-BC58-0C22A8379407}"/>
    <cellStyle name="Comma 2 2 4 8 2" xfId="6225" xr:uid="{B04DD437-8E7B-45AF-84F3-260418EB7EE2}"/>
    <cellStyle name="Comma 2 2 4 8 2 2" xfId="6687" xr:uid="{8294E807-BB93-48A0-9600-5323179622CC}"/>
    <cellStyle name="Comma 2 2 4 8 2 2 2" xfId="34964" xr:uid="{3B838D33-08E5-4298-86E6-CDE0FCB7204D}"/>
    <cellStyle name="Comma 2 2 4 8 2 3" xfId="12925" xr:uid="{783D1C71-C7D9-4A51-94DD-3185D34C01EE}"/>
    <cellStyle name="Comma 2 2 4 8 2 3 2" xfId="34332" xr:uid="{0683EA97-8A0A-4593-8509-9AB466E935AC}"/>
    <cellStyle name="Comma 2 2 4 8 3" xfId="6598" xr:uid="{F0B7C296-A8DA-46E5-9B1C-2F6B242CA6E5}"/>
    <cellStyle name="Comma 2 2 4 8 3 2" xfId="34719" xr:uid="{E02C1CD2-8D6A-4A75-9EB6-C9D617F47BE6}"/>
    <cellStyle name="Comma 2 2 4 8 3 3" xfId="34088" xr:uid="{85171078-DD9A-499C-AEED-161C18BDF215}"/>
    <cellStyle name="Comma 2 2 4 8 4" xfId="11929" xr:uid="{5FF351EE-6818-454A-B69E-7EF8D271190D}"/>
    <cellStyle name="Comma 2 2 4 8 4 2" xfId="34429" xr:uid="{7586F330-4217-4891-B292-0BBFA83D0CE2}"/>
    <cellStyle name="Comma 2 2 4 8 5" xfId="33933" xr:uid="{2F610E5E-156C-4BB8-B1D4-4C6C1633A169}"/>
    <cellStyle name="Comma 2 2 4 9" xfId="6212" xr:uid="{DF7BFB32-4FB1-4FEA-A132-7B3921A5EFE0}"/>
    <cellStyle name="Comma 2 2 4 9 2" xfId="6674" xr:uid="{5388BD4E-66EC-4370-933A-96E5E25E202B}"/>
    <cellStyle name="Comma 2 2 4 9 2 2" xfId="34951" xr:uid="{0AD1FC02-EEF8-4CBF-AA5D-7E49B79113BD}"/>
    <cellStyle name="Comma 2 2 4 9 3" xfId="12912" xr:uid="{EA414D11-5455-4D98-96B7-610545970937}"/>
    <cellStyle name="Comma 2 2 4 9 3 2" xfId="34319" xr:uid="{B3560A3C-C796-4DD1-993A-6807261A9490}"/>
    <cellStyle name="Comma 2 2 5" xfId="5218" xr:uid="{2451E416-42EF-4C1D-893F-01653B3040A6}"/>
    <cellStyle name="Comma 2 2 5 2" xfId="6226" xr:uid="{6FB09A92-87FE-4CE9-AF2A-F49327242187}"/>
    <cellStyle name="Comma 2 2 5 2 2" xfId="6688" xr:uid="{8E5534C9-47E0-4113-8D43-6ED3A2693BE6}"/>
    <cellStyle name="Comma 2 2 5 2 2 2" xfId="34965" xr:uid="{F5C8C2D3-3DE5-4238-A530-79CE7B4A5705}"/>
    <cellStyle name="Comma 2 2 5 2 3" xfId="12926" xr:uid="{623E10B6-946A-435E-8E75-B4C024D1100B}"/>
    <cellStyle name="Comma 2 2 5 2 3 2" xfId="34333" xr:uid="{B7F5B418-1D58-4149-9111-57770C7F8830}"/>
    <cellStyle name="Comma 2 2 5 3" xfId="6599" xr:uid="{CB34588F-275A-455C-9FF1-4A53647CD58C}"/>
    <cellStyle name="Comma 2 2 5 3 2" xfId="34720" xr:uid="{554B9236-2E34-4CC0-9F5D-156AE415D3FE}"/>
    <cellStyle name="Comma 2 2 5 3 3" xfId="34089" xr:uid="{76ECC9DC-8945-4CC6-A9A4-7740DB94945A}"/>
    <cellStyle name="Comma 2 2 5 4" xfId="11930" xr:uid="{0B85C75D-38B7-44D2-9753-E7CA50198FE6}"/>
    <cellStyle name="Comma 2 2 5 4 2" xfId="34430" xr:uid="{EEEEFE63-D07E-46CD-85A4-D86D54B14B80}"/>
    <cellStyle name="Comma 2 2 5 5" xfId="33934" xr:uid="{065E1AAE-F944-4393-9898-A44B511E41EB}"/>
    <cellStyle name="Comma 2 2 6" xfId="5219" xr:uid="{773C4AF2-0DB2-41FD-AF3A-33CD4D85E68A}"/>
    <cellStyle name="Comma 2 2 6 10" xfId="11931" xr:uid="{81387161-573D-46E9-A75F-30D63F90BCF4}"/>
    <cellStyle name="Comma 2 2 6 10 2" xfId="34431" xr:uid="{28033430-EA1C-4B0C-B71D-838E1DD0EA96}"/>
    <cellStyle name="Comma 2 2 6 11" xfId="33935" xr:uid="{B4D157AB-F944-428C-918E-3393F9DC1743}"/>
    <cellStyle name="Comma 2 2 6 2" xfId="5220" xr:uid="{4BF25E41-A68C-42F2-AC58-1D18632AF94D}"/>
    <cellStyle name="Comma 2 2 6 2 2" xfId="6228" xr:uid="{B2B87E83-8ADB-4F3D-96A8-AF46E69E5AE3}"/>
    <cellStyle name="Comma 2 2 6 2 2 2" xfId="6690" xr:uid="{96B68175-84C0-431B-AE96-2C6D7C36667D}"/>
    <cellStyle name="Comma 2 2 6 2 2 2 2" xfId="34967" xr:uid="{C9D2238B-5FC7-4825-90B5-819EC635B4BA}"/>
    <cellStyle name="Comma 2 2 6 2 2 3" xfId="12928" xr:uid="{259AF707-FF2D-4560-B7EC-C9C45EC7A6B2}"/>
    <cellStyle name="Comma 2 2 6 2 2 3 2" xfId="34335" xr:uid="{5F2DCFF5-B437-4611-B0D5-D93DB0486A96}"/>
    <cellStyle name="Comma 2 2 6 2 3" xfId="6601" xr:uid="{FEE060FF-339E-4F5D-A6E8-7D5B1F99AC62}"/>
    <cellStyle name="Comma 2 2 6 2 3 2" xfId="34722" xr:uid="{01789F6D-14BF-4CF9-8E7A-07CC33D9FAB6}"/>
    <cellStyle name="Comma 2 2 6 2 3 3" xfId="34091" xr:uid="{B500A98B-4D74-4E34-8595-A21CF112487E}"/>
    <cellStyle name="Comma 2 2 6 2 4" xfId="11932" xr:uid="{0BC2931C-E00C-481D-8B91-2A1D8F17201E}"/>
    <cellStyle name="Comma 2 2 6 2 4 2" xfId="34432" xr:uid="{661353DC-BE52-4C9B-8302-DFE3888A0E2D}"/>
    <cellStyle name="Comma 2 2 6 2 5" xfId="33936" xr:uid="{98095AB3-4A99-4304-B62A-B1AA4A84A95C}"/>
    <cellStyle name="Comma 2 2 6 3" xfId="5221" xr:uid="{B8E35F41-50C1-4E16-B276-52792D2C1ADF}"/>
    <cellStyle name="Comma 2 2 6 3 2" xfId="6229" xr:uid="{26214EC6-E9D5-4D5D-BF99-565AB350170E}"/>
    <cellStyle name="Comma 2 2 6 3 2 2" xfId="6691" xr:uid="{D9573783-F59C-4F68-BAF0-C2B60E1A1A51}"/>
    <cellStyle name="Comma 2 2 6 3 2 2 2" xfId="34968" xr:uid="{63AE1C15-E4E7-4A49-89B9-80D1F4DE5407}"/>
    <cellStyle name="Comma 2 2 6 3 2 3" xfId="12929" xr:uid="{5021DCEF-DE58-461D-A8F1-5C2572225839}"/>
    <cellStyle name="Comma 2 2 6 3 2 3 2" xfId="34336" xr:uid="{97F970F0-A85C-4E12-B338-A7273CEF1933}"/>
    <cellStyle name="Comma 2 2 6 3 3" xfId="6602" xr:uid="{4FB00C28-BC03-4444-AD09-087C218C283A}"/>
    <cellStyle name="Comma 2 2 6 3 3 2" xfId="34723" xr:uid="{50542250-91FB-47A6-84DA-0BED36CC007F}"/>
    <cellStyle name="Comma 2 2 6 3 3 3" xfId="34092" xr:uid="{9BD67125-BE14-4ACB-9E2E-65EFCCF0A954}"/>
    <cellStyle name="Comma 2 2 6 3 4" xfId="11933" xr:uid="{FC0B0039-B019-49D7-8DC7-28F0F4A0C254}"/>
    <cellStyle name="Comma 2 2 6 3 4 2" xfId="34433" xr:uid="{A687042B-13AF-4258-8EAB-00714D8ADF49}"/>
    <cellStyle name="Comma 2 2 6 3 5" xfId="33937" xr:uid="{5CF98DB4-2673-4C0B-990C-64D65B7A7AEF}"/>
    <cellStyle name="Comma 2 2 6 4" xfId="5222" xr:uid="{62E27625-4053-4992-AEAC-FDA7463A1F29}"/>
    <cellStyle name="Comma 2 2 6 4 2" xfId="6230" xr:uid="{CFA1E209-DA84-448F-B5AB-6C583BDB9AAD}"/>
    <cellStyle name="Comma 2 2 6 4 2 2" xfId="6692" xr:uid="{38F48184-A234-4FDE-B9A5-1373199872D4}"/>
    <cellStyle name="Comma 2 2 6 4 2 2 2" xfId="34969" xr:uid="{E0361504-2557-4B7C-BA2A-CAD6F61E605D}"/>
    <cellStyle name="Comma 2 2 6 4 2 3" xfId="12930" xr:uid="{193FE8C3-8A88-4E25-8CDE-7621AA1CE750}"/>
    <cellStyle name="Comma 2 2 6 4 2 3 2" xfId="34337" xr:uid="{BB9BF05D-69FD-4CFC-9C93-E73D75E91A08}"/>
    <cellStyle name="Comma 2 2 6 4 3" xfId="6603" xr:uid="{0028E08A-88AE-4C61-9EEF-62D567438D31}"/>
    <cellStyle name="Comma 2 2 6 4 3 2" xfId="34724" xr:uid="{DE833D3D-F824-4144-8DA6-6C052D77B572}"/>
    <cellStyle name="Comma 2 2 6 4 3 3" xfId="34093" xr:uid="{830CC129-0916-4A1E-BF83-55C7DC5BA5D4}"/>
    <cellStyle name="Comma 2 2 6 4 4" xfId="11934" xr:uid="{5B8010FA-0DD8-46F6-AB4B-E70AF99750FC}"/>
    <cellStyle name="Comma 2 2 6 4 4 2" xfId="34434" xr:uid="{EA1DBB4B-7B9D-4C4F-AC9A-4DF0B6FC9F13}"/>
    <cellStyle name="Comma 2 2 6 4 5" xfId="33938" xr:uid="{3775C6CC-77A9-4657-BCB5-95B2138C8A06}"/>
    <cellStyle name="Comma 2 2 6 5" xfId="5223" xr:uid="{B456FF4F-5F84-4478-888B-EE90856346E5}"/>
    <cellStyle name="Comma 2 2 6 5 2" xfId="6231" xr:uid="{6DCD9B97-EDB0-484A-93C0-A9BE45DBA599}"/>
    <cellStyle name="Comma 2 2 6 5 2 2" xfId="6693" xr:uid="{373BA927-ECBB-4B4E-9571-77C0CDF50D4D}"/>
    <cellStyle name="Comma 2 2 6 5 2 2 2" xfId="34970" xr:uid="{6E8B03D7-003E-4F44-9AE7-97DD360D4705}"/>
    <cellStyle name="Comma 2 2 6 5 2 3" xfId="12931" xr:uid="{93FAD002-5C19-49DE-B468-F9269E9BB579}"/>
    <cellStyle name="Comma 2 2 6 5 2 3 2" xfId="34338" xr:uid="{950A4028-C09C-4E2D-AEB9-294E068BE63F}"/>
    <cellStyle name="Comma 2 2 6 5 3" xfId="6604" xr:uid="{F535F364-B307-42C1-A42E-E1F305654C6C}"/>
    <cellStyle name="Comma 2 2 6 5 3 2" xfId="34725" xr:uid="{2289AFE8-9403-4C9A-9BBC-BF81A64575DD}"/>
    <cellStyle name="Comma 2 2 6 5 3 3" xfId="34094" xr:uid="{F2EC70B5-34D9-4A82-82E1-8BF7E7F1092A}"/>
    <cellStyle name="Comma 2 2 6 5 4" xfId="11935" xr:uid="{DBEAA8DB-8444-49BD-B07F-E15ADC97BB7C}"/>
    <cellStyle name="Comma 2 2 6 5 4 2" xfId="34435" xr:uid="{C73CA3E6-23BF-4662-98FC-FFE65256DB9E}"/>
    <cellStyle name="Comma 2 2 6 5 5" xfId="33939" xr:uid="{1B6964FE-F47D-49F5-B0A0-E51B8F6F9448}"/>
    <cellStyle name="Comma 2 2 6 6" xfId="5224" xr:uid="{B3C784C3-A75E-4266-BA7F-C6750EBC1151}"/>
    <cellStyle name="Comma 2 2 6 6 2" xfId="6232" xr:uid="{73D2938D-513B-4F1F-8048-EB758883CB84}"/>
    <cellStyle name="Comma 2 2 6 6 2 2" xfId="6694" xr:uid="{BAC3E1FE-6069-4A16-893B-13A897ECB9F4}"/>
    <cellStyle name="Comma 2 2 6 6 2 2 2" xfId="34971" xr:uid="{90AEE5C9-0361-497F-8285-90C8728B87FA}"/>
    <cellStyle name="Comma 2 2 6 6 2 3" xfId="12932" xr:uid="{DB9814CF-E6A3-4BD0-BCAD-1FFCE13171B5}"/>
    <cellStyle name="Comma 2 2 6 6 2 3 2" xfId="34339" xr:uid="{52F40769-E4CD-48F4-85A8-07C0F7CFDCD1}"/>
    <cellStyle name="Comma 2 2 6 6 3" xfId="6605" xr:uid="{5FDD8813-C991-4951-BA34-783325040B0F}"/>
    <cellStyle name="Comma 2 2 6 6 3 2" xfId="34726" xr:uid="{4AAF776D-CA91-4CBD-B3BA-E78E6452A9FA}"/>
    <cellStyle name="Comma 2 2 6 6 3 3" xfId="34095" xr:uid="{43B7F724-2005-42AC-9DF6-0D9DEF02BCE2}"/>
    <cellStyle name="Comma 2 2 6 6 4" xfId="11936" xr:uid="{50254E6D-3343-4937-BA63-C215226A9940}"/>
    <cellStyle name="Comma 2 2 6 6 4 2" xfId="34436" xr:uid="{3D7D66EE-19D3-4853-89FA-CA7AF4C8E1B6}"/>
    <cellStyle name="Comma 2 2 6 6 5" xfId="33940" xr:uid="{D70D5C64-5A18-4642-886A-5766DCF1A894}"/>
    <cellStyle name="Comma 2 2 6 7" xfId="5225" xr:uid="{327A2896-483D-4E89-AFCA-7A6F2A422876}"/>
    <cellStyle name="Comma 2 2 6 7 2" xfId="6233" xr:uid="{1A262BCF-236D-442E-A47A-A706B0CC818B}"/>
    <cellStyle name="Comma 2 2 6 7 2 2" xfId="6695" xr:uid="{3F3AEB4D-F51E-485B-AB7A-45A3F41CBD83}"/>
    <cellStyle name="Comma 2 2 6 7 2 2 2" xfId="34972" xr:uid="{04A419FF-0CFE-4E2E-9A59-915734764856}"/>
    <cellStyle name="Comma 2 2 6 7 2 3" xfId="12933" xr:uid="{6D39DB6D-F1DE-4D78-B9E7-DCABD476D9F5}"/>
    <cellStyle name="Comma 2 2 6 7 2 3 2" xfId="34340" xr:uid="{CE95B606-8FDA-4BD0-B926-66037E190BF9}"/>
    <cellStyle name="Comma 2 2 6 7 3" xfId="6606" xr:uid="{AEADAAE4-49B4-4DCB-B3DC-19521A93A4B9}"/>
    <cellStyle name="Comma 2 2 6 7 3 2" xfId="34727" xr:uid="{C1042FF7-2B7F-4D95-8C39-2322BC2263E2}"/>
    <cellStyle name="Comma 2 2 6 7 3 3" xfId="34096" xr:uid="{696ACEF0-BF5E-4AF7-A7CF-FBC72A15BF0C}"/>
    <cellStyle name="Comma 2 2 6 7 4" xfId="11937" xr:uid="{68A0D68C-98D1-4BAE-94CB-242CD42986EE}"/>
    <cellStyle name="Comma 2 2 6 7 4 2" xfId="34437" xr:uid="{E2F8DD65-9D80-4FEF-855D-DE6087DE2E71}"/>
    <cellStyle name="Comma 2 2 6 7 5" xfId="33941" xr:uid="{3616E109-F569-46A6-AA02-5D8CC96165D2}"/>
    <cellStyle name="Comma 2 2 6 8" xfId="6227" xr:uid="{350C5E2D-5EFA-4146-B247-830E3434132F}"/>
    <cellStyle name="Comma 2 2 6 8 2" xfId="6689" xr:uid="{AC92EB9F-B54F-4579-8C5D-A92ED4FE62C4}"/>
    <cellStyle name="Comma 2 2 6 8 2 2" xfId="34966" xr:uid="{C72BF21A-75F6-422A-8C7C-1A8FF077B2F4}"/>
    <cellStyle name="Comma 2 2 6 8 3" xfId="12927" xr:uid="{B59D6C16-7C48-408D-B879-B3CEE5FA6613}"/>
    <cellStyle name="Comma 2 2 6 8 3 2" xfId="34334" xr:uid="{267F6EA6-B032-4B9E-A404-D8CDC9955478}"/>
    <cellStyle name="Comma 2 2 6 9" xfId="6600" xr:uid="{57FD5EB1-8F08-46C4-9346-082B73D5362D}"/>
    <cellStyle name="Comma 2 2 6 9 2" xfId="34721" xr:uid="{7937966F-7DF3-46E2-B5A2-07D4A9EE3EDB}"/>
    <cellStyle name="Comma 2 2 6 9 3" xfId="34090" xr:uid="{1D417E49-AEB8-4EB2-815C-E3BB4A231613}"/>
    <cellStyle name="Comma 2 2 7" xfId="5226" xr:uid="{42FD2534-B517-4A00-B8AF-97DA4B476053}"/>
    <cellStyle name="Comma 2 2 7 2" xfId="6234" xr:uid="{A072DC19-CA0E-436F-8416-3054AA745ECE}"/>
    <cellStyle name="Comma 2 2 7 2 2" xfId="6696" xr:uid="{9022B769-C794-452B-9E74-74332756B157}"/>
    <cellStyle name="Comma 2 2 7 2 2 2" xfId="34973" xr:uid="{731E10FC-58BB-4447-B2A9-A32C198E3E52}"/>
    <cellStyle name="Comma 2 2 7 2 3" xfId="12934" xr:uid="{4DDA3F52-81C5-41E8-B3B3-5D4A518A911C}"/>
    <cellStyle name="Comma 2 2 7 2 3 2" xfId="34341" xr:uid="{02673198-1599-488A-B473-0E382706BA7A}"/>
    <cellStyle name="Comma 2 2 7 3" xfId="6607" xr:uid="{D2BE0089-B956-47C6-BE81-CE1BA5869443}"/>
    <cellStyle name="Comma 2 2 7 3 2" xfId="34728" xr:uid="{C2C9CCC6-B4FE-4982-A764-ABD4D1E3C221}"/>
    <cellStyle name="Comma 2 2 7 3 3" xfId="34097" xr:uid="{BC743F33-9EC7-4DDD-A31B-8AD1F29B73D7}"/>
    <cellStyle name="Comma 2 2 7 4" xfId="11938" xr:uid="{4372FECF-7F82-4072-AE3C-60B0A1DE69BD}"/>
    <cellStyle name="Comma 2 2 7 4 2" xfId="34438" xr:uid="{E3C357D4-1C41-45ED-B8CB-50ED60F93A41}"/>
    <cellStyle name="Comma 2 2 7 5" xfId="33942" xr:uid="{B24ACDCF-DE46-416C-8085-BA344AEC0B03}"/>
    <cellStyle name="Comma 2 2 8" xfId="5227" xr:uid="{F7A3E16B-74C9-4EC6-B7CB-4280D317F6D4}"/>
    <cellStyle name="Comma 2 2 8 2" xfId="6235" xr:uid="{748179AB-C1AD-4E3B-803F-A047E8A0B229}"/>
    <cellStyle name="Comma 2 2 8 2 2" xfId="6697" xr:uid="{9C2C29ED-37D9-40DF-9DD5-96736AB75DEE}"/>
    <cellStyle name="Comma 2 2 8 2 2 2" xfId="34974" xr:uid="{7DA22E9B-A12E-43A1-AD79-005A69BAC48A}"/>
    <cellStyle name="Comma 2 2 8 2 3" xfId="12935" xr:uid="{25ABF87C-C39A-4200-BCAE-FAD18B356272}"/>
    <cellStyle name="Comma 2 2 8 2 3 2" xfId="34342" xr:uid="{68A2B462-7D91-4E60-B1A9-864881718FE7}"/>
    <cellStyle name="Comma 2 2 8 3" xfId="6608" xr:uid="{C37E7AC4-B802-4A5E-980E-CD92031EFBF9}"/>
    <cellStyle name="Comma 2 2 8 3 2" xfId="34729" xr:uid="{A4273C69-0D6C-480D-80AA-C625F589D522}"/>
    <cellStyle name="Comma 2 2 8 3 3" xfId="34098" xr:uid="{5962D07C-33DC-4C7F-BBF6-76D80A3246E0}"/>
    <cellStyle name="Comma 2 2 8 4" xfId="11939" xr:uid="{BAB9849E-3669-4D86-9D0C-23985380FC6E}"/>
    <cellStyle name="Comma 2 2 8 4 2" xfId="34439" xr:uid="{34429C72-B642-462A-8FA9-559274998A44}"/>
    <cellStyle name="Comma 2 2 8 5" xfId="33943" xr:uid="{0F20639E-B0C6-4D0E-957F-0FCC6C292B80}"/>
    <cellStyle name="Comma 2 2 9" xfId="5228" xr:uid="{FD302304-A55B-4573-91D0-998316E69853}"/>
    <cellStyle name="Comma 2 2 9 2" xfId="6236" xr:uid="{5CC3AB80-17EB-4BD4-85FE-9A392CADD5C7}"/>
    <cellStyle name="Comma 2 2 9 2 2" xfId="6698" xr:uid="{D0A4FC2E-0605-4158-A3EE-7654386CBAC3}"/>
    <cellStyle name="Comma 2 2 9 2 2 2" xfId="34975" xr:uid="{886874ED-E377-4EB4-8FBE-264C9F4E2C00}"/>
    <cellStyle name="Comma 2 2 9 2 3" xfId="12936" xr:uid="{0AE42392-6FDA-4ED4-BAD3-A33EE848D404}"/>
    <cellStyle name="Comma 2 2 9 2 3 2" xfId="34343" xr:uid="{65E713E5-4967-4821-961D-61606190A975}"/>
    <cellStyle name="Comma 2 2 9 3" xfId="6609" xr:uid="{EA1DD66A-F7D0-4A08-967F-95D808BA0AEF}"/>
    <cellStyle name="Comma 2 2 9 3 2" xfId="34730" xr:uid="{1B91FD37-473E-42DC-AFE0-E8BC238B02F4}"/>
    <cellStyle name="Comma 2 2 9 3 3" xfId="34099" xr:uid="{DD81DFF9-FCE1-4EFA-B4D9-F0EE3B4156D3}"/>
    <cellStyle name="Comma 2 2 9 4" xfId="11940" xr:uid="{30103D9D-9B14-43AB-90BA-13789AB9E42C}"/>
    <cellStyle name="Comma 2 2 9 4 2" xfId="34440" xr:uid="{8481E3E7-D275-47B5-ADAD-04FF1D90CD07}"/>
    <cellStyle name="Comma 2 2 9 5" xfId="33944" xr:uid="{8B04CC98-C893-4985-A9CE-724D64EC7DC6}"/>
    <cellStyle name="Comma 2 2_Opex Input" xfId="5229" xr:uid="{34C3C368-9828-4621-A078-73E9853D49AF}"/>
    <cellStyle name="Comma 2 20" xfId="5230" xr:uid="{ACB5B384-234D-42EC-B586-B0A9F6407D09}"/>
    <cellStyle name="Comma 2 20 2" xfId="6237" xr:uid="{D5FEE8FB-0CA9-4BF3-A3B9-9702F749B1F1}"/>
    <cellStyle name="Comma 2 20 2 2" xfId="6699" xr:uid="{B6760811-E1AB-4FAD-A0DE-84261C83BCF8}"/>
    <cellStyle name="Comma 2 20 2 2 2" xfId="34976" xr:uid="{06AAF1EB-5B93-4124-B997-E333EB0E66B1}"/>
    <cellStyle name="Comma 2 20 2 3" xfId="12937" xr:uid="{69CC1177-0D13-47B7-8FFA-8DFBF582E1E2}"/>
    <cellStyle name="Comma 2 20 2 3 2" xfId="34344" xr:uid="{3BDA4B78-1F6A-4000-8EEA-19D6481AB687}"/>
    <cellStyle name="Comma 2 20 3" xfId="6610" xr:uid="{03B3C7FB-8F1D-4300-AE11-C700D1822B88}"/>
    <cellStyle name="Comma 2 20 3 2" xfId="34731" xr:uid="{F848EFEE-2B69-4B5A-AA8B-19D599443FBA}"/>
    <cellStyle name="Comma 2 20 3 3" xfId="34100" xr:uid="{10442278-0C4A-4531-B6A8-C38EE464982E}"/>
    <cellStyle name="Comma 2 20 4" xfId="11941" xr:uid="{363758DB-9252-49BB-972D-DA9F27CCCF3F}"/>
    <cellStyle name="Comma 2 20 4 2" xfId="34441" xr:uid="{4A0A6C22-2702-4AA1-A453-C2B4C1FC4646}"/>
    <cellStyle name="Comma 2 20 5" xfId="33945" xr:uid="{831543DA-5F02-4388-9E0F-C6BB644508EA}"/>
    <cellStyle name="Comma 2 21" xfId="6177" xr:uid="{FB8E9E4E-D621-4F2A-8C7F-418E41B5032E}"/>
    <cellStyle name="Comma 2 21 2" xfId="6639" xr:uid="{CE03C422-1469-4FEF-B583-32C69C4F1F0A}"/>
    <cellStyle name="Comma 2 21 2 2" xfId="34916" xr:uid="{0CE3BB80-5751-4A67-890C-436127215984}"/>
    <cellStyle name="Comma 2 21 3" xfId="12877" xr:uid="{E3290E2C-09F1-4F0E-998D-705CE8107623}"/>
    <cellStyle name="Comma 2 21 3 2" xfId="34284" xr:uid="{AA15D807-5494-41D5-B328-2831842237DD}"/>
    <cellStyle name="Comma 2 22" xfId="5144" xr:uid="{180E2FFC-10E9-491F-9988-166DB0BC9767}"/>
    <cellStyle name="Comma 2 22 2" xfId="6550" xr:uid="{EF3DCFCD-9411-4F59-B6B7-25DAC8E89B9A}"/>
    <cellStyle name="Comma 2 22 2 2" xfId="34671" xr:uid="{DCF3148D-F132-438B-8896-338DB967E94D}"/>
    <cellStyle name="Comma 2 22 3" xfId="11858" xr:uid="{1B9D2A08-0A16-47D2-8792-352DE2559CDD}"/>
    <cellStyle name="Comma 2 22 3 2" xfId="34040" xr:uid="{70C9BA8B-9D2E-431D-9C83-FFF53ADE34D4}"/>
    <cellStyle name="Comma 2 23" xfId="6433" xr:uid="{68694084-60C7-4BD2-A7E7-07EC645FB742}"/>
    <cellStyle name="Comma 2 23 2" xfId="6777" xr:uid="{4100A204-8D13-4CBC-A4C3-5D47417B8500}"/>
    <cellStyle name="Comma 2 23 3" xfId="13129" xr:uid="{3932E1FD-CB6C-45B0-89B1-8E21E1D86A3E}"/>
    <cellStyle name="Comma 2 23 4" xfId="34381" xr:uid="{5DB4350F-2D62-443F-9642-A910D577F0F0}"/>
    <cellStyle name="Comma 2 24" xfId="6450" xr:uid="{562CD25F-551E-47E1-B4A3-5E84644BB613}"/>
    <cellStyle name="Comma 2 24 2" xfId="6778" xr:uid="{19743E35-B54A-4E40-85D7-BACDFBB80BE3}"/>
    <cellStyle name="Comma 2 24 3" xfId="13146" xr:uid="{57DBD40B-EAD2-4A62-AED3-D7FAB9420A5F}"/>
    <cellStyle name="Comma 2 24 4" xfId="33885" xr:uid="{BC6D48DE-22F3-4D84-B203-06C78807B349}"/>
    <cellStyle name="Comma 2 25" xfId="433" xr:uid="{9505ACAA-81B5-410C-9C9F-5F9873F7C541}"/>
    <cellStyle name="Comma 2 3" xfId="268" xr:uid="{0CC0186D-C654-4FCA-B9B9-9CA2D5D1889F}"/>
    <cellStyle name="Comma 2 3 2" xfId="393" xr:uid="{C9A5EEDA-5EDF-487F-9813-51BD16DE68E2}"/>
    <cellStyle name="Comma 2 3 2 2" xfId="5233" xr:uid="{85E62211-B922-45AC-B6A6-E7863A98684A}"/>
    <cellStyle name="Comma 2 3 2 2 2" xfId="6240" xr:uid="{BCC36953-25E3-4A6E-A5BD-9052C280263D}"/>
    <cellStyle name="Comma 2 3 2 2 2 2" xfId="6702" xr:uid="{E6511849-3605-4686-A61F-CC5FAC0F0E4C}"/>
    <cellStyle name="Comma 2 3 2 2 2 2 2" xfId="34979" xr:uid="{970724DB-7E81-4718-A2E2-100CFF9F6549}"/>
    <cellStyle name="Comma 2 3 2 2 2 3" xfId="12940" xr:uid="{7DA5BD54-626C-4C42-9463-CD7E8E91DC1D}"/>
    <cellStyle name="Comma 2 3 2 2 2 3 2" xfId="34347" xr:uid="{2DE104A8-F914-49B1-886B-D3007652E6F9}"/>
    <cellStyle name="Comma 2 3 2 2 3" xfId="6613" xr:uid="{03B17772-8325-4381-997A-BA20379DDF7E}"/>
    <cellStyle name="Comma 2 3 2 2 3 2" xfId="34734" xr:uid="{3DA97888-B6DA-419F-B986-03C29399FD4F}"/>
    <cellStyle name="Comma 2 3 2 2 3 3" xfId="34103" xr:uid="{72ACBA42-574D-4D6F-B832-88634AD557CA}"/>
    <cellStyle name="Comma 2 3 2 2 4" xfId="11944" xr:uid="{C45300A6-46F5-460D-9C24-F7DEE2D7FAB0}"/>
    <cellStyle name="Comma 2 3 2 2 4 2" xfId="34444" xr:uid="{EC76490F-A832-4AA7-A61A-7EA995B54FA1}"/>
    <cellStyle name="Comma 2 3 2 2 5" xfId="33948" xr:uid="{BD183C66-A3F1-48DE-A58E-49405BA31918}"/>
    <cellStyle name="Comma 2 3 2 3" xfId="6239" xr:uid="{47F80CFC-9F41-4ED9-802F-3F03AA5B8C81}"/>
    <cellStyle name="Comma 2 3 2 3 2" xfId="6701" xr:uid="{4DA882B8-94FF-45C5-A500-D6DA8CFEC0E4}"/>
    <cellStyle name="Comma 2 3 2 3 2 2" xfId="34978" xr:uid="{7EDA77D5-6099-4F18-8639-35300940F0E7}"/>
    <cellStyle name="Comma 2 3 2 3 3" xfId="12939" xr:uid="{F65C6113-9694-49DC-BF16-71F9312A15BE}"/>
    <cellStyle name="Comma 2 3 2 3 3 2" xfId="34346" xr:uid="{5C27FD71-E86D-4C12-89A0-F5F2D4FB3BF9}"/>
    <cellStyle name="Comma 2 3 2 4" xfId="5232" xr:uid="{0EA082F6-ED3F-445D-AD08-952670D1E344}"/>
    <cellStyle name="Comma 2 3 2 4 2" xfId="6612" xr:uid="{A992C1DA-FFC3-41B1-9CD6-BD9901D21695}"/>
    <cellStyle name="Comma 2 3 2 4 2 2" xfId="34733" xr:uid="{E2993C0D-E802-4DBF-B756-26F7CF33ED80}"/>
    <cellStyle name="Comma 2 3 2 4 3" xfId="11943" xr:uid="{05FDD378-1A14-4CEF-8090-BBC889EDEED8}"/>
    <cellStyle name="Comma 2 3 2 4 3 2" xfId="34102" xr:uid="{360AC8FC-AAD3-4FF1-8928-153851622480}"/>
    <cellStyle name="Comma 2 3 2 5" xfId="6496" xr:uid="{F2EA0438-36F7-4AD2-B7C2-A90E41B61F20}"/>
    <cellStyle name="Comma 2 3 2 5 2" xfId="34443" xr:uid="{23177327-969A-4F9E-9BE7-74A294F76944}"/>
    <cellStyle name="Comma 2 3 2 6" xfId="33947" xr:uid="{2480F6AE-7F18-4D44-BF3C-F319CDB30094}"/>
    <cellStyle name="Comma 2 3 3" xfId="425" xr:uid="{D6834633-2191-467E-98B2-F88B9E51EA23}"/>
    <cellStyle name="Comma 2 3 3 2" xfId="6241" xr:uid="{859E0405-9613-4A6F-9819-558E3C19A874}"/>
    <cellStyle name="Comma 2 3 3 2 2" xfId="6703" xr:uid="{ED70C47B-71E1-422D-97A1-1CED8C8A7AA4}"/>
    <cellStyle name="Comma 2 3 3 2 2 2" xfId="34980" xr:uid="{8FF4D19F-50E4-442A-9A32-C770B6E8A042}"/>
    <cellStyle name="Comma 2 3 3 2 3" xfId="12941" xr:uid="{5420C579-3DE3-425D-A7E5-AB48ADA3C3A4}"/>
    <cellStyle name="Comma 2 3 3 2 3 2" xfId="34348" xr:uid="{4EFD205F-9E68-4E90-AED2-E38D59420AFB}"/>
    <cellStyle name="Comma 2 3 3 3" xfId="5234" xr:uid="{D3E3C3A5-5F71-401E-80D9-5BE4DEF14BAC}"/>
    <cellStyle name="Comma 2 3 3 3 2" xfId="6614" xr:uid="{548F328D-6C70-4E29-86EB-4840D3AAD39C}"/>
    <cellStyle name="Comma 2 3 3 3 2 2" xfId="34735" xr:uid="{55D7393D-9E5E-414D-A9B6-F0DFED1DFEB3}"/>
    <cellStyle name="Comma 2 3 3 3 3" xfId="11945" xr:uid="{CEB87809-4117-4FBB-BB31-B80EB1DA3638}"/>
    <cellStyle name="Comma 2 3 3 3 3 2" xfId="34104" xr:uid="{D5790CB3-501A-468A-9CAF-F62DF5EC0CEB}"/>
    <cellStyle name="Comma 2 3 3 4" xfId="6505" xr:uid="{78CA6F0C-ADE1-4985-A2E6-99A42A6C6659}"/>
    <cellStyle name="Comma 2 3 3 4 2" xfId="34445" xr:uid="{FD7DD6EE-B595-4C50-A50D-7BDAFA8DB50C}"/>
    <cellStyle name="Comma 2 3 3 5" xfId="33949" xr:uid="{F835B2AB-35FB-40A1-9B88-77DD85432A4F}"/>
    <cellStyle name="Comma 2 3 4" xfId="6238" xr:uid="{2A131ACA-B51E-47F4-B77E-C9D7601E39BB}"/>
    <cellStyle name="Comma 2 3 4 2" xfId="6700" xr:uid="{0F51A975-4CF5-4D2B-81AD-9C155A40B48E}"/>
    <cellStyle name="Comma 2 3 4 2 2" xfId="34977" xr:uid="{45B4361C-4A21-4A10-8A73-5AFE2CF5ACFB}"/>
    <cellStyle name="Comma 2 3 4 3" xfId="12938" xr:uid="{6AED177C-DAEC-4E20-92D7-DA5D3BA8A805}"/>
    <cellStyle name="Comma 2 3 4 3 2" xfId="34345" xr:uid="{53F43735-02C6-4CB6-857A-C10B512C0009}"/>
    <cellStyle name="Comma 2 3 5" xfId="5231" xr:uid="{3E318EAC-1F14-4C1F-B841-542D8BA1E417}"/>
    <cellStyle name="Comma 2 3 5 2" xfId="6611" xr:uid="{BE131A21-8F22-4662-B9A4-F5BF1B23DB45}"/>
    <cellStyle name="Comma 2 3 5 2 2" xfId="34732" xr:uid="{BF372C56-14CC-4F57-BBA6-785190DD59E1}"/>
    <cellStyle name="Comma 2 3 5 3" xfId="11942" xr:uid="{56719536-BC71-46AC-BFC4-0D66FFC16614}"/>
    <cellStyle name="Comma 2 3 5 3 2" xfId="34101" xr:uid="{AED194B8-D5DD-40AA-8890-5190F3D7B14C}"/>
    <cellStyle name="Comma 2 3 6" xfId="979" xr:uid="{63E7E9E5-1904-435A-8B3A-34E438AA9536}"/>
    <cellStyle name="Comma 2 3 6 2" xfId="6510" xr:uid="{6D3EEDE8-E3D2-497A-A4CA-0FBA811CBA7F}"/>
    <cellStyle name="Comma 2 3 6 3" xfId="7755" xr:uid="{EB642748-591F-48FC-9E35-B8C9A26079CB}"/>
    <cellStyle name="Comma 2 3 6 4" xfId="34442" xr:uid="{6D09549D-AE26-4CC8-9829-5F2E8BA34025}"/>
    <cellStyle name="Comma 2 3 7" xfId="33946" xr:uid="{C188A4CD-4659-4967-837B-1D70D000AD75}"/>
    <cellStyle name="Comma 2 4" xfId="307" xr:uid="{989DA733-5A4C-47BE-9F1B-963FFE8B439B}"/>
    <cellStyle name="Comma 2 4 2" xfId="6242" xr:uid="{BBC243A1-6C03-4799-82B9-8DCD647EF49C}"/>
    <cellStyle name="Comma 2 4 2 2" xfId="6704" xr:uid="{5FA4CEA4-B3FE-4020-9565-80EEFAAFE08C}"/>
    <cellStyle name="Comma 2 4 2 2 2" xfId="34981" xr:uid="{87965A7E-9358-4334-92A8-2BEE78EC6938}"/>
    <cellStyle name="Comma 2 4 2 3" xfId="12942" xr:uid="{A7CAC887-986F-424A-8CC2-2C6CE1936D4C}"/>
    <cellStyle name="Comma 2 4 2 3 2" xfId="34349" xr:uid="{C08092BE-0B9A-47DA-A5D8-A4FBC82B151E}"/>
    <cellStyle name="Comma 2 4 3" xfId="5235" xr:uid="{6AFACDE3-7F83-4739-96AF-7A4AA6C97BA1}"/>
    <cellStyle name="Comma 2 4 3 2" xfId="6615" xr:uid="{61F1FC61-33E7-4195-9534-B6352404C362}"/>
    <cellStyle name="Comma 2 4 3 2 2" xfId="34736" xr:uid="{9A67409C-63F7-4C13-81D7-E840655E249B}"/>
    <cellStyle name="Comma 2 4 3 3" xfId="11946" xr:uid="{5B9092BC-585D-4B55-88D1-EC9C8ED2AD3F}"/>
    <cellStyle name="Comma 2 4 3 3 2" xfId="34105" xr:uid="{DD4D732E-5B9A-4AEA-B83A-A86D1DEAFDC6}"/>
    <cellStyle name="Comma 2 4 4" xfId="977" xr:uid="{4467C357-B390-459C-A3C6-4741467CC910}"/>
    <cellStyle name="Comma 2 4 4 2" xfId="6508" xr:uid="{4FAAAB66-8ED7-49E6-A935-58A21724F4E9}"/>
    <cellStyle name="Comma 2 4 4 3" xfId="7753" xr:uid="{683106B5-40C3-4FEE-91D7-19A45346BE11}"/>
    <cellStyle name="Comma 2 4 4 4" xfId="34446" xr:uid="{6A19F909-33C1-4B27-8DB1-55415D91F198}"/>
    <cellStyle name="Comma 2 4 5" xfId="33950" xr:uid="{9B671919-21DB-4447-8BE5-42634E48EB49}"/>
    <cellStyle name="Comma 2 5" xfId="418" xr:uid="{CC64BFB9-DC51-4500-94D9-5B816D04705E}"/>
    <cellStyle name="Comma 2 5 2" xfId="6243" xr:uid="{32397FD8-CB5A-44D7-803A-78EA8FAF2B6F}"/>
    <cellStyle name="Comma 2 5 2 2" xfId="6705" xr:uid="{C6FE887B-6EC8-49C3-ACF1-57BFE6A0D78B}"/>
    <cellStyle name="Comma 2 5 2 2 2" xfId="34982" xr:uid="{6FD94DA7-6353-4D90-94AA-21F194B87B6C}"/>
    <cellStyle name="Comma 2 5 2 3" xfId="12943" xr:uid="{C0A5C019-8C85-447D-A575-E25A5936C027}"/>
    <cellStyle name="Comma 2 5 2 3 2" xfId="34350" xr:uid="{F073557F-AEF4-4A08-8FA0-DA91A536525D}"/>
    <cellStyle name="Comma 2 5 3" xfId="5236" xr:uid="{BE96299B-9125-43F1-A7A1-F6CE5E63B473}"/>
    <cellStyle name="Comma 2 5 3 2" xfId="6616" xr:uid="{1DEE3053-C86D-4A9E-8EA4-358FA2EF0B02}"/>
    <cellStyle name="Comma 2 5 3 2 2" xfId="34737" xr:uid="{C1E0EC6A-AB72-4850-BEAE-F5608A147C06}"/>
    <cellStyle name="Comma 2 5 3 3" xfId="11947" xr:uid="{8DEC13DB-C8D0-4634-8502-8DDBAC9C2E82}"/>
    <cellStyle name="Comma 2 5 3 3 2" xfId="34106" xr:uid="{E73ACE86-5BE5-4C7E-84CD-164557A86A57}"/>
    <cellStyle name="Comma 2 5 4" xfId="34447" xr:uid="{CE00009F-78DE-4E10-BB2E-DCB1AA7934DA}"/>
    <cellStyle name="Comma 2 5 5" xfId="33951" xr:uid="{A9A1D967-29E7-4304-9030-431B21CD81EC}"/>
    <cellStyle name="Comma 2 6" xfId="174" xr:uid="{A44D2F23-E664-4B77-9839-44834DC242F3}"/>
    <cellStyle name="Comma 2 6 2" xfId="6244" xr:uid="{1616AA0F-C591-413B-8B45-EB64FB51F8E1}"/>
    <cellStyle name="Comma 2 6 2 2" xfId="6706" xr:uid="{3F68CFEF-4E16-4E51-91A9-5A7B4CF416B1}"/>
    <cellStyle name="Comma 2 6 2 2 2" xfId="34983" xr:uid="{C3111A60-7D7C-4948-9C67-C0F81727646F}"/>
    <cellStyle name="Comma 2 6 2 3" xfId="12944" xr:uid="{128ED015-83FE-4D4F-B577-76BA4D69946A}"/>
    <cellStyle name="Comma 2 6 2 3 2" xfId="34351" xr:uid="{78AA2FBF-64AE-46B3-A609-53D56127A998}"/>
    <cellStyle name="Comma 2 6 3" xfId="5237" xr:uid="{BCE79D7D-7915-4FC5-B7FE-F23903AAB29C}"/>
    <cellStyle name="Comma 2 6 3 2" xfId="6617" xr:uid="{4A5F3A46-BD5B-4C1D-AE0C-7ECE4FE10C22}"/>
    <cellStyle name="Comma 2 6 3 2 2" xfId="34738" xr:uid="{B78028FF-9F30-4A6D-B4A3-3F493792615B}"/>
    <cellStyle name="Comma 2 6 3 3" xfId="11948" xr:uid="{42EFD5CD-25E4-4F38-9B93-474CFB6E1B03}"/>
    <cellStyle name="Comma 2 6 3 3 2" xfId="34107" xr:uid="{E4680F51-7E9E-4FDA-9EF4-F47A4787B127}"/>
    <cellStyle name="Comma 2 6 4" xfId="34448" xr:uid="{B4A1D885-C318-443A-A15B-32FEB564C290}"/>
    <cellStyle name="Comma 2 6 5" xfId="33952" xr:uid="{0FFC194C-C2C8-46EC-82A3-FF291C144D24}"/>
    <cellStyle name="Comma 2 7" xfId="5238" xr:uid="{DE0D1A1F-4F0A-4722-BC1F-0E7CCFA41022}"/>
    <cellStyle name="Comma 2 7 2" xfId="6245" xr:uid="{80A14619-8F36-4A5E-A5DF-4EB52B9FB83E}"/>
    <cellStyle name="Comma 2 7 2 2" xfId="6707" xr:uid="{23E3A681-6CA7-41BB-BCEA-EF84967C5630}"/>
    <cellStyle name="Comma 2 7 2 2 2" xfId="34984" xr:uid="{1630B416-4173-4CDA-B68C-6590FB688AD8}"/>
    <cellStyle name="Comma 2 7 2 3" xfId="12945" xr:uid="{8A727FE9-1D10-4848-9D56-9705D068060B}"/>
    <cellStyle name="Comma 2 7 2 3 2" xfId="34352" xr:uid="{D9367B38-29AD-487E-8C11-E7E24D6FE5B4}"/>
    <cellStyle name="Comma 2 7 3" xfId="6618" xr:uid="{B9007945-93CB-4709-8DA0-ED0B25155078}"/>
    <cellStyle name="Comma 2 7 3 2" xfId="34739" xr:uid="{7440ABBF-E6E8-4AE3-ABD1-3C18A536AEF4}"/>
    <cellStyle name="Comma 2 7 3 3" xfId="34108" xr:uid="{86662DDE-C296-45A0-9867-BB8CC6754148}"/>
    <cellStyle name="Comma 2 7 4" xfId="11949" xr:uid="{1983FF07-AD6B-4D4D-A554-C50BAC841A52}"/>
    <cellStyle name="Comma 2 7 4 2" xfId="34449" xr:uid="{5990159C-507A-4597-9383-47B3C667B760}"/>
    <cellStyle name="Comma 2 7 5" xfId="33953" xr:uid="{172D63FA-7077-4801-931F-817993BB57C6}"/>
    <cellStyle name="Comma 2 8" xfId="5239" xr:uid="{87E19AAA-9B42-49D8-9520-50296AC1B31B}"/>
    <cellStyle name="Comma 2 8 2" xfId="6246" xr:uid="{5AF0B12D-47EF-43B4-B634-80CF5A0FCF51}"/>
    <cellStyle name="Comma 2 8 2 2" xfId="6708" xr:uid="{A1EF9762-3590-4346-B31B-CA5923584FC0}"/>
    <cellStyle name="Comma 2 8 2 2 2" xfId="34985" xr:uid="{2BEBBDF3-C1F5-465F-9397-D1C81708793B}"/>
    <cellStyle name="Comma 2 8 2 3" xfId="12946" xr:uid="{A4068833-2A00-41C9-BB31-FEBBDC05FB3C}"/>
    <cellStyle name="Comma 2 8 2 3 2" xfId="34353" xr:uid="{2D3BE9B1-6D01-434C-B2E0-C8D46558FA79}"/>
    <cellStyle name="Comma 2 8 3" xfId="6619" xr:uid="{69697F5F-EF53-4E32-A962-6E86E5FAA61C}"/>
    <cellStyle name="Comma 2 8 3 2" xfId="34740" xr:uid="{567C9687-B41D-4648-AEA7-3083B2D6DFF1}"/>
    <cellStyle name="Comma 2 8 3 3" xfId="34109" xr:uid="{51189A00-BBD4-4E1F-BBF3-D96338FC797D}"/>
    <cellStyle name="Comma 2 8 4" xfId="11950" xr:uid="{979B95CE-DDA4-4E60-8749-9386E3FC1826}"/>
    <cellStyle name="Comma 2 8 4 2" xfId="34450" xr:uid="{05E17420-B5D8-4CD0-B7E4-FF9193DA0792}"/>
    <cellStyle name="Comma 2 8 5" xfId="33954" xr:uid="{BBB1C086-DFD3-492E-8D46-7885A1A601F7}"/>
    <cellStyle name="Comma 2 9" xfId="5240" xr:uid="{997BE041-1652-47B2-BBC0-25300238929A}"/>
    <cellStyle name="Comma 2 9 2" xfId="6247" xr:uid="{6242D399-F90A-4B17-80A1-51456722D888}"/>
    <cellStyle name="Comma 2 9 2 2" xfId="6709" xr:uid="{3F78EA4C-BE95-4669-96D6-563B9B969472}"/>
    <cellStyle name="Comma 2 9 2 2 2" xfId="34986" xr:uid="{D26F1FC7-5325-45F4-AD49-F1346313268F}"/>
    <cellStyle name="Comma 2 9 2 3" xfId="12947" xr:uid="{C5CF8166-11A1-4E52-BD02-C41529F8FC18}"/>
    <cellStyle name="Comma 2 9 2 3 2" xfId="34354" xr:uid="{9AC04104-8B14-48AC-A36B-8FC6BC772B1D}"/>
    <cellStyle name="Comma 2 9 3" xfId="6620" xr:uid="{66DDFA58-35E2-4A2A-8A2D-1FEE785F0DAF}"/>
    <cellStyle name="Comma 2 9 3 2" xfId="34741" xr:uid="{CA427AFE-D994-4C69-A6B3-13A1A5C66EFA}"/>
    <cellStyle name="Comma 2 9 3 3" xfId="34110" xr:uid="{E907927A-B082-432D-83CD-6471722C0AB5}"/>
    <cellStyle name="Comma 2 9 4" xfId="11951" xr:uid="{AF1D28CE-C080-445A-A40C-F59501D7E61B}"/>
    <cellStyle name="Comma 2 9 4 2" xfId="34451" xr:uid="{F3D67D41-8281-465D-9D54-62A901413144}"/>
    <cellStyle name="Comma 2 9 5" xfId="33955" xr:uid="{531EF69F-B1AE-4BF8-9608-7880DC58ACC5}"/>
    <cellStyle name="Comma 20" xfId="17045" xr:uid="{5BC7C836-D67F-4FF8-998D-D06AAA03F3BB}"/>
    <cellStyle name="Comma 21" xfId="20700" xr:uid="{2264F698-F375-4467-BA76-40F285B0132F}"/>
    <cellStyle name="Comma 22" xfId="24378" xr:uid="{77BB2145-19FE-4DBF-8CE3-1EFA6CD07768}"/>
    <cellStyle name="Comma 23" xfId="27887" xr:uid="{98309073-E5E9-42A8-AACE-FCD67E2DF69C}"/>
    <cellStyle name="Comma 24" xfId="31094" xr:uid="{C8DCD794-F575-4C8B-8672-00D3DBE44C81}"/>
    <cellStyle name="Comma 25" xfId="33686" xr:uid="{BADBEE4E-6C55-460A-BAB8-84F831DDD50D}"/>
    <cellStyle name="Comma 27" xfId="6268" xr:uid="{C55579D3-0220-46D7-9808-A3B233391D53}"/>
    <cellStyle name="Comma 27 2" xfId="6723" xr:uid="{48D3BBD7-2434-41DD-9266-9958D89FA9D7}"/>
    <cellStyle name="Comma 27 2 2" xfId="35000" xr:uid="{B4491B57-93FA-4F95-A519-8ADFA7A9F5E9}"/>
    <cellStyle name="Comma 27 3" xfId="12968" xr:uid="{18AADAE3-89EB-4880-BEB8-7C72422E6B8D}"/>
    <cellStyle name="Comma 27 3 2" xfId="34367" xr:uid="{A129AD5B-C2F6-465F-ABBB-1ABCC8BDE609}"/>
    <cellStyle name="Comma 3" xfId="96" xr:uid="{D3541E11-7C71-4C85-A6BE-9AA44217F5DA}"/>
    <cellStyle name="Comma 3 2" xfId="340" xr:uid="{EE7D3A32-9DC5-4855-8289-3986637E75C6}"/>
    <cellStyle name="Comma 3 2 2" xfId="5243" xr:uid="{B62A6E55-9F44-4AE6-8BA7-67F334200D55}"/>
    <cellStyle name="Comma 3 2 2 2" xfId="6250" xr:uid="{42F05D59-CB75-467D-AB17-BCBDF92CF7D6}"/>
    <cellStyle name="Comma 3 2 2 2 2" xfId="6712" xr:uid="{E52A6B75-FAE9-4D02-8FAA-BF310D1CC866}"/>
    <cellStyle name="Comma 3 2 2 2 2 2" xfId="34989" xr:uid="{11E779BD-0E76-48C7-B472-6ABE5AB7EFA6}"/>
    <cellStyle name="Comma 3 2 2 2 3" xfId="12950" xr:uid="{E541F059-4830-4B68-A732-401F5B947ACA}"/>
    <cellStyle name="Comma 3 2 2 2 3 2" xfId="34357" xr:uid="{902EF426-A6D2-4913-994D-CFBF91564AAB}"/>
    <cellStyle name="Comma 3 2 2 3" xfId="6623" xr:uid="{31E9FEF8-9134-4B15-8A05-C3BF78DB713B}"/>
    <cellStyle name="Comma 3 2 2 3 2" xfId="34744" xr:uid="{EA54648A-1BFE-451D-9FCF-B2D4FB82A6E8}"/>
    <cellStyle name="Comma 3 2 2 3 3" xfId="34113" xr:uid="{86A25D9F-6FBB-45D7-A75A-22B15D329B05}"/>
    <cellStyle name="Comma 3 2 2 4" xfId="11954" xr:uid="{D0CF7903-C1BE-48CA-8887-001952D84FB0}"/>
    <cellStyle name="Comma 3 2 2 4 2" xfId="34454" xr:uid="{0B8A1D09-4443-4AE2-BF2C-D554DCAD905A}"/>
    <cellStyle name="Comma 3 2 2 5" xfId="33958" xr:uid="{3199C0F7-CAB2-4377-8E90-7ECF7EFD440D}"/>
    <cellStyle name="Comma 3 2 3" xfId="5244" xr:uid="{90820D16-7330-4686-91BE-44E76C0558DD}"/>
    <cellStyle name="Comma 3 2 3 2" xfId="6251" xr:uid="{D6C79673-417F-4134-9D04-61951681356F}"/>
    <cellStyle name="Comma 3 2 3 2 2" xfId="6713" xr:uid="{9785412C-B1D9-453B-A30B-0D9D29A24E2B}"/>
    <cellStyle name="Comma 3 2 3 2 2 2" xfId="34990" xr:uid="{481EDA76-F765-4F41-A676-A39FD57A26C3}"/>
    <cellStyle name="Comma 3 2 3 2 3" xfId="12951" xr:uid="{C32822E0-3D39-4A14-93F4-CE819C68257F}"/>
    <cellStyle name="Comma 3 2 3 2 3 2" xfId="34358" xr:uid="{2F62E2BE-1488-42CF-9128-687D1BF3AFF6}"/>
    <cellStyle name="Comma 3 2 3 3" xfId="6624" xr:uid="{47FCFD99-1323-4434-B71D-46D02EFC73A7}"/>
    <cellStyle name="Comma 3 2 3 3 2" xfId="34745" xr:uid="{2294E2D0-70BD-41E0-B369-C29C5EA2EADF}"/>
    <cellStyle name="Comma 3 2 3 3 3" xfId="34114" xr:uid="{AEDF33BD-61D0-475D-B63D-4A733FB0FA1C}"/>
    <cellStyle name="Comma 3 2 3 4" xfId="11955" xr:uid="{D1519016-B4B6-4C8B-B788-5ED35895B398}"/>
    <cellStyle name="Comma 3 2 3 4 2" xfId="34455" xr:uid="{6D581BDF-C4E7-4CF6-BF7D-B3CC968EB9BB}"/>
    <cellStyle name="Comma 3 2 3 5" xfId="33959" xr:uid="{2F88D104-5D96-470C-9EE9-0A8D8E1C66C5}"/>
    <cellStyle name="Comma 3 2 4" xfId="6249" xr:uid="{AA70C2BC-FEA5-4898-8120-7BACC54F345A}"/>
    <cellStyle name="Comma 3 2 4 2" xfId="6711" xr:uid="{674229EB-0AD0-4A66-9E67-29F4DB33C29B}"/>
    <cellStyle name="Comma 3 2 4 2 2" xfId="34988" xr:uid="{0651F271-283B-4387-B43A-6BB188725516}"/>
    <cellStyle name="Comma 3 2 4 3" xfId="12949" xr:uid="{94D8FC1E-299F-489C-B67B-391F3653EC1A}"/>
    <cellStyle name="Comma 3 2 4 3 2" xfId="34356" xr:uid="{26DCBD83-7168-4F06-B831-A4C3F16DB835}"/>
    <cellStyle name="Comma 3 2 5" xfId="5242" xr:uid="{6369C4FA-32DD-4ABA-B143-982182D81487}"/>
    <cellStyle name="Comma 3 2 5 2" xfId="6622" xr:uid="{6B8F1E7A-FFD2-4833-8E17-3334D0A74211}"/>
    <cellStyle name="Comma 3 2 5 2 2" xfId="34743" xr:uid="{0D652B06-31A0-45B6-AF89-5DF9EF1B5ED3}"/>
    <cellStyle name="Comma 3 2 5 3" xfId="11953" xr:uid="{4A1C7E8C-3EE2-454B-A987-DCF9D7D4C2DD}"/>
    <cellStyle name="Comma 3 2 5 3 2" xfId="34112" xr:uid="{4D030540-5D58-4882-B3B8-DCADAFB8583A}"/>
    <cellStyle name="Comma 3 2 6" xfId="6490" xr:uid="{412FAE6F-F481-4EB5-B9A0-36B0AA483DAC}"/>
    <cellStyle name="Comma 3 2 6 2" xfId="35001" xr:uid="{15B99019-DE16-4DD9-A138-D01945ACA393}"/>
    <cellStyle name="Comma 3 2 6 3" xfId="34368" xr:uid="{9F074B68-83AE-4A7A-850E-504BBDAD8936}"/>
    <cellStyle name="Comma 3 2 6 4" xfId="33876" xr:uid="{7BEF52F9-C59C-45D6-84E0-E41DFA8B4341}"/>
    <cellStyle name="Comma 3 2 7" xfId="34453" xr:uid="{EE35E546-93C7-4D9F-8D74-880F28B43239}"/>
    <cellStyle name="Comma 3 2 8" xfId="33957" xr:uid="{1EDC1D49-EAB0-443A-A60E-7F1AB61E8533}"/>
    <cellStyle name="Comma 3 3" xfId="421" xr:uid="{AFA7EC38-1496-4C07-86DE-D7CD369CBE97}"/>
    <cellStyle name="Comma 3 3 2" xfId="6252" xr:uid="{4F1BB440-4348-40FF-8EA4-3D0B6F64779B}"/>
    <cellStyle name="Comma 3 3 2 2" xfId="6714" xr:uid="{E0A43AB0-3E24-4D71-B35C-0EDA879157C3}"/>
    <cellStyle name="Comma 3 3 2 2 2" xfId="34991" xr:uid="{2F9B85BC-9C94-40AE-9C7E-B91FEB854835}"/>
    <cellStyle name="Comma 3 3 2 3" xfId="12952" xr:uid="{059E2989-9E52-447C-B94E-AA681D10292A}"/>
    <cellStyle name="Comma 3 3 2 3 2" xfId="34359" xr:uid="{187F82AC-E3CB-4CA7-B832-DE54D10A0AA1}"/>
    <cellStyle name="Comma 3 3 3" xfId="5245" xr:uid="{0BA49F73-33A6-47BD-BC3C-5D8E499948FC}"/>
    <cellStyle name="Comma 3 3 3 2" xfId="6625" xr:uid="{DEEEA9CE-92FC-4FD4-8D69-8287C0039A3C}"/>
    <cellStyle name="Comma 3 3 3 2 2" xfId="34746" xr:uid="{0AD21AC1-02F6-4CC9-98C6-835077B6D99E}"/>
    <cellStyle name="Comma 3 3 3 3" xfId="11956" xr:uid="{025BB9A5-0106-4576-AC4B-A628A67BD415}"/>
    <cellStyle name="Comma 3 3 3 3 2" xfId="34115" xr:uid="{634A68BB-95DF-4BCE-B2B1-C90530613219}"/>
    <cellStyle name="Comma 3 3 4" xfId="6501" xr:uid="{89A3CC0F-2834-410E-9887-C7A00F7AC74F}"/>
    <cellStyle name="Comma 3 3 4 2" xfId="34456" xr:uid="{D32A5FD3-BC7E-4805-BECA-364C9B159AD0}"/>
    <cellStyle name="Comma 3 3 5" xfId="33960" xr:uid="{5B95CE9D-24C7-44E8-B23C-C3A70C4BB024}"/>
    <cellStyle name="Comma 3 4" xfId="208" xr:uid="{9DC5828B-829A-4B23-914B-08AF1960E760}"/>
    <cellStyle name="Comma 3 4 2" xfId="6248" xr:uid="{2BEFB496-5FE2-4A10-AB4C-DFAD48868F1E}"/>
    <cellStyle name="Comma 3 4 2 2" xfId="6710" xr:uid="{99C8C55A-50F0-4E86-9037-5661D0603CC4}"/>
    <cellStyle name="Comma 3 4 2 3" xfId="12948" xr:uid="{85DA29AF-5ED3-4272-882F-B56A1DF6DB40}"/>
    <cellStyle name="Comma 3 4 2 4" xfId="34987" xr:uid="{727CB4E5-1834-4C6E-A551-ED92FFB0C70C}"/>
    <cellStyle name="Comma 3 4 3" xfId="6480" xr:uid="{A6CB2F9D-33EA-46FB-AB47-7AC6C17BF3B6}"/>
    <cellStyle name="Comma 3 4 3 2" xfId="34355" xr:uid="{A125B2A8-3382-49A2-8ED1-08BEE85DB08B}"/>
    <cellStyle name="Comma 3 5" xfId="5241" xr:uid="{BE9B493F-89C7-4ED1-BC1D-DFCB55773253}"/>
    <cellStyle name="Comma 3 5 2" xfId="6621" xr:uid="{8FA2CC3D-BD9B-466B-82D4-B6633CF85265}"/>
    <cellStyle name="Comma 3 5 2 2" xfId="34742" xr:uid="{14D57369-56B2-48E9-9926-4C311B70B2A4}"/>
    <cellStyle name="Comma 3 5 3" xfId="11952" xr:uid="{106EABB8-E44E-4039-B537-DD3A49510272}"/>
    <cellStyle name="Comma 3 5 3 2" xfId="34111" xr:uid="{8C42B04E-CEA2-4FA6-BC0D-1067454FE2E1}"/>
    <cellStyle name="Comma 3 6" xfId="980" xr:uid="{9B674FE9-3C26-4F7E-A685-07B23E03A8E5}"/>
    <cellStyle name="Comma 3 6 2" xfId="6511" xr:uid="{73F34FD9-70EB-4F37-997B-52A53BE3AD6F}"/>
    <cellStyle name="Comma 3 6 3" xfId="7756" xr:uid="{80D0F8D5-0634-490D-B997-EBF40B29BF53}"/>
    <cellStyle name="Comma 3 6 4" xfId="34452" xr:uid="{4553CACE-13A2-4F01-BFE0-530C2AEF3D19}"/>
    <cellStyle name="Comma 3 7" xfId="6464" xr:uid="{1250C16C-01F7-44F6-8BE5-8AF11923D747}"/>
    <cellStyle name="Comma 3 7 2" xfId="33956" xr:uid="{D7FA715B-F509-49BB-B0C0-5153764A6657}"/>
    <cellStyle name="Comma 3_Asset Health Themes (2)" xfId="5246" xr:uid="{4D3A2575-4036-411A-B912-B873001184C8}"/>
    <cellStyle name="Comma 4" xfId="127" xr:uid="{09D7C4DF-9DDB-4BE7-A326-E82DE6A4D1A8}"/>
    <cellStyle name="Comma 4 2" xfId="135" xr:uid="{22292530-6C2E-4E35-A8E1-F133951DF33C}"/>
    <cellStyle name="Comma 4 2 2" xfId="157" xr:uid="{4BA0FEF3-F337-43D1-947C-368D17A09CB6}"/>
    <cellStyle name="Comma 4 2 2 2" xfId="368" xr:uid="{7C6FF302-6359-4CDB-9E9D-72D7F6D21E72}"/>
    <cellStyle name="Comma 4 2 2 2 2" xfId="6495" xr:uid="{A3E3B159-6D58-4478-A6DF-4F843930953A}"/>
    <cellStyle name="Comma 4 2 2 3" xfId="6476" xr:uid="{2718E805-73F7-4EDF-91A5-75D02D0ECDF4}"/>
    <cellStyle name="Comma 4 2 2 4" xfId="34992" xr:uid="{06E71582-0143-4DC5-8F31-391BF7FB85C4}"/>
    <cellStyle name="Comma 4 2 3" xfId="424" xr:uid="{EE776D65-D9D6-4F2B-9FD6-65F673CBEA9E}"/>
    <cellStyle name="Comma 4 2 3 2" xfId="6504" xr:uid="{A39AE8B8-0A51-495B-8753-274C767F00EF}"/>
    <cellStyle name="Comma 4 2 3 3" xfId="34360" xr:uid="{8761F21B-BA03-4985-983D-292155CA9305}"/>
    <cellStyle name="Comma 4 2 4" xfId="243" xr:uid="{42C96707-55F0-4528-ADAD-4CCCBF2BDE8B}"/>
    <cellStyle name="Comma 4 2 4 2" xfId="6485" xr:uid="{F46BCEEB-A3A9-4224-9F83-A26C956652E7}"/>
    <cellStyle name="Comma 4 2 5" xfId="6253" xr:uid="{70956D6D-1CC7-4121-B9DC-FD321213F208}"/>
    <cellStyle name="Comma 4 2 5 2" xfId="6715" xr:uid="{86324DFB-4E78-4A59-8277-7918B2FE6D1F}"/>
    <cellStyle name="Comma 4 2 5 3" xfId="12953" xr:uid="{7FE6B6E6-C9C8-4214-B701-F0ADD22EE924}"/>
    <cellStyle name="Comma 4 2 6" xfId="6472" xr:uid="{FDBD07DD-BDFE-4F95-A766-97868EC91973}"/>
    <cellStyle name="Comma 4 3" xfId="363" xr:uid="{2100E651-D594-4051-9D2C-1B569BF52964}"/>
    <cellStyle name="Comma 4 3 2" xfId="5247" xr:uid="{CE14C344-0E20-49EF-8F60-7DC450D0CFBA}"/>
    <cellStyle name="Comma 4 3 2 2" xfId="6626" xr:uid="{9F9C5A20-228C-4A1E-9D35-08F8C9B1F0FC}"/>
    <cellStyle name="Comma 4 3 2 3" xfId="11957" xr:uid="{24FAA364-57A7-4120-B392-BD02F2E86576}"/>
    <cellStyle name="Comma 4 3 2 4" xfId="34747" xr:uid="{E6CE9C31-41B5-440A-88FF-0A3BADC7C5F3}"/>
    <cellStyle name="Comma 4 3 3" xfId="6494" xr:uid="{487F8B48-AA27-4FC8-90D1-DF541A353190}"/>
    <cellStyle name="Comma 4 3 3 2" xfId="34116" xr:uid="{36BE56BD-6A26-44A6-B0A2-724E2796224C}"/>
    <cellStyle name="Comma 4 4" xfId="423" xr:uid="{7DEE0536-0E1B-4E70-903C-1451E4A9A88A}"/>
    <cellStyle name="Comma 4 4 2" xfId="6503" xr:uid="{092A88BD-E946-4052-87B8-171D854C88AB}"/>
    <cellStyle name="Comma 4 4 3" xfId="34457" xr:uid="{DF7E6BBC-DB50-43BA-82FF-33293359BDC3}"/>
    <cellStyle name="Comma 4 5" xfId="236" xr:uid="{827D5629-8505-4278-A74B-8A288C1620DE}"/>
    <cellStyle name="Comma 4 5 2" xfId="6484" xr:uid="{4B0E2DE4-3706-4F34-A9C9-60C03D1EB23C}"/>
    <cellStyle name="Comma 4 5 3" xfId="33961" xr:uid="{3F70F95C-3F4E-4671-93A2-137874260EE2}"/>
    <cellStyle name="Comma 4 6" xfId="981" xr:uid="{8DE20718-0FCB-483E-BA6B-2747BAD46980}"/>
    <cellStyle name="Comma 4 6 2" xfId="6512" xr:uid="{863C4FDF-111E-4D1B-9AF6-4A30ACA8F4F2}"/>
    <cellStyle name="Comma 4 6 3" xfId="7757" xr:uid="{652EB41A-43B9-4D30-8B38-B057D2A9B5D8}"/>
    <cellStyle name="Comma 4 7" xfId="6470" xr:uid="{0B9C4E85-B859-41A7-9D53-3FD52AB17154}"/>
    <cellStyle name="Comma 5" xfId="150" xr:uid="{D6F8B74F-9A00-4377-BB2A-24512F2004C9}"/>
    <cellStyle name="Comma 5 2" xfId="415" xr:uid="{8DAD399D-DEEA-4708-B6A2-3B034D0C9DE1}"/>
    <cellStyle name="Comma 5 2 2" xfId="6254" xr:uid="{37A6EA1B-B940-43A1-8CA0-FEFDC0AFEC95}"/>
    <cellStyle name="Comma 5 2 2 2" xfId="128" xr:uid="{212A34EA-B8BE-470A-9135-E9A3AF6E1419}"/>
    <cellStyle name="Comma 5 2 2 2 2" xfId="137" xr:uid="{36D625F8-4FC6-49BD-BA13-8BADC1D7F3AA}"/>
    <cellStyle name="Comma 5 2 2 2 2 2" xfId="6473" xr:uid="{1BA2D7BF-5F69-4508-96A5-28F2CDB777B6}"/>
    <cellStyle name="Comma 5 2 2 2 3" xfId="6471" xr:uid="{6E2358B6-D6AF-4A18-B019-FAE0414CC243}"/>
    <cellStyle name="Comma 5 2 2 3" xfId="6716" xr:uid="{92E05421-6857-4F3D-AD6C-1D17D44DC962}"/>
    <cellStyle name="Comma 5 2 2 4" xfId="12954" xr:uid="{5AF7689B-687F-4ED8-97CC-36923F9BEEA0}"/>
    <cellStyle name="Comma 5 2 2 4 14 3" xfId="226" xr:uid="{A5F8228F-4CB9-4FD4-8916-97D2B5BF5B01}"/>
    <cellStyle name="Comma 5 2 2 4 14 3 2" xfId="354" xr:uid="{83372F7D-2BE7-46E6-B198-FAACE67ADB60}"/>
    <cellStyle name="Comma 5 2 2 4 14 3 2 2" xfId="6493" xr:uid="{60E6E900-9FB0-4ACF-AC2C-09E206B9A0C6}"/>
    <cellStyle name="Comma 5 2 2 4 14 3 3" xfId="422" xr:uid="{750DD62E-35B6-41F5-BA56-CFDC88826266}"/>
    <cellStyle name="Comma 5 2 2 4 14 3 3 2" xfId="6502" xr:uid="{82E156CF-55FF-4CEF-87AE-C5BA74FE3F9B}"/>
    <cellStyle name="Comma 5 2 2 4 14 3 4" xfId="6483" xr:uid="{B94ADE60-7184-4F47-BDA1-7F03EB9769B0}"/>
    <cellStyle name="Comma 5 2 2 5" xfId="34993" xr:uid="{1A38AA7B-AC0F-4121-8ED4-A94530BADEB6}"/>
    <cellStyle name="Comma 5 2 3" xfId="6497" xr:uid="{B054D630-A131-48B8-A19E-C258F2DB8C5B}"/>
    <cellStyle name="Comma 5 2 3 2" xfId="34361" xr:uid="{348EF263-D90A-435C-B197-3EA4225DD6E3}"/>
    <cellStyle name="Comma 5 3" xfId="289" xr:uid="{F34A36FF-0ACE-42B5-8610-17C929DC0DBB}"/>
    <cellStyle name="Comma 5 3 2" xfId="5248" xr:uid="{8B5BF7AC-3B67-48F6-A4C7-198D0029A3F5}"/>
    <cellStyle name="Comma 5 3 2 2" xfId="6627" xr:uid="{EEC05D50-537F-47EE-B899-56F699B09C99}"/>
    <cellStyle name="Comma 5 3 2 3" xfId="11958" xr:uid="{2DF7B01B-9D8C-42AD-B238-C1DE2513B991}"/>
    <cellStyle name="Comma 5 3 2 4" xfId="34748" xr:uid="{A3C8C843-FBC8-4313-87B2-73357BC08C38}"/>
    <cellStyle name="Comma 5 3 3" xfId="6486" xr:uid="{5593EDFD-1F40-43DF-B001-E6F84CEB5065}"/>
    <cellStyle name="Comma 5 3 3 2" xfId="34117" xr:uid="{50961F97-8C66-4EEC-90E2-3D7270EA6BDD}"/>
    <cellStyle name="Comma 5 4" xfId="982" xr:uid="{C04D9D6A-8E12-4583-B565-4C71DED0EF1C}"/>
    <cellStyle name="Comma 5 4 2" xfId="6513" xr:uid="{3EE78AE4-FC99-445C-8593-40C906986C7C}"/>
    <cellStyle name="Comma 5 4 3" xfId="7758" xr:uid="{90CC4C0C-182B-402A-B1C3-F99A948D0310}"/>
    <cellStyle name="Comma 5 4 4" xfId="34458" xr:uid="{BA57F00B-AF47-4FB6-B454-6A8E9DB658B1}"/>
    <cellStyle name="Comma 5 5" xfId="6474" xr:uid="{6D5117D9-4BD7-410A-80BC-ACF27841B84B}"/>
    <cellStyle name="Comma 5 5 2" xfId="33962" xr:uid="{406E5E3A-11AB-46A6-97EC-8C95F7F56579}"/>
    <cellStyle name="Comma 6" xfId="983" xr:uid="{82604C18-AACB-48E5-9673-46636B470BEB}"/>
    <cellStyle name="Comma 6 2" xfId="984" xr:uid="{E3404620-CDE5-416A-977F-19AD5DB3B4E7}"/>
    <cellStyle name="Comma 6 2 2" xfId="6172" xr:uid="{636C8829-E762-4BCC-934E-B28838E4DDED}"/>
    <cellStyle name="Comma 6 2 2 2" xfId="6635" xr:uid="{99C27B2B-4891-49DF-B4B4-64783C70F37B}"/>
    <cellStyle name="Comma 6 2 2 3" xfId="12872" xr:uid="{0E9BB62D-DA66-481E-BB4C-6C041C7978E3}"/>
    <cellStyle name="Comma 6 2 2 4" xfId="34912" xr:uid="{82F5FA30-9B06-4E63-BE1E-AAAE622D7E47}"/>
    <cellStyle name="Comma 6 2 3" xfId="6515" xr:uid="{901A29C0-6EC5-4F7C-9272-1201383F09A6}"/>
    <cellStyle name="Comma 6 2 3 2" xfId="34280" xr:uid="{A6500BDC-F12E-43FC-B27C-71DF53C8BCC9}"/>
    <cellStyle name="Comma 6 2 4" xfId="7760" xr:uid="{8E0083F6-D279-4CE2-B56C-29D4996BE609}"/>
    <cellStyle name="Comma 6 23 2" xfId="35200" xr:uid="{B66699F3-6C8C-4C8C-B15D-8AB1D2448CC4}"/>
    <cellStyle name="Comma 6 3" xfId="4922" xr:uid="{A1C78748-A947-497C-A2AB-2E32BD6D0865}"/>
    <cellStyle name="Comma 6 3 2" xfId="6546" xr:uid="{05AB29EB-7ACE-43C2-B9F9-C48F19E37F96}"/>
    <cellStyle name="Comma 6 3 2 2" xfId="34664" xr:uid="{B1627195-046E-4F4D-8A78-F2045A737ED1}"/>
    <cellStyle name="Comma 6 3 3" xfId="11651" xr:uid="{B17F9342-4411-40EF-BCD9-3DCF49053B79}"/>
    <cellStyle name="Comma 6 3 3 2" xfId="34033" xr:uid="{2DDB8A9E-6F89-4FE2-A7D4-99C56F5DD30B}"/>
    <cellStyle name="Comma 6 4" xfId="6514" xr:uid="{1D909544-20C9-4EC0-AEE0-3FB2FF4F1676}"/>
    <cellStyle name="Comma 6 4 2" xfId="34371" xr:uid="{84FC2E49-14E7-4051-9A6B-02E58AA0E140}"/>
    <cellStyle name="Comma 6 5" xfId="7759" xr:uid="{C01FCBD3-4763-40B5-9FC1-FE96C4B1CEB9}"/>
    <cellStyle name="Comma 6 5 2" xfId="33879" xr:uid="{44CA822F-EF47-4973-B81A-8AAEACA225EE}"/>
    <cellStyle name="Comma 7" xfId="985" xr:uid="{722BA436-8DBF-4153-B59C-3B68BC2DC800}"/>
    <cellStyle name="Comma 7 2" xfId="986" xr:uid="{D38710C2-C46B-4F48-A0F7-C39BB2FAD339}"/>
    <cellStyle name="Comma 7 2 2" xfId="6255" xr:uid="{A1F4480A-71EA-466B-8E3D-1A3598375952}"/>
    <cellStyle name="Comma 7 2 2 2" xfId="6717" xr:uid="{AA7766F1-FBAF-49F6-B3C2-D0C1E3CAA101}"/>
    <cellStyle name="Comma 7 2 2 3" xfId="12955" xr:uid="{63DB1086-B9CC-46C0-A2DD-9290863C521C}"/>
    <cellStyle name="Comma 7 2 2 4" xfId="34994" xr:uid="{1ED4DE6F-669F-4D29-8578-D352C0778C82}"/>
    <cellStyle name="Comma 7 2 3" xfId="6517" xr:uid="{41513F30-4EDE-4D96-9D0B-CE3D1C059CAD}"/>
    <cellStyle name="Comma 7 2 3 2" xfId="34362" xr:uid="{F17D4B47-4B6E-466D-9B1D-55652CEA9D95}"/>
    <cellStyle name="Comma 7 2 4" xfId="7762" xr:uid="{7F74C86B-16F8-4E6E-A3FC-A1B29AB5C9BA}"/>
    <cellStyle name="Comma 7 3" xfId="5249" xr:uid="{D6295678-6690-4D3C-AB5A-AFE9BC0297E6}"/>
    <cellStyle name="Comma 7 3 2" xfId="6628" xr:uid="{12020FAD-D7D4-47A9-A579-ACE0000B05F7}"/>
    <cellStyle name="Comma 7 3 2 2" xfId="34749" xr:uid="{B7E872EB-2166-40C1-B11E-6B7C0E47121C}"/>
    <cellStyle name="Comma 7 3 3" xfId="11959" xr:uid="{3FB56635-A0D9-4646-9DBA-E0AE140562A9}"/>
    <cellStyle name="Comma 7 3 3 2" xfId="34118" xr:uid="{08A221A7-1B44-4664-9903-130BEAECFEFF}"/>
    <cellStyle name="Comma 7 4" xfId="6516" xr:uid="{BC5FB90C-9861-4230-9D7B-F08B66451DF3}"/>
    <cellStyle name="Comma 7 4 2" xfId="34459" xr:uid="{8562A30F-423F-4FF8-B1EB-353F798AD69A}"/>
    <cellStyle name="Comma 7 5" xfId="7761" xr:uid="{E8662BDB-7467-45DA-A6B0-FFD351B71C5D}"/>
    <cellStyle name="Comma 7 5 2" xfId="33963" xr:uid="{698714B1-59A7-4331-BF35-A8B697C5BFDC}"/>
    <cellStyle name="Comma 8" xfId="987" xr:uid="{9172DDDA-819F-4A9D-926E-D11CE98E4067}"/>
    <cellStyle name="Comma 8 2" xfId="5251" xr:uid="{4C889DD6-07CA-4063-B5F7-EA33B240378B}"/>
    <cellStyle name="Comma 8 2 2" xfId="6257" xr:uid="{816F3B66-75FB-46C0-A6FB-FC7830D01AD3}"/>
    <cellStyle name="Comma 8 2 2 2" xfId="6719" xr:uid="{F9D6B092-6D35-41A5-9C28-39DA843479A2}"/>
    <cellStyle name="Comma 8 2 2 2 2" xfId="34996" xr:uid="{D1C4F278-7EB4-471E-A0DB-241A33F7F217}"/>
    <cellStyle name="Comma 8 2 2 3" xfId="12957" xr:uid="{821F93D0-9156-4167-88AA-EE882E97D801}"/>
    <cellStyle name="Comma 8 2 2 3 2" xfId="34364" xr:uid="{71F01549-A9BA-45F9-979E-27DEE7EB8CEE}"/>
    <cellStyle name="Comma 8 2 3" xfId="6630" xr:uid="{2B6055D4-2621-45B0-8955-08CA9D942FE1}"/>
    <cellStyle name="Comma 8 2 3 2" xfId="34751" xr:uid="{6FF397D4-0495-41BC-9EDD-CE48F1A34950}"/>
    <cellStyle name="Comma 8 2 3 3" xfId="34120" xr:uid="{2D81CD67-791D-4E94-B38F-05CCE8AF898E}"/>
    <cellStyle name="Comma 8 2 4" xfId="11961" xr:uid="{57B444CD-3207-420A-82C6-DA1543A8CD47}"/>
    <cellStyle name="Comma 8 2 4 2" xfId="34461" xr:uid="{2C96F674-1094-46A7-A901-0F9B825737FF}"/>
    <cellStyle name="Comma 8 2 5" xfId="33965" xr:uid="{06F4DA46-EF93-4C07-BC1B-2497687D3B02}"/>
    <cellStyle name="Comma 8 3" xfId="5252" xr:uid="{91671864-EFF2-41BF-ACCC-6FF850F812EA}"/>
    <cellStyle name="Comma 8 3 2" xfId="6258" xr:uid="{6F5D8445-F8DA-4110-B98D-E47F973859D0}"/>
    <cellStyle name="Comma 8 3 2 2" xfId="6720" xr:uid="{600BAA66-C9BA-4585-B7DA-DCE39D37400C}"/>
    <cellStyle name="Comma 8 3 2 2 2" xfId="34997" xr:uid="{CCFDC880-A11B-433A-8596-603FADF15A82}"/>
    <cellStyle name="Comma 8 3 2 3" xfId="12958" xr:uid="{5D081171-4B30-453F-B22C-3471126C47EC}"/>
    <cellStyle name="Comma 8 3 2 3 2" xfId="34365" xr:uid="{6C5B8663-47E7-486D-8E6D-8582B48FB1C6}"/>
    <cellStyle name="Comma 8 3 3" xfId="6631" xr:uid="{3055E37E-E322-40B0-B6A7-601F2DB1C9B6}"/>
    <cellStyle name="Comma 8 3 3 2" xfId="34752" xr:uid="{DB73811E-0996-4BE9-82BC-A9F94302F405}"/>
    <cellStyle name="Comma 8 3 3 3" xfId="34121" xr:uid="{C62FEF6D-2BCE-4B77-98AF-0C1FEFDC73A4}"/>
    <cellStyle name="Comma 8 3 4" xfId="11962" xr:uid="{AE461A4C-EDE6-4F17-A964-37D27A632DBF}"/>
    <cellStyle name="Comma 8 3 4 2" xfId="34462" xr:uid="{8685C8F0-86C9-4636-A398-7B0935D36223}"/>
    <cellStyle name="Comma 8 3 5" xfId="33966" xr:uid="{52E646D7-B856-485E-85BC-8EA0BF45AA1B}"/>
    <cellStyle name="Comma 8 4" xfId="6256" xr:uid="{AAA25C8C-2ABE-470C-9710-56C913F3A2F1}"/>
    <cellStyle name="Comma 8 4 2" xfId="6718" xr:uid="{0A28F9E7-D5F8-4A40-9A74-C83F494C9C50}"/>
    <cellStyle name="Comma 8 4 2 2" xfId="34995" xr:uid="{90DE3FF5-ABF9-4E69-822C-03DAD118481A}"/>
    <cellStyle name="Comma 8 4 3" xfId="12956" xr:uid="{9E7EFDCF-BAA9-4DB5-89C1-C5DC26621FA9}"/>
    <cellStyle name="Comma 8 4 3 2" xfId="34363" xr:uid="{B6752CAF-BF70-4413-BEF5-75985AD3DD75}"/>
    <cellStyle name="Comma 8 5" xfId="5250" xr:uid="{2E122D37-3B89-4D40-9D99-B0F7C1BA1D41}"/>
    <cellStyle name="Comma 8 5 2" xfId="6629" xr:uid="{FC8B965A-A8D0-4842-A103-9301EA83A615}"/>
    <cellStyle name="Comma 8 5 2 2" xfId="34750" xr:uid="{7CA65764-527B-4D83-B051-AED21BBAAE7D}"/>
    <cellStyle name="Comma 8 5 3" xfId="11960" xr:uid="{E7D97C29-6E52-4E02-A26E-A5B21C1A9B6E}"/>
    <cellStyle name="Comma 8 5 3 2" xfId="34119" xr:uid="{AC839172-50F6-4412-8AD1-01E457170B73}"/>
    <cellStyle name="Comma 8 6" xfId="6518" xr:uid="{A0B46536-EBED-4432-AF73-C2042C149886}"/>
    <cellStyle name="Comma 8 6 2" xfId="34460" xr:uid="{0EA13E0A-D27F-47BD-A7CF-E10BF8BF99A4}"/>
    <cellStyle name="Comma 8 7" xfId="7763" xr:uid="{F2297D11-1F3F-41FF-87AA-E91368269177}"/>
    <cellStyle name="Comma 8 7 2" xfId="33964" xr:uid="{992C1F52-1A5F-4825-BF34-B8B8F34E3E73}"/>
    <cellStyle name="Comma 9" xfId="975" xr:uid="{B542DA49-BB79-4E55-9A5A-7D6F8697D8F6}"/>
    <cellStyle name="Comma 9 2" xfId="6259" xr:uid="{413C3C8B-F0FF-4DAA-BC48-73C4EBA9DE8E}"/>
    <cellStyle name="Comma 9 2 2" xfId="6721" xr:uid="{A129163F-2059-4DA3-9399-B85AD9450E60}"/>
    <cellStyle name="Comma 9 2 2 2" xfId="34998" xr:uid="{2A7E3087-D0C6-4449-A5C1-6FC924025073}"/>
    <cellStyle name="Comma 9 2 3" xfId="12959" xr:uid="{2FB3D623-D662-4D83-9D37-23C546F6AA63}"/>
    <cellStyle name="Comma 9 2 3 2" xfId="34366" xr:uid="{BBE16ABD-9DC9-4309-B11E-9C410CF32652}"/>
    <cellStyle name="Comma 9 3" xfId="5253" xr:uid="{A87565D6-5F60-4680-B78F-4C6C898A0A68}"/>
    <cellStyle name="Comma 9 3 2" xfId="6632" xr:uid="{5E349DCB-222E-43F0-9022-C9A559EBDE67}"/>
    <cellStyle name="Comma 9 3 2 2" xfId="34753" xr:uid="{AF0C1ED5-4209-47AB-B434-A13EB4934802}"/>
    <cellStyle name="Comma 9 3 3" xfId="11963" xr:uid="{CEE58C4E-CCB3-46B1-BF24-CD3E6CCEE359}"/>
    <cellStyle name="Comma 9 3 3 2" xfId="34122" xr:uid="{B4853989-D053-4752-9CDC-AB879BCCE443}"/>
    <cellStyle name="Comma 9 4" xfId="6507" xr:uid="{A7D37660-A027-438E-A31F-DCBED3558DB2}"/>
    <cellStyle name="Comma 9 4 2" xfId="34463" xr:uid="{E40B877B-71E4-4AD2-84DE-BD7A626948EB}"/>
    <cellStyle name="Comma 9 5" xfId="7751" xr:uid="{A2677BDA-7D9A-479E-9FED-D5C65A5C73DA}"/>
    <cellStyle name="Comma 9 5 2" xfId="33967" xr:uid="{7CB52856-0FC6-41D7-A8B3-D03EAD756503}"/>
    <cellStyle name="Comment" xfId="94" xr:uid="{6EF4BB36-6C6F-44B8-8AC0-4D5F685E0478}"/>
    <cellStyle name="Currency 2" xfId="988" xr:uid="{FBF58FD1-23B1-4D83-8E02-64971A6BC266}"/>
    <cellStyle name="Currency 2 2" xfId="6519" xr:uid="{6E7B8696-0411-49E8-A2B5-34238DBF4994}"/>
    <cellStyle name="Currency 2 3" xfId="7764" xr:uid="{4518C117-1A2B-45F8-B7A6-86DFBCD6F32C}"/>
    <cellStyle name="Date" xfId="989" xr:uid="{63614099-A76E-49BD-A48E-EC3A8AC9A57B}"/>
    <cellStyle name="Date 2" xfId="990" xr:uid="{A27A094B-1FC3-4408-B1CA-0CB2439C4AD9}"/>
    <cellStyle name="Date 2 2" xfId="991" xr:uid="{4049B60D-BC70-43D1-8D1F-27B278603CCC}"/>
    <cellStyle name="Date_0910 GSO Capex RRP - Final (Detail) v2 220710" xfId="5254" xr:uid="{88E5D09E-10C0-401E-B756-37D7B51A4CDD}"/>
    <cellStyle name="DateLong" xfId="6263" xr:uid="{489FE8EF-55A0-48CF-A08E-B9A199FF3A7A}"/>
    <cellStyle name="DateShort" xfId="6264" xr:uid="{EF8F1043-91C0-426B-BE7D-C71299196E67}"/>
    <cellStyle name="Dezimal [0]_Compiling Utility Macros" xfId="992" xr:uid="{ABF3A632-0F9A-4EB2-A197-6B8B123EEF43}"/>
    <cellStyle name="Dezimal_Compiling Utility Macros" xfId="993" xr:uid="{6E9C12D7-8071-4773-A7C6-C4F61D185765}"/>
    <cellStyle name="DOWNFOOT" xfId="994" xr:uid="{B2DE0486-3506-4AB0-B9AA-3C25EBB3CD1F}"/>
    <cellStyle name="DOWNFOOT 10" xfId="27074" xr:uid="{9E07908C-D716-4A53-B9C8-46DC4437CC3D}"/>
    <cellStyle name="DOWNFOOT 11" xfId="30675" xr:uid="{BDD80F74-FECF-4F92-82D4-286CA24E5BC4}"/>
    <cellStyle name="DOWNFOOT 2" xfId="2290" xr:uid="{5891A318-9807-4375-AEEB-C76C272ACECD}"/>
    <cellStyle name="DOWNFOOT 2 2" xfId="6531" xr:uid="{033FA792-9D77-4EFB-B2BB-315EE5A5DCC6}"/>
    <cellStyle name="DOWNFOOT 2 3" xfId="7543" xr:uid="{8D10CBF5-A30C-4B6C-8AAA-D8FF9B43FB17}"/>
    <cellStyle name="DOWNFOOT 2 4" xfId="26841" xr:uid="{3BEA2D22-8440-4079-84D7-05E2306E1AEA}"/>
    <cellStyle name="DOWNFOOT 2 5" xfId="27374" xr:uid="{8DBDB53C-E8C0-4F39-A8E9-B9D843216341}"/>
    <cellStyle name="DOWNFOOT 3" xfId="2166" xr:uid="{218EE480-0F93-4022-AE75-19D5E4CE9CB1}"/>
    <cellStyle name="DOWNFOOT 3 2" xfId="6530" xr:uid="{4DEEC5A0-4BD8-40B0-B672-9AEED31F6777}"/>
    <cellStyle name="DOWNFOOT 3 3" xfId="19448" xr:uid="{DC6CAC81-B597-4192-966E-E321C79AA5EE}"/>
    <cellStyle name="DOWNFOOT 3 4" xfId="23894" xr:uid="{34953AD2-9BA6-424C-B707-07ECAD04F3D7}"/>
    <cellStyle name="DOWNFOOT 3 5" xfId="30376" xr:uid="{03CF59B9-F00C-4212-AFB1-23C0CD1E788F}"/>
    <cellStyle name="DOWNFOOT 4" xfId="2743" xr:uid="{99C0D387-680F-4766-8577-808F6FC36791}"/>
    <cellStyle name="DOWNFOOT 4 2" xfId="6534" xr:uid="{80397CB6-8D80-47F9-97BE-15112BCD0E94}"/>
    <cellStyle name="DOWNFOOT 4 3" xfId="20849" xr:uid="{704BECF5-74D2-4038-8971-3BAB47DD8611}"/>
    <cellStyle name="DOWNFOOT 4 4" xfId="28039" xr:uid="{550C7474-4D4A-440D-A2C8-A2CC3AFACC04}"/>
    <cellStyle name="DOWNFOOT 4 5" xfId="31325" xr:uid="{A3FD4F6F-60DA-4C85-AF66-AECEED36ED6B}"/>
    <cellStyle name="DOWNFOOT 5" xfId="3788" xr:uid="{6FF61FDE-D66B-4195-AF55-429053C8E7F3}"/>
    <cellStyle name="DOWNFOOT 5 2" xfId="6539" xr:uid="{802A6FB4-5BD3-475A-8899-1DE5DD1572AF}"/>
    <cellStyle name="DOWNFOOT 5 3" xfId="21888" xr:uid="{7AD2ABE7-3B21-4603-8689-3E82C13CB032}"/>
    <cellStyle name="DOWNFOOT 5 4" xfId="29084" xr:uid="{E85C2042-9138-4125-99BE-D688F5542B70}"/>
    <cellStyle name="DOWNFOOT 5 5" xfId="32357" xr:uid="{AF9ABFCD-AC04-44E8-8C70-D086620EFB61}"/>
    <cellStyle name="DOWNFOOT 6" xfId="4458" xr:uid="{61C51809-CDD4-4175-9167-19918845FEC4}"/>
    <cellStyle name="DOWNFOOT 6 2" xfId="6541" xr:uid="{2813BBD3-FA49-4724-9C8C-4CB38F48EBEC}"/>
    <cellStyle name="DOWNFOOT 6 3" xfId="22557" xr:uid="{0FA6120E-30C6-490E-B54D-F62DC69CA085}"/>
    <cellStyle name="DOWNFOOT 6 4" xfId="29754" xr:uid="{4371999A-669C-428A-86BB-86D2098F19C1}"/>
    <cellStyle name="DOWNFOOT 6 5" xfId="33016" xr:uid="{3FFFE766-2F72-4EF8-A2CA-7834BCC63C83}"/>
    <cellStyle name="DOWNFOOT 7" xfId="4601" xr:uid="{8B6E0983-0FBF-4AF5-985B-F3F322E60561}"/>
    <cellStyle name="DOWNFOOT 7 2" xfId="6542" xr:uid="{8EBCD84D-4B20-4294-B619-8A48345C895E}"/>
    <cellStyle name="DOWNFOOT 7 3" xfId="22700" xr:uid="{F37AD406-F0ED-46B0-B98E-E648314002A1}"/>
    <cellStyle name="DOWNFOOT 7 4" xfId="29897" xr:uid="{0154EBE0-DFD4-49E5-9D17-903D1877F594}"/>
    <cellStyle name="DOWNFOOT 7 5" xfId="33157" xr:uid="{061241A9-4C22-4C8A-AE4C-4DD283AF0D71}"/>
    <cellStyle name="DOWNFOOT 8" xfId="6520" xr:uid="{E6F83D29-B344-4A9E-8F09-4A381A38108E}"/>
    <cellStyle name="DOWNFOOT 9" xfId="19919" xr:uid="{808AFFE0-39C4-4BFB-BA78-946265099987}"/>
    <cellStyle name="Emphasis 1" xfId="455" xr:uid="{AAA14B30-1A6C-45D4-8EEB-DCA59C21E916}"/>
    <cellStyle name="Emphasis 1 2" xfId="995" xr:uid="{4A9B46F1-326D-4A1F-8D75-E17098BF36FB}"/>
    <cellStyle name="Emphasis 1 3" xfId="644" xr:uid="{A9C6A47C-CB63-4915-83B8-4A7BBF9015BE}"/>
    <cellStyle name="Emphasis 1 4" xfId="5255" xr:uid="{B48E815D-90AC-4359-A99E-A38B11F8CB6A}"/>
    <cellStyle name="Emphasis 2" xfId="456" xr:uid="{48EDC4E4-6FB8-42EA-A5DC-951932179441}"/>
    <cellStyle name="Emphasis 2 2" xfId="996" xr:uid="{4AC734E9-AADE-4CF8-87D5-D3DC561DD92B}"/>
    <cellStyle name="Emphasis 2 3" xfId="645" xr:uid="{E3B5921D-49B1-4959-9F33-B1E5BD501F8B}"/>
    <cellStyle name="Emphasis 2 4" xfId="5256" xr:uid="{F2DD15E1-812E-4D92-84C6-4F47B38D7511}"/>
    <cellStyle name="Emphasis 3" xfId="457" xr:uid="{2809E4B5-0742-4B2A-A383-A361D8268470}"/>
    <cellStyle name="Emphasis 3 2" xfId="5257" xr:uid="{64FE0BBE-0BD3-4624-985E-81D0F15BE8D5}"/>
    <cellStyle name="Error checking" xfId="46" xr:uid="{1D6ED82A-EE4E-4815-8675-D7856730BDCF}"/>
    <cellStyle name="Error checking 2" xfId="6462" xr:uid="{64A86F9B-2911-4D03-AA0F-A5AA8E403BDC}"/>
    <cellStyle name="Error checking 3" xfId="15040" xr:uid="{5DB467B2-3C9F-488F-ABD7-48A63825572D}"/>
    <cellStyle name="Error checking 4" xfId="19763" xr:uid="{59D5544D-3107-4372-B717-75D3517BF303}"/>
    <cellStyle name="Error checking 5" xfId="9215" xr:uid="{CBF52270-250D-4BC8-9D55-9D6829CFDEB5}"/>
    <cellStyle name="Euro" xfId="997" xr:uid="{807A8E68-AF09-4E9A-AC91-330447F2A9FB}"/>
    <cellStyle name="Euro 10" xfId="998" xr:uid="{6A6200DC-31CC-4367-B8D5-AAFA15CC8F32}"/>
    <cellStyle name="Euro 11" xfId="999" xr:uid="{D4EEAE77-E87F-4CAE-99F9-7B449CD890B4}"/>
    <cellStyle name="Euro 12" xfId="1000" xr:uid="{40825EDF-CF2D-477E-BBB6-109AB95BCB48}"/>
    <cellStyle name="Euro 13" xfId="1001" xr:uid="{903B6181-BD2A-4D14-AD60-453B73CCF895}"/>
    <cellStyle name="Euro 14" xfId="5258" xr:uid="{E55DBBAC-4D16-4E5B-8830-097FCEB20DD2}"/>
    <cellStyle name="Euro 2" xfId="1002" xr:uid="{4732FAE0-BC3D-450C-B454-B556D41B4163}"/>
    <cellStyle name="Euro 2 2" xfId="1003" xr:uid="{0FE44A41-5505-42B7-A314-DFB3EE9D79A2}"/>
    <cellStyle name="Euro 2 3" xfId="1004" xr:uid="{D7088FA3-74E4-4226-BB65-1AC93BED69E9}"/>
    <cellStyle name="Euro 3" xfId="1005" xr:uid="{1F23B5AE-C061-481F-915D-D9FF314F65F3}"/>
    <cellStyle name="Euro 3 2" xfId="1006" xr:uid="{460977C4-EBBC-4D22-A9DD-46D15BFEE5D8}"/>
    <cellStyle name="Euro 4" xfId="1007" xr:uid="{73CFF420-B40F-45BF-A66D-7C21D17DCA30}"/>
    <cellStyle name="Euro 4 2" xfId="1008" xr:uid="{3003E054-7E59-4FCF-85C2-781FBE43C8B1}"/>
    <cellStyle name="Euro 5" xfId="1009" xr:uid="{8850FF4C-E51A-4D7A-ADD5-5EC124E2307F}"/>
    <cellStyle name="Euro 6" xfId="1010" xr:uid="{09DB5886-6284-49AB-82B2-033C6B057715}"/>
    <cellStyle name="Euro 7" xfId="1011" xr:uid="{03CAA0E5-7810-453A-8C11-1C7FCE478B84}"/>
    <cellStyle name="Euro 8" xfId="1012" xr:uid="{81A534A1-B4F9-4A34-B843-A2CBDE726E18}"/>
    <cellStyle name="Euro 9" xfId="1013" xr:uid="{D18AAC96-38FE-4172-B46A-0A57813E17DB}"/>
    <cellStyle name="Explanatory Text 2" xfId="1015" xr:uid="{84C62B4B-48A3-4DBF-9751-AE6E908D8022}"/>
    <cellStyle name="Explanatory Text 2 2" xfId="1016" xr:uid="{BB1EFF9A-CE71-48B3-A148-E0ECFFF3819B}"/>
    <cellStyle name="Explanatory Text 2 3" xfId="1017" xr:uid="{1B60A5DD-08ED-4552-B0F7-2BE09DB44B96}"/>
    <cellStyle name="Explanatory Text 2 4" xfId="5259" xr:uid="{54A5B0B9-E252-4813-8696-0EDDC066E7CA}"/>
    <cellStyle name="Explanatory Text 3" xfId="1018" xr:uid="{F617F0DD-0E82-4170-844F-0484F202F624}"/>
    <cellStyle name="Explanatory Text 3 2" xfId="5260" xr:uid="{677ED0DE-5B56-4224-971B-8FAD76323769}"/>
    <cellStyle name="Explanatory Text 4" xfId="1313" xr:uid="{7592CA93-A60B-4520-8B1F-92AACDC0DE75}"/>
    <cellStyle name="Explanatory Text 5" xfId="1014" xr:uid="{FEE0CF67-1804-468C-8CB1-1A7C3C4DF51F}"/>
    <cellStyle name="Explanatory Text 6" xfId="583" xr:uid="{00A38935-4956-434D-A919-CFA4059F2438}"/>
    <cellStyle name="Explanatory Text 7" xfId="532" xr:uid="{6FDF972C-7A11-433C-9BF2-375C4FF94D61}"/>
    <cellStyle name="EYHeader3" xfId="6266" xr:uid="{5C088072-DFFA-4D7C-964B-7DDA52645E08}"/>
    <cellStyle name="Factor" xfId="6262" xr:uid="{87714FF7-3962-4DB2-83E5-8E4E219BF52F}"/>
    <cellStyle name="Good 2" xfId="646" xr:uid="{806B8303-C335-463E-9E18-F6B734E1651B}"/>
    <cellStyle name="Good 2 2" xfId="1020" xr:uid="{FA88F525-FFB0-407A-BD8B-C38EABCF5F43}"/>
    <cellStyle name="Good 2 3" xfId="1021" xr:uid="{107D33E0-3DDD-45DB-BA62-74359AD87224}"/>
    <cellStyle name="Good 2 4" xfId="1019" xr:uid="{D6548335-FFA6-4566-8F35-443AB73EF91C}"/>
    <cellStyle name="Good 2 5" xfId="5261" xr:uid="{439239AA-B118-465F-827A-2607E41B4807}"/>
    <cellStyle name="Good 3" xfId="1022" xr:uid="{94C38B36-BF3E-4158-8F65-1F9AFED618B5}"/>
    <cellStyle name="Good 3 2" xfId="5262" xr:uid="{20C45FF0-9353-423A-9E91-E5DEE8EC71CE}"/>
    <cellStyle name="Good 4" xfId="1303" xr:uid="{DB5A921B-2503-43B0-ABB8-A926C432D356}"/>
    <cellStyle name="Good 5" xfId="573" xr:uid="{4C00E018-4725-48D6-B0AD-0341E9A76D90}"/>
    <cellStyle name="Good 6" xfId="533" xr:uid="{5BB0C102-381C-4D32-85EA-F4CA7B19B27E}"/>
    <cellStyle name="GreyOrWhite" xfId="1023" xr:uid="{9D1C1192-E586-4A0F-90A4-DA1F7ACFDD17}"/>
    <cellStyle name="GreyOrWhite 2" xfId="5264" xr:uid="{21924561-7B94-443B-A6CE-CDAACA6FC129}"/>
    <cellStyle name="GreyOrWhite 2 2" xfId="5265" xr:uid="{2C018CEE-11F6-4CEF-AF40-0603071EFC7C}"/>
    <cellStyle name="GreyOrWhite 2 3" xfId="5266" xr:uid="{430C257C-2BBA-432C-8BE9-8A9F307C5626}"/>
    <cellStyle name="GreyOrWhite 2 4" xfId="5267" xr:uid="{52D6E256-1FD7-4FE1-8888-4464875DE854}"/>
    <cellStyle name="GreyOrWhite 2 5" xfId="5268" xr:uid="{547022F5-7A61-4BBB-9234-938C42B5F14F}"/>
    <cellStyle name="GreyOrWhite 2 6" xfId="5269" xr:uid="{D2067048-0872-4929-ACBC-D3AC8FF170F1}"/>
    <cellStyle name="GreyOrWhite 2 7" xfId="5270" xr:uid="{1F3CF13F-5779-4124-9416-20DDB0786D58}"/>
    <cellStyle name="GreyOrWhite 2 8" xfId="5271" xr:uid="{8466C79E-0C7F-4FF0-A318-4D3A236A3E99}"/>
    <cellStyle name="GreyOrWhite 3" xfId="5263" xr:uid="{6DF87680-2C16-4498-8F2C-3EC31A7EAE49}"/>
    <cellStyle name="Heading 1 2" xfId="51" xr:uid="{37689EC3-D196-4F1F-AAC9-36BF9F349D3A}"/>
    <cellStyle name="Heading 1 2 2" xfId="1025" xr:uid="{78F4941D-9B11-4769-A54B-58B8F0C6EA21}"/>
    <cellStyle name="Heading 1 2 3" xfId="1024" xr:uid="{9458E61F-F66F-42D6-ACD2-774116E4E22C}"/>
    <cellStyle name="Heading 1 2 4" xfId="647" xr:uid="{5BD95E06-BAFD-4125-9104-2EA80CCE934D}"/>
    <cellStyle name="Heading 1 2 5" xfId="5272" xr:uid="{F8A8E131-8377-4EFB-B4A4-5AEC9512BDCC}"/>
    <cellStyle name="Heading 1 3" xfId="35" xr:uid="{6511F0B9-A1AC-4B74-AAC5-B5775E5BB8A9}"/>
    <cellStyle name="Heading 1 3 2" xfId="5273" xr:uid="{7664E0DB-50E5-4701-9DF3-89857949D134}"/>
    <cellStyle name="Heading 1 3 3" xfId="1299" xr:uid="{3EC5F867-29E5-448C-8E82-2D84336C3267}"/>
    <cellStyle name="Heading 1 4" xfId="569" xr:uid="{4286BEE6-356A-4E17-9B80-8672B1ED7338}"/>
    <cellStyle name="Heading 1 5" xfId="534" xr:uid="{B6E25CA5-12FD-4D7A-B8E2-03AE4B2030B4}"/>
    <cellStyle name="Heading 2 2" xfId="36" xr:uid="{7BCE2CF7-9181-43AF-B25C-ACCDCB5156AD}"/>
    <cellStyle name="Heading 2 2 2" xfId="1027" xr:uid="{3B91066E-481A-411B-B155-3FD2A08E9465}"/>
    <cellStyle name="Heading 2 2 3" xfId="1028" xr:uid="{2FA58FDC-8998-46C6-96C9-F6483FDE6C90}"/>
    <cellStyle name="Heading 2 2 4" xfId="1026" xr:uid="{E7372CC2-DE59-4DB9-8A9A-E7CEF4E7A2FC}"/>
    <cellStyle name="Heading 2 2 5" xfId="5274" xr:uid="{4899DA79-55DD-420C-A01E-4B827117043B}"/>
    <cellStyle name="Heading 2 2 6" xfId="648" xr:uid="{C7265570-E39E-483D-83BF-E366D9F7253E}"/>
    <cellStyle name="Heading 2 3" xfId="1029" xr:uid="{9E9D98E3-842F-4398-8C4D-C33394CB6796}"/>
    <cellStyle name="Heading 2 3 2" xfId="5275" xr:uid="{B36DABDB-3420-4C74-8C2A-87544595DCB3}"/>
    <cellStyle name="Heading 2 4" xfId="1300" xr:uid="{D6844EA4-0F89-49EE-8DC8-112B6898726D}"/>
    <cellStyle name="Heading 2 5" xfId="570" xr:uid="{DE878D37-D865-43F4-8F21-06198955392F}"/>
    <cellStyle name="Heading 2 6" xfId="535" xr:uid="{E90C9852-8B43-4C72-BA44-B3441AEA83DD}"/>
    <cellStyle name="Heading 3 2" xfId="37" xr:uid="{CFCD0B56-2B35-48A1-950E-841C257CB52F}"/>
    <cellStyle name="Heading 3 2 2" xfId="312" xr:uid="{6DC69632-94C3-4C1F-9F14-331CE5A99F61}"/>
    <cellStyle name="Heading 3 2 2 2" xfId="1031" xr:uid="{B2983F1A-8D61-4584-9B4D-C8213BE0630D}"/>
    <cellStyle name="Heading 3 2 3" xfId="179" xr:uid="{CA23192A-3F36-43C1-B8AA-416DFA0200A6}"/>
    <cellStyle name="Heading 3 2 3 2" xfId="1032" xr:uid="{75B3EE7F-C711-4C80-A690-2988853CA93A}"/>
    <cellStyle name="Heading 3 2 4" xfId="1030" xr:uid="{33CBE675-D73B-45B2-B628-D99178EA4AF5}"/>
    <cellStyle name="Heading 3 2 5" xfId="5276" xr:uid="{5253C5F4-0714-43FF-9EDF-DF57996817D0}"/>
    <cellStyle name="Heading 3 2 6" xfId="649" xr:uid="{8D3CF11E-614A-4C4C-A7BF-67D05FFEB85E}"/>
    <cellStyle name="Heading 3 3" xfId="1033" xr:uid="{AEA6795C-3F09-432A-BE59-314402EDE2FB}"/>
    <cellStyle name="Heading 3 3 2" xfId="5277" xr:uid="{EA10E063-B59C-4665-BB7C-A61150C720E3}"/>
    <cellStyle name="Heading 3 4" xfId="1301" xr:uid="{C8F8A08F-A54C-4547-81F3-38E2F2019012}"/>
    <cellStyle name="Heading 3 5" xfId="571" xr:uid="{1A33AF29-9527-4576-AB8A-2FE3A39C6AA6}"/>
    <cellStyle name="Heading 3 6" xfId="536" xr:uid="{738CDE68-F303-4415-A838-88B79A8B23CE}"/>
    <cellStyle name="Heading 4 2" xfId="38" xr:uid="{4008CFC8-BBDB-4673-84B7-0378376D5BB3}"/>
    <cellStyle name="Heading 4 2 2" xfId="313" xr:uid="{DF3EC308-EB01-4D8F-A1FA-22E63F691B7D}"/>
    <cellStyle name="Heading 4 2 2 2" xfId="1035" xr:uid="{535C8F1B-6C9C-41A2-A721-EF80A917BB31}"/>
    <cellStyle name="Heading 4 2 3" xfId="180" xr:uid="{3026EE39-616A-4E65-BA77-2A4416DC74BF}"/>
    <cellStyle name="Heading 4 2 3 2" xfId="1034" xr:uid="{AC2E9D94-C79B-429F-936B-BFA315D46FE8}"/>
    <cellStyle name="Heading 4 2 4" xfId="5278" xr:uid="{B44120E9-96F8-4073-A695-CB33B5CD8FC5}"/>
    <cellStyle name="Heading 4 2 5" xfId="650" xr:uid="{31E1739B-E3BB-4C8C-9799-5D19AEAA8E87}"/>
    <cellStyle name="Heading 4 3" xfId="1302" xr:uid="{75FF8D55-0658-43F8-A954-D07E1A48A46B}"/>
    <cellStyle name="Heading 4 3 2" xfId="5279" xr:uid="{092027B7-4417-4BC0-9866-E0D54DF2988E}"/>
    <cellStyle name="Heading 4 4" xfId="572" xr:uid="{41020F33-1DDC-401F-BF7F-92D7EE08CF30}"/>
    <cellStyle name="Heading 4 5" xfId="537" xr:uid="{E0BAC96F-FAFB-4D9F-9C8C-57EA46750044}"/>
    <cellStyle name="Hyperlink" xfId="32" builtinId="8"/>
    <cellStyle name="Hyperlink 10" xfId="1036" xr:uid="{4EDBEF8A-823A-4D62-922C-6C870C5B6BB5}"/>
    <cellStyle name="Hyperlink 11" xfId="1037" xr:uid="{C5853EE7-68D3-47F3-8263-04427576CD04}"/>
    <cellStyle name="Hyperlink 11 2" xfId="6423" xr:uid="{D36ADAC9-3BBE-452F-BC36-BABD9852F125}"/>
    <cellStyle name="Hyperlink 12" xfId="1038" xr:uid="{7D57BE81-2F62-4B01-8CE1-952C99BEE0BB}"/>
    <cellStyle name="Hyperlink 13" xfId="1786" xr:uid="{6D05BF0E-2D4E-4486-977B-5790DFE49BF9}"/>
    <cellStyle name="Hyperlink 14" xfId="1787" xr:uid="{0C947924-FEB7-468D-82B0-FDD56F32FFB3}"/>
    <cellStyle name="Hyperlink 2" xfId="63" xr:uid="{10B5A740-0D2C-4A0C-9354-97C8FE4D6025}"/>
    <cellStyle name="Hyperlink 2 2" xfId="1039" xr:uid="{0E0BCB4E-894C-4FA9-AA4A-3F2A936E01DE}"/>
    <cellStyle name="Hyperlink 2 3" xfId="718" xr:uid="{396EAA6F-62A1-4E20-84D3-6EF43E25D831}"/>
    <cellStyle name="Hyperlink 3" xfId="90" xr:uid="{B99DF701-FDED-4DB4-AEED-36B36DC17FC5}"/>
    <cellStyle name="Hyperlink 3 2" xfId="1040" xr:uid="{7BEF609D-AF72-4C02-B730-3160297145B0}"/>
    <cellStyle name="Hyperlink 4" xfId="65" xr:uid="{653B8664-3468-4E62-8C4A-84849C817159}"/>
    <cellStyle name="Hyperlink 4 2" xfId="1041" xr:uid="{B32FF30B-6DAA-4965-8B9B-F563BC693A32}"/>
    <cellStyle name="Hyperlink 5" xfId="1042" xr:uid="{A634FC28-E78F-4719-AA1C-57CE71B9FCBA}"/>
    <cellStyle name="Hyperlink 6" xfId="1043" xr:uid="{A05B2048-C3EB-4159-8369-C6DDF68C21CE}"/>
    <cellStyle name="Hyperlink 6 2" xfId="6437" xr:uid="{889B3FD9-4BFD-474B-9CD0-2F3AF9FB1DCC}"/>
    <cellStyle name="Hyperlink 6 3" xfId="89" xr:uid="{5217F8AB-68E1-4FFE-B93D-E7FF6D62239D}"/>
    <cellStyle name="Hyperlink 7" xfId="1044" xr:uid="{4B5A58CC-2824-4191-B4CB-9BEAD86C19FE}"/>
    <cellStyle name="Hyperlink 8" xfId="1045" xr:uid="{97DC188C-852E-4AC2-ACF7-46524FDE4327}"/>
    <cellStyle name="Hyperlink 9" xfId="1046" xr:uid="{1536D1B1-4179-4008-8B06-504E7612B73C}"/>
    <cellStyle name="Imported" xfId="41" xr:uid="{933F1AA7-6E5F-4454-8602-4DD0C501CD81}"/>
    <cellStyle name="Imported 2" xfId="239" xr:uid="{036CA57D-E216-4BE9-BC0C-154714D3156F}"/>
    <cellStyle name="Imported 2 2" xfId="365" xr:uid="{B9A595C8-BD77-4909-8C5E-EC622387D02F}"/>
    <cellStyle name="Imported 3" xfId="245" xr:uid="{07CB985B-D85B-4262-B359-5AC17EC2FEEB}"/>
    <cellStyle name="Imported 3 2" xfId="370" xr:uid="{2365A7E4-095E-443F-9D62-978270D71E44}"/>
    <cellStyle name="Imported 4" xfId="253" xr:uid="{89962FD9-705E-474B-A1D7-D87201C6B03A}"/>
    <cellStyle name="Imported 4 2" xfId="378" xr:uid="{51091411-A88F-454F-815D-84D80CC7D657}"/>
    <cellStyle name="Imported 5" xfId="294" xr:uid="{9B8E8CA5-206F-4922-A930-9B4C646BAECA}"/>
    <cellStyle name="Imported 6" xfId="181" xr:uid="{0D25AEF6-CF34-49C8-9722-992E7E0A1034}"/>
    <cellStyle name="Input 2" xfId="651" xr:uid="{9E0F8604-2BD2-4727-B76E-9C29932524C1}"/>
    <cellStyle name="Input 2 10" xfId="4161" xr:uid="{1D46F0CE-0D81-4C4A-833B-8BE9CC662A16}"/>
    <cellStyle name="Input 2 10 2" xfId="7069" xr:uid="{BADE7E36-9820-4A02-84F7-283517CA519C}"/>
    <cellStyle name="Input 2 10 3" xfId="15471" xr:uid="{6BF7FDC8-5900-49B6-BB73-BBAA0CE0C072}"/>
    <cellStyle name="Input 2 10 4" xfId="18508" xr:uid="{1E5BBFAB-AF0E-4CE4-9173-871B9CCFD5CB}"/>
    <cellStyle name="Input 2 10 5" xfId="22261" xr:uid="{7D5CF518-3403-43AA-9BB6-C9AA2F841ED8}"/>
    <cellStyle name="Input 2 10 6" xfId="25926" xr:uid="{B952746C-B374-4158-A16E-34BB35E09076}"/>
    <cellStyle name="Input 2 10 7" xfId="29457" xr:uid="{E815D62E-D03B-450A-9099-BCA3D4880076}"/>
    <cellStyle name="Input 2 10 8" xfId="32722" xr:uid="{F4D3E49A-9B1A-4923-8D68-453D4D9F59D7}"/>
    <cellStyle name="Input 2 11" xfId="4418" xr:uid="{DEAA6F59-53DE-442C-8E67-AB2175263BE2}"/>
    <cellStyle name="Input 2 11 2" xfId="12569" xr:uid="{AC976CE3-4452-4E8C-8189-DDD2FE2587DB}"/>
    <cellStyle name="Input 2 11 3" xfId="7626" xr:uid="{394D8788-9FE6-4094-A3EB-6CBFB6D423E1}"/>
    <cellStyle name="Input 2 11 4" xfId="18765" xr:uid="{345100F6-58E0-4101-B5C7-F4A8EA9ADE60}"/>
    <cellStyle name="Input 2 11 5" xfId="22517" xr:uid="{F711064E-DA0B-4EAD-8289-8C84DD4B8E07}"/>
    <cellStyle name="Input 2 11 6" xfId="26182" xr:uid="{7BCCA7F1-CB33-452A-88E3-C0A00CA5FD41}"/>
    <cellStyle name="Input 2 11 7" xfId="29714" xr:uid="{7839E5D7-1C66-4990-9451-B9BBCA8C7C6A}"/>
    <cellStyle name="Input 2 11 8" xfId="32976" xr:uid="{946AB661-8192-436D-AFA2-3C4EB9EA3138}"/>
    <cellStyle name="Input 2 12" xfId="5280" xr:uid="{DE97EBB9-9997-41C3-93D2-E41ACB2FE381}"/>
    <cellStyle name="Input 2 12 2" xfId="7322" xr:uid="{C17C055D-B700-4E9C-8B7F-067F3E15A8D1}"/>
    <cellStyle name="Input 2 12 3" xfId="11989" xr:uid="{27E0A399-C904-4CD9-97CC-7E955C819F0E}"/>
    <cellStyle name="Input 2 12 4" xfId="19622" xr:uid="{E65DD3CD-F3E1-48B5-B060-A47A9C581C2C}"/>
    <cellStyle name="Input 2 12 5" xfId="23374" xr:uid="{A5D5F14A-BF57-4339-A0AB-1A7B2F1F7CEC}"/>
    <cellStyle name="Input 2 12 6" xfId="27034" xr:uid="{53E5F064-670F-4090-91DB-FE86928CC8CA}"/>
    <cellStyle name="Input 2 12 7" xfId="30534" xr:uid="{F2752574-9A40-4481-8C5F-D49DCF35556B}"/>
    <cellStyle name="Input 2 12 8" xfId="33469" xr:uid="{72CE5AA8-A859-41B4-B442-31FF1FD6EF1D}"/>
    <cellStyle name="Input 2 13" xfId="6273" xr:uid="{1EF718A0-72D4-40F7-A756-D0DC83BC3B53}"/>
    <cellStyle name="Input 2 13 2" xfId="13174" xr:uid="{B10ADEAB-B4E5-4D4A-98DC-1C1E91F4E571}"/>
    <cellStyle name="Input 2 13 3" xfId="15236" xr:uid="{6375EA00-A0F5-47B3-8354-C110A42C6D16}"/>
    <cellStyle name="Input 2 13 4" xfId="20525" xr:uid="{632C4932-40E0-44BC-A8AF-0228A472B09F}"/>
    <cellStyle name="Input 2 13 5" xfId="24198" xr:uid="{EADA537B-0613-4B58-BFC1-99819A3C3772}"/>
    <cellStyle name="Input 2 13 6" xfId="27762" xr:uid="{7B44DF53-63E1-4FCB-9DB6-D08CE44987AF}"/>
    <cellStyle name="Input 2 13 7" xfId="30936" xr:uid="{BEC75992-CF0C-4DF9-B93B-B9BA5C52ACB7}"/>
    <cellStyle name="Input 2 13 8" xfId="33540" xr:uid="{6DCC303E-E769-416F-BD8E-BF6E22B08443}"/>
    <cellStyle name="Input 2 14" xfId="9270" xr:uid="{4AB8B439-038E-48DA-B9F6-4E0A96F9A458}"/>
    <cellStyle name="Input 2 15" xfId="15217" xr:uid="{1BF57216-10D5-4EA1-9069-F7A1361DFADB}"/>
    <cellStyle name="Input 2 16" xfId="16454" xr:uid="{FBFD85A9-2F35-4189-B57F-1FDD7B1F0E99}"/>
    <cellStyle name="Input 2 17" xfId="20188" xr:uid="{2EB3FADA-05F3-4059-8631-1327F8E0FD83}"/>
    <cellStyle name="Input 2 18" xfId="23917" xr:uid="{3656BCD8-7F61-4F81-A9D8-21DFEF7CBDFF}"/>
    <cellStyle name="Input 2 19" xfId="27485" xr:uid="{96E0FD43-B4FF-42A7-8853-52DD1DADD80E}"/>
    <cellStyle name="Input 2 2" xfId="1048" xr:uid="{AD8A4C6C-87CF-41B5-B83E-93572DD5A0FF}"/>
    <cellStyle name="Input 2 2 10" xfId="13168" xr:uid="{0695B122-7160-4FED-8923-F537A17F352B}"/>
    <cellStyle name="Input 2 2 11" xfId="13939" xr:uid="{16771DCF-71DE-42E6-93C2-4DD02DFA1D1C}"/>
    <cellStyle name="Input 2 2 12" xfId="19867" xr:uid="{7791BE49-C024-4983-BC14-4A7537A2B58C}"/>
    <cellStyle name="Input 2 2 13" xfId="23613" xr:uid="{2BD74CA6-39E2-402A-BA20-B1B2614A1072}"/>
    <cellStyle name="Input 2 2 14" xfId="27220" xr:uid="{EB5E672C-2DFB-43C9-A3BA-045E115E14D6}"/>
    <cellStyle name="Input 2 2 15" xfId="30673" xr:uid="{E9E3E2B7-1F01-47FC-9D3E-12EC7C293E34}"/>
    <cellStyle name="Input 2 2 16" xfId="33751" xr:uid="{4AED7B6A-3F69-479E-93B5-555FC37D778A}"/>
    <cellStyle name="Input 2 2 2" xfId="1605" xr:uid="{38B067C3-98C2-4E64-8A41-8822DFF811F5}"/>
    <cellStyle name="Input 2 2 2 10" xfId="9995" xr:uid="{C84FD923-A999-46BD-BCC7-272481F63DF3}"/>
    <cellStyle name="Input 2 2 2 11" xfId="10529" xr:uid="{A6133E5F-41DA-41D5-9F90-F22E9A26D2E8}"/>
    <cellStyle name="Input 2 2 2 12" xfId="14492" xr:uid="{30A2BA55-A1CF-4CDF-BE2F-B5E7C523EFF6}"/>
    <cellStyle name="Input 2 2 2 13" xfId="27751" xr:uid="{E5E4E565-C149-4366-8DE0-67FCB758A326}"/>
    <cellStyle name="Input 2 2 2 14" xfId="31092" xr:uid="{C58C67EB-7D04-4AE6-A542-8EA57CF57885}"/>
    <cellStyle name="Input 2 2 2 15" xfId="34754" xr:uid="{09E45D46-D09C-4E75-A2C2-AF0F5A5BAEAA}"/>
    <cellStyle name="Input 2 2 2 2" xfId="2848" xr:uid="{EB5EA464-B866-4AC2-B9C7-9CE66AF6B5E2}"/>
    <cellStyle name="Input 2 2 2 2 2" xfId="10246" xr:uid="{3E985FC4-D886-4AA4-B03F-616D533E4C0C}"/>
    <cellStyle name="Input 2 2 2 2 3" xfId="14261" xr:uid="{E387D566-71F1-47EA-A47A-61D600C7E8CB}"/>
    <cellStyle name="Input 2 2 2 2 4" xfId="17196" xr:uid="{343842C4-1F9B-4237-BA52-7DC1ED3AD499}"/>
    <cellStyle name="Input 2 2 2 2 5" xfId="20954" xr:uid="{D0FB18A1-ED7A-4DFB-B621-E2D406AA0517}"/>
    <cellStyle name="Input 2 2 2 2 6" xfId="24615" xr:uid="{01766836-B501-47CA-AF9E-0C63BA9C5035}"/>
    <cellStyle name="Input 2 2 2 2 7" xfId="28144" xr:uid="{BBE8F8E9-C1FA-479D-B62E-C355C8847F34}"/>
    <cellStyle name="Input 2 2 2 2 8" xfId="31430" xr:uid="{628EDAC1-8EEA-4D18-B1B6-62B1DC826567}"/>
    <cellStyle name="Input 2 2 2 3" xfId="3354" xr:uid="{7336D21A-F82B-4E0A-8C64-DD247838C6BC}"/>
    <cellStyle name="Input 2 2 2 3 2" xfId="10588" xr:uid="{509A14F2-95A3-479D-AD94-6A14C568D1FB}"/>
    <cellStyle name="Input 2 2 2 3 3" xfId="16592" xr:uid="{3BEB337C-0446-4BAE-B294-2E93CF48546D}"/>
    <cellStyle name="Input 2 2 2 3 4" xfId="17701" xr:uid="{0AFFA658-E504-4F93-A62F-C720B00F4908}"/>
    <cellStyle name="Input 2 2 2 3 5" xfId="21457" xr:uid="{B5E953EA-302C-465A-9101-36CC0BE40305}"/>
    <cellStyle name="Input 2 2 2 3 6" xfId="25119" xr:uid="{CA8881DC-47F5-4EB6-8F0D-710C4B9F987E}"/>
    <cellStyle name="Input 2 2 2 3 7" xfId="28650" xr:uid="{86D0ABE4-1253-4A3E-8C86-58EA08CE0F69}"/>
    <cellStyle name="Input 2 2 2 3 8" xfId="31929" xr:uid="{5B44A25F-3FEE-4D56-8BA0-93DB911943F3}"/>
    <cellStyle name="Input 2 2 2 4" xfId="3734" xr:uid="{7E443BF3-076A-448C-87A7-7E908675B3F5}"/>
    <cellStyle name="Input 2 2 2 4 2" xfId="13020" xr:uid="{55182BF2-0EC4-4B75-93AA-4B4D32612845}"/>
    <cellStyle name="Input 2 2 2 4 3" xfId="15629" xr:uid="{F3AAF9A8-8232-4B5C-BE9E-AB10C4392D0E}"/>
    <cellStyle name="Input 2 2 2 4 4" xfId="18081" xr:uid="{DFD7D583-A863-4879-BC00-0BCAD009271F}"/>
    <cellStyle name="Input 2 2 2 4 5" xfId="21836" xr:uid="{30B409DE-3640-4B22-BE23-6FC06DB1A2B8}"/>
    <cellStyle name="Input 2 2 2 4 6" xfId="25499" xr:uid="{24725A1A-7BC2-49EB-8A7D-1D04B7A6A0C0}"/>
    <cellStyle name="Input 2 2 2 4 7" xfId="29030" xr:uid="{6A6A502C-1E84-41A7-8840-7AD2F164933A}"/>
    <cellStyle name="Input 2 2 2 4 8" xfId="32306" xr:uid="{6602D470-1A98-4FC4-900B-F8CA26692AF2}"/>
    <cellStyle name="Input 2 2 2 5" xfId="3191" xr:uid="{B919D52E-3E9E-4D65-BCF0-9D92F8E467CB}"/>
    <cellStyle name="Input 2 2 2 5 2" xfId="9355" xr:uid="{BC8BE2CA-A906-40E5-B721-36997A558132}"/>
    <cellStyle name="Input 2 2 2 5 3" xfId="7536" xr:uid="{A5C627C1-8E63-4825-9504-7A4313B91F66}"/>
    <cellStyle name="Input 2 2 2 5 4" xfId="17538" xr:uid="{5CEFADB3-62BD-4415-9EB6-E36533D1E30B}"/>
    <cellStyle name="Input 2 2 2 5 5" xfId="21294" xr:uid="{281CB235-B7CB-4BB9-8418-9EAB11643B23}"/>
    <cellStyle name="Input 2 2 2 5 6" xfId="24956" xr:uid="{F4A9A766-144C-4720-8025-93B2B9DAC341}"/>
    <cellStyle name="Input 2 2 2 5 7" xfId="28487" xr:uid="{7AC4E5FD-9A68-47BC-ACB6-513A3B9BBF31}"/>
    <cellStyle name="Input 2 2 2 5 8" xfId="31767" xr:uid="{28560F3E-B5E9-46FD-9471-E95078EDA9D2}"/>
    <cellStyle name="Input 2 2 2 6" xfId="3678" xr:uid="{517794BE-28CA-4EFC-A804-DA940A05C780}"/>
    <cellStyle name="Input 2 2 2 6 2" xfId="10664" xr:uid="{70E19751-1809-4BAD-953E-AAFB951A5229}"/>
    <cellStyle name="Input 2 2 2 6 3" xfId="13888" xr:uid="{C28933AB-B3A1-48A0-BAF5-85BC73D917CB}"/>
    <cellStyle name="Input 2 2 2 6 4" xfId="18025" xr:uid="{FA6F6DA0-471D-4E98-AA8B-DA2BD3576394}"/>
    <cellStyle name="Input 2 2 2 6 5" xfId="21781" xr:uid="{DD4C3F9C-74B4-4C55-A817-C1F9F53755C2}"/>
    <cellStyle name="Input 2 2 2 6 6" xfId="25443" xr:uid="{B513D6CA-49C0-4FF0-A7D7-042200536D99}"/>
    <cellStyle name="Input 2 2 2 6 7" xfId="28974" xr:uid="{FF6C005B-B5A9-4839-9C04-A33FA2B5B508}"/>
    <cellStyle name="Input 2 2 2 6 8" xfId="32251" xr:uid="{8EBED710-3436-4A37-B198-E0FB8949A489}"/>
    <cellStyle name="Input 2 2 2 7" xfId="4548" xr:uid="{A9D210A0-967E-4DDA-9048-0FAADE7750D3}"/>
    <cellStyle name="Input 2 2 2 7 2" xfId="12465" xr:uid="{20444FC4-A156-4652-A221-3E210282C05A}"/>
    <cellStyle name="Input 2 2 2 7 3" xfId="15729" xr:uid="{86AD9622-BB7D-48E8-A8BE-C3059263B704}"/>
    <cellStyle name="Input 2 2 2 7 4" xfId="18895" xr:uid="{794B1B1B-852E-4C6F-BDCE-7497059D55E3}"/>
    <cellStyle name="Input 2 2 2 7 5" xfId="22647" xr:uid="{DF5DA36E-F29F-4A9B-B681-BA864AE6F32E}"/>
    <cellStyle name="Input 2 2 2 7 6" xfId="26312" xr:uid="{15237712-3D77-4EDE-BE57-D09D2F7BDC2E}"/>
    <cellStyle name="Input 2 2 2 7 7" xfId="29844" xr:uid="{23CF59DC-B692-48A4-83FF-E47190BACEA9}"/>
    <cellStyle name="Input 2 2 2 7 8" xfId="33105" xr:uid="{17D3AB37-2B8F-486B-B840-720E3AEB2CAE}"/>
    <cellStyle name="Input 2 2 2 8" xfId="7978" xr:uid="{075D6147-9BAA-4DBB-88AE-AAFBC9219D8A}"/>
    <cellStyle name="Input 2 2 2 9" xfId="15166" xr:uid="{A76B1FAF-C82F-409B-ADBD-6269A10BFFB5}"/>
    <cellStyle name="Input 2 2 3" xfId="2339" xr:uid="{08271970-F701-4DDF-97CA-4F15E16F3FFC}"/>
    <cellStyle name="Input 2 2 3 2" xfId="8429" xr:uid="{B340D0E1-6216-4D35-8CA6-B75505E2BD78}"/>
    <cellStyle name="Input 2 2 3 3" xfId="14878" xr:uid="{2871BAEF-03A1-4A34-9C71-A4FA94E15CA9}"/>
    <cellStyle name="Input 2 2 3 4" xfId="14868" xr:uid="{FF39C1D8-3DA7-4CB5-BB43-0251246F292A}"/>
    <cellStyle name="Input 2 2 3 5" xfId="13119" xr:uid="{891DBF64-E3A3-411C-8B18-557D63905D12}"/>
    <cellStyle name="Input 2 2 3 6" xfId="23172" xr:uid="{B3C9B5B7-71D0-4F94-9EAE-F0CDD769C740}"/>
    <cellStyle name="Input 2 2 3 7" xfId="23427" xr:uid="{3F8572F9-DACC-4C31-BCA4-99F721A358E2}"/>
    <cellStyle name="Input 2 2 3 8" xfId="30333" xr:uid="{88BFA377-321A-44C0-94E7-274E4174AFCF}"/>
    <cellStyle name="Input 2 2 3 9" xfId="35039" xr:uid="{0F485141-EA52-412C-AEB1-BE1B72C05833}"/>
    <cellStyle name="Input 2 2 4" xfId="1798" xr:uid="{A82C1378-68C8-4D44-9937-7299CDCE34A3}"/>
    <cellStyle name="Input 2 2 4 2" xfId="10174" xr:uid="{E45A43B5-2668-49E0-B4AE-55C3ACF45395}"/>
    <cellStyle name="Input 2 2 4 3" xfId="14826" xr:uid="{F09C6B02-94CC-482D-86C0-1F06A5BCF2CD}"/>
    <cellStyle name="Input 2 2 4 4" xfId="15982" xr:uid="{9F4680DC-E510-4B5C-B1CE-0F9469D2F59C}"/>
    <cellStyle name="Input 2 2 4 5" xfId="19518" xr:uid="{21E0C3DF-E29D-4F72-8B17-66859DAD0B58}"/>
    <cellStyle name="Input 2 2 4 6" xfId="23283" xr:uid="{8E03F28E-789F-4495-950C-D508C14DCC94}"/>
    <cellStyle name="Input 2 2 4 7" xfId="26931" xr:uid="{501CE9C9-1175-455E-AA54-3DEF0E50E54E}"/>
    <cellStyle name="Input 2 2 4 8" xfId="27527" xr:uid="{60A3EAA0-7F21-4920-9B0F-78A48B673ED8}"/>
    <cellStyle name="Input 2 2 4 9" xfId="34493" xr:uid="{D447BAEA-7F41-4349-BB31-3836150FD19F}"/>
    <cellStyle name="Input 2 2 5" xfId="3805" xr:uid="{681FD120-0436-435B-964A-6BB914195DDB}"/>
    <cellStyle name="Input 2 2 5 2" xfId="12991" xr:uid="{CFD71B0E-2E01-4594-9970-9B48FBF3828A}"/>
    <cellStyle name="Input 2 2 5 3" xfId="15651" xr:uid="{7F5F8639-CB3C-4550-9A8C-8B1DB1B9C6D4}"/>
    <cellStyle name="Input 2 2 5 4" xfId="18152" xr:uid="{F70BB9AF-DBE2-47D6-8451-4753A2BD2A37}"/>
    <cellStyle name="Input 2 2 5 5" xfId="21905" xr:uid="{A751E615-20D6-4953-BFAA-A334D9023A5C}"/>
    <cellStyle name="Input 2 2 5 6" xfId="25570" xr:uid="{88C318CF-DBCB-4249-B0F3-E5323A36B376}"/>
    <cellStyle name="Input 2 2 5 7" xfId="29101" xr:uid="{011366F0-7EFE-40A7-AF6F-0D41D5837CCF}"/>
    <cellStyle name="Input 2 2 5 8" xfId="32373" xr:uid="{2BF97B70-34CD-4950-B2F2-93F840D0503D}"/>
    <cellStyle name="Input 2 2 5 9" xfId="34123" xr:uid="{8DEB53E6-5D4E-4C57-AB4F-E8D9E2563831}"/>
    <cellStyle name="Input 2 2 6" xfId="4200" xr:uid="{EE407399-2ACD-4547-BE38-0544BE6F475D}"/>
    <cellStyle name="Input 2 2 6 2" xfId="6957" xr:uid="{6AC7155C-E857-4460-82A0-D2BA6DB785B8}"/>
    <cellStyle name="Input 2 2 6 3" xfId="13492" xr:uid="{409D5998-834F-4CF3-9B7B-259277172C77}"/>
    <cellStyle name="Input 2 2 6 4" xfId="18547" xr:uid="{2CAE87D0-F869-4FC9-AB78-78C4CF304171}"/>
    <cellStyle name="Input 2 2 6 5" xfId="22300" xr:uid="{BB022784-E971-46ED-92E4-4D7FF305F96A}"/>
    <cellStyle name="Input 2 2 6 6" xfId="25965" xr:uid="{BEB6B85B-6A3D-4A02-B279-73B21C94CFA4}"/>
    <cellStyle name="Input 2 2 6 7" xfId="29496" xr:uid="{F17976C9-4BC8-4D81-838E-5507F3D868DC}"/>
    <cellStyle name="Input 2 2 6 8" xfId="32761" xr:uid="{F6B220E3-6218-4774-AD80-A7250D10C37A}"/>
    <cellStyle name="Input 2 2 7" xfId="4081" xr:uid="{7177835B-9914-474E-8FD0-41C0544849C9}"/>
    <cellStyle name="Input 2 2 7 2" xfId="12683" xr:uid="{8C3A18AD-C6EA-48E5-9B87-CF35DAECE906}"/>
    <cellStyle name="Input 2 2 7 3" xfId="9289" xr:uid="{A626FD4A-69EF-404E-9F40-93E53769C70E}"/>
    <cellStyle name="Input 2 2 7 4" xfId="18428" xr:uid="{4C358D69-96E6-4E08-805F-F9CB03C0D726}"/>
    <cellStyle name="Input 2 2 7 5" xfId="22181" xr:uid="{259AABBF-E29F-4FE0-960B-D3E1007F3D0F}"/>
    <cellStyle name="Input 2 2 7 6" xfId="25846" xr:uid="{350881A7-1459-4EED-8989-8BC95369154F}"/>
    <cellStyle name="Input 2 2 7 7" xfId="29377" xr:uid="{AFBC844C-3C68-4093-B897-80392A652C45}"/>
    <cellStyle name="Input 2 2 7 8" xfId="32644" xr:uid="{39043283-D2C5-4013-91F4-895F65392C16}"/>
    <cellStyle name="Input 2 2 8" xfId="4786" xr:uid="{04C1DF53-960D-4435-8B02-16536930A078}"/>
    <cellStyle name="Input 2 2 8 2" xfId="12237" xr:uid="{5745E745-C937-4A43-B997-3C4B48473DFF}"/>
    <cellStyle name="Input 2 2 8 3" xfId="15803" xr:uid="{D32746DC-29CC-44CE-8A9A-794896BB8E6F}"/>
    <cellStyle name="Input 2 2 8 4" xfId="19133" xr:uid="{7C62910C-7BE8-4363-9FCC-AE19D2C28815}"/>
    <cellStyle name="Input 2 2 8 5" xfId="22884" xr:uid="{80C1BCEE-5943-489D-88BB-1F7CE39D7410}"/>
    <cellStyle name="Input 2 2 8 6" xfId="26550" xr:uid="{1C25DD93-30D1-4BA3-B6C4-3A38E822CE4D}"/>
    <cellStyle name="Input 2 2 8 7" xfId="30082" xr:uid="{ED8250DC-C695-4A62-BD1E-7BDC180A5E48}"/>
    <cellStyle name="Input 2 2 8 8" xfId="33339" xr:uid="{460176F3-86DF-4E19-ACAD-52F2A88BB86E}"/>
    <cellStyle name="Input 2 2 9" xfId="12841" xr:uid="{1C857524-8999-4689-8692-FFE5D327841A}"/>
    <cellStyle name="Input 2 20" xfId="20407" xr:uid="{5E533883-C491-46FE-BCA5-FC7FD33FAEB8}"/>
    <cellStyle name="Input 2 3" xfId="1049" xr:uid="{686B06D1-35B3-49B2-B7D5-A7611A443779}"/>
    <cellStyle name="Input 2 3 10" xfId="8597" xr:uid="{3AF9C449-F0E5-49DB-8CAF-B06AF06F63AB}"/>
    <cellStyle name="Input 2 3 11" xfId="6896" xr:uid="{EA9FBACF-9928-4306-A657-A6FCC2C21B18}"/>
    <cellStyle name="Input 2 3 12" xfId="19866" xr:uid="{EA162B52-D4B0-4357-892E-6860E025E6CA}"/>
    <cellStyle name="Input 2 3 13" xfId="23612" xr:uid="{EC854C40-DA8E-4B5A-8202-202627FD0C18}"/>
    <cellStyle name="Input 2 3 14" xfId="27219" xr:uid="{02943804-4E20-48D3-915D-84E1A14A270B}"/>
    <cellStyle name="Input 2 3 15" xfId="30672" xr:uid="{AEF07ED9-BE85-4013-8A4E-BFDBD5C995BA}"/>
    <cellStyle name="Input 2 3 16" xfId="34376" xr:uid="{A8EE6B54-4468-4835-B517-A9009E0F8DDA}"/>
    <cellStyle name="Input 2 3 2" xfId="1606" xr:uid="{E504CA26-590F-49E2-ABA4-79745AA53BC7}"/>
    <cellStyle name="Input 2 3 2 10" xfId="11965" xr:uid="{12F30A96-3119-4E81-822E-4A9D14F848CC}"/>
    <cellStyle name="Input 2 3 2 11" xfId="19595" xr:uid="{7A0E62F4-FF12-4658-9312-C9440AADE3CF}"/>
    <cellStyle name="Input 2 3 2 12" xfId="23350" xr:uid="{63814779-4256-489A-A478-CBD33EFDD563}"/>
    <cellStyle name="Input 2 3 2 13" xfId="23682" xr:uid="{A2856998-A5D0-4185-A07B-4ADAEFD0DAEB}"/>
    <cellStyle name="Input 2 3 2 14" xfId="31085" xr:uid="{688110EB-47FF-4B5E-A0C5-0702F6ED4083}"/>
    <cellStyle name="Input 2 3 2 2" xfId="2849" xr:uid="{B95D2732-7D0E-4231-A85B-AFADEB52CDF5}"/>
    <cellStyle name="Input 2 3 2 2 2" xfId="9742" xr:uid="{4C700273-C9BC-465E-A860-3FA0D974272A}"/>
    <cellStyle name="Input 2 3 2 2 3" xfId="7808" xr:uid="{E5D1DB42-FC4E-48B6-845C-12EF8B80B5CB}"/>
    <cellStyle name="Input 2 3 2 2 4" xfId="17197" xr:uid="{8C5E4CC3-BC6A-4EF4-AA19-CEC9000F2021}"/>
    <cellStyle name="Input 2 3 2 2 5" xfId="20955" xr:uid="{6D240BDC-AE64-4C7E-A864-2014349BBEC7}"/>
    <cellStyle name="Input 2 3 2 2 6" xfId="24616" xr:uid="{820F0600-ED34-4C7D-A7AC-744A7419C736}"/>
    <cellStyle name="Input 2 3 2 2 7" xfId="28145" xr:uid="{CA4419F0-4A75-4F8A-8DC1-76A0CB1AE222}"/>
    <cellStyle name="Input 2 3 2 2 8" xfId="31431" xr:uid="{C99D1D91-F502-4BF0-8EB9-63C949851488}"/>
    <cellStyle name="Input 2 3 2 3" xfId="3355" xr:uid="{DA9FE28D-C83D-4680-ABEE-3127FFC49444}"/>
    <cellStyle name="Input 2 3 2 3 2" xfId="9035" xr:uid="{147E4F10-FC3A-48B9-8876-35CFCBFA143E}"/>
    <cellStyle name="Input 2 3 2 3 3" xfId="15430" xr:uid="{E696102B-3831-44AD-ADE6-447D67A31F8D}"/>
    <cellStyle name="Input 2 3 2 3 4" xfId="17702" xr:uid="{762638B6-B7A1-4E7A-BB9D-BBC318457F39}"/>
    <cellStyle name="Input 2 3 2 3 5" xfId="21458" xr:uid="{D525E976-38E4-4DE6-B8D0-81A1A3228C62}"/>
    <cellStyle name="Input 2 3 2 3 6" xfId="25120" xr:uid="{4BA22452-B8AC-4CAF-9BF9-D9156E6E90A3}"/>
    <cellStyle name="Input 2 3 2 3 7" xfId="28651" xr:uid="{B2022E5D-6962-4F65-A968-FBE4AB598107}"/>
    <cellStyle name="Input 2 3 2 3 8" xfId="31930" xr:uid="{FFDF9816-A9F3-464B-8843-B6375E04D53F}"/>
    <cellStyle name="Input 2 3 2 4" xfId="3739" xr:uid="{FD46C251-7074-4DB9-BD3E-0CA1C97AF0D7}"/>
    <cellStyle name="Input 2 3 2 4 2" xfId="12755" xr:uid="{C51C7BF9-0A6D-4651-9A82-261568AD2B07}"/>
    <cellStyle name="Input 2 3 2 4 3" xfId="9447" xr:uid="{7D1D9412-BBED-4EB4-8165-390B0DEDA81E}"/>
    <cellStyle name="Input 2 3 2 4 4" xfId="18086" xr:uid="{F6782C2F-8CC7-4B03-9F2A-1C0547C339B5}"/>
    <cellStyle name="Input 2 3 2 4 5" xfId="21841" xr:uid="{24E14641-1985-44E7-B5C7-829E485DE1CD}"/>
    <cellStyle name="Input 2 3 2 4 6" xfId="25504" xr:uid="{5035C998-B633-4D95-94F2-EC65D7AECDFF}"/>
    <cellStyle name="Input 2 3 2 4 7" xfId="29035" xr:uid="{B503322D-5C23-4FE1-A69C-37A9D2E2D148}"/>
    <cellStyle name="Input 2 3 2 4 8" xfId="32311" xr:uid="{991813A1-7592-4154-B5D7-F2800CEBAD55}"/>
    <cellStyle name="Input 2 3 2 5" xfId="2213" xr:uid="{CD2AE982-B337-443E-9642-FE3B55D43510}"/>
    <cellStyle name="Input 2 3 2 5 2" xfId="8141" xr:uid="{FA31F619-D58D-4C07-BD6E-C6936421E74E}"/>
    <cellStyle name="Input 2 3 2 5 3" xfId="8787" xr:uid="{399D48D7-0C10-472E-B954-CAEB096503AD}"/>
    <cellStyle name="Input 2 3 2 5 4" xfId="7429" xr:uid="{D375BC59-95C8-4C00-AC4B-C29230C4A89A}"/>
    <cellStyle name="Input 2 3 2 5 5" xfId="16624" xr:uid="{12A32034-E0AE-4E22-A3D3-6166BC9B80B9}"/>
    <cellStyle name="Input 2 3 2 5 6" xfId="13502" xr:uid="{1FE91253-1E0D-4EA0-BED4-53C1ED66C626}"/>
    <cellStyle name="Input 2 3 2 5 7" xfId="19869" xr:uid="{883BF07C-0FCB-4859-8958-0EC098F71840}"/>
    <cellStyle name="Input 2 3 2 5 8" xfId="30366" xr:uid="{57D65C9E-3682-4FF4-81DF-648D530F4AE7}"/>
    <cellStyle name="Input 2 3 2 6" xfId="3164" xr:uid="{9B07E76F-617A-49E7-9633-F2CDA73EA79E}"/>
    <cellStyle name="Input 2 3 2 6 2" xfId="8980" xr:uid="{E639F235-B8E8-45FB-9182-37A747C2D96A}"/>
    <cellStyle name="Input 2 3 2 6 3" xfId="14230" xr:uid="{A372D5FB-0E8C-4EC7-B159-CA6C5E75664F}"/>
    <cellStyle name="Input 2 3 2 6 4" xfId="17511" xr:uid="{64221874-8740-4490-9F22-D1A55D63EB89}"/>
    <cellStyle name="Input 2 3 2 6 5" xfId="21267" xr:uid="{9950A622-5004-4676-B3CB-E2D200BA1C0F}"/>
    <cellStyle name="Input 2 3 2 6 6" xfId="24929" xr:uid="{E393EA9F-1BC8-420B-A660-CBD54D544BC9}"/>
    <cellStyle name="Input 2 3 2 6 7" xfId="28460" xr:uid="{C379C295-68A6-4790-8DF6-4F8B99C94D3D}"/>
    <cellStyle name="Input 2 3 2 6 8" xfId="31741" xr:uid="{C6583497-3D99-46D8-A7FF-E69FEB1E3DFA}"/>
    <cellStyle name="Input 2 3 2 7" xfId="3623" xr:uid="{8C4D12DC-5136-442E-A80D-73A0CF55ECE9}"/>
    <cellStyle name="Input 2 3 2 7 2" xfId="10482" xr:uid="{780B4901-2E10-46CA-87EE-0EE2B5A6D1AB}"/>
    <cellStyle name="Input 2 3 2 7 3" xfId="16638" xr:uid="{3D6104D7-95D0-4EFA-9516-1796F9F4261F}"/>
    <cellStyle name="Input 2 3 2 7 4" xfId="17970" xr:uid="{3D87DF06-F95D-47B4-820A-074629D5FC63}"/>
    <cellStyle name="Input 2 3 2 7 5" xfId="21726" xr:uid="{EC8E7D91-3DA2-47DE-A210-579DC332E9AF}"/>
    <cellStyle name="Input 2 3 2 7 6" xfId="25388" xr:uid="{88D142F7-FF4A-4959-86BD-EABF67EA45A2}"/>
    <cellStyle name="Input 2 3 2 7 7" xfId="28919" xr:uid="{40B1C3CF-DE5F-4F3F-A66F-134B456212DE}"/>
    <cellStyle name="Input 2 3 2 7 8" xfId="32196" xr:uid="{41597102-ADE1-4850-8CFE-F5517D267003}"/>
    <cellStyle name="Input 2 3 2 8" xfId="13073" xr:uid="{DBC99903-0FE2-480D-AD25-B232AF2E3C0C}"/>
    <cellStyle name="Input 2 3 2 9" xfId="15588" xr:uid="{8F0E0D5A-71DE-47AA-9E99-3A22522FB6FD}"/>
    <cellStyle name="Input 2 3 3" xfId="2340" xr:uid="{5ACA6632-00B6-407F-B840-EDA4BF828D89}"/>
    <cellStyle name="Input 2 3 3 2" xfId="7931" xr:uid="{6D2A82C0-E330-4241-BEA6-185A04CF1681}"/>
    <cellStyle name="Input 2 3 3 3" xfId="9258" xr:uid="{85E55E3C-92C4-44E8-AF4A-CE97251BC179}"/>
    <cellStyle name="Input 2 3 3 4" xfId="7671" xr:uid="{4AC6B40D-6209-42C8-97EA-3B176A9C6E4F}"/>
    <cellStyle name="Input 2 3 3 5" xfId="14444" xr:uid="{A8B3B23B-2F2A-49BC-ACEB-8909B82D88F8}"/>
    <cellStyle name="Input 2 3 3 6" xfId="19645" xr:uid="{29A2D71F-0A50-49B5-B7DA-461D14AE51F7}"/>
    <cellStyle name="Input 2 3 3 7" xfId="26831" xr:uid="{D258CD15-7D8A-4010-A748-CCACD4C60E35}"/>
    <cellStyle name="Input 2 3 3 8" xfId="30332" xr:uid="{CF118CAC-939A-4373-A49B-F60CD3C9A30B}"/>
    <cellStyle name="Input 2 3 4" xfId="2748" xr:uid="{89D0864C-B974-4155-8864-06C93BB44AB6}"/>
    <cellStyle name="Input 2 3 4 2" xfId="8412" xr:uid="{DCDB1567-719A-423E-ADD1-064113C84124}"/>
    <cellStyle name="Input 2 3 4 3" xfId="9586" xr:uid="{60608D64-6F35-4D32-85A2-511819E5A439}"/>
    <cellStyle name="Input 2 3 4 4" xfId="17096" xr:uid="{501248C0-3448-430E-A3CC-EC5E6DF3CB0A}"/>
    <cellStyle name="Input 2 3 4 5" xfId="20854" xr:uid="{27D9E716-6316-4346-9F43-C876C50DD6A7}"/>
    <cellStyle name="Input 2 3 4 6" xfId="24515" xr:uid="{E07B4A5F-73FC-40A7-AEB1-EB35FB15EB2D}"/>
    <cellStyle name="Input 2 3 4 7" xfId="28044" xr:uid="{80E421F8-26D7-49E2-BCE0-DA58E8989EF4}"/>
    <cellStyle name="Input 2 3 4 8" xfId="31330" xr:uid="{C9D3E1D3-78E9-432B-B73C-28109BCBA67C}"/>
    <cellStyle name="Input 2 3 5" xfId="3083" xr:uid="{647F318F-6821-462D-89C3-D9F21292DBD0}"/>
    <cellStyle name="Input 2 3 5 2" xfId="8110" xr:uid="{1FBF6DD0-B959-4AD6-AEA8-5E277900ECF4}"/>
    <cellStyle name="Input 2 3 5 3" xfId="13378" xr:uid="{212A2339-C193-4485-AE97-92893B5F6208}"/>
    <cellStyle name="Input 2 3 5 4" xfId="17430" xr:uid="{149532C9-8549-4EC7-8417-8796A99BD76F}"/>
    <cellStyle name="Input 2 3 5 5" xfId="21187" xr:uid="{41B6F6A7-59CE-4C82-818F-9F4011C222D0}"/>
    <cellStyle name="Input 2 3 5 6" xfId="24849" xr:uid="{FEEA52F0-9D62-4C7B-9E5B-A7C79C970EB1}"/>
    <cellStyle name="Input 2 3 5 7" xfId="28379" xr:uid="{0789ACC1-B486-4082-83ED-E309BB9FBF3A}"/>
    <cellStyle name="Input 2 3 5 8" xfId="31662" xr:uid="{5BC3F0E0-96B1-40FF-A1F4-087A81613E0D}"/>
    <cellStyle name="Input 2 3 6" xfId="2730" xr:uid="{1C94B1D0-9E63-4970-B4CE-9A6453DEB76E}"/>
    <cellStyle name="Input 2 3 6 2" xfId="9482" xr:uid="{B93B3C3C-3F9B-46B0-9CED-6D874F1410F1}"/>
    <cellStyle name="Input 2 3 6 3" xfId="14139" xr:uid="{A9226FCA-FA3B-4BBF-B831-399F31994330}"/>
    <cellStyle name="Input 2 3 6 4" xfId="17078" xr:uid="{CDE29487-E512-42AB-863A-1A0FF3ED3232}"/>
    <cellStyle name="Input 2 3 6 5" xfId="20836" xr:uid="{70A35F37-3206-4C8B-96D1-5F9AF6658FAD}"/>
    <cellStyle name="Input 2 3 6 6" xfId="24497" xr:uid="{975CF6BF-D2C1-46BA-8003-CD89B98F22CF}"/>
    <cellStyle name="Input 2 3 6 7" xfId="28026" xr:uid="{9E1C2156-989B-4776-B507-A446C0E431F4}"/>
    <cellStyle name="Input 2 3 6 8" xfId="31312" xr:uid="{732ECD6E-490B-4C3B-96C3-5C34F6C74C30}"/>
    <cellStyle name="Input 2 3 7" xfId="3933" xr:uid="{0970FFA6-FFAF-4A83-B033-90C1727F956B}"/>
    <cellStyle name="Input 2 3 7 2" xfId="7328" xr:uid="{3B9E42C6-7515-4FBC-A2D3-62E68D39BB12}"/>
    <cellStyle name="Input 2 3 7 3" xfId="13838" xr:uid="{C23E882D-075D-4B61-AF69-BD2680AE7DC7}"/>
    <cellStyle name="Input 2 3 7 4" xfId="18280" xr:uid="{B829C239-736C-430F-B1FD-DD05F749D26D}"/>
    <cellStyle name="Input 2 3 7 5" xfId="22033" xr:uid="{3115A968-651D-44D3-97F5-CAFCF58C6CC4}"/>
    <cellStyle name="Input 2 3 7 6" xfId="25698" xr:uid="{94880F24-B63A-4480-938C-864308CC81DA}"/>
    <cellStyle name="Input 2 3 7 7" xfId="29229" xr:uid="{108AAB48-D09F-4B39-9607-85DBA60D0EFC}"/>
    <cellStyle name="Input 2 3 7 8" xfId="32497" xr:uid="{BEE0E8B5-4DA3-499A-951D-7A5694BCEC3F}"/>
    <cellStyle name="Input 2 3 8" xfId="4166" xr:uid="{590C1A9B-43A6-49EC-B64A-7A667E72CFC6}"/>
    <cellStyle name="Input 2 3 8 2" xfId="7169" xr:uid="{E7396307-79C3-43C8-AA5A-E90D897A1D7C}"/>
    <cellStyle name="Input 2 3 8 3" xfId="7822" xr:uid="{435C108F-FFD2-45E8-AC2A-0F0FBA69BCF3}"/>
    <cellStyle name="Input 2 3 8 4" xfId="18513" xr:uid="{47B84EE6-93C4-4CCB-9448-7F32C91F766D}"/>
    <cellStyle name="Input 2 3 8 5" xfId="22266" xr:uid="{5BEB13A0-0378-4BAD-96EF-F061E903F3CA}"/>
    <cellStyle name="Input 2 3 8 6" xfId="25931" xr:uid="{64DEB715-0FE6-40D1-8D3D-0058EF220056}"/>
    <cellStyle name="Input 2 3 8 7" xfId="29462" xr:uid="{13D58CCE-5FA3-4965-9AFC-0AFA0E7E3913}"/>
    <cellStyle name="Input 2 3 8 8" xfId="32727" xr:uid="{6CD815CF-06A3-4FD4-A58F-31D9834FEE9B}"/>
    <cellStyle name="Input 2 3 9" xfId="10566" xr:uid="{466D7A65-0F21-4BA9-9D4D-5767E93DABCB}"/>
    <cellStyle name="Input 2 4" xfId="1047" xr:uid="{F1D20A05-2E72-4B8C-A6D4-875292ACB49A}"/>
    <cellStyle name="Input 2 4 10" xfId="16622" xr:uid="{DB4EFA2D-A358-4EE2-AEF0-363EEB369ADF}"/>
    <cellStyle name="Input 2 4 11" xfId="14657" xr:uid="{551C00B9-5E86-448D-9504-167C8B002A6E}"/>
    <cellStyle name="Input 2 4 12" xfId="19868" xr:uid="{B957894A-D874-4B96-9E4E-1AB2331E4B83}"/>
    <cellStyle name="Input 2 4 13" xfId="23614" xr:uid="{28A42C5F-6FC1-4DAE-B2F1-BB3145F0A722}"/>
    <cellStyle name="Input 2 4 14" xfId="27221" xr:uid="{9C6AD596-6978-44D5-8104-5312974B35D1}"/>
    <cellStyle name="Input 2 4 15" xfId="30674" xr:uid="{592FCA75-6D88-4BA3-84FA-9679DB8CFAD4}"/>
    <cellStyle name="Input 2 4 2" xfId="1604" xr:uid="{EABD02E9-B7B3-4B99-9186-14024E16BBBE}"/>
    <cellStyle name="Input 2 4 2 10" xfId="15291" xr:uid="{6498F670-5B83-4329-83B9-4C57A2B1CDCF}"/>
    <cellStyle name="Input 2 4 2 11" xfId="14059" xr:uid="{CD1D1DB8-E777-4CC2-9576-509ED446F1F5}"/>
    <cellStyle name="Input 2 4 2 12" xfId="23351" xr:uid="{693C4FCD-64E7-46AE-9019-5FC46D32C223}"/>
    <cellStyle name="Input 2 4 2 13" xfId="27007" xr:uid="{CF91FC23-2841-4126-A0C5-79424D4A4516}"/>
    <cellStyle name="Input 2 4 2 14" xfId="14590" xr:uid="{07890028-E577-4CBD-AB3B-35A24FCB3007}"/>
    <cellStyle name="Input 2 4 2 2" xfId="2847" xr:uid="{0CB3DA5C-E0D0-46A0-843A-7E008E6C43C8}"/>
    <cellStyle name="Input 2 4 2 2 2" xfId="9481" xr:uid="{7EB46FE5-AAD8-4958-AADD-8CCED1BDB04B}"/>
    <cellStyle name="Input 2 4 2 2 3" xfId="11158" xr:uid="{86CA97F6-6240-45D7-9C50-69436E501DF7}"/>
    <cellStyle name="Input 2 4 2 2 4" xfId="17195" xr:uid="{B7CE9047-EAFD-40F5-9D3B-67F6AC0798EF}"/>
    <cellStyle name="Input 2 4 2 2 5" xfId="20953" xr:uid="{91D8840C-1193-4840-A77B-857372495195}"/>
    <cellStyle name="Input 2 4 2 2 6" xfId="24614" xr:uid="{66892946-0BE2-4B8A-847A-A30E447E4F58}"/>
    <cellStyle name="Input 2 4 2 2 7" xfId="28143" xr:uid="{52CE2200-78FE-43DD-987C-CBFFE7ADDE83}"/>
    <cellStyle name="Input 2 4 2 2 8" xfId="31429" xr:uid="{78E8B2EE-CAF3-405E-B11E-EBCDBA922F00}"/>
    <cellStyle name="Input 2 4 2 3" xfId="3353" xr:uid="{9905D6F6-ECEC-4CBB-8706-E422059D45C8}"/>
    <cellStyle name="Input 2 4 2 3 2" xfId="11289" xr:uid="{C51F1D9C-FD54-4FDA-980B-DCCA38E3D7F1}"/>
    <cellStyle name="Input 2 4 2 3 3" xfId="16343" xr:uid="{9138CDDA-8047-4649-8387-873324026F85}"/>
    <cellStyle name="Input 2 4 2 3 4" xfId="17700" xr:uid="{00300793-EB97-49C5-A567-AC1F77021DC8}"/>
    <cellStyle name="Input 2 4 2 3 5" xfId="21456" xr:uid="{0E2AB62B-E584-4783-A09A-15D841799870}"/>
    <cellStyle name="Input 2 4 2 3 6" xfId="25118" xr:uid="{59F83BCC-530D-49B7-90C3-1790510CCD21}"/>
    <cellStyle name="Input 2 4 2 3 7" xfId="28649" xr:uid="{CD0BCCF4-50A6-427F-BEEE-2482A949B378}"/>
    <cellStyle name="Input 2 4 2 3 8" xfId="31928" xr:uid="{1DB23F26-9C86-4434-8085-F6BC735E045B}"/>
    <cellStyle name="Input 2 4 2 4" xfId="3726" xr:uid="{4DD65412-7DC5-43C4-A7A4-D325BB112428}"/>
    <cellStyle name="Input 2 4 2 4 2" xfId="12761" xr:uid="{1CA56504-771C-4674-B6E6-1E0446B13FD8}"/>
    <cellStyle name="Input 2 4 2 4 3" xfId="7173" xr:uid="{11F63598-8C12-4C1F-A218-3B8CD20CF215}"/>
    <cellStyle name="Input 2 4 2 4 4" xfId="18073" xr:uid="{800F3CEF-0F46-40F1-83C9-DD4A4493B70B}"/>
    <cellStyle name="Input 2 4 2 4 5" xfId="21828" xr:uid="{489AB928-2E97-49EC-9AE4-95213429BCF2}"/>
    <cellStyle name="Input 2 4 2 4 6" xfId="25491" xr:uid="{1E1E36E6-4C3F-47A9-962D-224F439206DE}"/>
    <cellStyle name="Input 2 4 2 4 7" xfId="29022" xr:uid="{D9FC1D18-FF57-4053-ABF6-E85448E25E3D}"/>
    <cellStyle name="Input 2 4 2 4 8" xfId="32298" xr:uid="{753A8306-1E1A-4B2F-957D-E7400DAFAAF6}"/>
    <cellStyle name="Input 2 4 2 5" xfId="3989" xr:uid="{AA7E7A5E-45EA-4125-816A-264621E99C7E}"/>
    <cellStyle name="Input 2 4 2 5 2" xfId="10059" xr:uid="{3E73EC0C-363D-44D1-A932-3E18A19D58A5}"/>
    <cellStyle name="Input 2 4 2 5 3" xfId="6814" xr:uid="{2A656B18-179F-482E-B812-260775D43F35}"/>
    <cellStyle name="Input 2 4 2 5 4" xfId="18336" xr:uid="{A1036CCF-3C22-485A-9C5E-26C39C5BC041}"/>
    <cellStyle name="Input 2 4 2 5 5" xfId="22089" xr:uid="{7AC11B2E-DBBD-4854-BE75-5D354CA96EF7}"/>
    <cellStyle name="Input 2 4 2 5 6" xfId="25754" xr:uid="{6BA40299-913B-427D-945D-4F3D007D8580}"/>
    <cellStyle name="Input 2 4 2 5 7" xfId="29285" xr:uid="{A56D73AF-3B6C-403D-87A0-52FAE96F1C8A}"/>
    <cellStyle name="Input 2 4 2 5 8" xfId="32553" xr:uid="{38CC8FD7-136F-4BD7-B232-564638393D80}"/>
    <cellStyle name="Input 2 4 2 6" xfId="4439" xr:uid="{8E94C30C-5531-4926-AF4C-9E1FBA61F32B}"/>
    <cellStyle name="Input 2 4 2 6 2" xfId="6864" xr:uid="{53D78E92-6F77-4D87-B43D-7D9377DD5A3D}"/>
    <cellStyle name="Input 2 4 2 6 3" xfId="15004" xr:uid="{9052C034-BB6A-45B7-BAF3-892CDE6E9A3B}"/>
    <cellStyle name="Input 2 4 2 6 4" xfId="18786" xr:uid="{FB15B9D6-49BE-411E-B2D4-EC62DB79EF00}"/>
    <cellStyle name="Input 2 4 2 6 5" xfId="22538" xr:uid="{1CD7D8FA-4357-4F7F-806C-60C26C10C596}"/>
    <cellStyle name="Input 2 4 2 6 6" xfId="26203" xr:uid="{29C86DB5-4524-4792-9A29-8F49D3AF6AF1}"/>
    <cellStyle name="Input 2 4 2 6 7" xfId="29735" xr:uid="{4E578B7D-25FC-4159-B62D-B9E268CDB4E4}"/>
    <cellStyle name="Input 2 4 2 6 8" xfId="32997" xr:uid="{BFED5536-FE2D-4241-9DD8-F77D796D81DE}"/>
    <cellStyle name="Input 2 4 2 7" xfId="4459" xr:uid="{58394600-5831-41B9-866D-90526C7AA812}"/>
    <cellStyle name="Input 2 4 2 7 2" xfId="12542" xr:uid="{D90CEEA5-C817-4713-B367-04272D307FCB}"/>
    <cellStyle name="Input 2 4 2 7 3" xfId="7629" xr:uid="{59D02302-51CD-4E4E-9970-4266D4C603BC}"/>
    <cellStyle name="Input 2 4 2 7 4" xfId="18806" xr:uid="{33FCBF2F-9624-4402-8955-F77D6BCDC42B}"/>
    <cellStyle name="Input 2 4 2 7 5" xfId="22558" xr:uid="{FD2442BC-D2FF-4363-8803-A99C628A3C28}"/>
    <cellStyle name="Input 2 4 2 7 6" xfId="26223" xr:uid="{A0744245-CC9D-43C9-BC53-314B850B9DB7}"/>
    <cellStyle name="Input 2 4 2 7 7" xfId="29755" xr:uid="{60BA72CB-C44D-4214-B015-35266653DD55}"/>
    <cellStyle name="Input 2 4 2 7 8" xfId="33017" xr:uid="{E3EC44B5-1617-45FB-B81F-BA64C0F73F6E}"/>
    <cellStyle name="Input 2 4 2 8" xfId="12798" xr:uid="{B94D2602-F290-4782-BF23-787B90F357B8}"/>
    <cellStyle name="Input 2 4 2 9" xfId="10532" xr:uid="{58DCAC84-8C6B-4BD7-B5BC-38BE7367D2EE}"/>
    <cellStyle name="Input 2 4 3" xfId="2338" xr:uid="{D554EF14-ECD0-4526-B32E-65E2B535DA50}"/>
    <cellStyle name="Input 2 4 3 2" xfId="9659" xr:uid="{F6D148FD-41B7-4B1B-9FEA-ED5BEA569973}"/>
    <cellStyle name="Input 2 4 3 3" xfId="14403" xr:uid="{396CC8CD-07B8-4EB5-9556-60CBA2E0C611}"/>
    <cellStyle name="Input 2 4 3 4" xfId="14779" xr:uid="{77E6B9EF-87C6-4209-BA17-BA0DF3A7A19B}"/>
    <cellStyle name="Input 2 4 3 5" xfId="13811" xr:uid="{E0D7A3AD-B0FF-497E-BC56-2C79108E85A2}"/>
    <cellStyle name="Input 2 4 3 6" xfId="19627" xr:uid="{B4F8A22F-01C3-4753-AF6A-FC681EF83BB6}"/>
    <cellStyle name="Input 2 4 3 7" xfId="16054" xr:uid="{2FB34E29-515E-41B0-A54F-353F542B32E9}"/>
    <cellStyle name="Input 2 4 3 8" xfId="27408" xr:uid="{DBD69259-0031-435D-A5D1-FC83ED297629}"/>
    <cellStyle name="Input 2 4 4" xfId="2061" xr:uid="{008131CF-3275-4784-9B80-C20B71DBCAC4}"/>
    <cellStyle name="Input 2 4 4 2" xfId="9055" xr:uid="{99C02DFF-0FC0-462E-94E0-DFB3AC5B4D3F}"/>
    <cellStyle name="Input 2 4 4 3" xfId="11627" xr:uid="{DD80922E-5D26-493D-9177-EDD15492E7EB}"/>
    <cellStyle name="Input 2 4 4 4" xfId="15432" xr:uid="{99C707DC-9DB7-476B-893C-E15EC741D36D}"/>
    <cellStyle name="Input 2 4 4 5" xfId="12047" xr:uid="{6EE12214-5739-4F78-BC03-933D3E6E1AE5}"/>
    <cellStyle name="Input 2 4 4 6" xfId="14948" xr:uid="{DED064BC-ACD5-479D-BC03-901B32165F81}"/>
    <cellStyle name="Input 2 4 4 7" xfId="23763" xr:uid="{0B50EFCD-B3D9-4723-B9A8-3792283E5CBB}"/>
    <cellStyle name="Input 2 4 4 8" xfId="24007" xr:uid="{16F85213-2B99-4582-A315-ECDB823E61C8}"/>
    <cellStyle name="Input 2 4 5" xfId="3765" xr:uid="{A03EC60C-7E25-4008-B5FD-DBCD26C4D1AC}"/>
    <cellStyle name="Input 2 4 5 2" xfId="13006" xr:uid="{8A64C988-9B0E-4DDB-B5C8-8EE257E63338}"/>
    <cellStyle name="Input 2 4 5 3" xfId="15637" xr:uid="{03AE6BFA-F5CC-43B8-A307-C3A3FD689935}"/>
    <cellStyle name="Input 2 4 5 4" xfId="18112" xr:uid="{62073822-C52C-4456-981D-81BF77083DD9}"/>
    <cellStyle name="Input 2 4 5 5" xfId="21866" xr:uid="{423FA02D-60E7-47D1-B374-4B1FCF30A3F4}"/>
    <cellStyle name="Input 2 4 5 6" xfId="25530" xr:uid="{A60BAD28-ED4C-4F6E-8671-492A80BE91ED}"/>
    <cellStyle name="Input 2 4 5 7" xfId="29061" xr:uid="{86F37C46-B960-4893-87FF-1DDF6F8BC425}"/>
    <cellStyle name="Input 2 4 5 8" xfId="32336" xr:uid="{D16BC24F-7C4D-4BBE-B9DA-0F3FC78FE087}"/>
    <cellStyle name="Input 2 4 6" xfId="4062" xr:uid="{724AE2E4-0049-4559-85AA-E6DEB1382AEE}"/>
    <cellStyle name="Input 2 4 6 2" xfId="12685" xr:uid="{A0B3E988-5AC5-4369-AD4C-BBB8ED277C8D}"/>
    <cellStyle name="Input 2 4 6 3" xfId="11970" xr:uid="{B25D97D1-60F7-426C-86F8-6596930F2B92}"/>
    <cellStyle name="Input 2 4 6 4" xfId="18409" xr:uid="{CBA75236-76DD-44BD-A644-AF4AB152DFC7}"/>
    <cellStyle name="Input 2 4 6 5" xfId="22162" xr:uid="{16111238-871A-4E95-944D-243FC00A029A}"/>
    <cellStyle name="Input 2 4 6 6" xfId="25827" xr:uid="{20D45777-7AAE-4A99-839B-F3E9C78AD1A2}"/>
    <cellStyle name="Input 2 4 6 7" xfId="29358" xr:uid="{8D0ED3DC-F960-4801-A489-683A71D7191C}"/>
    <cellStyle name="Input 2 4 6 8" xfId="32625" xr:uid="{73155382-E691-4722-8A62-E7DF89F6760F}"/>
    <cellStyle name="Input 2 4 7" xfId="2726" xr:uid="{5DE0443E-6A19-4908-A0C2-75B9DDE7638D}"/>
    <cellStyle name="Input 2 4 7 2" xfId="9861" xr:uid="{138825EB-DB0D-4268-A06E-42C65E6693D3}"/>
    <cellStyle name="Input 2 4 7 3" xfId="14597" xr:uid="{4179F3DD-827B-44DE-A303-1E124D403C68}"/>
    <cellStyle name="Input 2 4 7 4" xfId="17074" xr:uid="{069BA70D-7728-49E1-A636-65494BC98004}"/>
    <cellStyle name="Input 2 4 7 5" xfId="20832" xr:uid="{1151F619-57C3-4B5D-B062-17FD70A9CE14}"/>
    <cellStyle name="Input 2 4 7 6" xfId="24493" xr:uid="{41996BC5-90EF-4C79-80FD-3B7B54C0E277}"/>
    <cellStyle name="Input 2 4 7 7" xfId="28022" xr:uid="{0B6A6241-81A3-4F0F-8D02-2F6750A913EF}"/>
    <cellStyle name="Input 2 4 7 8" xfId="31308" xr:uid="{85F1E30B-E569-449F-B146-F566A703AB28}"/>
    <cellStyle name="Input 2 4 8" xfId="4183" xr:uid="{2E7B1DD4-ACA8-4318-B7A7-CCDDAD63BFF7}"/>
    <cellStyle name="Input 2 4 8 2" xfId="7203" xr:uid="{01163E91-657E-4EE3-823E-9DBE147D2D76}"/>
    <cellStyle name="Input 2 4 8 3" xfId="14121" xr:uid="{D73F9EF8-0599-49E4-A6F1-5860DA56310C}"/>
    <cellStyle name="Input 2 4 8 4" xfId="18530" xr:uid="{58D3FD41-5CAC-424D-B174-7A6BDCADFAE3}"/>
    <cellStyle name="Input 2 4 8 5" xfId="22283" xr:uid="{AB2DCCA6-79A5-4AD5-92FF-89EFAF7A9397}"/>
    <cellStyle name="Input 2 4 8 6" xfId="25948" xr:uid="{90E4F850-2555-4C9B-A5D0-39EC8D78A562}"/>
    <cellStyle name="Input 2 4 8 7" xfId="29479" xr:uid="{FBC6137A-2BF9-4683-9B24-2B35A7A8AA17}"/>
    <cellStyle name="Input 2 4 8 8" xfId="32744" xr:uid="{C573C0B1-44A5-42B6-9C7B-F439C0ACD031}"/>
    <cellStyle name="Input 2 4 9" xfId="10515" xr:uid="{8CC813E8-A55F-4CAD-AA28-78A9455BC246}"/>
    <cellStyle name="Input 2 5" xfId="1566" xr:uid="{EF1F4EBE-F0AE-4479-A36B-BE73C723E559}"/>
    <cellStyle name="Input 2 5 10" xfId="7285" xr:uid="{A8EAF2CE-D3B6-4964-B10D-FE053EEAEE09}"/>
    <cellStyle name="Input 2 5 11" xfId="9034" xr:uid="{8DA7B2D5-EF17-482B-AB50-0A596167EB91}"/>
    <cellStyle name="Input 2 5 12" xfId="19665" xr:uid="{AFB2C63A-1866-4872-8F6E-CC023A6ACFED}"/>
    <cellStyle name="Input 2 5 13" xfId="23654" xr:uid="{CC81CF7A-96B4-4EF5-8ED8-534513F48F35}"/>
    <cellStyle name="Input 2 5 14" xfId="14775" xr:uid="{4DD16115-2756-4C19-BBE2-CB251DA614A8}"/>
    <cellStyle name="Input 2 5 2" xfId="2809" xr:uid="{24F21CD7-8967-466B-8D76-DCF9B7F45205}"/>
    <cellStyle name="Input 2 5 2 2" xfId="10960" xr:uid="{A361A429-CB20-44BD-B516-24C2BDCBB368}"/>
    <cellStyle name="Input 2 5 2 3" xfId="7501" xr:uid="{0CF1D6F3-B94F-4A1D-8A99-E987194B1CE0}"/>
    <cellStyle name="Input 2 5 2 4" xfId="17157" xr:uid="{E54BD299-9F94-47BE-A08E-208E793A9E74}"/>
    <cellStyle name="Input 2 5 2 5" xfId="20915" xr:uid="{F748E823-C971-4A59-B34E-31B886E88459}"/>
    <cellStyle name="Input 2 5 2 6" xfId="24576" xr:uid="{337355CC-F08A-4495-B3D9-1DA81EBE8E96}"/>
    <cellStyle name="Input 2 5 2 7" xfId="28105" xr:uid="{9B38F1B4-F0EF-403E-8470-89CD89ED3A10}"/>
    <cellStyle name="Input 2 5 2 8" xfId="31391" xr:uid="{64283073-BD05-4A71-82B3-1297C99C3695}"/>
    <cellStyle name="Input 2 5 3" xfId="3315" xr:uid="{9575C8B3-C83D-44DE-9601-87FA22147B1F}"/>
    <cellStyle name="Input 2 5 3 2" xfId="8576" xr:uid="{6F0A7D54-9A75-48AB-BF57-211FAD6A5641}"/>
    <cellStyle name="Input 2 5 3 3" xfId="16666" xr:uid="{7EB4E9CF-E194-4B70-B534-535DB3ECA5C3}"/>
    <cellStyle name="Input 2 5 3 4" xfId="17662" xr:uid="{37E1855F-256D-4B9D-861A-D054353CFE3F}"/>
    <cellStyle name="Input 2 5 3 5" xfId="21418" xr:uid="{668DC6C7-1E35-4C58-BAC4-6DD75AF9012A}"/>
    <cellStyle name="Input 2 5 3 6" xfId="25080" xr:uid="{CF208D73-0B4D-4CD0-A513-7C080B5CE748}"/>
    <cellStyle name="Input 2 5 3 7" xfId="28611" xr:uid="{DEB119E5-778D-408B-8054-8B73993FFCEA}"/>
    <cellStyle name="Input 2 5 3 8" xfId="31890" xr:uid="{08121572-3716-4575-9C50-BE831D6BC4B0}"/>
    <cellStyle name="Input 2 5 4" xfId="2196" xr:uid="{30EC9F59-B97E-48E3-BFF8-5B8C5CE3EC97}"/>
    <cellStyle name="Input 2 5 4 2" xfId="7941" xr:uid="{37AFCCBD-DAA5-4E72-AE49-3F155F97EDA6}"/>
    <cellStyle name="Input 2 5 4 3" xfId="14752" xr:uid="{E944BC9B-9D49-4EE1-A7BA-025A4F3A7A4E}"/>
    <cellStyle name="Input 2 5 4 4" xfId="15875" xr:uid="{A888F2AF-F508-47AC-AF09-36EA67EC033C}"/>
    <cellStyle name="Input 2 5 4 5" xfId="13475" xr:uid="{4006F491-41A6-4F68-A4B9-AEEE929F7068}"/>
    <cellStyle name="Input 2 5 4 6" xfId="15664" xr:uid="{048BA29F-992B-4A07-8622-AE55960C0F8E}"/>
    <cellStyle name="Input 2 5 4 7" xfId="23379" xr:uid="{B0F7B55C-8859-429B-8CC4-FF39F62155CD}"/>
    <cellStyle name="Input 2 5 4 8" xfId="30369" xr:uid="{FFE33A7F-4A92-4C73-A0DC-FAEEAEBB19C6}"/>
    <cellStyle name="Input 2 5 5" xfId="3884" xr:uid="{B1784DA8-0E39-4CF4-8970-EEC23446D0D6}"/>
    <cellStyle name="Input 2 5 5 2" xfId="9509" xr:uid="{F27B4148-F373-4187-A907-B5D922480120}"/>
    <cellStyle name="Input 2 5 5 3" xfId="14236" xr:uid="{04154A69-F115-486F-9BD3-C5E7CCE28D76}"/>
    <cellStyle name="Input 2 5 5 4" xfId="18231" xr:uid="{4D1BF513-3F26-46A9-984D-FB213BB6F98F}"/>
    <cellStyle name="Input 2 5 5 5" xfId="21984" xr:uid="{298C5CAD-9319-4FAD-9F00-1A5E04432B29}"/>
    <cellStyle name="Input 2 5 5 6" xfId="25649" xr:uid="{F24CF3E9-B465-4C29-9FDC-C4B78EA9F9A9}"/>
    <cellStyle name="Input 2 5 5 7" xfId="29180" xr:uid="{DD4FA6DE-C383-4181-812D-93EC4A017141}"/>
    <cellStyle name="Input 2 5 5 8" xfId="32449" xr:uid="{317CA4CF-A0E6-4207-88B1-4485FB48E560}"/>
    <cellStyle name="Input 2 5 6" xfId="4493" xr:uid="{B78905FF-D262-4A9C-9106-B43AF17F6027}"/>
    <cellStyle name="Input 2 5 6 2" xfId="12511" xr:uid="{DB26DA3B-ECA6-481F-8F80-6F3DCF85020D}"/>
    <cellStyle name="Input 2 5 6 3" xfId="8185" xr:uid="{EB6FAEFD-2C5F-4D44-8B9A-8EE56173A29F}"/>
    <cellStyle name="Input 2 5 6 4" xfId="18840" xr:uid="{BD6BB351-E129-4041-95E0-49D44A07F2D4}"/>
    <cellStyle name="Input 2 5 6 5" xfId="22592" xr:uid="{52501433-7427-4CE5-8301-2EB87DC3D1A8}"/>
    <cellStyle name="Input 2 5 6 6" xfId="26257" xr:uid="{31798419-9760-46B6-BCC1-7E9FB3C58A89}"/>
    <cellStyle name="Input 2 5 6 7" xfId="29789" xr:uid="{BE96ACDA-0E8B-4CA9-B69E-D86A6453D428}"/>
    <cellStyle name="Input 2 5 6 8" xfId="33051" xr:uid="{544ED129-5A65-4028-8AAF-6B16871DCD95}"/>
    <cellStyle name="Input 2 5 7" xfId="4615" xr:uid="{511A2FAC-D4C7-4566-8515-D50539B5FE71}"/>
    <cellStyle name="Input 2 5 7 2" xfId="12403" xr:uid="{F8BDB34E-9A6B-4ED1-95A4-34F665A31741}"/>
    <cellStyle name="Input 2 5 7 3" xfId="14757" xr:uid="{A8CC6310-A8FB-4875-A089-F5CE1D9CE5D4}"/>
    <cellStyle name="Input 2 5 7 4" xfId="18962" xr:uid="{918C743F-F904-4C05-AE02-9D65B01DC0AD}"/>
    <cellStyle name="Input 2 5 7 5" xfId="22714" xr:uid="{ED4EFE01-E699-448A-8639-0A82CFF8FC4D}"/>
    <cellStyle name="Input 2 5 7 6" xfId="26379" xr:uid="{3599F587-EA7A-42B3-84D7-EBB1EA415A2E}"/>
    <cellStyle name="Input 2 5 7 7" xfId="29911" xr:uid="{0F2C8532-67E2-4EAC-B614-4925FA6028AA}"/>
    <cellStyle name="Input 2 5 7 8" xfId="33171" xr:uid="{6F94D3BC-EC60-4343-9A53-C5B552BF2C01}"/>
    <cellStyle name="Input 2 5 8" xfId="11002" xr:uid="{CA9487C8-D2F1-434E-8683-7DEAD6300835}"/>
    <cellStyle name="Input 2 5 9" xfId="6850" xr:uid="{B86C02C8-9680-4EFF-9D78-2A122A59221E}"/>
    <cellStyle name="Input 2 6" xfId="1984" xr:uid="{DFBAB115-9063-4105-97D3-B33A6DAC352C}"/>
    <cellStyle name="Input 2 6 2" xfId="7457" xr:uid="{59F79328-3E12-43C9-B0FA-94F085D305C4}"/>
    <cellStyle name="Input 2 6 3" xfId="14109" xr:uid="{1533BA87-F241-4F80-9DF8-90B9A301BF7C}"/>
    <cellStyle name="Input 2 6 4" xfId="10882" xr:uid="{14951BC2-A1A8-481C-98AB-519F90E967DE}"/>
    <cellStyle name="Input 2 6 5" xfId="6996" xr:uid="{704D3708-E438-4E80-A605-4CE3D243CBEF}"/>
    <cellStyle name="Input 2 6 6" xfId="19979" xr:uid="{A7AFB829-3F40-4009-959D-11E627B1752B}"/>
    <cellStyle name="Input 2 6 7" xfId="6968" xr:uid="{7202409C-4509-4FD8-9068-76BAEEF09E50}"/>
    <cellStyle name="Input 2 6 8" xfId="23610" xr:uid="{5DD37B70-E46A-4752-ABF9-EB4ACFADD612}"/>
    <cellStyle name="Input 2 7" xfId="2348" xr:uid="{0341BE26-E1FB-4565-9E0A-194BFDB93482}"/>
    <cellStyle name="Input 2 7 2" xfId="8586" xr:uid="{D15C34D5-93C6-4DC0-849C-E60555D501C3}"/>
    <cellStyle name="Input 2 7 3" xfId="15482" xr:uid="{A42D12D5-0577-4CDA-AAE8-224E7E2175DE}"/>
    <cellStyle name="Input 2 7 4" xfId="14933" xr:uid="{91B3E18E-BA45-4F3A-AB7E-A368781F6C89}"/>
    <cellStyle name="Input 2 7 5" xfId="16071" xr:uid="{EF4ABA2A-6B76-4E28-80EC-C0583D83F455}"/>
    <cellStyle name="Input 2 7 6" xfId="19649" xr:uid="{364A005B-7364-4CC7-9916-D6B76FFF1736}"/>
    <cellStyle name="Input 2 7 7" xfId="23814" xr:uid="{9F058137-42B5-4733-B99C-8A40044916BC}"/>
    <cellStyle name="Input 2 7 8" xfId="30326" xr:uid="{D3641EE3-9DBB-4818-8123-0E579A40B40A}"/>
    <cellStyle name="Input 2 8" xfId="3698" xr:uid="{0BD1ADDC-7179-4006-95C5-361096F80F92}"/>
    <cellStyle name="Input 2 8 2" xfId="12774" xr:uid="{96B25EE8-2DE3-4074-B777-8CEBF08B22D6}"/>
    <cellStyle name="Input 2 8 3" xfId="7310" xr:uid="{57DF6A2D-EC9E-4BE1-90B6-0FCC2CA2F4AC}"/>
    <cellStyle name="Input 2 8 4" xfId="18045" xr:uid="{DA174065-356A-403F-B15B-59BB8D8B96B1}"/>
    <cellStyle name="Input 2 8 5" xfId="21801" xr:uid="{870152CC-3680-47D6-81EE-9BA17DD70C9F}"/>
    <cellStyle name="Input 2 8 6" xfId="25463" xr:uid="{E08AA4CF-824D-4B25-9533-0CA830337923}"/>
    <cellStyle name="Input 2 8 7" xfId="28994" xr:uid="{2E927030-45F1-4EFC-ADB5-3758E1BDE1FA}"/>
    <cellStyle name="Input 2 8 8" xfId="32271" xr:uid="{CD4CD7E5-B7EB-4937-A937-6BA27E05C88F}"/>
    <cellStyle name="Input 2 9" xfId="3979" xr:uid="{4D81DF0C-9BE7-4257-A3F7-E1550BE5270B}"/>
    <cellStyle name="Input 2 9 2" xfId="12690" xr:uid="{FB435BA1-6FFF-40F0-8C71-8DC310FE01C1}"/>
    <cellStyle name="Input 2 9 3" xfId="11904" xr:uid="{A37E092A-B8D8-4377-B9F9-20B0816F1CE5}"/>
    <cellStyle name="Input 2 9 4" xfId="18326" xr:uid="{B6A81AC0-99A0-4F81-B919-309C61DEEF34}"/>
    <cellStyle name="Input 2 9 5" xfId="22079" xr:uid="{B28E2FEA-B849-4F3D-84C5-4D2702C6A9B7}"/>
    <cellStyle name="Input 2 9 6" xfId="25744" xr:uid="{8AB6513B-1EDF-463A-917E-304A19B207DC}"/>
    <cellStyle name="Input 2 9 7" xfId="29275" xr:uid="{D4CF5A77-5A7F-4672-AFD2-A459333FD267}"/>
    <cellStyle name="Input 2 9 8" xfId="32543" xr:uid="{544966A8-CE22-4E08-8596-9CEAE849BD59}"/>
    <cellStyle name="Input 3" xfId="1050" xr:uid="{25ABCE9B-C4F8-4232-BC81-12D7F4672C56}"/>
    <cellStyle name="Input 3 10" xfId="6274" xr:uid="{3E86412A-4910-402B-B439-E67FA2F8B7CD}"/>
    <cellStyle name="Input 3 10 2" xfId="13175" xr:uid="{3B2C0A05-5368-4C7A-8D8F-932654EF65B9}"/>
    <cellStyle name="Input 3 10 3" xfId="14359" xr:uid="{9475F1B4-65FD-4DF1-994F-C9E14D312FAA}"/>
    <cellStyle name="Input 3 10 4" xfId="20526" xr:uid="{8B0FA7A7-F43E-4915-A682-E8006F56D406}"/>
    <cellStyle name="Input 3 10 5" xfId="24199" xr:uid="{A837022F-7D86-4368-A9F0-918EF5FB3ECC}"/>
    <cellStyle name="Input 3 10 6" xfId="27763" xr:uid="{46DE13EC-6A0F-4C5E-A9F1-FD97424271F3}"/>
    <cellStyle name="Input 3 10 7" xfId="30937" xr:uid="{F7853093-54C3-4147-B87B-BCFD43B3C695}"/>
    <cellStyle name="Input 3 10 8" xfId="33541" xr:uid="{596AF13A-A6F2-40F4-AFDE-E7D5F2571EA2}"/>
    <cellStyle name="Input 3 11" xfId="12840" xr:uid="{F61EC3B2-12F3-477A-BC31-45D1C0B541CB}"/>
    <cellStyle name="Input 3 12" xfId="7523" xr:uid="{218F734E-8F65-4FA3-8B51-FDC08653454D}"/>
    <cellStyle name="Input 3 13" xfId="13780" xr:uid="{3BE79AC7-0CF6-41E8-97C7-285B4EAADBFD}"/>
    <cellStyle name="Input 3 14" xfId="19865" xr:uid="{A151EBE0-8615-4E4D-85EA-0A134AA7367C}"/>
    <cellStyle name="Input 3 15" xfId="23611" xr:uid="{79622436-5707-4217-8845-621692174D2B}"/>
    <cellStyle name="Input 3 16" xfId="27218" xr:uid="{99F5F876-E683-4589-8661-5D01C58A0705}"/>
    <cellStyle name="Input 3 17" xfId="30671" xr:uid="{D86D8AE9-4F00-4FAB-AF9E-79600F471BC7}"/>
    <cellStyle name="Input 3 2" xfId="1607" xr:uid="{D6424BAF-DB76-4C16-A29D-6BA6E25A8247}"/>
    <cellStyle name="Input 3 2 10" xfId="11345" xr:uid="{9AE8A5A3-555D-4CBF-997C-26644DACB9B5}"/>
    <cellStyle name="Input 3 2 11" xfId="20511" xr:uid="{7FEB9820-20BF-457D-ABCF-E435060C67C2}"/>
    <cellStyle name="Input 3 2 12" xfId="20192" xr:uid="{29B2BC44-3CE9-47AC-99DF-6DEA5AE7B78F}"/>
    <cellStyle name="Input 3 2 13" xfId="27004" xr:uid="{B817C92D-BB1A-46A6-8CDF-120E4360B3C0}"/>
    <cellStyle name="Input 3 2 14" xfId="30423" xr:uid="{B8294FEB-09D9-4C17-B511-D3E8835B58EA}"/>
    <cellStyle name="Input 3 2 15" xfId="33752" xr:uid="{6CC7ECB4-2830-40D4-88E4-2575CDE9EF43}"/>
    <cellStyle name="Input 3 2 2" xfId="2850" xr:uid="{9EB2DBE4-3074-469A-933B-F192E49AF0B8}"/>
    <cellStyle name="Input 3 2 2 2" xfId="8513" xr:uid="{E87A9162-DF43-481F-B054-13296B9C2DDF}"/>
    <cellStyle name="Input 3 2 2 3" xfId="16952" xr:uid="{3102C805-CA23-42F5-BE6C-34CDFAEC16DC}"/>
    <cellStyle name="Input 3 2 2 4" xfId="17198" xr:uid="{B2B8D20A-E38F-421A-813D-8652D6ED0E00}"/>
    <cellStyle name="Input 3 2 2 5" xfId="20956" xr:uid="{0959450D-1D30-4DF5-9745-928DBB790F75}"/>
    <cellStyle name="Input 3 2 2 6" xfId="24617" xr:uid="{45CF2EB3-8CCE-4792-81ED-051161EC6A50}"/>
    <cellStyle name="Input 3 2 2 7" xfId="28146" xr:uid="{C47E29B4-6C06-4186-8CF4-7046F6B2A606}"/>
    <cellStyle name="Input 3 2 2 8" xfId="31432" xr:uid="{18461698-7F19-46AA-8EAA-AE75EA2015C2}"/>
    <cellStyle name="Input 3 2 2 9" xfId="34755" xr:uid="{3C7E98BE-FDC9-485C-B462-0E970959D5F8}"/>
    <cellStyle name="Input 3 2 3" xfId="3356" xr:uid="{42DADB16-4496-4172-B8E6-D09C72793006}"/>
    <cellStyle name="Input 3 2 3 2" xfId="8662" xr:uid="{A7E9AD0F-25A4-4264-83F9-99B5290B6D59}"/>
    <cellStyle name="Input 3 2 3 3" xfId="13572" xr:uid="{F7F3BB69-74B3-4833-AA9D-8C81C0F5E489}"/>
    <cellStyle name="Input 3 2 3 4" xfId="17703" xr:uid="{3794285C-4693-4A0E-A8E5-4E86C3F3B2D6}"/>
    <cellStyle name="Input 3 2 3 5" xfId="21459" xr:uid="{B059174D-96AC-4B2A-B10C-19AC4DD82875}"/>
    <cellStyle name="Input 3 2 3 6" xfId="25121" xr:uid="{BB410A64-2510-4187-921D-B5D62A1DFE2C}"/>
    <cellStyle name="Input 3 2 3 7" xfId="28652" xr:uid="{52A813FF-794D-4E12-92AE-8923CEE9B6EB}"/>
    <cellStyle name="Input 3 2 3 8" xfId="31931" xr:uid="{20739450-16ED-47B3-9249-DB9080248295}"/>
    <cellStyle name="Input 3 2 3 9" xfId="35040" xr:uid="{D36AF019-50DB-464C-A772-8C6048095AAB}"/>
    <cellStyle name="Input 3 2 4" xfId="3731" xr:uid="{97A28C21-44D5-4B23-ADCF-FEFEEDAF220F}"/>
    <cellStyle name="Input 3 2 4 2" xfId="13015" xr:uid="{64F0E216-4B28-47C2-B804-0122A9A204A3}"/>
    <cellStyle name="Input 3 2 4 3" xfId="16854" xr:uid="{0CB027FE-2823-45CE-895F-C8CF8990AE58}"/>
    <cellStyle name="Input 3 2 4 4" xfId="18078" xr:uid="{972DB58C-AC02-4837-81E6-3A6BFCA6A0E3}"/>
    <cellStyle name="Input 3 2 4 5" xfId="21833" xr:uid="{C2A0339A-D244-446C-A3A8-CE4FA7FA1C64}"/>
    <cellStyle name="Input 3 2 4 6" xfId="25496" xr:uid="{9C266A45-96F2-4E86-ACBB-8D673D6147EE}"/>
    <cellStyle name="Input 3 2 4 7" xfId="29027" xr:uid="{70855C09-EB72-469E-A8C9-58F30B8B6534}"/>
    <cellStyle name="Input 3 2 4 8" xfId="32303" xr:uid="{BA08BCDD-FF8F-4ADD-BC30-7776A8F8EDBA}"/>
    <cellStyle name="Input 3 2 4 9" xfId="34494" xr:uid="{2492951C-BD7B-4F0E-B479-13D1B26C52E6}"/>
    <cellStyle name="Input 3 2 5" xfId="3262" xr:uid="{FD51DDB5-D28C-4172-A645-6E4C67234A6D}"/>
    <cellStyle name="Input 3 2 5 2" xfId="8828" xr:uid="{FE4E534B-E7DC-4811-9F5E-B27963DF6A0B}"/>
    <cellStyle name="Input 3 2 5 3" xfId="14060" xr:uid="{45459505-5F7A-42B0-A4AF-F40952B96095}"/>
    <cellStyle name="Input 3 2 5 4" xfId="17609" xr:uid="{4DE3D1D0-805D-461D-9519-712F48216F1B}"/>
    <cellStyle name="Input 3 2 5 5" xfId="21365" xr:uid="{131084EB-27D8-4077-99FA-0BEB09FF5AD7}"/>
    <cellStyle name="Input 3 2 5 6" xfId="25027" xr:uid="{E334EFF5-78B3-4E40-B22F-AEFED5A4F8AF}"/>
    <cellStyle name="Input 3 2 5 7" xfId="28558" xr:uid="{7620890D-71EE-4603-A81E-B6F064DED0D5}"/>
    <cellStyle name="Input 3 2 5 8" xfId="31837" xr:uid="{5AC5A72B-B713-46BF-AFA8-F441C68209BB}"/>
    <cellStyle name="Input 3 2 5 9" xfId="34124" xr:uid="{EF1AE458-479C-422A-9D6A-43197C6746BD}"/>
    <cellStyle name="Input 3 2 6" xfId="3077" xr:uid="{9379614D-972F-4F17-8630-CB7BC212CB25}"/>
    <cellStyle name="Input 3 2 6 2" xfId="10926" xr:uid="{EEF96325-7F14-4587-B172-3260F71B1F2F}"/>
    <cellStyle name="Input 3 2 6 3" xfId="9689" xr:uid="{490BA669-6EF5-4B3C-ADE2-97B305116E98}"/>
    <cellStyle name="Input 3 2 6 4" xfId="17424" xr:uid="{5A12DF43-4380-4DFD-9F91-F3ACC64559B8}"/>
    <cellStyle name="Input 3 2 6 5" xfId="21181" xr:uid="{F888FA82-4333-4ECE-8EB6-6E909D347DF3}"/>
    <cellStyle name="Input 3 2 6 6" xfId="24843" xr:uid="{3B374886-D86D-4401-9159-97015C617507}"/>
    <cellStyle name="Input 3 2 6 7" xfId="28373" xr:uid="{5CBC1386-5B5E-46F7-ABCA-507BB081CBAD}"/>
    <cellStyle name="Input 3 2 6 8" xfId="31657" xr:uid="{582B971B-9B3A-4BC3-B1E1-0B3017C79236}"/>
    <cellStyle name="Input 3 2 7" xfId="4607" xr:uid="{3A76F12F-0DF8-4EA3-9D87-284BECF3B2B5}"/>
    <cellStyle name="Input 3 2 7 2" xfId="12411" xr:uid="{6ED33EEA-BF0B-4792-952C-DE66F4A669AF}"/>
    <cellStyle name="Input 3 2 7 3" xfId="14738" xr:uid="{23511C56-7C09-4A48-9CB4-DEBF102135C8}"/>
    <cellStyle name="Input 3 2 7 4" xfId="18954" xr:uid="{939A3AD4-5566-460F-AD0B-275F26A6B712}"/>
    <cellStyle name="Input 3 2 7 5" xfId="22706" xr:uid="{8B0A69C0-ECB0-4A32-8764-F57CC2528980}"/>
    <cellStyle name="Input 3 2 7 6" xfId="26371" xr:uid="{BD682A05-0B81-4A30-AD65-DF6853A56AF3}"/>
    <cellStyle name="Input 3 2 7 7" xfId="29903" xr:uid="{55B08067-410C-435D-AC38-E7D218DEFE90}"/>
    <cellStyle name="Input 3 2 7 8" xfId="33163" xr:uid="{65373030-0BD2-452D-A64A-79793A94D7E1}"/>
    <cellStyle name="Input 3 2 8" xfId="12797" xr:uid="{71A67A58-FB72-405F-BE80-36A1A522F22B}"/>
    <cellStyle name="Input 3 2 9" xfId="7279" xr:uid="{5602371C-D119-492A-BF69-2A8DC151ACE5}"/>
    <cellStyle name="Input 3 3" xfId="2341" xr:uid="{EE06EFED-232D-45F3-9388-2AECE494B451}"/>
    <cellStyle name="Input 3 3 2" xfId="7930" xr:uid="{5C6302D8-B28F-41A3-A80C-42DCC4198A25}"/>
    <cellStyle name="Input 3 3 3" xfId="11204" xr:uid="{580A2E35-74E8-47F1-8453-DAB8A5CC15E3}"/>
    <cellStyle name="Input 3 3 4" xfId="14419" xr:uid="{14712384-B1A7-493B-9094-8C58F6C1BAE2}"/>
    <cellStyle name="Input 3 3 5" xfId="13095" xr:uid="{25587E0E-02B7-434B-BAEF-6C5AAE0EFEB9}"/>
    <cellStyle name="Input 3 3 6" xfId="23171" xr:uid="{C8E1EA3A-201C-4C50-996A-F498F3BED4BE}"/>
    <cellStyle name="Input 3 3 7" xfId="24372" xr:uid="{A7A1BDC6-A83F-482A-92B1-83FB738BD7C6}"/>
    <cellStyle name="Input 3 3 8" xfId="30331" xr:uid="{DA12CC88-F3E4-42D4-8152-0656AD769B5C}"/>
    <cellStyle name="Input 3 3 9" xfId="34377" xr:uid="{1F564831-9583-4F87-8820-EA923D38EA97}"/>
    <cellStyle name="Input 3 4" xfId="2720" xr:uid="{2E215642-0354-46B7-9379-1D34B2D5236F}"/>
    <cellStyle name="Input 3 4 2" xfId="8216" xr:uid="{546AEEF1-AD88-4F99-A027-BCABE9B80AE6}"/>
    <cellStyle name="Input 3 4 3" xfId="14081" xr:uid="{E62C7799-8496-40BE-B73E-29E484FA0358}"/>
    <cellStyle name="Input 3 4 4" xfId="17068" xr:uid="{C2BBB1C9-927F-4F5E-AD8F-223CE6AAEA0D}"/>
    <cellStyle name="Input 3 4 5" xfId="20826" xr:uid="{D0CE3D00-9597-459F-B64A-790FA1BE7FF7}"/>
    <cellStyle name="Input 3 4 6" xfId="24487" xr:uid="{D38A668A-1913-416E-8BC4-A3F3FC32B3A9}"/>
    <cellStyle name="Input 3 4 7" xfId="28016" xr:uid="{6B6FF272-76CD-4A7C-A0A6-10870BDFFEFD}"/>
    <cellStyle name="Input 3 4 8" xfId="31302" xr:uid="{90A86803-A116-4F94-B1FC-417255F2BF07}"/>
    <cellStyle name="Input 3 5" xfId="3713" xr:uid="{A2B01FFD-9A09-4995-849C-04629174D3A1}"/>
    <cellStyle name="Input 3 5 2" xfId="12766" xr:uid="{792F4052-F699-4F74-A257-F2CBC288A7CF}"/>
    <cellStyle name="Input 3 5 3" xfId="7795" xr:uid="{BA107526-9AE9-4869-8DCE-4109F54F586C}"/>
    <cellStyle name="Input 3 5 4" xfId="18060" xr:uid="{142F0584-A46F-47B3-A987-858D08C5B011}"/>
    <cellStyle name="Input 3 5 5" xfId="21815" xr:uid="{9D7054F2-960D-4CF5-A351-E0BC8C6279D2}"/>
    <cellStyle name="Input 3 5 6" xfId="25478" xr:uid="{7E2CDB8D-F459-4A4F-B297-8818679D7CDF}"/>
    <cellStyle name="Input 3 5 7" xfId="29009" xr:uid="{04D36CE6-4FEB-49E3-96C2-6AF7A3CF5C02}"/>
    <cellStyle name="Input 3 5 8" xfId="32285" xr:uid="{346F5E47-5EAB-4C90-81EE-64F26954C28E}"/>
    <cellStyle name="Input 3 6" xfId="4339" xr:uid="{04DA183E-AD2D-4052-8EFA-3FD91F638B88}"/>
    <cellStyle name="Input 3 6 2" xfId="7099" xr:uid="{81EA8816-F61C-41F9-B53A-E5F45D709506}"/>
    <cellStyle name="Input 3 6 3" xfId="11078" xr:uid="{C69F6593-9C57-429A-A1D4-844E55803FDE}"/>
    <cellStyle name="Input 3 6 4" xfId="18686" xr:uid="{8D02F955-BE9A-4CE8-9783-8C9EB661B8D1}"/>
    <cellStyle name="Input 3 6 5" xfId="22438" xr:uid="{D251C125-36C0-406A-83F0-EDA61B887191}"/>
    <cellStyle name="Input 3 6 6" xfId="26104" xr:uid="{E5E8B11D-97C4-42C0-B344-985E9B1C91F0}"/>
    <cellStyle name="Input 3 6 7" xfId="29635" xr:uid="{44189D7B-84CF-4C7C-96A2-C83C8C2B307B}"/>
    <cellStyle name="Input 3 6 8" xfId="32897" xr:uid="{C36B3FCB-EC78-47F8-9C82-13A805AA5B80}"/>
    <cellStyle name="Input 3 7" xfId="2219" xr:uid="{AD1FEE2C-EE11-4C4A-81F5-F893055C7F94}"/>
    <cellStyle name="Input 3 7 2" xfId="9364" xr:uid="{D4FA10E6-5550-4673-B2F4-C5D44F060C31}"/>
    <cellStyle name="Input 3 7 3" xfId="15415" xr:uid="{58B9CFFD-8EB0-4C16-A6B1-61D3966D3731}"/>
    <cellStyle name="Input 3 7 4" xfId="16018" xr:uid="{C405257E-A4BF-4103-83B9-F38DD587F46D}"/>
    <cellStyle name="Input 3 7 5" xfId="16075" xr:uid="{2882A046-FB08-48B4-A1B8-CEB4D37EE3BD}"/>
    <cellStyle name="Input 3 7 6" xfId="7772" xr:uid="{8FE7F327-BA9F-4A77-BE30-ACDDD08FBF05}"/>
    <cellStyle name="Input 3 7 7" xfId="20551" xr:uid="{83C907EE-76DE-4973-A8A4-A3A23483B443}"/>
    <cellStyle name="Input 3 7 8" xfId="27514" xr:uid="{9A945C85-D1DA-4BCC-8604-808FB7C93106}"/>
    <cellStyle name="Input 3 8" xfId="3916" xr:uid="{C6DC9398-94C3-437F-B911-093EEDC146E2}"/>
    <cellStyle name="Input 3 8 2" xfId="12987" xr:uid="{800E003C-6E0D-441B-AFE3-7996031D36BC}"/>
    <cellStyle name="Input 3 8 3" xfId="15652" xr:uid="{84EBF2ED-31B2-49F4-83AE-6205CE50E5CE}"/>
    <cellStyle name="Input 3 8 4" xfId="18263" xr:uid="{8274E928-5292-4960-AD42-826B1BF88265}"/>
    <cellStyle name="Input 3 8 5" xfId="22016" xr:uid="{4F5A64BA-C4AC-4B54-9134-0F1CE66DECE2}"/>
    <cellStyle name="Input 3 8 6" xfId="25681" xr:uid="{952D6F73-46DA-4865-A28D-7EFA4AD5248D}"/>
    <cellStyle name="Input 3 8 7" xfId="29212" xr:uid="{4CBD7EB7-47AF-44FA-836F-524E9676F435}"/>
    <cellStyle name="Input 3 8 8" xfId="32480" xr:uid="{3D7C91EF-23FA-45BC-8CEA-090BAED7B287}"/>
    <cellStyle name="Input 3 9" xfId="5281" xr:uid="{6B930490-86AA-4C47-9B36-6FE54407612E}"/>
    <cellStyle name="Input 3 9 2" xfId="7357" xr:uid="{E05A6359-2E0B-43E4-BE9D-D5B3AAC2D11E}"/>
    <cellStyle name="Input 3 9 3" xfId="9033" xr:uid="{61999447-2866-4EDE-9FE7-FA963796198C}"/>
    <cellStyle name="Input 3 9 4" xfId="19623" xr:uid="{037D3EEE-1B32-49EE-9FEB-D49B4543557B}"/>
    <cellStyle name="Input 3 9 5" xfId="23375" xr:uid="{27F714C3-154C-485F-AFF2-B30192C33AB8}"/>
    <cellStyle name="Input 3 9 6" xfId="27035" xr:uid="{8BAC4A9D-BD25-42C8-A307-68DE86B1175F}"/>
    <cellStyle name="Input 3 9 7" xfId="30535" xr:uid="{A6F761C0-1046-47C3-9DF8-B7E4D9C0AB06}"/>
    <cellStyle name="Input 3 9 8" xfId="33470" xr:uid="{7DEC8FF7-7076-4136-9163-7469EB14C253}"/>
    <cellStyle name="Input 4" xfId="1306" xr:uid="{79EA5347-AC1A-4CA0-AD9B-9B945304D2A7}"/>
    <cellStyle name="Input 5" xfId="576" xr:uid="{56450F87-914E-4AFF-AD59-72D61A9506EC}"/>
    <cellStyle name="Input 6" xfId="538" xr:uid="{D644CA1C-6A4B-43F6-97B2-666694F7579A}"/>
    <cellStyle name="Input 6 10" xfId="12030" xr:uid="{BBD39FB2-1534-4A01-BA63-EAE70CDB7F34}"/>
    <cellStyle name="Input 6 11" xfId="13907" xr:uid="{F6EA5DCD-DEC0-4B4D-8962-AF62E0CC0B96}"/>
    <cellStyle name="Input 6 12" xfId="9025" xr:uid="{3EDB0603-1C78-44D3-8B65-2EFA12A58AA6}"/>
    <cellStyle name="Input 6 13" xfId="8314" xr:uid="{E14B4008-E184-4EAC-B967-82A8C56595B1}"/>
    <cellStyle name="Input 6 14" xfId="15985" xr:uid="{F57F64AD-F3DD-4993-9BA4-568E376F5DC2}"/>
    <cellStyle name="Input 6 15" xfId="30711" xr:uid="{8441CF19-3719-4E19-BB14-997ABB6FDA6E}"/>
    <cellStyle name="Input 6 2" xfId="1555" xr:uid="{C5683344-6F73-4FFF-A83E-F096DD14461F}"/>
    <cellStyle name="Input 6 2 10" xfId="15441" xr:uid="{9701D6FE-40C6-4501-87B0-865508EEBC47}"/>
    <cellStyle name="Input 6 2 11" xfId="16118" xr:uid="{AA087639-5462-4452-BF20-F23330ACC93F}"/>
    <cellStyle name="Input 6 2 12" xfId="23365" xr:uid="{68BD3B77-CCED-48A6-86DC-210E38605CC3}"/>
    <cellStyle name="Input 6 2 13" xfId="23642" xr:uid="{247EB4A8-B5AE-404A-9659-A35B860310D2}"/>
    <cellStyle name="Input 6 2 14" xfId="7732" xr:uid="{1C776416-5517-42D5-B148-7D7F1F807E9B}"/>
    <cellStyle name="Input 6 2 2" xfId="2798" xr:uid="{99A55F11-A151-4D12-8E2A-7301068F07FF}"/>
    <cellStyle name="Input 6 2 2 2" xfId="11220" xr:uid="{8DC6977C-1247-442A-B30F-E992639C389C}"/>
    <cellStyle name="Input 6 2 2 3" xfId="16403" xr:uid="{5AE07485-B181-4892-98AA-C82A7B75D89D}"/>
    <cellStyle name="Input 6 2 2 4" xfId="17146" xr:uid="{7322EBCE-4D92-43AC-B8CE-1AB4C37D7F91}"/>
    <cellStyle name="Input 6 2 2 5" xfId="20904" xr:uid="{8AF15E71-E6B3-436E-8920-0C2E62543736}"/>
    <cellStyle name="Input 6 2 2 6" xfId="24565" xr:uid="{6AE8BC3C-4763-48D4-BFB9-8789B91FB81A}"/>
    <cellStyle name="Input 6 2 2 7" xfId="28094" xr:uid="{23ED7EAE-DAD2-4228-AE74-58818D0F7466}"/>
    <cellStyle name="Input 6 2 2 8" xfId="31380" xr:uid="{154922E7-9D99-462A-90DE-A4FBAC905FC4}"/>
    <cellStyle name="Input 6 2 3" xfId="3304" xr:uid="{73092622-12E6-4DE1-AFAB-CDAC81E1B893}"/>
    <cellStyle name="Input 6 2 3 2" xfId="10242" xr:uid="{C3DF1D7C-48A2-47E4-A81F-4769EA68821E}"/>
    <cellStyle name="Input 6 2 3 3" xfId="13914" xr:uid="{D5F07046-F6FC-45A2-A38E-677E857523C7}"/>
    <cellStyle name="Input 6 2 3 4" xfId="17651" xr:uid="{35A3B670-9180-46F9-986C-E5C3C0A5F827}"/>
    <cellStyle name="Input 6 2 3 5" xfId="21407" xr:uid="{045E16A8-23B4-47AC-A2C8-8E72C25113C3}"/>
    <cellStyle name="Input 6 2 3 6" xfId="25069" xr:uid="{F2AAF952-65A5-41FF-A391-8F9113F92C33}"/>
    <cellStyle name="Input 6 2 3 7" xfId="28600" xr:uid="{17922A89-C6FE-4197-B52B-1E5DC40CB21D}"/>
    <cellStyle name="Input 6 2 3 8" xfId="31879" xr:uid="{C7D6DAED-C5D6-4368-9C07-70569C6752D0}"/>
    <cellStyle name="Input 6 2 4" xfId="3746" xr:uid="{C52DF06A-4C64-4A7D-8D87-08C12DA275F7}"/>
    <cellStyle name="Input 6 2 4 2" xfId="12998" xr:uid="{65F0C647-A5C4-457A-AC8A-9E475EE64A2F}"/>
    <cellStyle name="Input 6 2 4 3" xfId="15645" xr:uid="{4150B1C9-346E-4F34-A4F6-76ED0494F3C0}"/>
    <cellStyle name="Input 6 2 4 4" xfId="18093" xr:uid="{087053F8-C133-499B-80B0-191725796C75}"/>
    <cellStyle name="Input 6 2 4 5" xfId="21848" xr:uid="{97A521A7-5DCE-40BA-8AD5-6837D0C75278}"/>
    <cellStyle name="Input 6 2 4 6" xfId="25511" xr:uid="{107B4679-1D28-4465-B0C9-D48B87BCA0EC}"/>
    <cellStyle name="Input 6 2 4 7" xfId="29042" xr:uid="{1AA4B49C-2C25-4A3E-B9A1-0845C9C78D8F}"/>
    <cellStyle name="Input 6 2 4 8" xfId="32318" xr:uid="{D51C97E8-6822-4214-BDD6-DA129F126A5C}"/>
    <cellStyle name="Input 6 2 5" xfId="4278" xr:uid="{BDFB2B50-CCBD-44DB-91AB-64AF4A47CCA0}"/>
    <cellStyle name="Input 6 2 5 2" xfId="12655" xr:uid="{38AA8DA8-F414-49E7-8F66-C56148323421}"/>
    <cellStyle name="Input 6 2 5 3" xfId="7548" xr:uid="{9439562D-1370-4683-88E9-325C59CEECF1}"/>
    <cellStyle name="Input 6 2 5 4" xfId="18625" xr:uid="{1921ADF2-EB56-4942-8FD3-343180A160DA}"/>
    <cellStyle name="Input 6 2 5 5" xfId="22377" xr:uid="{B2375539-2862-4DE1-A9BC-81151253FF15}"/>
    <cellStyle name="Input 6 2 5 6" xfId="26043" xr:uid="{F4A2EAE0-7D54-4F2A-A94B-7BE2828BFF5A}"/>
    <cellStyle name="Input 6 2 5 7" xfId="29574" xr:uid="{E071FD2E-0BDF-4DB1-85C9-6619844AD45C}"/>
    <cellStyle name="Input 6 2 5 8" xfId="32837" xr:uid="{DFA0B6BC-33EA-444F-BBA8-58AEDD1D9375}"/>
    <cellStyle name="Input 6 2 6" xfId="3301" xr:uid="{A15E5BD0-62D6-4518-BCC1-41692DEA1E59}"/>
    <cellStyle name="Input 6 2 6 2" xfId="10936" xr:uid="{1034956C-79E8-426F-9C3C-DF54BB85FF1D}"/>
    <cellStyle name="Input 6 2 6 3" xfId="11783" xr:uid="{975905F5-0701-42A1-8751-F99FEF1ECE84}"/>
    <cellStyle name="Input 6 2 6 4" xfId="17648" xr:uid="{A0B85CA5-EF34-4CBB-B917-7561FE9F69F7}"/>
    <cellStyle name="Input 6 2 6 5" xfId="21404" xr:uid="{DF0DEAB0-8161-4715-B35B-F5F1A2FD21B4}"/>
    <cellStyle name="Input 6 2 6 6" xfId="25066" xr:uid="{272ACDAB-846D-4CBE-8FF1-D79165DB5AEB}"/>
    <cellStyle name="Input 6 2 6 7" xfId="28597" xr:uid="{1AAD13FE-035F-4801-92DC-AF09B0624D7C}"/>
    <cellStyle name="Input 6 2 6 8" xfId="31876" xr:uid="{4A0A5180-EA60-427F-AB9A-B87B8C249BCA}"/>
    <cellStyle name="Input 6 2 7" xfId="4390" xr:uid="{00DD059D-C759-4746-BB35-63C36160C92C}"/>
    <cellStyle name="Input 6 2 7 2" xfId="7200" xr:uid="{133A6572-0E20-4E85-872C-913AD0E84132}"/>
    <cellStyle name="Input 6 2 7 3" xfId="13944" xr:uid="{01305572-BE19-46D9-9916-F04F8F9652C7}"/>
    <cellStyle name="Input 6 2 7 4" xfId="18737" xr:uid="{E2B34660-8987-4C7D-B805-125BB86C17AB}"/>
    <cellStyle name="Input 6 2 7 5" xfId="22489" xr:uid="{B49836BC-210C-472C-AC97-787D7A2049A2}"/>
    <cellStyle name="Input 6 2 7 6" xfId="26155" xr:uid="{9FB6AD84-3401-45E8-ABFE-F9C1A9C84FC7}"/>
    <cellStyle name="Input 6 2 7 7" xfId="29686" xr:uid="{D5475706-339C-49A9-AD95-A48CC6E564E7}"/>
    <cellStyle name="Input 6 2 7 8" xfId="32948" xr:uid="{09735DEE-63D9-496E-9301-16B356ADA074}"/>
    <cellStyle name="Input 6 2 8" xfId="9682" xr:uid="{A3F198B6-D3AA-4321-915B-802719312DAC}"/>
    <cellStyle name="Input 6 2 9" xfId="14955" xr:uid="{FB9F27D8-9C88-4A3F-9330-14D1223E52EF}"/>
    <cellStyle name="Input 6 3" xfId="1889" xr:uid="{0C09B863-8580-4F3C-81D3-363BF893E405}"/>
    <cellStyle name="Input 6 3 2" xfId="7969" xr:uid="{2C45E026-1A8C-4904-A0E3-8B8FE83829F7}"/>
    <cellStyle name="Input 6 3 3" xfId="13933" xr:uid="{CB3EB80F-C0FC-465E-B97C-AB647820998E}"/>
    <cellStyle name="Input 6 3 4" xfId="8953" xr:uid="{1D4D5222-9794-4026-8B58-C9462724C9FE}"/>
    <cellStyle name="Input 6 3 5" xfId="11892" xr:uid="{3F0E0778-A3D8-4A17-8726-0A6CA8FEC3E3}"/>
    <cellStyle name="Input 6 3 6" xfId="24101" xr:uid="{D7A399E3-652E-4216-B54E-72E602AEEC53}"/>
    <cellStyle name="Input 6 3 7" xfId="23688" xr:uid="{2F6AE08E-EA92-433D-8BF1-4442F99D6E21}"/>
    <cellStyle name="Input 6 3 8" xfId="27283" xr:uid="{6D985ADA-4263-45C8-9B59-DE745024B10C}"/>
    <cellStyle name="Input 6 4" xfId="2636" xr:uid="{CD52E96F-10C4-45C1-84F9-2A76BCA5ADCB}"/>
    <cellStyle name="Input 6 4 2" xfId="10704" xr:uid="{C2221295-0926-4C77-B760-A57E04E61C81}"/>
    <cellStyle name="Input 6 4 3" xfId="16573" xr:uid="{1F1FAF3A-95D8-400D-9205-BFAED3C5E723}"/>
    <cellStyle name="Input 6 4 4" xfId="14628" xr:uid="{EC48E910-5911-40B1-ADEF-F46FCFB70247}"/>
    <cellStyle name="Input 6 4 5" xfId="20743" xr:uid="{87169520-D845-47B7-9307-76FDF672F9D7}"/>
    <cellStyle name="Input 6 4 6" xfId="24403" xr:uid="{714B8E4F-872D-49CB-BEEB-2156D07D1E92}"/>
    <cellStyle name="Input 6 4 7" xfId="27932" xr:uid="{BEF8B48A-1629-4DFD-BDC4-252000CB57E3}"/>
    <cellStyle name="Input 6 4 8" xfId="31221" xr:uid="{8645FC8E-B78E-404D-862A-5ED0A22C731F}"/>
    <cellStyle name="Input 6 5" xfId="3544" xr:uid="{8EBD6716-10EF-421E-83C2-323846C9EB14}"/>
    <cellStyle name="Input 6 5 2" xfId="10959" xr:uid="{1E0751FA-80C4-44E0-B40B-1EEA724E23B2}"/>
    <cellStyle name="Input 6 5 3" xfId="11728" xr:uid="{36AE694E-1ADC-46A8-9D22-CAAB6CA86A6C}"/>
    <cellStyle name="Input 6 5 4" xfId="17891" xr:uid="{1288C0AA-2FAA-47ED-9734-A110CB2C7C67}"/>
    <cellStyle name="Input 6 5 5" xfId="21647" xr:uid="{97D3EDBA-806C-45EA-9028-C1BF7156F077}"/>
    <cellStyle name="Input 6 5 6" xfId="25309" xr:uid="{49674561-7B27-4648-934E-20D33480CED5}"/>
    <cellStyle name="Input 6 5 7" xfId="28840" xr:uid="{5A28A6C2-131C-41D9-A4B6-61224521C1D9}"/>
    <cellStyle name="Input 6 5 8" xfId="32119" xr:uid="{DFDC277A-F51F-4915-83BE-04195F7B0C8C}"/>
    <cellStyle name="Input 6 6" xfId="2760" xr:uid="{736DD260-DFD8-4D62-B620-C0A2385711FD}"/>
    <cellStyle name="Input 6 6 2" xfId="10142" xr:uid="{604E2961-7F4D-4A5E-86E5-20CD9632D603}"/>
    <cellStyle name="Input 6 6 3" xfId="10435" xr:uid="{A4985B7C-D2B9-41FC-951F-FF6D33F96A32}"/>
    <cellStyle name="Input 6 6 4" xfId="17108" xr:uid="{16AAE200-9DDE-43D9-8468-4DEF62A424BD}"/>
    <cellStyle name="Input 6 6 5" xfId="20866" xr:uid="{5DC9C4F1-E4B0-4490-8013-ACEB66497234}"/>
    <cellStyle name="Input 6 6 6" xfId="24527" xr:uid="{6F95FA06-1367-4D73-BA3C-294F8594F451}"/>
    <cellStyle name="Input 6 6 7" xfId="28056" xr:uid="{65C96FFF-421C-4E7E-94FF-BA9B5F2E5447}"/>
    <cellStyle name="Input 6 6 8" xfId="31342" xr:uid="{56C8C0B7-2BFD-4E8B-8771-7F8D8A8E1520}"/>
    <cellStyle name="Input 6 7" xfId="4472" xr:uid="{30472CC2-61DD-4E32-986E-8BBE2E2BC2C8}"/>
    <cellStyle name="Input 6 7 2" xfId="12530" xr:uid="{9F1FD6CC-9E09-4B48-8172-93C703EDC6C2}"/>
    <cellStyle name="Input 6 7 3" xfId="7632" xr:uid="{52ED1C0C-F6DE-4920-80F9-B5E4D26BD06D}"/>
    <cellStyle name="Input 6 7 4" xfId="18819" xr:uid="{653AC52C-0E0C-4860-9087-91BBA5785D98}"/>
    <cellStyle name="Input 6 7 5" xfId="22571" xr:uid="{6DDFF3C0-8165-497C-9B37-B5CC125C31FF}"/>
    <cellStyle name="Input 6 7 6" xfId="26236" xr:uid="{1E132784-8BAF-4F43-AD3B-7DED5C8F5208}"/>
    <cellStyle name="Input 6 7 7" xfId="29768" xr:uid="{BFED67F8-199A-4BCF-92B7-A3AF9036A2DE}"/>
    <cellStyle name="Input 6 7 8" xfId="33030" xr:uid="{C7147042-743A-437B-B6A6-F8E8BC4DF68F}"/>
    <cellStyle name="Input 6 8" xfId="4631" xr:uid="{10C17788-C307-4EAB-8963-D2569FBB6B6A}"/>
    <cellStyle name="Input 6 8 2" xfId="12387" xr:uid="{6DACA2B0-6305-413D-94FD-5C4DAF670178}"/>
    <cellStyle name="Input 6 8 3" xfId="14795" xr:uid="{06073719-2196-4ED7-A6E6-FB79B7DF6B19}"/>
    <cellStyle name="Input 6 8 4" xfId="18978" xr:uid="{2BD4669C-9A5F-4A38-928F-B7D5B4477273}"/>
    <cellStyle name="Input 6 8 5" xfId="22730" xr:uid="{1F6422E1-66CD-48AD-A545-1B9B1845E632}"/>
    <cellStyle name="Input 6 8 6" xfId="26395" xr:uid="{A0878D15-410E-40F7-8E24-9559A5C852D0}"/>
    <cellStyle name="Input 6 8 7" xfId="29927" xr:uid="{6E1C0952-C227-4D0D-A08C-7F257BB7941A}"/>
    <cellStyle name="Input 6 8 8" xfId="33187" xr:uid="{7FCB3A6E-48FF-4427-8198-0406BCDC89A0}"/>
    <cellStyle name="Input 6 9" xfId="9938" xr:uid="{FF15E20B-E305-45B4-9FA5-E97002F78125}"/>
    <cellStyle name="InputData" xfId="5282" xr:uid="{A8FA1B1D-7C95-4B4F-9CE2-59AF34830EFF}"/>
    <cellStyle name="Level 1" xfId="102" xr:uid="{F25DEF5E-555A-4EBA-8EEF-BA59B791EAEC}"/>
    <cellStyle name="Level 2" xfId="136" xr:uid="{CC6FCE02-EF2C-4C59-89B0-34982650D4FE}"/>
    <cellStyle name="Level 3" xfId="140" xr:uid="{3239C849-7ED6-4F9B-87B3-0C2C9B2BB951}"/>
    <cellStyle name="Level 4" xfId="4917" xr:uid="{1A9B36EF-5D17-4E64-AF18-969EA22B9AB0}"/>
    <cellStyle name="Linked Cell 2" xfId="652" xr:uid="{602F0213-B325-4F16-8C5D-17A96162759F}"/>
    <cellStyle name="Linked Cell 2 2" xfId="1052" xr:uid="{A4BFA17C-097A-487B-B792-82F5FF0EF01D}"/>
    <cellStyle name="Linked Cell 2 3" xfId="1053" xr:uid="{C5DE92DA-DEF3-4F69-B157-056F44E55956}"/>
    <cellStyle name="Linked Cell 2 4" xfId="1051" xr:uid="{95D54B30-CEAB-4A7A-A2C0-F6842D10E11A}"/>
    <cellStyle name="Linked Cell 2 5" xfId="5283" xr:uid="{0B2013FF-DB1D-4C89-A04D-6544C9E6FB8F}"/>
    <cellStyle name="Linked Cell 3" xfId="1054" xr:uid="{B42931FA-346B-400D-97DE-A8F6A85479C5}"/>
    <cellStyle name="Linked Cell 3 2" xfId="5284" xr:uid="{60433E86-3325-415F-821C-49F4DAA1D53A}"/>
    <cellStyle name="Linked Cell 4" xfId="1309" xr:uid="{711E810D-96E1-4B0E-BD77-495D6BA133D6}"/>
    <cellStyle name="Linked Cell 5" xfId="579" xr:uid="{70138D34-A493-48FA-A3A5-E6096BD34907}"/>
    <cellStyle name="Linked Cell 6" xfId="539" xr:uid="{5C259013-9A96-4FA3-8961-008EC73FA432}"/>
    <cellStyle name="Main Heading" xfId="1055" xr:uid="{5B907FF4-B185-4F39-92E1-6AEB33A2FC00}"/>
    <cellStyle name="Neutral 2" xfId="122" xr:uid="{C8C5C1AE-677C-4984-B5CF-95702C63FC9A}"/>
    <cellStyle name="Neutral 2 2" xfId="1057" xr:uid="{0FA4ECDC-BD4D-4944-AFBC-FB1BC806F2B4}"/>
    <cellStyle name="Neutral 2 3" xfId="1058" xr:uid="{79CEBFA5-9AB9-43E2-BAB9-AD06CB057A3E}"/>
    <cellStyle name="Neutral 2 4" xfId="1056" xr:uid="{F981ADBA-D935-4BCF-9767-431A130D2E0C}"/>
    <cellStyle name="Neutral 2 5" xfId="5285" xr:uid="{7E7D6EE6-1956-411A-BCF3-3146ADD84EAF}"/>
    <cellStyle name="Neutral 2 6" xfId="653" xr:uid="{492C2DB9-CA6A-4CB5-9D57-6DDEAC7A2A5B}"/>
    <cellStyle name="Neutral 3" xfId="1059" xr:uid="{D7A4C2E8-66B6-4133-A228-8040AEA507AF}"/>
    <cellStyle name="Neutral 3 2" xfId="5286" xr:uid="{1B9D682F-440D-4A9D-B425-7EDFE0A7FF27}"/>
    <cellStyle name="Neutral 4" xfId="1305" xr:uid="{27786641-990F-4074-9D68-993A0A439CDC}"/>
    <cellStyle name="Neutral 5" xfId="575" xr:uid="{DB3A3534-A103-4FCC-A893-BFBD19DC2C96}"/>
    <cellStyle name="Neutral 6" xfId="540" xr:uid="{5D4B3AEC-BB76-4995-9E89-8947174C3AA4}"/>
    <cellStyle name="Normal" xfId="0" builtinId="0"/>
    <cellStyle name="Normal - Style1 2" xfId="9" xr:uid="{FA93882A-F2C4-4777-8E8F-ED9217B88554}"/>
    <cellStyle name="Normal - Style1 2 2" xfId="83" xr:uid="{04A8494C-A9DB-4ED7-9D39-0A131E900BAD}"/>
    <cellStyle name="Normal 10" xfId="107" xr:uid="{D311C187-5625-4F05-B5B4-CCBB75559898}"/>
    <cellStyle name="Normal 10 2" xfId="347" xr:uid="{132BFD15-2110-4D76-AC17-C382A948A925}"/>
    <cellStyle name="Normal 10 2 2" xfId="145" xr:uid="{6E342A9D-D979-40E4-BB7A-7D50425BECCA}"/>
    <cellStyle name="Normal 10 2 2 2" xfId="78" xr:uid="{9F7E68AB-D08E-4168-B57E-7D28632C39F6}"/>
    <cellStyle name="Normal 10 2 2 2 2" xfId="335" xr:uid="{A302FDD9-3726-4FA7-BD3D-8F6E34D68EDD}"/>
    <cellStyle name="Normal 10 2 2 2 3" xfId="155" xr:uid="{F66BE16C-F151-4117-964B-A87A69A53952}"/>
    <cellStyle name="Normal 10 2 2 2 3 2" xfId="6456" xr:uid="{61898F05-5B21-4D61-9C87-9059B4919A61}"/>
    <cellStyle name="Normal 10 2 2 2 3 3" xfId="6429" xr:uid="{3AEF7D3E-42B2-4FFF-999F-E765F009FFBD}"/>
    <cellStyle name="Normal 10 2 2 2 4" xfId="203" xr:uid="{6E8C23CF-BBF6-46F9-9846-150BA5845A53}"/>
    <cellStyle name="Normal 10 2 2 3" xfId="6439" xr:uid="{FEA37F48-1E8A-4B7D-8C25-DACBBF3D2E70}"/>
    <cellStyle name="Normal 10 2 3" xfId="5287" xr:uid="{B44E32C4-C8BE-4C12-A431-10DA6987F1CA}"/>
    <cellStyle name="Normal 10 5" xfId="153" xr:uid="{9509D0CE-4763-4399-BA1A-45BC84B4FC71}"/>
    <cellStyle name="Normal 11" xfId="108" xr:uid="{CDC96CF5-1ABA-42B3-977C-3A28CADB9E5D}"/>
    <cellStyle name="Normal 11 2" xfId="92" xr:uid="{697DADC9-46E9-492A-8324-915965871727}"/>
    <cellStyle name="Normal 11 2 2" xfId="339" xr:uid="{A8713AD5-F129-4055-BC3C-29235CEC4C49}"/>
    <cellStyle name="Normal 11 2 2 2" xfId="6425" xr:uid="{2C4ADC92-91EF-432E-8820-E0637019B15D}"/>
    <cellStyle name="Normal 11 2 27 3" xfId="161" xr:uid="{CFBBD8B4-0A10-464D-94AB-A2BC5F122C38}"/>
    <cellStyle name="Normal 11 2 3" xfId="207" xr:uid="{2C11BBE3-363E-4A38-B774-62311242183C}"/>
    <cellStyle name="Normal 11 2 4" xfId="5289" xr:uid="{6FDAA756-656C-401E-A86E-E830C568BB3D}"/>
    <cellStyle name="Normal 11 26 2" xfId="1780" xr:uid="{0410EE63-5540-4FBD-84FB-5DC7FBB9E1C9}"/>
    <cellStyle name="Normal 11 26 2 2" xfId="1783" xr:uid="{199E4D99-9D5F-454F-AA00-31AC4E2AA0C5}"/>
    <cellStyle name="Normal 11 28 2" xfId="144" xr:uid="{FD2670ED-AA51-4702-B1C1-4F1C656592FD}"/>
    <cellStyle name="Normal 11 28 2 2" xfId="6440" xr:uid="{CB7F5EC4-AAC3-4600-A777-E7248B257DA0}"/>
    <cellStyle name="Normal 11 28 2 4" xfId="6442" xr:uid="{259F8817-4072-478A-83AC-945C859EA7D0}"/>
    <cellStyle name="Normal 11 28 2 6" xfId="6447" xr:uid="{9CA2B0AF-0D58-428A-B520-B5908D94A330}"/>
    <cellStyle name="Normal 11 3" xfId="348" xr:uid="{C07674BA-278E-488E-ADEC-2F6CE5EF03D7}"/>
    <cellStyle name="Normal 11 3 2" xfId="5288" xr:uid="{CB15C1F1-9E93-4F69-907E-35BDE39D4F66}"/>
    <cellStyle name="Normal 11 4" xfId="1060" xr:uid="{FE241802-4F24-4BFB-AD16-73250D78CF24}"/>
    <cellStyle name="Normal 12" xfId="105" xr:uid="{3504630A-8528-4F2F-8118-6EEE31BD1805}"/>
    <cellStyle name="Normal 12 2" xfId="346" xr:uid="{F9ABF6F2-55DD-40EC-9309-412041E6E09A}"/>
    <cellStyle name="Normal 12 2 2" xfId="5291" xr:uid="{9138C235-7A27-4463-B1ED-A4C8CB682F01}"/>
    <cellStyle name="Normal 12 3" xfId="214" xr:uid="{782E3FE9-988E-49B8-BAE2-1C1A1F05264A}"/>
    <cellStyle name="Normal 12 3 2" xfId="5290" xr:uid="{814EF24E-93E7-40F2-9E49-7EDFED39AD52}"/>
    <cellStyle name="Normal 12 4" xfId="1061" xr:uid="{B0505C86-95CD-4FE7-956E-0BC07C79D55E}"/>
    <cellStyle name="Normal 13" xfId="103" xr:uid="{ADDD6AD7-A313-4FDC-B5B8-D9C5744EA5BC}"/>
    <cellStyle name="Normal 13 2" xfId="344" xr:uid="{4608085A-A10E-40C0-9B50-51606DD1AD6A}"/>
    <cellStyle name="Normal 13 2 10" xfId="6169" xr:uid="{EC5E48C7-DF25-443E-9A72-7B51EEBC1999}"/>
    <cellStyle name="Normal 13 3" xfId="212" xr:uid="{C0918317-DD61-450D-99BF-F540B3B83437}"/>
    <cellStyle name="Normal 13 3 2" xfId="5292" xr:uid="{0AB2F801-BC50-4173-AB39-0EFDDA6C7D75}"/>
    <cellStyle name="Normal 13 4" xfId="1062" xr:uid="{B64A7C60-2075-4442-8255-052E9D24575D}"/>
    <cellStyle name="Normal 14" xfId="111" xr:uid="{D2CDE6CE-9C83-42A1-87CE-27F8AC9CEEC3}"/>
    <cellStyle name="Normal 14 10 18" xfId="11" xr:uid="{489C16B8-ECF5-4440-9A65-7B8675210B62}"/>
    <cellStyle name="Normal 14 2" xfId="351" xr:uid="{F9E49151-5142-43FD-A2BE-40AA6F634230}"/>
    <cellStyle name="Normal 14 2 10" xfId="6170" xr:uid="{58C6C75E-4719-4647-8EE8-C7C20323795C}"/>
    <cellStyle name="Normal 14 2_List of table gaps 2" xfId="6427" xr:uid="{9C3AC534-6EB7-4232-A0B4-6B814BE57CE1}"/>
    <cellStyle name="Normal 14 3" xfId="218" xr:uid="{4AD217C2-998A-44A4-9443-B8198019A0D4}"/>
    <cellStyle name="Normal 14 4" xfId="1339" xr:uid="{B71F7E0D-904E-4994-A198-99EB20E82773}"/>
    <cellStyle name="Normal 15" xfId="110" xr:uid="{8C01BE91-0736-4024-9DE6-FCA27E64FBA3}"/>
    <cellStyle name="Normal 15 2" xfId="350" xr:uid="{C9DB485A-6E51-4C39-A60B-F97CB527C0C5}"/>
    <cellStyle name="Normal 15 2 2" xfId="230" xr:uid="{A0CFDB35-443A-417E-A156-B99F3CB759EF}"/>
    <cellStyle name="Normal 15 3" xfId="217" xr:uid="{6BF2242F-F16E-4775-84C4-D79BB250520C}"/>
    <cellStyle name="Normal 15 4" xfId="1362" xr:uid="{C9D4A45E-41FF-477E-BAFC-8BCF28B7AD52}"/>
    <cellStyle name="Normal 16" xfId="106" xr:uid="{182AE972-B89F-4E0F-9230-9248932A460A}"/>
    <cellStyle name="Normal 16 2" xfId="215" xr:uid="{BF37DA08-0486-4573-AA26-575A31420D25}"/>
    <cellStyle name="Normal 16 2 2" xfId="5293" xr:uid="{B7F82206-1AFA-4357-AB11-C3B7B36A8535}"/>
    <cellStyle name="Normal 16 3" xfId="1464" xr:uid="{AB6EB4B2-FA96-40AA-A672-4A72BBF2DA78}"/>
    <cellStyle name="Normal 16 3 2 2 3 14 3" xfId="250" xr:uid="{3BAE0A76-0545-4E9B-BA96-868C95E3EED1}"/>
    <cellStyle name="Normal 16 3 2 2 3 14 3 2" xfId="279" xr:uid="{4CD8A0D6-A234-42B4-B8EC-227C484C88DE}"/>
    <cellStyle name="Normal 16 3 2 2 3 14 3 2 2" xfId="404" xr:uid="{A17FB343-FFD6-4A45-B1CC-ED46B4790E46}"/>
    <cellStyle name="Normal 16 3 2 2 3 14 3 3" xfId="375" xr:uid="{E323E8BF-5645-461E-92EE-5F0C8B3AE437}"/>
    <cellStyle name="Normal 16 3 2 4 14 3 2" xfId="298" xr:uid="{B10AF5B1-1B9A-4C6A-B2F5-AB3ED8DB70A3}"/>
    <cellStyle name="Normal 17" xfId="62" xr:uid="{A1D36180-733E-484C-ACE1-31E0CF979209}"/>
    <cellStyle name="Normal 17 2" xfId="323" xr:uid="{75B66DFE-F6C1-4962-BF27-E2813479EE95}"/>
    <cellStyle name="Normal 17 2 2" xfId="5294" xr:uid="{C4159784-CA59-43EB-AB4C-5089D66BBAC9}"/>
    <cellStyle name="Normal 17 3" xfId="190" xr:uid="{C39B9AED-E750-4D95-8015-DCB5E8A7E88B}"/>
    <cellStyle name="Normal 17 4" xfId="566" xr:uid="{9EC5A43A-240D-4090-B492-C4F726BF9514}"/>
    <cellStyle name="Normal 18" xfId="75" xr:uid="{9E5E39C5-E2CC-4656-A730-11AE8499D644}"/>
    <cellStyle name="Normal 18 2" xfId="333" xr:uid="{E946CFA3-452D-43A8-87C6-54202A8454FA}"/>
    <cellStyle name="Normal 18 2 2" xfId="5295" xr:uid="{227ED575-3265-481A-AA00-A4E0DC0BB99A}"/>
    <cellStyle name="Normal 18 3" xfId="201" xr:uid="{686C2F72-F69D-47D8-81EE-BE9778947F59}"/>
    <cellStyle name="Normal 18 4" xfId="1775" xr:uid="{2710D895-47DE-4C3B-86A9-E4D8FFD8145A}"/>
    <cellStyle name="Normal 18 6 2 3 3" xfId="24" xr:uid="{D845E28C-F022-448C-926A-E8581FD5B7C2}"/>
    <cellStyle name="Normal 18 6 2 3 3 2" xfId="306" xr:uid="{E8B096FB-322D-49B8-8310-EBE2D74B162A}"/>
    <cellStyle name="Normal 18 6 2 3 3 3" xfId="173" xr:uid="{DBC27A4D-A795-4277-92EF-5D34F7409CFC}"/>
    <cellStyle name="Normal 19" xfId="109" xr:uid="{CB4B230A-395E-4BD7-81BC-B00F07FAECDB}"/>
    <cellStyle name="Normal 19 2" xfId="143" xr:uid="{2F0ED6E9-2A1D-4931-A203-C8B21BAFF101}"/>
    <cellStyle name="Normal 19 2 2" xfId="349" xr:uid="{9D923B91-0514-4B9D-9104-3539AE46054F}"/>
    <cellStyle name="Normal 19 2 3" xfId="5296" xr:uid="{88F4D5CA-B102-40A6-8ADD-83141768F48C}"/>
    <cellStyle name="Normal 19 3" xfId="216" xr:uid="{1D126D6C-6CAF-4283-AF45-A5E527CC7DF9}"/>
    <cellStyle name="Normal 2" xfId="27" xr:uid="{3765CA79-C7B0-423C-B0D2-FB39BE4E5284}"/>
    <cellStyle name="Normal 2 10" xfId="15" xr:uid="{767C4B6F-4C94-4A4A-A991-D2080F157520}"/>
    <cellStyle name="Normal 2 10 2" xfId="5297" xr:uid="{63CA6605-3921-4C7C-A3F7-59EAB66CADA3}"/>
    <cellStyle name="Normal 2 11" xfId="5298" xr:uid="{E18A8AA3-00CB-4CB6-8A97-E6F1136E7D57}"/>
    <cellStyle name="Normal 2 11 4" xfId="159" xr:uid="{4FFED2E7-D97C-4EBD-B1BF-D9AC6FA154B0}"/>
    <cellStyle name="Normal 2 12" xfId="5299" xr:uid="{2CB1FC41-7712-47D6-9F26-DB1C4D63606A}"/>
    <cellStyle name="Normal 2 13" xfId="5300" xr:uid="{F0E5AB6B-2217-4E0B-B23C-389F926E7906}"/>
    <cellStyle name="Normal 2 130" xfId="117" xr:uid="{D5F94CCD-8FDE-4237-BD94-7FF9E8842877}"/>
    <cellStyle name="Normal 2 14" xfId="5301" xr:uid="{3FE062D9-0DE7-4238-9BED-BA8083BD42C7}"/>
    <cellStyle name="Normal 2 15" xfId="5302" xr:uid="{6C1E643B-24B7-486A-86C7-E7288895B293}"/>
    <cellStyle name="Normal 2 16" xfId="5303" xr:uid="{BD607A4E-7DFB-4287-9D2F-DC5E4C57FC20}"/>
    <cellStyle name="Normal 2 17" xfId="5304" xr:uid="{F00DA2F6-763D-447D-AF83-7F1D4F721C7E}"/>
    <cellStyle name="Normal 2 18" xfId="5305" xr:uid="{91143056-276B-4CDF-817B-9C92CD2A6BB7}"/>
    <cellStyle name="Normal 2 19" xfId="5306" xr:uid="{8010CDB4-1CD4-4A3A-AAD0-37C4867B2FDD}"/>
    <cellStyle name="Normal 2 2" xfId="49" xr:uid="{5E35E939-BF2A-4740-961D-3EC978B885EE}"/>
    <cellStyle name="Normal 2 2 10" xfId="5308" xr:uid="{38428FD5-E38A-4166-9DE9-7F09A7E81C02}"/>
    <cellStyle name="Normal 2 2 11" xfId="5309" xr:uid="{4413D5E6-4420-4C7B-A2CC-D19AB4A7F978}"/>
    <cellStyle name="Normal 2 2 11 2" xfId="5310" xr:uid="{F8D42BB2-CA34-44F0-8131-52639EE81A4C}"/>
    <cellStyle name="Normal 2 2 11 2 2" xfId="5311" xr:uid="{5A952B7E-1304-4932-981F-52A60AEAD3F2}"/>
    <cellStyle name="Normal 2 2 11 2 3" xfId="5312" xr:uid="{9C9146D2-D412-4188-8D52-E779195387BB}"/>
    <cellStyle name="Normal 2 2 11 2 4" xfId="5313" xr:uid="{6AA936C9-5939-4A70-B350-96AC89C9AA16}"/>
    <cellStyle name="Normal 2 2 11 2 5" xfId="5314" xr:uid="{52590F17-1D3E-4E45-951D-87CC4340A045}"/>
    <cellStyle name="Normal 2 2 11 2 6" xfId="5315" xr:uid="{0733D888-539E-4DAF-9C30-AA43D6EAB2CC}"/>
    <cellStyle name="Normal 2 2 11 2 7" xfId="5316" xr:uid="{04EA3F50-6038-47C9-B2E6-E2501E368FD2}"/>
    <cellStyle name="Normal 2 2 11 3" xfId="5317" xr:uid="{63808848-BD9B-42F7-A2FE-065F7F9D669C}"/>
    <cellStyle name="Normal 2 2 11 4" xfId="5318" xr:uid="{8BD9E6CE-EF4C-49E0-9CA5-6044EAE92674}"/>
    <cellStyle name="Normal 2 2 11 5" xfId="5319" xr:uid="{1A91ACC6-A6CD-441F-AE40-32EC0520F4DF}"/>
    <cellStyle name="Normal 2 2 11 6" xfId="5320" xr:uid="{42EB5E89-59C3-4C2C-9608-CC5F1CE29394}"/>
    <cellStyle name="Normal 2 2 11 7" xfId="5321" xr:uid="{C04385CB-9E7A-4041-BC3A-ED0E52AC5BCC}"/>
    <cellStyle name="Normal 2 2 11 8" xfId="5322" xr:uid="{8CE2B763-994E-40DE-87B5-9DFF9604EA5D}"/>
    <cellStyle name="Normal 2 2 12" xfId="5323" xr:uid="{6E81537C-7365-4D95-AC64-0981025A7A3E}"/>
    <cellStyle name="Normal 2 2 13" xfId="5324" xr:uid="{1EBB41E0-44BA-43AB-9729-3FA7618CBBB2}"/>
    <cellStyle name="Normal 2 2 13 2" xfId="5325" xr:uid="{4FF97961-EE47-429B-B0EE-96AA23932135}"/>
    <cellStyle name="Normal 2 2 13 3" xfId="5326" xr:uid="{9049AA0E-EEAA-4A7B-9794-009031757591}"/>
    <cellStyle name="Normal 2 2 13 4" xfId="5327" xr:uid="{85CB5839-6EBF-4B44-B90C-E3B87ED3ACE4}"/>
    <cellStyle name="Normal 2 2 13 5" xfId="5328" xr:uid="{E9F638C3-FD14-4087-95FB-82E255E62870}"/>
    <cellStyle name="Normal 2 2 13 6" xfId="5329" xr:uid="{62040268-5E69-480E-BDAD-01D651A74EF8}"/>
    <cellStyle name="Normal 2 2 13 7" xfId="5330" xr:uid="{2EC347BD-506B-4437-8E61-44639C44E700}"/>
    <cellStyle name="Normal 2 2 14" xfId="5331" xr:uid="{9B55E7CD-DD76-4B4B-9D68-9D3549D5FCFA}"/>
    <cellStyle name="Normal 2 2 15" xfId="5332" xr:uid="{D1BE05F1-EBEB-4DC7-B7B4-DF47125834F7}"/>
    <cellStyle name="Normal 2 2 16" xfId="5333" xr:uid="{B4A21A73-C80B-424D-B942-723E0EC8DCEB}"/>
    <cellStyle name="Normal 2 2 17" xfId="5334" xr:uid="{CB6FB497-24E9-44C4-83AA-33A05CDEE2E3}"/>
    <cellStyle name="Normal 2 2 18" xfId="5335" xr:uid="{45FC1A2A-555B-40C8-B73A-7968004BB7F0}"/>
    <cellStyle name="Normal 2 2 19" xfId="5336" xr:uid="{17D8BAF8-D348-42A0-8576-BA6D7A55007A}"/>
    <cellStyle name="Normal 2 2 2" xfId="557" xr:uid="{6B088B2C-5DF6-4FCC-A5B1-7AEC26B657E0}"/>
    <cellStyle name="Normal 2 2 2 10" xfId="5338" xr:uid="{76C95170-A057-4E4A-94DD-AE26A899D150}"/>
    <cellStyle name="Normal 2 2 2 11" xfId="5339" xr:uid="{FA39272E-68DA-4A3B-9FBD-0F4414A0D57F}"/>
    <cellStyle name="Normal 2 2 2 11 2" xfId="5340" xr:uid="{7BCFE327-E889-45D7-98C7-8BB247E5D13F}"/>
    <cellStyle name="Normal 2 2 2 11 2 2" xfId="5341" xr:uid="{5AFBFFBE-C414-4F71-85BD-08F65CE6EE23}"/>
    <cellStyle name="Normal 2 2 2 11 2 3" xfId="5342" xr:uid="{D2C21B53-4CE2-4C52-BA64-C2363B8EB103}"/>
    <cellStyle name="Normal 2 2 2 11 2 4" xfId="5343" xr:uid="{B496AA59-02A5-4F73-82AC-FBE05445E2DC}"/>
    <cellStyle name="Normal 2 2 2 11 2 5" xfId="5344" xr:uid="{BE9FF9EF-A706-418B-8F78-DB68706F6B80}"/>
    <cellStyle name="Normal 2 2 2 11 2 6" xfId="5345" xr:uid="{9E3021E0-C133-46E1-837E-AE46BD7EF78E}"/>
    <cellStyle name="Normal 2 2 2 11 2 7" xfId="5346" xr:uid="{FDB17C68-1019-4280-83AC-F9ABFD3B6AA9}"/>
    <cellStyle name="Normal 2 2 2 11 3" xfId="5347" xr:uid="{34CEAC9A-E7F8-4389-B14E-B05B5D61A040}"/>
    <cellStyle name="Normal 2 2 2 11 4" xfId="5348" xr:uid="{CEB49095-1880-43E9-A509-BE2C38780753}"/>
    <cellStyle name="Normal 2 2 2 11 5" xfId="5349" xr:uid="{0DCD78FC-F7DC-4FBD-8242-76AAFFA03F5C}"/>
    <cellStyle name="Normal 2 2 2 11 6" xfId="5350" xr:uid="{1801F476-F154-43FC-9E3C-80B290602D7A}"/>
    <cellStyle name="Normal 2 2 2 11 7" xfId="5351" xr:uid="{437D8FD5-0D63-4898-8EFD-9D0B85FEE097}"/>
    <cellStyle name="Normal 2 2 2 11 8" xfId="5352" xr:uid="{3FD929EF-8FEF-4709-99B7-263225091970}"/>
    <cellStyle name="Normal 2 2 2 12" xfId="5353" xr:uid="{02931046-FBBE-4118-8585-30B9C2A0EFDD}"/>
    <cellStyle name="Normal 2 2 2 13" xfId="5354" xr:uid="{66E43320-2183-4CF4-8190-EFA95DCB24E9}"/>
    <cellStyle name="Normal 2 2 2 13 2" xfId="5355" xr:uid="{91178B96-FE57-4A21-887F-AEFC7CA3A1EF}"/>
    <cellStyle name="Normal 2 2 2 13 3" xfId="5356" xr:uid="{3F99DD1E-0959-4BA0-800F-95C5CBFF5AF1}"/>
    <cellStyle name="Normal 2 2 2 13 4" xfId="5357" xr:uid="{446DF738-1644-42DA-BFBB-551D8EC4CEBF}"/>
    <cellStyle name="Normal 2 2 2 13 5" xfId="5358" xr:uid="{8B207FD1-BE2F-4F27-BB6E-B86ECCC39FEB}"/>
    <cellStyle name="Normal 2 2 2 13 6" xfId="5359" xr:uid="{0E55BA5C-F2C3-4AEF-B091-FB174EDEFB34}"/>
    <cellStyle name="Normal 2 2 2 13 7" xfId="5360" xr:uid="{5CE53C1C-D9CB-4770-A396-869173B0CEF7}"/>
    <cellStyle name="Normal 2 2 2 14" xfId="5361" xr:uid="{D773AD9C-288D-40F7-BA73-E08FBA954380}"/>
    <cellStyle name="Normal 2 2 2 15" xfId="5362" xr:uid="{4312B0F5-4909-4381-A12F-9511AEBF8486}"/>
    <cellStyle name="Normal 2 2 2 16" xfId="5363" xr:uid="{36B94347-641B-41D2-93D6-DC873E90DA12}"/>
    <cellStyle name="Normal 2 2 2 17" xfId="5364" xr:uid="{01E03BF9-744F-444A-9522-5F568909FBB3}"/>
    <cellStyle name="Normal 2 2 2 18" xfId="5365" xr:uid="{0F6CC95D-78F6-4095-8A8C-0527560A7055}"/>
    <cellStyle name="Normal 2 2 2 19" xfId="5366" xr:uid="{BE183AA2-D1BA-46B1-884F-E69A06A12326}"/>
    <cellStyle name="Normal 2 2 2 2" xfId="563" xr:uid="{850E4058-3134-48EC-B6EE-A11BC51BBD7C}"/>
    <cellStyle name="Normal 2 2 2 2 10" xfId="5368" xr:uid="{2ECC5DD9-7A69-465C-80F0-B482CF10A658}"/>
    <cellStyle name="Normal 2 2 2 2 11" xfId="5369" xr:uid="{B102D6E4-943B-4A0F-8B14-F50590F6682C}"/>
    <cellStyle name="Normal 2 2 2 2 11 2" xfId="5370" xr:uid="{24EF6C80-A12D-4E11-BDCF-EFAA0E94F7D3}"/>
    <cellStyle name="Normal 2 2 2 2 11 3" xfId="5371" xr:uid="{796F5708-D04C-4557-BDF3-D1FA3A061EDB}"/>
    <cellStyle name="Normal 2 2 2 2 11 4" xfId="5372" xr:uid="{D628BC04-BF3B-41C5-9838-00CC72A5BAF7}"/>
    <cellStyle name="Normal 2 2 2 2 11 5" xfId="5373" xr:uid="{6E649F8C-6CDE-4921-9559-A783E0B10D5A}"/>
    <cellStyle name="Normal 2 2 2 2 11 6" xfId="5374" xr:uid="{B696E4B5-0D09-477A-8517-9ED4E9FDBBB1}"/>
    <cellStyle name="Normal 2 2 2 2 11 7" xfId="5375" xr:uid="{122D2FDC-4E60-4934-BC26-CBD5E7FA39F7}"/>
    <cellStyle name="Normal 2 2 2 2 12" xfId="5376" xr:uid="{557B3FD0-F9A2-4118-AF2F-9C17402DC9BF}"/>
    <cellStyle name="Normal 2 2 2 2 13" xfId="5377" xr:uid="{6687F709-1FF9-4A56-9196-FA155A6E1398}"/>
    <cellStyle name="Normal 2 2 2 2 14" xfId="5378" xr:uid="{B60FE8CD-FE9D-414B-B438-B6229472F969}"/>
    <cellStyle name="Normal 2 2 2 2 15" xfId="5379" xr:uid="{141C6925-48DE-41E6-BC20-F1FC4CA832C1}"/>
    <cellStyle name="Normal 2 2 2 2 16" xfId="5380" xr:uid="{5F88570E-70A5-4469-86BA-35813374EC56}"/>
    <cellStyle name="Normal 2 2 2 2 17" xfId="5381" xr:uid="{C9DFD8EF-8EF1-465D-B806-93C2A2B48E27}"/>
    <cellStyle name="Normal 2 2 2 2 18" xfId="5382" xr:uid="{C4CE2D2A-68B8-44E2-9796-5378778D52A7}"/>
    <cellStyle name="Normal 2 2 2 2 19" xfId="5383" xr:uid="{D60C2458-E84A-4B0A-A3D7-3F32B1A46D13}"/>
    <cellStyle name="Normal 2 2 2 2 2" xfId="296" xr:uid="{BA8088D6-8B4F-4920-90E0-AB66E7FD9B87}"/>
    <cellStyle name="Normal 2 2 2 2 2 10" xfId="5385" xr:uid="{32B589B6-A1FD-47D7-9AEE-DB0F64B991B6}"/>
    <cellStyle name="Normal 2 2 2 2 2 11" xfId="5386" xr:uid="{F99BC11D-8B39-4F6D-AF7F-F385DCE6E129}"/>
    <cellStyle name="Normal 2 2 2 2 2 11 2" xfId="5387" xr:uid="{575FA0E1-B5A3-49D3-8BEF-AF03864CF753}"/>
    <cellStyle name="Normal 2 2 2 2 2 11 3" xfId="5388" xr:uid="{016F9F98-6759-4F0C-A3AE-992FB0A25037}"/>
    <cellStyle name="Normal 2 2 2 2 2 11 4" xfId="5389" xr:uid="{53AE8734-6B38-4508-A983-209CB1B55F69}"/>
    <cellStyle name="Normal 2 2 2 2 2 11 5" xfId="5390" xr:uid="{F904925C-932A-4669-BA83-D7A6B42DCB7C}"/>
    <cellStyle name="Normal 2 2 2 2 2 11 6" xfId="5391" xr:uid="{E87A30F4-5A69-4399-B640-5A4C16B9F6A5}"/>
    <cellStyle name="Normal 2 2 2 2 2 11 7" xfId="5392" xr:uid="{051E39D4-7497-4D02-983A-C3C7AD79830A}"/>
    <cellStyle name="Normal 2 2 2 2 2 12" xfId="5393" xr:uid="{9833A002-2564-4832-8381-7D969CEC983D}"/>
    <cellStyle name="Normal 2 2 2 2 2 13" xfId="5394" xr:uid="{46C893EB-9E54-4E2D-BCE6-0BD0AF653488}"/>
    <cellStyle name="Normal 2 2 2 2 2 14" xfId="5395" xr:uid="{06F768E9-59DC-4617-815D-DCA463E31CA8}"/>
    <cellStyle name="Normal 2 2 2 2 2 15" xfId="5396" xr:uid="{A5330D26-FED8-4993-A993-1E24C32F3099}"/>
    <cellStyle name="Normal 2 2 2 2 2 16" xfId="5397" xr:uid="{184555F9-2446-418B-8A96-02E3BC3CF019}"/>
    <cellStyle name="Normal 2 2 2 2 2 17" xfId="5398" xr:uid="{4FEF72F2-AE01-4794-B27E-F7507E56C2F1}"/>
    <cellStyle name="Normal 2 2 2 2 2 18" xfId="5399" xr:uid="{3D6AE50A-0A31-494C-A663-77B0663AC840}"/>
    <cellStyle name="Normal 2 2 2 2 2 19" xfId="5400" xr:uid="{300C5857-D717-496F-A103-FFE18E95E574}"/>
    <cellStyle name="Normal 2 2 2 2 2 2" xfId="5401" xr:uid="{48BCB55B-4982-4B7A-99E4-4498153F2B7C}"/>
    <cellStyle name="Normal 2 2 2 2 2 2 10" xfId="5402" xr:uid="{0F86ECCD-80F8-4BCA-B2DD-7ACB5D3E737E}"/>
    <cellStyle name="Normal 2 2 2 2 2 2 10 2" xfId="5403" xr:uid="{4013A678-136A-4452-A99C-20FD215FC25C}"/>
    <cellStyle name="Normal 2 2 2 2 2 2 10 3" xfId="5404" xr:uid="{DD86DD2E-37E0-4F88-B25C-7423C7E77E04}"/>
    <cellStyle name="Normal 2 2 2 2 2 2 10 4" xfId="5405" xr:uid="{1005083F-3DC1-4A4B-A10C-95518ACCE7E4}"/>
    <cellStyle name="Normal 2 2 2 2 2 2 10 5" xfId="5406" xr:uid="{0639470E-2763-4B7E-AC1D-06492A03ABB1}"/>
    <cellStyle name="Normal 2 2 2 2 2 2 10 6" xfId="5407" xr:uid="{EA2E922B-B3E1-4772-8F8D-C0D95C5D23E4}"/>
    <cellStyle name="Normal 2 2 2 2 2 2 10 7" xfId="5408" xr:uid="{68420E72-85E0-4755-B486-8D9740954ACE}"/>
    <cellStyle name="Normal 2 2 2 2 2 2 11" xfId="5409" xr:uid="{559D361E-C634-4E05-8A33-7605A2E0980A}"/>
    <cellStyle name="Normal 2 2 2 2 2 2 12" xfId="5410" xr:uid="{8B4DAFFE-8DE7-4795-97A6-C0F93ADCE0F8}"/>
    <cellStyle name="Normal 2 2 2 2 2 2 13" xfId="5411" xr:uid="{426CD6BC-2D38-4B13-ADEB-47F11420B7A3}"/>
    <cellStyle name="Normal 2 2 2 2 2 2 14" xfId="5412" xr:uid="{D1DE5E35-8CED-47FD-BF30-52572E2B5547}"/>
    <cellStyle name="Normal 2 2 2 2 2 2 15" xfId="5413" xr:uid="{3DBB9327-E043-420F-A185-9BDD9DD50951}"/>
    <cellStyle name="Normal 2 2 2 2 2 2 16" xfId="5414" xr:uid="{B9A7D780-764B-4866-A667-9D36F4A81A7E}"/>
    <cellStyle name="Normal 2 2 2 2 2 2 17" xfId="5415" xr:uid="{70D578EC-F545-4E8E-8B21-05EE17A40B85}"/>
    <cellStyle name="Normal 2 2 2 2 2 2 18" xfId="5416" xr:uid="{B27E57CD-2ADB-41E9-8E0B-48EA9E5FECBC}"/>
    <cellStyle name="Normal 2 2 2 2 2 2 19" xfId="5417" xr:uid="{12ADA38C-7EE6-4888-91F5-27A1D859C86C}"/>
    <cellStyle name="Normal 2 2 2 2 2 2 2" xfId="5418" xr:uid="{F69176DA-51F6-4CB4-A448-E718C3954614}"/>
    <cellStyle name="Normal 2 2 2 2 2 2 2 10" xfId="5419" xr:uid="{94F829B2-CAAB-4C1C-8726-E7182A815A94}"/>
    <cellStyle name="Normal 2 2 2 2 2 2 2 10 2" xfId="5420" xr:uid="{1A21F6D4-1336-42F9-9E49-EA5E467CB9AE}"/>
    <cellStyle name="Normal 2 2 2 2 2 2 2 10 3" xfId="5421" xr:uid="{F551A448-A8AF-46CC-9267-9D978ACE986B}"/>
    <cellStyle name="Normal 2 2 2 2 2 2 2 10 4" xfId="5422" xr:uid="{20CC9C0C-7BAC-4E6C-A1B4-037B59F192F4}"/>
    <cellStyle name="Normal 2 2 2 2 2 2 2 10 5" xfId="5423" xr:uid="{E320B6D5-712C-4225-A96B-F34780D0B6C4}"/>
    <cellStyle name="Normal 2 2 2 2 2 2 2 10 6" xfId="5424" xr:uid="{BF92EF46-F0A1-432D-8AE4-59172050CDDD}"/>
    <cellStyle name="Normal 2 2 2 2 2 2 2 10 7" xfId="5425" xr:uid="{6AC267AD-1A61-434B-A9B9-D0A6A871E00D}"/>
    <cellStyle name="Normal 2 2 2 2 2 2 2 11" xfId="5426" xr:uid="{27E9FAAB-9479-4ABC-99D6-96B0407F3BDE}"/>
    <cellStyle name="Normal 2 2 2 2 2 2 2 12" xfId="5427" xr:uid="{73BABAEB-F2C2-47D5-A624-08E9075F5D83}"/>
    <cellStyle name="Normal 2 2 2 2 2 2 2 13" xfId="5428" xr:uid="{11BD2EF1-63FF-4053-B718-0D2F9C931C55}"/>
    <cellStyle name="Normal 2 2 2 2 2 2 2 14" xfId="5429" xr:uid="{B784A171-CA42-46DF-81A8-44796E656D7F}"/>
    <cellStyle name="Normal 2 2 2 2 2 2 2 15" xfId="5430" xr:uid="{6C245195-24B9-4CB5-BE92-5222D4D55A31}"/>
    <cellStyle name="Normal 2 2 2 2 2 2 2 16" xfId="5431" xr:uid="{D51F27B8-6F78-45D9-9DC0-F632E2865EB9}"/>
    <cellStyle name="Normal 2 2 2 2 2 2 2 17" xfId="5432" xr:uid="{43F22D0E-5BC4-4998-AB91-EFB1DED34A22}"/>
    <cellStyle name="Normal 2 2 2 2 2 2 2 18" xfId="5433" xr:uid="{AB7120F0-48CA-4588-BA84-DB88FD02DEFF}"/>
    <cellStyle name="Normal 2 2 2 2 2 2 2 19" xfId="5434" xr:uid="{A6115866-8915-4293-B741-5A466BC62206}"/>
    <cellStyle name="Normal 2 2 2 2 2 2 2 2" xfId="5435" xr:uid="{034BA96F-2670-4FB9-BE89-B5CA4441050B}"/>
    <cellStyle name="Normal 2 2 2 2 2 2 2 2 10" xfId="5436" xr:uid="{43D2F1A5-8DC1-4B35-9EE8-56E27604E659}"/>
    <cellStyle name="Normal 2 2 2 2 2 2 2 2 11" xfId="5437" xr:uid="{3FF4C747-918F-4894-B9E0-36C1096C80CB}"/>
    <cellStyle name="Normal 2 2 2 2 2 2 2 2 12" xfId="5438" xr:uid="{6A33513C-B4B7-4CD7-9A81-DC2D843BA8F5}"/>
    <cellStyle name="Normal 2 2 2 2 2 2 2 2 13" xfId="5439" xr:uid="{6895DFFC-70F5-4484-B0AE-EA281A1E811D}"/>
    <cellStyle name="Normal 2 2 2 2 2 2 2 2 14" xfId="5440" xr:uid="{6A929E8D-B946-4789-A7AA-390CF814E992}"/>
    <cellStyle name="Normal 2 2 2 2 2 2 2 2 15" xfId="5441" xr:uid="{6C944142-5B83-4C79-BFC4-97D59B9876CE}"/>
    <cellStyle name="Normal 2 2 2 2 2 2 2 2 16" xfId="5442" xr:uid="{03F9B0CC-5A12-4F41-BE17-4039BE90240C}"/>
    <cellStyle name="Normal 2 2 2 2 2 2 2 2 17" xfId="5443" xr:uid="{9A2EBC51-6269-4737-A49E-1B9CBF5BC657}"/>
    <cellStyle name="Normal 2 2 2 2 2 2 2 2 18" xfId="5444" xr:uid="{53A31991-B439-48B2-BC1C-16448B2D0598}"/>
    <cellStyle name="Normal 2 2 2 2 2 2 2 2 19" xfId="5445" xr:uid="{60A46805-0555-46CC-B0DC-8F3213998C23}"/>
    <cellStyle name="Normal 2 2 2 2 2 2 2 2 2" xfId="5446" xr:uid="{1C43D3AD-44A8-4E1F-BD74-895DEAF55D89}"/>
    <cellStyle name="Normal 2 2 2 2 2 2 2 2 2 10" xfId="5447" xr:uid="{2B06A35D-DAE1-4499-94E6-04A2424DF9A3}"/>
    <cellStyle name="Normal 2 2 2 2 2 2 2 2 2 11" xfId="5448" xr:uid="{A6147D91-F934-4A32-ABD5-E38F7F4D284E}"/>
    <cellStyle name="Normal 2 2 2 2 2 2 2 2 2 12" xfId="5449" xr:uid="{2DB34239-6621-4B41-9240-6FDB23D022DD}"/>
    <cellStyle name="Normal 2 2 2 2 2 2 2 2 2 13" xfId="5450" xr:uid="{9A61E34C-707F-47DC-A935-35118AC78651}"/>
    <cellStyle name="Normal 2 2 2 2 2 2 2 2 2 14" xfId="5451" xr:uid="{759CA99A-5095-4EC4-8B2F-6FCB5D619198}"/>
    <cellStyle name="Normal 2 2 2 2 2 2 2 2 2 15" xfId="5452" xr:uid="{D4C00380-D6DC-46F3-B474-DB53DF71E752}"/>
    <cellStyle name="Normal 2 2 2 2 2 2 2 2 2 16" xfId="5453" xr:uid="{EEFC118B-6749-4DFE-8BAD-A6580ECCFBDE}"/>
    <cellStyle name="Normal 2 2 2 2 2 2 2 2 2 17" xfId="5454" xr:uid="{D4E6B658-3DA5-4602-B21B-0F5EC9D5F93E}"/>
    <cellStyle name="Normal 2 2 2 2 2 2 2 2 2 18" xfId="5455" xr:uid="{C422C266-28DD-4AC7-A1E7-73A0EAF00704}"/>
    <cellStyle name="Normal 2 2 2 2 2 2 2 2 2 19" xfId="5456" xr:uid="{D369BBB9-F845-4714-AE2E-2D47E62B5AD2}"/>
    <cellStyle name="Normal 2 2 2 2 2 2 2 2 2 2" xfId="5457" xr:uid="{01D3A61B-9BB5-4299-8251-FF6A37029AD6}"/>
    <cellStyle name="Normal 2 2 2 2 2 2 2 2 2 2 10" xfId="5458" xr:uid="{F97C59A3-728B-473A-9EA1-1A73963F605A}"/>
    <cellStyle name="Normal 2 2 2 2 2 2 2 2 2 2 11" xfId="5459" xr:uid="{2170E5E4-64C9-457F-B8CC-DBD70F5A9537}"/>
    <cellStyle name="Normal 2 2 2 2 2 2 2 2 2 2 12" xfId="5460" xr:uid="{AE6C742E-8928-427B-B9DC-7BA361E80943}"/>
    <cellStyle name="Normal 2 2 2 2 2 2 2 2 2 2 13" xfId="5461" xr:uid="{85CA973C-DEC6-49C0-9318-EB6F6884138B}"/>
    <cellStyle name="Normal 2 2 2 2 2 2 2 2 2 2 14" xfId="5462" xr:uid="{A953F0EB-0852-4861-BD21-6CF66E941C17}"/>
    <cellStyle name="Normal 2 2 2 2 2 2 2 2 2 2 15" xfId="5463" xr:uid="{B0DFB5B7-F69C-4A59-A83B-F9CA61814E81}"/>
    <cellStyle name="Normal 2 2 2 2 2 2 2 2 2 2 16" xfId="5464" xr:uid="{73F7CA0E-0E14-403A-9335-E5C64124F814}"/>
    <cellStyle name="Normal 2 2 2 2 2 2 2 2 2 2 17" xfId="5465" xr:uid="{7DB18384-9E66-489D-B6D6-4B8E0E2ECB90}"/>
    <cellStyle name="Normal 2 2 2 2 2 2 2 2 2 2 18" xfId="5466" xr:uid="{72D55506-7F95-4652-B225-3F74ABE2C6DF}"/>
    <cellStyle name="Normal 2 2 2 2 2 2 2 2 2 2 2" xfId="5467" xr:uid="{88323936-AE8D-4A92-854F-20D0600C98DE}"/>
    <cellStyle name="Normal 2 2 2 2 2 2 2 2 2 2 2 2" xfId="5468" xr:uid="{A2BC399B-D5F9-472E-8447-36A6D32E37D3}"/>
    <cellStyle name="Normal 2 2 2 2 2 2 2 2 2 2 2 2 2" xfId="5469" xr:uid="{E71578F3-A58A-4479-A1D6-CBAE7D40EF32}"/>
    <cellStyle name="Normal 2 2 2 2 2 2 2 2 2 2 2 2 3" xfId="5470" xr:uid="{6233798A-8C3C-4682-909E-9D73BE320D8A}"/>
    <cellStyle name="Normal 2 2 2 2 2 2 2 2 2 2 2 2 4" xfId="5471" xr:uid="{37394369-279B-405F-BE01-0A0CDB4BBC91}"/>
    <cellStyle name="Normal 2 2 2 2 2 2 2 2 2 2 2 2 5" xfId="5472" xr:uid="{E8E7050F-7ADD-42AF-9A63-288D86CDCA63}"/>
    <cellStyle name="Normal 2 2 2 2 2 2 2 2 2 2 2 2 6" xfId="5473" xr:uid="{6C93BF32-2172-4197-850C-E1D38C259F64}"/>
    <cellStyle name="Normal 2 2 2 2 2 2 2 2 2 2 2 2 7" xfId="5474" xr:uid="{0D1F6BB6-0C41-42F4-A416-D961ED272B2D}"/>
    <cellStyle name="Normal 2 2 2 2 2 2 2 2 2 2 2 3" xfId="5475" xr:uid="{F499DE28-F061-4295-835F-2C8537DEB378}"/>
    <cellStyle name="Normal 2 2 2 2 2 2 2 2 2 2 2 4" xfId="5476" xr:uid="{1F17FD9D-9B7B-4269-B430-175DF64CF217}"/>
    <cellStyle name="Normal 2 2 2 2 2 2 2 2 2 2 2 5" xfId="5477" xr:uid="{6CAAC42B-A1CF-4F21-803C-CD9CB4B5778A}"/>
    <cellStyle name="Normal 2 2 2 2 2 2 2 2 2 2 2 6" xfId="5478" xr:uid="{E1AB0B71-5F5F-48C7-B142-1A3182A1EEEE}"/>
    <cellStyle name="Normal 2 2 2 2 2 2 2 2 2 2 2 7" xfId="5479" xr:uid="{EF58B5EC-56E0-47AF-8EF1-C98CF686D680}"/>
    <cellStyle name="Normal 2 2 2 2 2 2 2 2 2 2 2 8" xfId="5480" xr:uid="{2B1ADA3A-0DDF-4C2F-97D0-23013C22B17D}"/>
    <cellStyle name="Normal 2 2 2 2 2 2 2 2 2 2 3" xfId="5481" xr:uid="{76D40AB3-06FD-4620-A3F9-7F948E4E8B5E}"/>
    <cellStyle name="Normal 2 2 2 2 2 2 2 2 2 2 4" xfId="5482" xr:uid="{510C25D6-6F9C-4EB8-8129-9CDB8D832B66}"/>
    <cellStyle name="Normal 2 2 2 2 2 2 2 2 2 2 5" xfId="5483" xr:uid="{C627F3C4-18E3-4E88-AC9D-8DB5ED608EDD}"/>
    <cellStyle name="Normal 2 2 2 2 2 2 2 2 2 2 5 2" xfId="5484" xr:uid="{44669A0C-70D5-45C5-9687-B6B1A0AC74EC}"/>
    <cellStyle name="Normal 2 2 2 2 2 2 2 2 2 2 5 3" xfId="5485" xr:uid="{7A0E925D-2FC2-4EA9-9096-32BF1944D458}"/>
    <cellStyle name="Normal 2 2 2 2 2 2 2 2 2 2 5 4" xfId="5486" xr:uid="{668F8739-F5CC-47B0-9CFF-5EA69D545361}"/>
    <cellStyle name="Normal 2 2 2 2 2 2 2 2 2 2 5 5" xfId="5487" xr:uid="{B5CF93A6-A3B1-4CD6-AD62-0A11E621876D}"/>
    <cellStyle name="Normal 2 2 2 2 2 2 2 2 2 2 5 6" xfId="5488" xr:uid="{D1D28CA9-A9A3-4A3D-ABCC-5C3AE179E6E6}"/>
    <cellStyle name="Normal 2 2 2 2 2 2 2 2 2 2 5 7" xfId="5489" xr:uid="{640E9638-DC59-44BD-97A0-85173329CC9E}"/>
    <cellStyle name="Normal 2 2 2 2 2 2 2 2 2 2 6" xfId="5490" xr:uid="{2E2649D3-E2D5-4131-98DB-F73C65FE0D3D}"/>
    <cellStyle name="Normal 2 2 2 2 2 2 2 2 2 2 7" xfId="5491" xr:uid="{3A29541A-9ED4-463C-802E-6E8C4B526026}"/>
    <cellStyle name="Normal 2 2 2 2 2 2 2 2 2 2 8" xfId="5492" xr:uid="{C208B015-77AF-479D-9DF2-75C8DB6B7870}"/>
    <cellStyle name="Normal 2 2 2 2 2 2 2 2 2 2 9" xfId="5493" xr:uid="{102DC95C-8CF0-4DCD-A1FA-BD570BF6A5AA}"/>
    <cellStyle name="Normal 2 2 2 2 2 2 2 2 2 3" xfId="5494" xr:uid="{40539FF3-909B-426E-A4E6-73BA821F971B}"/>
    <cellStyle name="Normal 2 2 2 2 2 2 2 2 2 4" xfId="5495" xr:uid="{FD748200-0BBA-43AA-9AE5-1C83860A2E2E}"/>
    <cellStyle name="Normal 2 2 2 2 2 2 2 2 2 4 2" xfId="5496" xr:uid="{06B71CDA-0E67-4503-B7F4-DEA1E5EEFEA7}"/>
    <cellStyle name="Normal 2 2 2 2 2 2 2 2 2 4 2 2" xfId="5497" xr:uid="{73A6B793-7D3E-4863-BCC2-3899DD932DFD}"/>
    <cellStyle name="Normal 2 2 2 2 2 2 2 2 2 4 2 3" xfId="5498" xr:uid="{8F456CD0-E62E-4704-B3EB-8A7F5FA03581}"/>
    <cellStyle name="Normal 2 2 2 2 2 2 2 2 2 4 2 4" xfId="5499" xr:uid="{BE497E4E-8FCC-4045-AF1F-C99CCB7703A5}"/>
    <cellStyle name="Normal 2 2 2 2 2 2 2 2 2 4 2 5" xfId="5500" xr:uid="{F31FAEFF-DE6E-48EE-A0C0-9AF76DA9C599}"/>
    <cellStyle name="Normal 2 2 2 2 2 2 2 2 2 4 2 6" xfId="5501" xr:uid="{8596E81D-BC8D-488C-A3B7-2218F235C76B}"/>
    <cellStyle name="Normal 2 2 2 2 2 2 2 2 2 4 2 7" xfId="5502" xr:uid="{6EFC1405-0DE7-4FEA-AAB4-7ECB72333816}"/>
    <cellStyle name="Normal 2 2 2 2 2 2 2 2 2 4 3" xfId="5503" xr:uid="{99E84A97-8A5A-476D-A21B-801305AA9A52}"/>
    <cellStyle name="Normal 2 2 2 2 2 2 2 2 2 4 4" xfId="5504" xr:uid="{961D1997-1F18-4956-81E6-E8832C78926C}"/>
    <cellStyle name="Normal 2 2 2 2 2 2 2 2 2 4 5" xfId="5505" xr:uid="{1567FDE2-C108-402B-94E5-2D1BF0E49021}"/>
    <cellStyle name="Normal 2 2 2 2 2 2 2 2 2 4 6" xfId="5506" xr:uid="{BF756599-D75B-448D-A962-7E5B4931BF50}"/>
    <cellStyle name="Normal 2 2 2 2 2 2 2 2 2 4 7" xfId="5507" xr:uid="{97F9CDE3-6CE8-4852-9C8D-247CCCCE4080}"/>
    <cellStyle name="Normal 2 2 2 2 2 2 2 2 2 4 8" xfId="5508" xr:uid="{74F3008A-A320-4D92-A16D-FAA66ACD6576}"/>
    <cellStyle name="Normal 2 2 2 2 2 2 2 2 2 5" xfId="5509" xr:uid="{07FFFB7B-CCC9-429D-91D6-55C35DBC4490}"/>
    <cellStyle name="Normal 2 2 2 2 2 2 2 2 2 6" xfId="5510" xr:uid="{8DA8FFC0-CB52-4C33-AA3A-37348AFCC151}"/>
    <cellStyle name="Normal 2 2 2 2 2 2 2 2 2 6 2" xfId="5511" xr:uid="{EB4C90EE-2576-443E-AB01-A41B4897F8F8}"/>
    <cellStyle name="Normal 2 2 2 2 2 2 2 2 2 6 3" xfId="5512" xr:uid="{BA732981-635E-410B-9B04-1EC8409FDE19}"/>
    <cellStyle name="Normal 2 2 2 2 2 2 2 2 2 6 4" xfId="5513" xr:uid="{0262346A-2EE7-4A69-9470-09277DCC7639}"/>
    <cellStyle name="Normal 2 2 2 2 2 2 2 2 2 6 5" xfId="5514" xr:uid="{7DA85E50-5DA5-4211-B913-5B02A0D30E22}"/>
    <cellStyle name="Normal 2 2 2 2 2 2 2 2 2 6 6" xfId="5515" xr:uid="{7A6B522E-D534-4AD2-8BA7-BBCD64091B56}"/>
    <cellStyle name="Normal 2 2 2 2 2 2 2 2 2 6 7" xfId="5516" xr:uid="{B138A11B-B89D-4F4E-8B9E-CB004CD48F02}"/>
    <cellStyle name="Normal 2 2 2 2 2 2 2 2 2 7" xfId="5517" xr:uid="{5028D1CA-310B-4241-B49E-49FE87C9380A}"/>
    <cellStyle name="Normal 2 2 2 2 2 2 2 2 2 8" xfId="5518" xr:uid="{A1CF3435-9614-4FE8-8F17-E4B56A8D8E01}"/>
    <cellStyle name="Normal 2 2 2 2 2 2 2 2 2 9" xfId="5519" xr:uid="{EB419C72-4105-4B33-AA8C-1F78F0696BA0}"/>
    <cellStyle name="Normal 2 2 2 2 2 2 2 2 2_Opex Input" xfId="5520" xr:uid="{F55CA4E3-7FE4-460F-91A5-53F4016EF635}"/>
    <cellStyle name="Normal 2 2 2 2 2 2 2 2 20" xfId="5521" xr:uid="{4EFD5EF7-1C65-445D-89E9-BF750722B978}"/>
    <cellStyle name="Normal 2 2 2 2 2 2 2 2 3" xfId="5522" xr:uid="{2CFEE6CE-5BEC-4C53-B1D1-97567F0155A3}"/>
    <cellStyle name="Normal 2 2 2 2 2 2 2 2 4" xfId="5523" xr:uid="{3AD65FEC-C288-4C18-9AE9-53C017A2B419}"/>
    <cellStyle name="Normal 2 2 2 2 2 2 2 2 5" xfId="5524" xr:uid="{8B759D4F-76AB-4B95-8A73-5DAF2BF0A43D}"/>
    <cellStyle name="Normal 2 2 2 2 2 2 2 2 5 2" xfId="5525" xr:uid="{6BC88CFF-A04A-49AD-8C12-2986D604847E}"/>
    <cellStyle name="Normal 2 2 2 2 2 2 2 2 5 2 2" xfId="5526" xr:uid="{FD3F4748-F64F-4AF3-9885-608AD534C433}"/>
    <cellStyle name="Normal 2 2 2 2 2 2 2 2 5 2 3" xfId="5527" xr:uid="{E5F90BAB-8C33-4663-9FAE-1D6E08F9FDBB}"/>
    <cellStyle name="Normal 2 2 2 2 2 2 2 2 5 2 4" xfId="5528" xr:uid="{F5B58417-C364-42A5-AB7F-4E1195266229}"/>
    <cellStyle name="Normal 2 2 2 2 2 2 2 2 5 2 5" xfId="5529" xr:uid="{39627576-5F58-46CE-AB7A-C1E7FC25ACAC}"/>
    <cellStyle name="Normal 2 2 2 2 2 2 2 2 5 2 6" xfId="5530" xr:uid="{AFF3FBAA-1456-4561-A974-679B250DE0F1}"/>
    <cellStyle name="Normal 2 2 2 2 2 2 2 2 5 2 7" xfId="5531" xr:uid="{13BA5415-717D-4DEB-97F3-70DFC7C388AF}"/>
    <cellStyle name="Normal 2 2 2 2 2 2 2 2 5 3" xfId="5532" xr:uid="{01AC324D-AD9E-410D-825D-D23DBFD468FA}"/>
    <cellStyle name="Normal 2 2 2 2 2 2 2 2 5 4" xfId="5533" xr:uid="{65377C4D-0DB6-4B9A-9C7A-DE8B1C584008}"/>
    <cellStyle name="Normal 2 2 2 2 2 2 2 2 5 5" xfId="5534" xr:uid="{F2311364-6009-42E3-B53F-7A8F76903991}"/>
    <cellStyle name="Normal 2 2 2 2 2 2 2 2 5 6" xfId="5535" xr:uid="{121AD860-8AC9-45C6-8D52-32E5C4789E5A}"/>
    <cellStyle name="Normal 2 2 2 2 2 2 2 2 5 7" xfId="5536" xr:uid="{F60A1BFA-676B-44B6-A6E5-240F473AABEB}"/>
    <cellStyle name="Normal 2 2 2 2 2 2 2 2 5 8" xfId="5537" xr:uid="{BB48500E-C05E-4A82-8228-23D7C3556A12}"/>
    <cellStyle name="Normal 2 2 2 2 2 2 2 2 6" xfId="5538" xr:uid="{5F7E459A-EFCF-4504-9506-F6A439903AF8}"/>
    <cellStyle name="Normal 2 2 2 2 2 2 2 2 7" xfId="5539" xr:uid="{9AF6DF35-AB57-4425-9AD8-2015496644D1}"/>
    <cellStyle name="Normal 2 2 2 2 2 2 2 2 7 2" xfId="5540" xr:uid="{9518E1D2-C1C5-4914-937B-6C9215A8F200}"/>
    <cellStyle name="Normal 2 2 2 2 2 2 2 2 7 3" xfId="5541" xr:uid="{EDC480CB-045A-4DF7-8084-6B24AC6C7A7F}"/>
    <cellStyle name="Normal 2 2 2 2 2 2 2 2 7 4" xfId="5542" xr:uid="{722704E3-92D2-455A-B910-810C9693DE4B}"/>
    <cellStyle name="Normal 2 2 2 2 2 2 2 2 7 5" xfId="5543" xr:uid="{37F3A2C4-BFC3-460C-9057-565FEAC54291}"/>
    <cellStyle name="Normal 2 2 2 2 2 2 2 2 7 6" xfId="5544" xr:uid="{5DFCD791-69FF-46D8-ACB8-7DB1EB1A9EE1}"/>
    <cellStyle name="Normal 2 2 2 2 2 2 2 2 7 7" xfId="5545" xr:uid="{E928987D-5E81-400F-9EE1-B96D80129902}"/>
    <cellStyle name="Normal 2 2 2 2 2 2 2 2 8" xfId="5546" xr:uid="{C1621773-CA94-417B-83A1-2C39962C2A19}"/>
    <cellStyle name="Normal 2 2 2 2 2 2 2 2 9" xfId="5547" xr:uid="{09C3E245-7C18-44F0-A0CA-AF01F164DAB6}"/>
    <cellStyle name="Normal 2 2 2 2 2 2 2 2_ELEC SAP FCST UPLOAD" xfId="5548" xr:uid="{CD570A36-3AEF-48C8-8049-B7D430FA7E80}"/>
    <cellStyle name="Normal 2 2 2 2 2 2 2 20" xfId="5549" xr:uid="{6C6D90E6-2927-446D-A396-C568902A184C}"/>
    <cellStyle name="Normal 2 2 2 2 2 2 2 21" xfId="5550" xr:uid="{CBFE30DC-60FF-41E7-AA82-72C5EDEFE9A4}"/>
    <cellStyle name="Normal 2 2 2 2 2 2 2 22" xfId="5551" xr:uid="{2A033FE1-E8FE-467D-AA42-ACD7C8E00397}"/>
    <cellStyle name="Normal 2 2 2 2 2 2 2 23" xfId="5552" xr:uid="{D9A1B8A7-0E10-428A-96E8-7178884DD9B8}"/>
    <cellStyle name="Normal 2 2 2 2 2 2 2 3" xfId="5553" xr:uid="{BB4D29C8-C5F9-42CE-8C3D-0780D920CC86}"/>
    <cellStyle name="Normal 2 2 2 2 2 2 2 4" xfId="5554" xr:uid="{AAB69FCA-3C3B-4BDC-9455-7F0FAEB664DC}"/>
    <cellStyle name="Normal 2 2 2 2 2 2 2 5" xfId="5555" xr:uid="{55D9E718-A45D-497E-AA43-382884966E7A}"/>
    <cellStyle name="Normal 2 2 2 2 2 2 2 6" xfId="5556" xr:uid="{43D058BF-DF4E-403E-9345-32EED141B083}"/>
    <cellStyle name="Normal 2 2 2 2 2 2 2 7" xfId="5557" xr:uid="{7F6C33CF-2BFD-4D01-9E76-543C5CEBEFD9}"/>
    <cellStyle name="Normal 2 2 2 2 2 2 2 8" xfId="5558" xr:uid="{462BA48C-F61A-4328-808D-4032B69246B1}"/>
    <cellStyle name="Normal 2 2 2 2 2 2 2 8 2" xfId="5559" xr:uid="{EBCD1600-B92B-4AEE-9D0B-9DDF2A68284A}"/>
    <cellStyle name="Normal 2 2 2 2 2 2 2 8 2 2" xfId="5560" xr:uid="{4A65DE4C-4D88-482E-86D3-15D6358DE4BE}"/>
    <cellStyle name="Normal 2 2 2 2 2 2 2 8 2 3" xfId="5561" xr:uid="{0D9A3BAF-D587-4533-822A-D622770B1D4D}"/>
    <cellStyle name="Normal 2 2 2 2 2 2 2 8 2 4" xfId="5562" xr:uid="{77AE2ED7-85DE-4458-A94A-87E8F022A455}"/>
    <cellStyle name="Normal 2 2 2 2 2 2 2 8 2 5" xfId="5563" xr:uid="{509EFE69-8A39-49A2-ACF6-2AD491DBD8BF}"/>
    <cellStyle name="Normal 2 2 2 2 2 2 2 8 2 6" xfId="5564" xr:uid="{A882DC9F-BFA5-4B07-81F9-D7EE82BB875F}"/>
    <cellStyle name="Normal 2 2 2 2 2 2 2 8 2 7" xfId="5565" xr:uid="{B0BD3C58-AED4-4A09-991D-6D3A81BC3DC4}"/>
    <cellStyle name="Normal 2 2 2 2 2 2 2 8 3" xfId="5566" xr:uid="{434EA6AD-8B72-42A9-8F15-2CD23D89753F}"/>
    <cellStyle name="Normal 2 2 2 2 2 2 2 8 4" xfId="5567" xr:uid="{B2F34032-9F7F-4711-8E4D-5931CB62889F}"/>
    <cellStyle name="Normal 2 2 2 2 2 2 2 8 5" xfId="5568" xr:uid="{DDFF32D2-8106-4FB0-A36D-6F8BCD059EC7}"/>
    <cellStyle name="Normal 2 2 2 2 2 2 2 8 6" xfId="5569" xr:uid="{DD4DFC15-EFA3-4892-907E-EDA08BFED1AC}"/>
    <cellStyle name="Normal 2 2 2 2 2 2 2 8 7" xfId="5570" xr:uid="{07DB05F8-650A-4782-B5BB-68486E100E80}"/>
    <cellStyle name="Normal 2 2 2 2 2 2 2 8 8" xfId="5571" xr:uid="{0AB37B13-3031-463E-AAA3-C6E39E64EC0B}"/>
    <cellStyle name="Normal 2 2 2 2 2 2 2 9" xfId="5572" xr:uid="{B8B37155-6EB9-4BF0-8B72-E161A32925C2}"/>
    <cellStyle name="Normal 2 2 2 2 2 2 2_ELEC SAP FCST UPLOAD" xfId="5573" xr:uid="{70D9C0C5-5CC3-48EA-B57F-CE59073AC4FE}"/>
    <cellStyle name="Normal 2 2 2 2 2 2 20" xfId="5574" xr:uid="{44FADD0E-3018-4226-880C-9E5BE7508C61}"/>
    <cellStyle name="Normal 2 2 2 2 2 2 21" xfId="5575" xr:uid="{EDC41E69-DD30-4E69-B3CC-780B7E77C347}"/>
    <cellStyle name="Normal 2 2 2 2 2 2 22" xfId="5576" xr:uid="{1B08ACC0-C376-4E22-843E-6C65062B601B}"/>
    <cellStyle name="Normal 2 2 2 2 2 2 23" xfId="5577" xr:uid="{6DB5ACA4-90E2-428F-AAC0-EDE1A33A9F8D}"/>
    <cellStyle name="Normal 2 2 2 2 2 2 3" xfId="5578" xr:uid="{64A58E7D-1818-44F2-AF75-FB1B8B27FD74}"/>
    <cellStyle name="Normal 2 2 2 2 2 2 3 2" xfId="5579" xr:uid="{1A85FA67-767F-4103-89A3-037C8D719E75}"/>
    <cellStyle name="Normal 2 2 2 2 2 2 3 3" xfId="5580" xr:uid="{92992B0C-0F52-40F9-AECD-45B07DE62030}"/>
    <cellStyle name="Normal 2 2 2 2 2 2 3_ELEC SAP FCST UPLOAD" xfId="5581" xr:uid="{9C51797B-AA64-4E72-905E-2479B93BCF09}"/>
    <cellStyle name="Normal 2 2 2 2 2 2 4" xfId="5582" xr:uid="{F952C436-EF51-4C9F-A910-4B01E289AFAA}"/>
    <cellStyle name="Normal 2 2 2 2 2 2 5" xfId="5583" xr:uid="{A152D734-DF35-4678-A40B-582FE7D5E69E}"/>
    <cellStyle name="Normal 2 2 2 2 2 2 6" xfId="5584" xr:uid="{E17670F1-A5FD-4965-A5E1-6A418ACF5012}"/>
    <cellStyle name="Normal 2 2 2 2 2 2 7" xfId="5585" xr:uid="{BB40539E-B19B-4EAF-A89D-325B648B24AF}"/>
    <cellStyle name="Normal 2 2 2 2 2 2 8" xfId="5586" xr:uid="{8D86E55B-6CFD-4664-82DC-E5FD65C30183}"/>
    <cellStyle name="Normal 2 2 2 2 2 2 8 2" xfId="5587" xr:uid="{3514F0E5-7042-4620-813E-D6DE8386DCC4}"/>
    <cellStyle name="Normal 2 2 2 2 2 2 8 2 2" xfId="5588" xr:uid="{6E0C3496-0B48-4598-AE11-A56C26514C23}"/>
    <cellStyle name="Normal 2 2 2 2 2 2 8 2 3" xfId="5589" xr:uid="{06B7150E-8076-449F-A318-CCDF26867051}"/>
    <cellStyle name="Normal 2 2 2 2 2 2 8 2 4" xfId="5590" xr:uid="{CCED9F34-2BDF-43C6-B1E8-848F3D0497BB}"/>
    <cellStyle name="Normal 2 2 2 2 2 2 8 2 5" xfId="5591" xr:uid="{25E153F2-F9A3-46A3-83EE-373DA51FE64D}"/>
    <cellStyle name="Normal 2 2 2 2 2 2 8 2 6" xfId="5592" xr:uid="{D5C692AC-F646-4C11-B883-EA60BB5685D6}"/>
    <cellStyle name="Normal 2 2 2 2 2 2 8 2 7" xfId="5593" xr:uid="{9A540A6E-00AC-4226-A7B1-34C79C8E2460}"/>
    <cellStyle name="Normal 2 2 2 2 2 2 8 3" xfId="5594" xr:uid="{343FB4A4-1252-4DCF-AE5F-1BB52B1F6845}"/>
    <cellStyle name="Normal 2 2 2 2 2 2 8 4" xfId="5595" xr:uid="{F814198F-7114-4269-803E-82708009E07A}"/>
    <cellStyle name="Normal 2 2 2 2 2 2 8 5" xfId="5596" xr:uid="{A2EE0E78-1A29-4464-A1C4-F923312B1E33}"/>
    <cellStyle name="Normal 2 2 2 2 2 2 8 6" xfId="5597" xr:uid="{8DCEC1EA-A3C9-412E-83C2-1FD9639841BD}"/>
    <cellStyle name="Normal 2 2 2 2 2 2 8 7" xfId="5598" xr:uid="{9EFE87A3-C3CA-4038-A6D1-0F2C399404AA}"/>
    <cellStyle name="Normal 2 2 2 2 2 2 8 8" xfId="5599" xr:uid="{8C322DCA-BC64-4275-BF7D-C0C56B659CAD}"/>
    <cellStyle name="Normal 2 2 2 2 2 2 9" xfId="5600" xr:uid="{2578BF28-B93A-4482-98D7-25C48B15F542}"/>
    <cellStyle name="Normal 2 2 2 2 2 2_ELEC SAP FCST UPLOAD" xfId="5601" xr:uid="{355EBC43-E8EF-40BF-AA6B-B0925A9C8E73}"/>
    <cellStyle name="Normal 2 2 2 2 2 20" xfId="5602" xr:uid="{BB25F6C8-49E4-4FB4-BDA7-6EEF4A975B3E}"/>
    <cellStyle name="Normal 2 2 2 2 2 21" xfId="5603" xr:uid="{1153DE32-303B-48C4-B76F-BDF159818589}"/>
    <cellStyle name="Normal 2 2 2 2 2 22" xfId="5604" xr:uid="{CCAADC73-289C-49F7-B71E-765BF5CB21F7}"/>
    <cellStyle name="Normal 2 2 2 2 2 23" xfId="5605" xr:uid="{E24F14C8-636F-4541-97DF-567CDBC2352E}"/>
    <cellStyle name="Normal 2 2 2 2 2 24" xfId="5606" xr:uid="{8EAF86DC-0899-407F-B0BE-CEF8DD39FDEA}"/>
    <cellStyle name="Normal 2 2 2 2 2 25" xfId="5384" xr:uid="{63EE87AA-61EE-4DAF-9160-89992643D9DA}"/>
    <cellStyle name="Normal 2 2 2 2 2 3" xfId="5607" xr:uid="{54E73BCB-C8E5-425B-BB9D-AC956ED85E55}"/>
    <cellStyle name="Normal 2 2 2 2 2 3 2" xfId="5608" xr:uid="{92D85391-CE68-4DF4-AC3B-C1C16752D71F}"/>
    <cellStyle name="Normal 2 2 2 2 2 3 3" xfId="5609" xr:uid="{446B865E-D017-4588-AAD9-CE4FF089EFD5}"/>
    <cellStyle name="Normal 2 2 2 2 2 3_ELEC SAP FCST UPLOAD" xfId="5610" xr:uid="{CEA267AB-806A-49F4-A74A-93518D1312F6}"/>
    <cellStyle name="Normal 2 2 2 2 2 4" xfId="5611" xr:uid="{CA437496-B1FA-4784-976D-3739A8DB363A}"/>
    <cellStyle name="Normal 2 2 2 2 2 5" xfId="5612" xr:uid="{40354B25-9BBE-4A60-B720-4BD1863C1B18}"/>
    <cellStyle name="Normal 2 2 2 2 2 6" xfId="5613" xr:uid="{040142D9-EA24-4944-8775-A52390F13CE9}"/>
    <cellStyle name="Normal 2 2 2 2 2 7" xfId="5614" xr:uid="{9D3DAB2B-5BA6-4CED-B910-E36B272F2951}"/>
    <cellStyle name="Normal 2 2 2 2 2 8" xfId="5615" xr:uid="{B274132E-6AB8-4504-A5E4-C282C5A69918}"/>
    <cellStyle name="Normal 2 2 2 2 2 9" xfId="5616" xr:uid="{672A9196-8307-4843-82B6-20F7442805B7}"/>
    <cellStyle name="Normal 2 2 2 2 2 9 2" xfId="5617" xr:uid="{2FEEB569-BAA1-44B5-8064-99D1C34ED721}"/>
    <cellStyle name="Normal 2 2 2 2 2 9 2 2" xfId="5618" xr:uid="{8D63DAE0-C7A4-4B47-B6D5-58B112D1D680}"/>
    <cellStyle name="Normal 2 2 2 2 2 9 2 3" xfId="5619" xr:uid="{BBC943DC-AFA9-4D16-BA94-F617E6DBFFF1}"/>
    <cellStyle name="Normal 2 2 2 2 2 9 2 4" xfId="5620" xr:uid="{A53DB816-E97D-42F2-89D2-CE92DDEBCE34}"/>
    <cellStyle name="Normal 2 2 2 2 2 9 2 5" xfId="5621" xr:uid="{90392FDA-5324-4468-86ED-41FCB151A931}"/>
    <cellStyle name="Normal 2 2 2 2 2 9 2 6" xfId="5622" xr:uid="{EA20CFB6-35AA-472B-BB0F-F90E876194F0}"/>
    <cellStyle name="Normal 2 2 2 2 2 9 2 7" xfId="5623" xr:uid="{A48F79B2-E508-48A6-BE26-5865D004B046}"/>
    <cellStyle name="Normal 2 2 2 2 2 9 3" xfId="5624" xr:uid="{B30B3087-32AE-47A4-A2A0-85509493293D}"/>
    <cellStyle name="Normal 2 2 2 2 2 9 4" xfId="5625" xr:uid="{0A8416CB-11B1-400F-A60A-4AB244781DEB}"/>
    <cellStyle name="Normal 2 2 2 2 2 9 5" xfId="5626" xr:uid="{AAA341DD-E0D2-4CA2-A4F1-4A09C2F48B58}"/>
    <cellStyle name="Normal 2 2 2 2 2 9 6" xfId="5627" xr:uid="{F51AF2B0-BC94-45A0-B2D0-5D172074565A}"/>
    <cellStyle name="Normal 2 2 2 2 2 9 7" xfId="5628" xr:uid="{83B51BD5-72D7-4B75-ACBF-747BF5FD1540}"/>
    <cellStyle name="Normal 2 2 2 2 2 9 8" xfId="5629" xr:uid="{83DD451A-B350-46C7-86D4-C74B8231D625}"/>
    <cellStyle name="Normal 2 2 2 2 2_ELEC SAP FCST UPLOAD" xfId="5630" xr:uid="{3BA746D1-FFFE-4D27-9AC7-7C2495F6A1AC}"/>
    <cellStyle name="Normal 2 2 2 2 20" xfId="5631" xr:uid="{552BEDA4-01A8-4BE7-AF54-D055A9C046F5}"/>
    <cellStyle name="Normal 2 2 2 2 21" xfId="5632" xr:uid="{3D6B06A9-3339-45F0-84F6-B53DC353A388}"/>
    <cellStyle name="Normal 2 2 2 2 22" xfId="5633" xr:uid="{EAE93804-FCF0-40B8-9765-6D37F4EB5FC4}"/>
    <cellStyle name="Normal 2 2 2 2 23" xfId="5634" xr:uid="{DB445393-2F82-4ADD-8084-34D0E0981504}"/>
    <cellStyle name="Normal 2 2 2 2 24" xfId="5635" xr:uid="{B9257025-345A-4965-8EB4-37003E7C0793}"/>
    <cellStyle name="Normal 2 2 2 2 25" xfId="5367" xr:uid="{A6C67EDC-3F11-4E75-BC88-589689CA8B36}"/>
    <cellStyle name="Normal 2 2 2 2 3" xfId="5636" xr:uid="{43A1A651-9D01-49BF-80B5-D9144720CA61}"/>
    <cellStyle name="Normal 2 2 2 2 3 2" xfId="5637" xr:uid="{F43289A8-96A7-454A-BC60-45EC68ABF987}"/>
    <cellStyle name="Normal 2 2 2 2 3 2 2" xfId="5638" xr:uid="{399AF9CA-C579-470D-82C6-E4AB245C9952}"/>
    <cellStyle name="Normal 2 2 2 2 3 2 3" xfId="5639" xr:uid="{4959DF7C-77CE-45BC-8088-7F86C0B03B7D}"/>
    <cellStyle name="Normal 2 2 2 2 3 2_ELEC SAP FCST UPLOAD" xfId="5640" xr:uid="{E4869460-149D-41F3-9FC1-EA3D6C1749B4}"/>
    <cellStyle name="Normal 2 2 2 2 3 3" xfId="5641" xr:uid="{286898FE-9FA3-4084-83E2-17E878F69557}"/>
    <cellStyle name="Normal 2 2 2 2 3 4" xfId="5642" xr:uid="{E513CF26-E3A2-4858-A39B-4D212068E7BE}"/>
    <cellStyle name="Normal 2 2 2 2 3 5" xfId="5643" xr:uid="{F1F4FDC0-33D7-4208-B16D-3BF695AE54FC}"/>
    <cellStyle name="Normal 2 2 2 2 3 6" xfId="5644" xr:uid="{4A447A39-0A52-4699-A780-4C0D3763B3D6}"/>
    <cellStyle name="Normal 2 2 2 2 3_ELEC SAP FCST UPLOAD" xfId="5645" xr:uid="{5DE41EDA-4106-460A-946D-7DF17533CECB}"/>
    <cellStyle name="Normal 2 2 2 2 4" xfId="5646" xr:uid="{EE57B608-097D-4E08-8C85-9EB4E5F95DA5}"/>
    <cellStyle name="Normal 2 2 2 2 4 2" xfId="5647" xr:uid="{3F8724B0-F3D2-4AF8-AE8C-BF6A07346AA3}"/>
    <cellStyle name="Normal 2 2 2 2 4 3" xfId="5648" xr:uid="{6AC5587B-44F3-40F6-B781-95D6383A0AF2}"/>
    <cellStyle name="Normal 2 2 2 2 4_ELEC SAP FCST UPLOAD" xfId="5649" xr:uid="{8CDF93CD-9B39-432A-A17A-A2FAAEE651E4}"/>
    <cellStyle name="Normal 2 2 2 2 5" xfId="5650" xr:uid="{CCBE229D-D88D-4C4D-9AAD-220C5B2C0BCB}"/>
    <cellStyle name="Normal 2 2 2 2 6" xfId="5651" xr:uid="{79A3EF60-C098-4206-9ACF-BA3314003B46}"/>
    <cellStyle name="Normal 2 2 2 2 7" xfId="5652" xr:uid="{74562D12-8641-4436-81BD-3242C3D62FB5}"/>
    <cellStyle name="Normal 2 2 2 2 8" xfId="5653" xr:uid="{0BF9ECAE-B975-4973-8D0D-658E7AEE50C5}"/>
    <cellStyle name="Normal 2 2 2 2 9" xfId="5654" xr:uid="{801F5826-0D46-44A2-9180-FC9BCE33B5A7}"/>
    <cellStyle name="Normal 2 2 2 2 9 2" xfId="5655" xr:uid="{21ABBBCF-DD5F-427D-91B2-E2024D3679A2}"/>
    <cellStyle name="Normal 2 2 2 2 9 2 2" xfId="5656" xr:uid="{D48958AD-71AA-432F-A501-3377C648540E}"/>
    <cellStyle name="Normal 2 2 2 2 9 2 3" xfId="5657" xr:uid="{AE4338B0-C884-4701-AE3F-6A1E3507214E}"/>
    <cellStyle name="Normal 2 2 2 2 9 2 4" xfId="5658" xr:uid="{4D383D13-1EDD-411D-856C-EA7E246A4213}"/>
    <cellStyle name="Normal 2 2 2 2 9 2 5" xfId="5659" xr:uid="{440906F3-5F8D-4951-9F8C-E666503DE0AB}"/>
    <cellStyle name="Normal 2 2 2 2 9 2 6" xfId="5660" xr:uid="{A0BC3C1F-59D1-4B12-9462-49603EA6167D}"/>
    <cellStyle name="Normal 2 2 2 2 9 2 7" xfId="5661" xr:uid="{39761775-FD27-4772-9FAC-AE9A9A5D8E85}"/>
    <cellStyle name="Normal 2 2 2 2 9 3" xfId="5662" xr:uid="{E70AA356-16D1-4FD6-83E6-4D9C9428AA29}"/>
    <cellStyle name="Normal 2 2 2 2 9 4" xfId="5663" xr:uid="{F6AA50CF-19F6-495E-B535-41104A52EE8D}"/>
    <cellStyle name="Normal 2 2 2 2 9 5" xfId="5664" xr:uid="{D49ADC03-57A2-49BF-9F37-E7B1325A8614}"/>
    <cellStyle name="Normal 2 2 2 2 9 6" xfId="5665" xr:uid="{81DFB07D-D60D-449A-8520-9C9F72BF66AE}"/>
    <cellStyle name="Normal 2 2 2 2 9 7" xfId="5666" xr:uid="{044A97C5-7D95-454D-BAFB-A2A6B22C159F}"/>
    <cellStyle name="Normal 2 2 2 2 9 8" xfId="5667" xr:uid="{9B4D69E5-AFDE-4945-B304-01656CEA1137}"/>
    <cellStyle name="Normal 2 2 2 2_ELEC SAP FCST UPLOAD" xfId="5668" xr:uid="{85B1B51A-02A8-4A00-812D-5D7412393773}"/>
    <cellStyle name="Normal 2 2 2 20" xfId="5669" xr:uid="{14B8AD35-1A70-42CA-B850-0574423791FB}"/>
    <cellStyle name="Normal 2 2 2 21" xfId="5670" xr:uid="{05DB0421-9943-40CA-BAAE-15F9066C275D}"/>
    <cellStyle name="Normal 2 2 2 22" xfId="5671" xr:uid="{329494CF-A5BE-4C4F-97AF-147B3AA65445}"/>
    <cellStyle name="Normal 2 2 2 23" xfId="5672" xr:uid="{60FC0E69-75CF-4BB6-A123-F8E29EAA7E4D}"/>
    <cellStyle name="Normal 2 2 2 24" xfId="5673" xr:uid="{8424BA6E-0C88-4043-BC47-1736126F2C21}"/>
    <cellStyle name="Normal 2 2 2 25" xfId="5674" xr:uid="{0870F8DE-D5BE-4245-8837-4AFC1323C222}"/>
    <cellStyle name="Normal 2 2 2 26" xfId="5675" xr:uid="{97F03659-7E08-4A36-AAE4-1065DCD44B13}"/>
    <cellStyle name="Normal 2 2 2 27" xfId="5337" xr:uid="{4B91457E-6776-47E8-B725-103E9F705B4A}"/>
    <cellStyle name="Normal 2 2 2 3" xfId="1064" xr:uid="{8BB5E815-3ACE-4DB5-9379-79E1CFEE232B}"/>
    <cellStyle name="Normal 2 2 2 3 2" xfId="5676" xr:uid="{24FF6682-5F70-4F73-AD2D-535AE0DA5B42}"/>
    <cellStyle name="Normal 2 2 2 4" xfId="5677" xr:uid="{2EF5D2B1-51F0-4330-BB49-5E8B9505F518}"/>
    <cellStyle name="Normal 2 2 2 4 2" xfId="5678" xr:uid="{698A905E-046E-497B-BE28-F0BF443C9857}"/>
    <cellStyle name="Normal 2 2 2 4 2 2" xfId="5679" xr:uid="{692302E8-735D-4544-97F7-77242F249A26}"/>
    <cellStyle name="Normal 2 2 2 4 2 2 2" xfId="5680" xr:uid="{FC97A848-938A-4733-9C37-402CD433EB49}"/>
    <cellStyle name="Normal 2 2 2 4 2 2 3" xfId="5681" xr:uid="{0BB3CA6D-91C0-470C-870C-CB62DCC9CB4C}"/>
    <cellStyle name="Normal 2 2 2 4 2 2_ELEC SAP FCST UPLOAD" xfId="5682" xr:uid="{72BEC871-7B07-4351-93FA-2179F11E890A}"/>
    <cellStyle name="Normal 2 2 2 4 2 3" xfId="5683" xr:uid="{35563CCD-757E-4D79-9332-5168E295DC30}"/>
    <cellStyle name="Normal 2 2 2 4 2 4" xfId="5684" xr:uid="{2AD5D3B2-72E4-4CC6-8B76-48A96CB100B7}"/>
    <cellStyle name="Normal 2 2 2 4 2 5" xfId="5685" xr:uid="{30246E05-207D-42C3-98C5-D60C93E5E72B}"/>
    <cellStyle name="Normal 2 2 2 4 2 6" xfId="5686" xr:uid="{6D6C9393-474E-45B6-9609-323DE65C48B4}"/>
    <cellStyle name="Normal 2 2 2 4 2_ELEC SAP FCST UPLOAD" xfId="5687" xr:uid="{A8764B93-88A8-4BC9-A451-43CF6A2C5012}"/>
    <cellStyle name="Normal 2 2 2 4 3" xfId="5688" xr:uid="{0AC5BD6A-623F-4B4F-8CDD-B31B12A1F5B3}"/>
    <cellStyle name="Normal 2 2 2 4 3 2" xfId="5689" xr:uid="{8F8BF7C1-55C7-427F-9157-D16A96E70D3A}"/>
    <cellStyle name="Normal 2 2 2 4 3 3" xfId="5690" xr:uid="{361F4B98-9399-489E-A1DC-D6CDF85FDAFF}"/>
    <cellStyle name="Normal 2 2 2 4 3_ELEC SAP FCST UPLOAD" xfId="5691" xr:uid="{AFE158B0-FB99-48A7-B989-5C6E2A62C6D1}"/>
    <cellStyle name="Normal 2 2 2 4 4" xfId="5692" xr:uid="{E4E6CF3F-2FAC-44B4-94F4-FE8E3783ED9D}"/>
    <cellStyle name="Normal 2 2 2 4 5" xfId="5693" xr:uid="{C35DA14E-4CC9-4591-A60E-331E1C37C5E3}"/>
    <cellStyle name="Normal 2 2 2 4 6" xfId="5694" xr:uid="{F4464898-A6AD-46CF-8F24-7E21CC8CD6C0}"/>
    <cellStyle name="Normal 2 2 2 4_ELEC SAP FCST UPLOAD" xfId="5695" xr:uid="{230D0E33-7CBF-43D4-A562-3918BD1117A5}"/>
    <cellStyle name="Normal 2 2 2 5" xfId="5696" xr:uid="{32F2BDE2-96B7-4DD5-8DE7-2F070E144B9B}"/>
    <cellStyle name="Normal 2 2 2 5 2" xfId="5697" xr:uid="{10E94404-5AC3-4206-AC53-787FE87C0A1A}"/>
    <cellStyle name="Normal 2 2 2 5 3" xfId="5698" xr:uid="{0E1F09A5-0737-4B38-8458-EEC372818BFB}"/>
    <cellStyle name="Normal 2 2 2 5_ELEC SAP FCST UPLOAD" xfId="5699" xr:uid="{2B9E8E37-5B0E-4C43-BCE7-B54524CFF05A}"/>
    <cellStyle name="Normal 2 2 2 6" xfId="5700" xr:uid="{D4FE9343-CEF9-4B27-961D-6D82E7B19033}"/>
    <cellStyle name="Normal 2 2 2 7" xfId="5701" xr:uid="{20E49010-DA4A-4E51-93C6-DE010989602A}"/>
    <cellStyle name="Normal 2 2 2 8" xfId="5702" xr:uid="{54186DFE-E833-4288-B0EE-EBF3A407E78D}"/>
    <cellStyle name="Normal 2 2 2 9" xfId="5703" xr:uid="{0A8BF84E-9154-4D34-AF8D-8344A772A660}"/>
    <cellStyle name="Normal 2 2 2_ELEC SAP FCST UPLOAD" xfId="5704" xr:uid="{A04F58A1-75B8-4310-8B78-9129B3583B17}"/>
    <cellStyle name="Normal 2 2 20" xfId="5705" xr:uid="{B9789D07-DA32-4FFE-AE75-043CCB859669}"/>
    <cellStyle name="Normal 2 2 21" xfId="5706" xr:uid="{AE82A644-59BF-405B-AB9C-57BD4C059791}"/>
    <cellStyle name="Normal 2 2 22" xfId="5707" xr:uid="{36B0B52D-ABDF-4D4A-AA43-7681CC300211}"/>
    <cellStyle name="Normal 2 2 23" xfId="5708" xr:uid="{1E798F55-746D-4429-BD10-310D2E4E5ADE}"/>
    <cellStyle name="Normal 2 2 24" xfId="5709" xr:uid="{FF34BBCD-2F0F-4ABE-9873-C7E614FCC129}"/>
    <cellStyle name="Normal 2 2 25" xfId="5710" xr:uid="{31FC4274-85ED-405E-A541-84164B2D925E}"/>
    <cellStyle name="Normal 2 2 26" xfId="5711" xr:uid="{CA5E9D89-82D2-4F2D-8AF2-4A9BDF1134E5}"/>
    <cellStyle name="Normal 2 2 27" xfId="5307" xr:uid="{B3116046-B57E-4FB9-BC09-81879428F4A1}"/>
    <cellStyle name="Normal 2 2 28" xfId="432" xr:uid="{2C987C00-58F0-413E-8FEA-289956056E12}"/>
    <cellStyle name="Normal 2 2 3" xfId="559" xr:uid="{57F07C2F-092B-4B8C-9C2B-EE9190C74E17}"/>
    <cellStyle name="Normal 2 2 3 2" xfId="565" xr:uid="{BC6106FF-95EB-4CAF-B3BC-ECD99D749B6E}"/>
    <cellStyle name="Normal 2 2 3 2 2" xfId="5714" xr:uid="{53F22DFB-3C2A-4801-A2B5-A433E0994CF8}"/>
    <cellStyle name="Normal 2 2 3 2 2 2" xfId="5715" xr:uid="{6D961DCD-A8D9-4F19-B98F-E8FB7903B2DA}"/>
    <cellStyle name="Normal 2 2 3 2 2 2 2" xfId="5716" xr:uid="{E37B34DA-6D4F-45EC-98E5-6D1ECF4DFA0B}"/>
    <cellStyle name="Normal 2 2 3 2 2 2 2 2" xfId="5717" xr:uid="{FED52DA4-3ACB-4985-B44D-5AA912985966}"/>
    <cellStyle name="Normal 2 2 3 2 2 2 2 3" xfId="5718" xr:uid="{32701D57-258F-4FF8-90F8-4C3F57069E1C}"/>
    <cellStyle name="Normal 2 2 3 2 2 2 2_ELEC SAP FCST UPLOAD" xfId="5719" xr:uid="{47B22378-6F12-4D70-A9EF-8E16CE573F64}"/>
    <cellStyle name="Normal 2 2 3 2 2 2 3" xfId="5720" xr:uid="{CD242452-85A6-493B-9A9E-A584C590664C}"/>
    <cellStyle name="Normal 2 2 3 2 2 2 4" xfId="5721" xr:uid="{B90ECC23-49D1-467E-92F0-7353B13F977C}"/>
    <cellStyle name="Normal 2 2 3 2 2 2 5" xfId="5722" xr:uid="{1296A4A0-E05A-4E1C-BD6E-183EFE9B770E}"/>
    <cellStyle name="Normal 2 2 3 2 2 2 6" xfId="5723" xr:uid="{105F975B-403B-4F92-802E-679093458162}"/>
    <cellStyle name="Normal 2 2 3 2 2 2_ELEC SAP FCST UPLOAD" xfId="5724" xr:uid="{3C648AFA-FEC7-4CDD-97FC-B57E25C41FF0}"/>
    <cellStyle name="Normal 2 2 3 2 2 3" xfId="5725" xr:uid="{BD3B87FA-04A5-4728-A338-4900E7F8F09B}"/>
    <cellStyle name="Normal 2 2 3 2 2 3 2" xfId="5726" xr:uid="{CFE5E3FA-A6F1-4AFB-A224-A12BF4DA322B}"/>
    <cellStyle name="Normal 2 2 3 2 2 3 3" xfId="5727" xr:uid="{76FF1FFD-BD5D-473F-AD5A-5332978365B1}"/>
    <cellStyle name="Normal 2 2 3 2 2 3_ELEC SAP FCST UPLOAD" xfId="5728" xr:uid="{DEE52AF0-F295-446D-904C-AE00D31E3B9C}"/>
    <cellStyle name="Normal 2 2 3 2 2 4" xfId="5729" xr:uid="{EC69119D-684A-4029-B18C-ACC741FB647A}"/>
    <cellStyle name="Normal 2 2 3 2 2 5" xfId="5730" xr:uid="{00FBEF93-02D1-488F-AB36-21625EAE4114}"/>
    <cellStyle name="Normal 2 2 3 2 2 6" xfId="5731" xr:uid="{0E135786-C07B-42E2-9C05-C45C7C0B46EB}"/>
    <cellStyle name="Normal 2 2 3 2 2_ELEC SAP FCST UPLOAD" xfId="5732" xr:uid="{867C7AA6-8F0F-4647-9197-057FD805860E}"/>
    <cellStyle name="Normal 2 2 3 2 3" xfId="5733" xr:uid="{2AF3F8FF-035B-4858-B276-B3258FB5CF3D}"/>
    <cellStyle name="Normal 2 2 3 2 3 2" xfId="5734" xr:uid="{EB87CDB2-EE23-4614-9522-D01544C834A3}"/>
    <cellStyle name="Normal 2 2 3 2 3 3" xfId="5735" xr:uid="{6357D045-547E-44BF-B2BC-413EC407D060}"/>
    <cellStyle name="Normal 2 2 3 2 3_ELEC SAP FCST UPLOAD" xfId="5736" xr:uid="{91C5DEC9-738E-43A8-81A0-D5C47944A7DB}"/>
    <cellStyle name="Normal 2 2 3 2 4" xfId="5737" xr:uid="{E2D54DCF-F1F0-4CBD-9E88-DDBB4E21DD1C}"/>
    <cellStyle name="Normal 2 2 3 2 5" xfId="5738" xr:uid="{1B2419AD-0E56-40A5-B71D-0F209974CA6D}"/>
    <cellStyle name="Normal 2 2 3 2 6" xfId="5739" xr:uid="{58B77A7F-FDAF-4C42-BBC5-221BA124A42A}"/>
    <cellStyle name="Normal 2 2 3 2 7" xfId="5740" xr:uid="{C5D77D88-8BE0-4011-9F57-9ECBBFDF3A25}"/>
    <cellStyle name="Normal 2 2 3 2 8" xfId="5713" xr:uid="{6C2FC06E-9BDA-4F6D-A6DD-8F7BACE3073F}"/>
    <cellStyle name="Normal 2 2 3 2_ELEC SAP FCST UPLOAD" xfId="5741" xr:uid="{74E0EA79-C8E8-4853-82EB-42DF868219F9}"/>
    <cellStyle name="Normal 2 2 3 3" xfId="1063" xr:uid="{81C0E476-CD3F-4BF9-93D6-3F776B0B8158}"/>
    <cellStyle name="Normal 2 2 3 3 2" xfId="5743" xr:uid="{F70432D5-531F-4571-8C71-B87C16A881C8}"/>
    <cellStyle name="Normal 2 2 3 3 2 2" xfId="5744" xr:uid="{B409A867-01E0-418C-8AD7-672667143A70}"/>
    <cellStyle name="Normal 2 2 3 3 2 3" xfId="5745" xr:uid="{EB678318-6F51-4914-B0CB-990AC1E4047A}"/>
    <cellStyle name="Normal 2 2 3 3 2_ELEC SAP FCST UPLOAD" xfId="5746" xr:uid="{9F6FD650-D15C-4D91-B130-8BE2097AA4F0}"/>
    <cellStyle name="Normal 2 2 3 3 3" xfId="5747" xr:uid="{53924606-243A-44B7-B249-38DB1A6C8486}"/>
    <cellStyle name="Normal 2 2 3 3 4" xfId="5748" xr:uid="{16A053EA-41CC-4DA5-B62D-FAC6EA6C99C4}"/>
    <cellStyle name="Normal 2 2 3 3 5" xfId="5749" xr:uid="{4E63DF50-624B-4388-9AF4-66B11170B978}"/>
    <cellStyle name="Normal 2 2 3 3 6" xfId="5750" xr:uid="{BC94D8D3-F400-478E-950E-C637532E521C}"/>
    <cellStyle name="Normal 2 2 3 3 7" xfId="5742" xr:uid="{59D1D06C-C5B9-4D95-A43C-A2B2092C4187}"/>
    <cellStyle name="Normal 2 2 3 3_ELEC SAP FCST UPLOAD" xfId="5751" xr:uid="{EF64E8D5-3A38-49B4-A114-785CBD84A9D9}"/>
    <cellStyle name="Normal 2 2 3 4" xfId="5752" xr:uid="{8AE7438D-8777-4196-B15B-2933C4D0BE8B}"/>
    <cellStyle name="Normal 2 2 3 4 2" xfId="5753" xr:uid="{36A30F5A-7D72-4FB9-A861-FB0B1BBC9177}"/>
    <cellStyle name="Normal 2 2 3 4 3" xfId="5754" xr:uid="{9A3276C4-609B-4754-99DE-285E1D6CB522}"/>
    <cellStyle name="Normal 2 2 3 4_ELEC SAP FCST UPLOAD" xfId="5755" xr:uid="{86BB37BE-2A4F-4EE5-8BE8-B8DE6C95BD27}"/>
    <cellStyle name="Normal 2 2 3 5" xfId="5756" xr:uid="{A5176167-8EBD-4558-BEDD-579AD30081B7}"/>
    <cellStyle name="Normal 2 2 3 6" xfId="5757" xr:uid="{5AE4D21B-2119-4530-882B-42D3386EA0CF}"/>
    <cellStyle name="Normal 2 2 3 7" xfId="5758" xr:uid="{87E84F56-8016-41D7-A3AD-23AE2231ED36}"/>
    <cellStyle name="Normal 2 2 3 8" xfId="5712" xr:uid="{BB81FFAA-862F-43FD-B23F-21FDB3C5F2D4}"/>
    <cellStyle name="Normal 2 2 3_ELEC SAP FCST UPLOAD" xfId="5759" xr:uid="{8B2DFCDE-F72D-4B71-BBEA-E68700216633}"/>
    <cellStyle name="Normal 2 2 4" xfId="152" xr:uid="{633120CD-9C89-4946-930D-ECE6D36C2A9F}"/>
    <cellStyle name="Normal 2 2 4 2" xfId="5761" xr:uid="{2EF55452-8500-4427-AB9A-854D84500152}"/>
    <cellStyle name="Normal 2 2 4 2 2" xfId="5762" xr:uid="{D6318A70-6D58-4CD9-B010-9FC2840D8AFB}"/>
    <cellStyle name="Normal 2 2 4 2 2 2" xfId="5763" xr:uid="{4ACD0033-43B3-4664-BE7C-AAE60DFD2E09}"/>
    <cellStyle name="Normal 2 2 4 2 2 3" xfId="5764" xr:uid="{CE96B23C-E6C8-4A7F-BA7C-DE13FD13E328}"/>
    <cellStyle name="Normal 2 2 4 2 2_ELEC SAP FCST UPLOAD" xfId="5765" xr:uid="{042C3021-199C-4467-8DF7-06E43551CD2C}"/>
    <cellStyle name="Normal 2 2 4 2 3" xfId="5766" xr:uid="{27523B71-C0DF-433F-85F8-EAE24E8D7388}"/>
    <cellStyle name="Normal 2 2 4 2 4" xfId="5767" xr:uid="{DA537440-2189-479E-A450-1B2553361F16}"/>
    <cellStyle name="Normal 2 2 4 2 5" xfId="5768" xr:uid="{8F3BD692-4410-43EA-B75F-C6AADD6C5444}"/>
    <cellStyle name="Normal 2 2 4 2 6" xfId="5769" xr:uid="{D38180D3-B1EB-42D9-8537-FBD409660661}"/>
    <cellStyle name="Normal 2 2 4 2_ELEC SAP FCST UPLOAD" xfId="5770" xr:uid="{4A84A2F1-54E1-4DD9-A302-8DF8A20B2784}"/>
    <cellStyle name="Normal 2 2 4 3" xfId="5771" xr:uid="{2157529D-E3B0-49E7-B60B-E00662E254C4}"/>
    <cellStyle name="Normal 2 2 4 3 2" xfId="5772" xr:uid="{B4DFF567-2667-461C-BDC8-255770C8168A}"/>
    <cellStyle name="Normal 2 2 4 3 3" xfId="5773" xr:uid="{9D3C8829-B421-40EF-BD97-B0075C24602F}"/>
    <cellStyle name="Normal 2 2 4 3_ELEC SAP FCST UPLOAD" xfId="5774" xr:uid="{B72875E6-550E-4FEE-8D00-D13CC7017E3A}"/>
    <cellStyle name="Normal 2 2 4 4" xfId="5775" xr:uid="{05D4D7D3-2D99-404A-B20E-648A5E985B1D}"/>
    <cellStyle name="Normal 2 2 4 5" xfId="5776" xr:uid="{D6F8C0D8-FB68-42EA-998F-B9F43BCC1245}"/>
    <cellStyle name="Normal 2 2 4 6" xfId="5777" xr:uid="{22239982-D337-4382-B5D3-B530C069670A}"/>
    <cellStyle name="Normal 2 2 4 7" xfId="5760" xr:uid="{8D851B0F-DA77-4809-8195-E40711FD3F60}"/>
    <cellStyle name="Normal 2 2 4 8" xfId="6455" xr:uid="{4A676AE0-3DAC-4202-89A0-0E610273F617}"/>
    <cellStyle name="Normal 2 2 4 9" xfId="561" xr:uid="{BF9F817D-8863-480C-9910-355E267F0D9E}"/>
    <cellStyle name="Normal 2 2 4_ELEC SAP FCST UPLOAD" xfId="5778" xr:uid="{190E2AAC-A89B-4E66-BA81-F6E258C82C59}"/>
    <cellStyle name="Normal 2 2 5" xfId="717" xr:uid="{788A0556-A07E-41CF-81C9-C26DFC936F5E}"/>
    <cellStyle name="Normal 2 2 5 2" xfId="5780" xr:uid="{5DE47181-6B73-49F5-BE90-D38579BC2482}"/>
    <cellStyle name="Normal 2 2 5 3" xfId="5781" xr:uid="{8D5A58B8-F977-4635-A02E-3E93399769C7}"/>
    <cellStyle name="Normal 2 2 5 4" xfId="5779" xr:uid="{C6472E7A-C19D-41C5-B665-8CD7D4A062C2}"/>
    <cellStyle name="Normal 2 2 5_ELEC SAP FCST UPLOAD" xfId="5782" xr:uid="{B7049F7A-8D12-4FD7-AA8D-0D3EB4B9C419}"/>
    <cellStyle name="Normal 2 2 6" xfId="555" xr:uid="{A2BF1C54-37C4-4697-B225-099DD246E5A1}"/>
    <cellStyle name="Normal 2 2 6 2" xfId="5783" xr:uid="{9E9F2AF3-3BEE-495A-B9CB-C33B57E260A6}"/>
    <cellStyle name="Normal 2 2 7" xfId="5784" xr:uid="{7E4BBFB2-FA60-46B7-B1DB-0F5D93A23B8C}"/>
    <cellStyle name="Normal 2 2 8" xfId="5785" xr:uid="{72D2AA5F-AF1D-4B9A-A911-460A6014EDBD}"/>
    <cellStyle name="Normal 2 2 9" xfId="5786" xr:uid="{20E4E2D0-F4A6-4ED4-BD5A-931D4233AEE4}"/>
    <cellStyle name="Normal 2 2_ELEC SAP FCST UPLOAD" xfId="5787" xr:uid="{DFF75A9E-884A-4491-91AC-044ED13D730F}"/>
    <cellStyle name="Normal 2 20" xfId="5788" xr:uid="{FD30423D-1383-4045-B436-7C2BD41E7C50}"/>
    <cellStyle name="Normal 2 21" xfId="5789" xr:uid="{49383FD3-97D9-436E-ADA4-FF60BACDB69D}"/>
    <cellStyle name="Normal 2 22" xfId="5790" xr:uid="{B8CDD5E7-C129-478A-8ADF-D400722DD8C0}"/>
    <cellStyle name="Normal 2 23" xfId="5791" xr:uid="{46F90B6B-7A61-45FA-A5C9-330BDD0655DC}"/>
    <cellStyle name="Normal 2 24" xfId="5792" xr:uid="{E5AF0BC5-BDDC-4BE3-84BF-376621B11F4E}"/>
    <cellStyle name="Normal 2 25" xfId="5793" xr:uid="{D27EF901-1A70-421F-9025-BE8A391EABEE}"/>
    <cellStyle name="Normal 2 26" xfId="5794" xr:uid="{4CACC5A7-67A7-4333-A0D0-B62477835ACC}"/>
    <cellStyle name="Normal 2 27" xfId="4926" xr:uid="{E8074D1D-6BEB-4F7B-8B49-FEBECDFBAC32}"/>
    <cellStyle name="Normal 2 28" xfId="6275" xr:uid="{1C821628-6DF5-4646-AEC9-B8453EBEA0A7}"/>
    <cellStyle name="Normal 2 29" xfId="6276" xr:uid="{C3213EE3-B97A-4B7D-A3E3-2528DEB92214}"/>
    <cellStyle name="Normal 2 3" xfId="267" xr:uid="{889A1DC9-FE35-4069-80CA-822B3BD276D0}"/>
    <cellStyle name="Normal 2 3 10" xfId="141" xr:uid="{E435D0DE-86C3-49B3-BE86-A49B2C129852}"/>
    <cellStyle name="Normal 2 3 2" xfId="392" xr:uid="{E04781A8-FFFB-4958-A056-568AEF5D7744}"/>
    <cellStyle name="Normal 2 3 2 2" xfId="5797" xr:uid="{CBDB1801-90B1-4E52-8884-C323217E3928}"/>
    <cellStyle name="Normal 2 3 2 2 2" xfId="5798" xr:uid="{E2681B1C-DFCD-44D9-BBF0-45788273E2F6}"/>
    <cellStyle name="Normal 2 3 2 2 2 2" xfId="5799" xr:uid="{194E44C8-42C8-4577-8E55-843D2E1BED72}"/>
    <cellStyle name="Normal 2 3 2 2 2 2 2" xfId="5800" xr:uid="{1F1FD5C4-F048-48AB-B779-4431F31CC9B0}"/>
    <cellStyle name="Normal 2 3 2 2 2 2 3" xfId="5801" xr:uid="{4D6CA1ED-6170-4F19-A43A-194ED8390753}"/>
    <cellStyle name="Normal 2 3 2 2 2 2_ELEC SAP FCST UPLOAD" xfId="5802" xr:uid="{99245156-AB26-48F7-B469-92D225262C04}"/>
    <cellStyle name="Normal 2 3 2 2 2 3" xfId="5803" xr:uid="{5F2DDF9B-2444-43E9-B285-822815E4FED8}"/>
    <cellStyle name="Normal 2 3 2 2 2 4" xfId="5804" xr:uid="{8689F694-D541-4E9B-87C3-B0FB0B218390}"/>
    <cellStyle name="Normal 2 3 2 2 2 5" xfId="5805" xr:uid="{F78452FD-8BC4-4762-8C53-618037F5292A}"/>
    <cellStyle name="Normal 2 3 2 2 2 6" xfId="5806" xr:uid="{E196E248-F64A-404D-911D-33EA152263FE}"/>
    <cellStyle name="Normal 2 3 2 2 2_ELEC SAP FCST UPLOAD" xfId="5807" xr:uid="{3B3FFA59-7709-49C2-99B7-160CABD7C555}"/>
    <cellStyle name="Normal 2 3 2 2 3" xfId="5808" xr:uid="{828F6888-7172-4644-A3E6-655671F7851F}"/>
    <cellStyle name="Normal 2 3 2 2 3 2" xfId="5809" xr:uid="{892C9A96-4334-475D-855E-859DFA031604}"/>
    <cellStyle name="Normal 2 3 2 2 3 3" xfId="5810" xr:uid="{3122C618-7294-4F56-AF13-29E96EC0B8AC}"/>
    <cellStyle name="Normal 2 3 2 2 3_ELEC SAP FCST UPLOAD" xfId="5811" xr:uid="{7CE154B1-0D15-4EBC-BFA4-4331316D865B}"/>
    <cellStyle name="Normal 2 3 2 2 4" xfId="5812" xr:uid="{731C7A75-F652-4BEC-BD65-19F0778B71DF}"/>
    <cellStyle name="Normal 2 3 2 2 5" xfId="5813" xr:uid="{29A0C87A-F30E-498B-B9A0-4FC68E73E3FA}"/>
    <cellStyle name="Normal 2 3 2 2 6" xfId="5814" xr:uid="{C46BEE4D-784A-4169-84DC-480EE686F9D6}"/>
    <cellStyle name="Normal 2 3 2 2_ELEC SAP FCST UPLOAD" xfId="5815" xr:uid="{777183BE-3461-49E4-ABC0-1CD007777898}"/>
    <cellStyle name="Normal 2 3 2 3" xfId="5816" xr:uid="{4BAC55E2-32B5-4D4E-B4DC-41E93F6EFEBF}"/>
    <cellStyle name="Normal 2 3 2 3 2" xfId="5817" xr:uid="{7BEF74FD-08A1-4BFC-93E0-C69F79C03143}"/>
    <cellStyle name="Normal 2 3 2 3 3" xfId="5818" xr:uid="{F8CF8F41-1DB9-444E-9BED-AECBC135989D}"/>
    <cellStyle name="Normal 2 3 2 3_ELEC SAP FCST UPLOAD" xfId="5819" xr:uid="{F5FCA268-3B5E-4B58-929F-6D0AD220DFED}"/>
    <cellStyle name="Normal 2 3 2 4" xfId="5820" xr:uid="{3892707C-B468-4D01-AF49-77550C11CBDB}"/>
    <cellStyle name="Normal 2 3 2 5" xfId="5821" xr:uid="{BC67EF8A-7B87-4549-BDFA-BA57E9DBEFDC}"/>
    <cellStyle name="Normal 2 3 2 6" xfId="5822" xr:uid="{1F086EF3-DD99-465A-B24B-D37CEA9F9989}"/>
    <cellStyle name="Normal 2 3 2 7" xfId="5823" xr:uid="{8F73CA7D-6DB7-43C9-AABB-269D72BBCA22}"/>
    <cellStyle name="Normal 2 3 2 8" xfId="5796" xr:uid="{D6BFEC13-6980-4BB8-AD68-867D67656163}"/>
    <cellStyle name="Normal 2 3 2 9" xfId="562" xr:uid="{7A944FE5-2FD7-455A-9070-3EC4E8C35AD0}"/>
    <cellStyle name="Normal 2 3 2_ELEC SAP FCST UPLOAD" xfId="5824" xr:uid="{05C22103-76C8-4550-923B-4B61D7901E3E}"/>
    <cellStyle name="Normal 2 3 3" xfId="713" xr:uid="{7880FD5E-871C-4DE5-B7CA-C7FF4F8B357C}"/>
    <cellStyle name="Normal 2 3 3 2" xfId="5826" xr:uid="{CC8D14D8-56EF-482D-BCA8-7AB6BBC1886F}"/>
    <cellStyle name="Normal 2 3 3 2 2" xfId="5827" xr:uid="{6241490E-548E-46BA-A5C1-81C27B449BA4}"/>
    <cellStyle name="Normal 2 3 3 2 3" xfId="5828" xr:uid="{1B3D1B47-CDEC-4F4E-A54D-131E81461333}"/>
    <cellStyle name="Normal 2 3 3 2_ELEC SAP FCST UPLOAD" xfId="5829" xr:uid="{135A0260-BF00-4C65-865D-65F4C417D1D2}"/>
    <cellStyle name="Normal 2 3 3 3" xfId="5830" xr:uid="{5B44F8C3-FE7D-4F53-943E-1C4A7F2E4019}"/>
    <cellStyle name="Normal 2 3 3 4" xfId="5831" xr:uid="{D5846B03-AAD9-4E5A-AABA-74E44E74FEC0}"/>
    <cellStyle name="Normal 2 3 3 5" xfId="5832" xr:uid="{634A2E8E-AACC-46CD-B289-988B7282483E}"/>
    <cellStyle name="Normal 2 3 3 6" xfId="5833" xr:uid="{E1FA37B2-F281-46DE-9315-DD2E3372CB24}"/>
    <cellStyle name="Normal 2 3 3 7" xfId="5825" xr:uid="{EBDACAFB-6454-426F-8789-12A5877C187B}"/>
    <cellStyle name="Normal 2 3 3_ELEC SAP FCST UPLOAD" xfId="5834" xr:uid="{27E90790-355D-4727-BF31-55936C82C3D7}"/>
    <cellStyle name="Normal 2 3 4" xfId="5835" xr:uid="{86ED7FE0-D706-4103-8043-329F1C15C12C}"/>
    <cellStyle name="Normal 2 3 4 2" xfId="5836" xr:uid="{6E564FE7-8494-449B-950E-E4C085AD25CB}"/>
    <cellStyle name="Normal 2 3 4 3" xfId="5837" xr:uid="{9557026D-8235-4244-8C5C-198C77B09AF9}"/>
    <cellStyle name="Normal 2 3 4_ELEC SAP FCST UPLOAD" xfId="5838" xr:uid="{FBEA5F89-9B48-403D-ABF9-C733E8E08A1B}"/>
    <cellStyle name="Normal 2 3 5" xfId="5839" xr:uid="{2FA2F615-8E32-4977-897B-7C556B455D77}"/>
    <cellStyle name="Normal 2 3 6" xfId="5840" xr:uid="{B46CF5D2-A1FC-455A-9D93-21F842BB3C39}"/>
    <cellStyle name="Normal 2 3 7" xfId="5841" xr:uid="{41AD3AE6-C3B3-47C7-8EFA-B2758DF3668F}"/>
    <cellStyle name="Normal 2 3 8" xfId="5795" xr:uid="{DDE3E401-D86E-4CA9-98EC-2A8887E34663}"/>
    <cellStyle name="Normal 2 3 85" xfId="223" xr:uid="{A649D516-9EAA-45BB-8F72-EC1DB5A6553F}"/>
    <cellStyle name="Normal 2 3 9" xfId="556" xr:uid="{98C31885-5BA1-45FA-9649-78EDF7870D37}"/>
    <cellStyle name="Normal 2 3_ELEC SAP FCST UPLOAD" xfId="5842" xr:uid="{28D4C303-94DA-47C5-B787-C40808024761}"/>
    <cellStyle name="Normal 2 30" xfId="33690" xr:uid="{4FD360A4-BB64-49CB-91EF-B376BABB2E32}"/>
    <cellStyle name="Normal 2 4" xfId="558" xr:uid="{B379FFC0-8318-41D0-91EA-1ABC35CE094C}"/>
    <cellStyle name="Normal 2 4 2" xfId="564" xr:uid="{5FA6C2BB-3BC9-4075-AB36-D68E1A10911F}"/>
    <cellStyle name="Normal 2 4 3" xfId="5843" xr:uid="{27039203-6BC2-4498-8879-CDB9E3DC0F8C}"/>
    <cellStyle name="Normal 2 5" xfId="560" xr:uid="{9F1A7F7B-0EB0-4011-81BE-4359ABA6DBD3}"/>
    <cellStyle name="Normal 2 5 2" xfId="5845" xr:uid="{5E9E1FC3-3358-44FD-A808-3C6D2E551DF5}"/>
    <cellStyle name="Normal 2 5 2 2" xfId="5846" xr:uid="{4CC32EC0-3AC3-46CE-BD58-A809DF513F00}"/>
    <cellStyle name="Normal 2 5 2 2 2" xfId="5847" xr:uid="{0AF1375F-31A0-4827-8EB3-19CB6D201436}"/>
    <cellStyle name="Normal 2 5 2 2 3" xfId="5848" xr:uid="{78ACD75F-85C0-42AA-936E-6E355BE18072}"/>
    <cellStyle name="Normal 2 5 2 2_ELEC SAP FCST UPLOAD" xfId="5849" xr:uid="{DA290CC6-B4E4-4FE1-B157-18A0A0BFD1D4}"/>
    <cellStyle name="Normal 2 5 2 3" xfId="5850" xr:uid="{EEBEB5C5-5A70-4835-90C8-7C19C80CA751}"/>
    <cellStyle name="Normal 2 5 2 4" xfId="5851" xr:uid="{86BE297A-4319-41AE-8266-0C7B0B23CF54}"/>
    <cellStyle name="Normal 2 5 2 4 15 2 3 2" xfId="142" xr:uid="{1AAF47DA-39B6-49DA-A91B-D6174FEFF5A1}"/>
    <cellStyle name="Normal 2 5 2 4 15 2 3 2 2" xfId="84" xr:uid="{90FD8058-77D8-4210-8DDD-DF7F960D5205}"/>
    <cellStyle name="Normal 2 5 2 4 15 2 3 2 2 2" xfId="154" xr:uid="{82EC31A2-4377-421E-9C43-2BAAE3FF60D5}"/>
    <cellStyle name="Normal 2 5 2 4 15 2 3 2 3" xfId="6432" xr:uid="{AAAF587A-3791-46DB-97E9-C467179AFE4C}"/>
    <cellStyle name="Normal 2 5 2 5" xfId="5852" xr:uid="{89BECB39-5D12-479A-8932-1328425ACF48}"/>
    <cellStyle name="Normal 2 5 2 6" xfId="5853" xr:uid="{04BC5206-B7E6-49DD-ADAE-5B0BA743A34D}"/>
    <cellStyle name="Normal 2 5 2_ELEC SAP FCST UPLOAD" xfId="5854" xr:uid="{5AA4F64A-B133-4083-8E1D-6880804CF9AF}"/>
    <cellStyle name="Normal 2 5 3" xfId="5855" xr:uid="{77CC5B76-E06C-4CB4-B879-634194AA1CD1}"/>
    <cellStyle name="Normal 2 5 3 2" xfId="5856" xr:uid="{1979354E-07A4-4460-8955-8E0EC07413CC}"/>
    <cellStyle name="Normal 2 5 3 3" xfId="5857" xr:uid="{0D6BCCDB-FD0E-470A-BF3C-6834B1CF9DBD}"/>
    <cellStyle name="Normal 2 5 3_ELEC SAP FCST UPLOAD" xfId="5858" xr:uid="{0F4BFA72-44E7-4F7C-AB05-4687B6613A69}"/>
    <cellStyle name="Normal 2 5 4" xfId="5859" xr:uid="{8C09C39F-AD1F-4A1A-8EE5-31E486C5AF10}"/>
    <cellStyle name="Normal 2 5 5" xfId="5860" xr:uid="{D9BB56E9-75E1-402D-80AF-0F26892FBC4E}"/>
    <cellStyle name="Normal 2 5 6" xfId="5861" xr:uid="{97875463-B313-404E-9DF3-046C207B13B5}"/>
    <cellStyle name="Normal 2 5 7" xfId="5844" xr:uid="{B04DBEA0-8125-4245-A96A-B858F9BA447C}"/>
    <cellStyle name="Normal 2 5 88" xfId="35199" xr:uid="{A0BFC267-2B96-464E-B759-B82B8296033D}"/>
    <cellStyle name="Normal 2 5_ELEC SAP FCST UPLOAD" xfId="5862" xr:uid="{6A2BB176-D5FA-4163-AE61-7451B3061C81}"/>
    <cellStyle name="Normal 2 6" xfId="616" xr:uid="{7DA2946A-F2E4-4091-8BDC-8511868A8C12}"/>
    <cellStyle name="Normal 2 6 2" xfId="5863" xr:uid="{F65E9F18-E9E6-48DA-B273-70ECEA982252}"/>
    <cellStyle name="Normal 2 7" xfId="552" xr:uid="{865764DD-B810-4B08-AC65-55E10E289895}"/>
    <cellStyle name="Normal 2 7 2" xfId="5864" xr:uid="{38BACB57-F4C3-40B1-B8C4-7574978C7F15}"/>
    <cellStyle name="Normal 2 70 2" xfId="18" xr:uid="{2C5701A4-3E8C-40D3-A40E-3179C87A594E}"/>
    <cellStyle name="Normal 2 8" xfId="1782" xr:uid="{0063F6CD-F10F-41DB-9F5B-16F6AB1496A8}"/>
    <cellStyle name="Normal 2 8 2" xfId="5865" xr:uid="{619AB350-04E0-442C-AB09-E93CB1EDA149}"/>
    <cellStyle name="Normal 2 9" xfId="5866" xr:uid="{3B3DCBFD-9CDC-4D9D-BC09-A78A2A420130}"/>
    <cellStyle name="Normal 20" xfId="61" xr:uid="{779268A3-88D2-4D97-BBD5-59734ECDFED4}"/>
    <cellStyle name="Normal 20 2" xfId="322" xr:uid="{C77F9D35-31BA-43AE-980D-841CCE335DD5}"/>
    <cellStyle name="Normal 20 3" xfId="189" xr:uid="{528C5B23-BD8B-4F19-9BB6-02939EB058A2}"/>
    <cellStyle name="Normal 20 4" xfId="5867" xr:uid="{620CD471-834F-4295-96FD-E3C196C79449}"/>
    <cellStyle name="Normal 21" xfId="104" xr:uid="{DA86FBD6-D960-4F90-B768-C18FB2BEC9B2}"/>
    <cellStyle name="Normal 21 2" xfId="345" xr:uid="{F7B95173-A515-4CE1-964B-6B230BAF7711}"/>
    <cellStyle name="Normal 21 3" xfId="213" xr:uid="{C43242FC-8EBD-486E-AAC2-F873E7CCC850}"/>
    <cellStyle name="Normal 21 4" xfId="5868" xr:uid="{003D79DD-8941-4D27-B824-16FBAF8D0EE9}"/>
    <cellStyle name="Normal 22" xfId="114" xr:uid="{51130969-62D4-4429-BC88-AC93DC4C46A7}"/>
    <cellStyle name="Normal 22 2" xfId="352" xr:uid="{1EDAB48E-5F27-4914-8981-9C1B99565A40}"/>
    <cellStyle name="Normal 22 3" xfId="219" xr:uid="{CE4CCC5E-F654-4C85-A5F0-7CC590B0EFB6}"/>
    <cellStyle name="Normal 22 4" xfId="5869" xr:uid="{12374772-56CA-447A-B4E8-9328DA481298}"/>
    <cellStyle name="Normal 226" xfId="237" xr:uid="{284E9C6A-0992-4B53-B0BE-8089FA922467}"/>
    <cellStyle name="Normal 23" xfId="116" xr:uid="{1F404CAF-0731-45ED-BB4C-A2601F755488}"/>
    <cellStyle name="Normal 23 2" xfId="133" xr:uid="{D88535E7-70D6-4EDD-BBDB-2078366B2716}"/>
    <cellStyle name="Normal 23 2 2" xfId="34464" xr:uid="{B00EA8C4-C98C-40F5-BE70-CF1CCADAF517}"/>
    <cellStyle name="Normal 23 3" xfId="4925" xr:uid="{1D1FB21C-95CE-45C4-8E3D-DEF740F0E556}"/>
    <cellStyle name="Normal 24" xfId="124" xr:uid="{A04B1CFD-7E9C-4008-8CAD-4B4DA19CD97D}"/>
    <cellStyle name="Normal 24 2" xfId="134" xr:uid="{16439A51-6075-4799-85A4-B45D84DBEF99}"/>
    <cellStyle name="Normal 24 3" xfId="714" xr:uid="{24EFC6B0-0485-4E2E-B265-3F583438CDC2}"/>
    <cellStyle name="Normal 24 3 2" xfId="33877" xr:uid="{F1FB046E-44BE-4F73-A7D3-03E6122A2779}"/>
    <cellStyle name="Normal 24 4" xfId="33875" xr:uid="{D133FFF6-DBAC-4519-9DBF-8D82A705076F}"/>
    <cellStyle name="Normal 25" xfId="129" xr:uid="{92111A2A-61EF-40FD-AA8D-8ABD28A16894}"/>
    <cellStyle name="Normal 25 2" xfId="398" xr:uid="{54C8B4E7-25F4-4BA2-93F6-DC833A6871D4}"/>
    <cellStyle name="Normal 25 3" xfId="4916" xr:uid="{545324B2-4A71-4954-A02E-4F534A1BBC96}"/>
    <cellStyle name="Normal 26" xfId="274" xr:uid="{A8F3B690-A114-4CD9-A779-D4DE73885368}"/>
    <cellStyle name="Normal 26 2" xfId="400" xr:uid="{CD954EC3-AB11-4056-82FE-60C1827E2357}"/>
    <cellStyle name="Normal 26 3" xfId="4918" xr:uid="{20A91D7B-09AF-4CA6-AAD2-4DBE9236A8D3}"/>
    <cellStyle name="Normal 27" xfId="288" xr:uid="{FB359B49-A3A5-4C98-9AD8-0CB7E59FFD5C}"/>
    <cellStyle name="Normal 27 2" xfId="413" xr:uid="{B4F19206-72F4-4B8A-9EF4-2FBE8BAC7FF7}"/>
    <cellStyle name="Normal 27 3" xfId="6156" xr:uid="{B767A7B0-A754-4FDF-ACFA-8E5BC0E6732E}"/>
    <cellStyle name="Normal 28" xfId="148" xr:uid="{8B3F082D-0673-48AE-A6A6-C0E3882E2151}"/>
    <cellStyle name="Normal 28 2" xfId="6452" xr:uid="{CF12D648-AF8E-49DE-BFF2-9CE188C046DE}"/>
    <cellStyle name="Normal 29" xfId="427" xr:uid="{16684693-C40C-440D-BC11-6E7E5B9134EA}"/>
    <cellStyle name="Normal 29 2" xfId="6267" xr:uid="{B0453AF2-9663-4559-A30E-97E6CB670D8F}"/>
    <cellStyle name="Normal 3" xfId="33" xr:uid="{99C52260-1ECC-4CCB-9205-E8143E06B94C}"/>
    <cellStyle name="Normal 3 10" xfId="5870" xr:uid="{8B33D9C6-5CE7-4DFA-BE84-B7E18D5FBB96}"/>
    <cellStyle name="Normal 3 10 2" xfId="5871" xr:uid="{2AA7B9AD-8E2A-4DCC-927A-D5C9ECD35A60}"/>
    <cellStyle name="Normal 3 10 3" xfId="5872" xr:uid="{4137B49D-7914-4464-8B9B-E9A1777554C8}"/>
    <cellStyle name="Normal 3 10 4" xfId="5873" xr:uid="{3ED8C920-CE10-4FC0-8875-AD19318C8201}"/>
    <cellStyle name="Normal 3 10 5" xfId="5874" xr:uid="{F8B97D3E-E523-4B90-9121-139EE2904B21}"/>
    <cellStyle name="Normal 3 10 6" xfId="5875" xr:uid="{ABD0D344-27D0-408A-9483-ED56D368B6C3}"/>
    <cellStyle name="Normal 3 10 7" xfId="5876" xr:uid="{3E626D16-89AF-43DC-B63B-EF3E43680A1D}"/>
    <cellStyle name="Normal 3 11" xfId="93" xr:uid="{EC73308A-3E97-4BB0-9940-1C721306C408}"/>
    <cellStyle name="Normal 3 11 2" xfId="5877" xr:uid="{E390B3A7-F8AD-47D1-BDE5-7E0CE974AD9F}"/>
    <cellStyle name="Normal 3 12" xfId="5878" xr:uid="{08C36852-507D-48D6-B6EF-798023F6DB1A}"/>
    <cellStyle name="Normal 3 13" xfId="5879" xr:uid="{5ADBA30D-B1D8-45E2-8A6A-A4BA822116B5}"/>
    <cellStyle name="Normal 3 14" xfId="5880" xr:uid="{9070E34D-96E8-46A7-9EA2-AD1CA7267E20}"/>
    <cellStyle name="Normal 3 15" xfId="5881" xr:uid="{5BA3F6C1-C946-4388-87AD-6031FBD61297}"/>
    <cellStyle name="Normal 3 16" xfId="5882" xr:uid="{19CB189F-C389-42AA-967E-AA707C0B6BDD}"/>
    <cellStyle name="Normal 3 17" xfId="5883" xr:uid="{759EC618-9094-427A-A80B-FB774B5BC949}"/>
    <cellStyle name="Normal 3 18" xfId="5884" xr:uid="{B4B3381D-A221-4DE9-BB61-090DF83566A1}"/>
    <cellStyle name="Normal 3 19" xfId="5885" xr:uid="{0476037E-A191-44CB-91DE-DEA359E78A59}"/>
    <cellStyle name="Normal 3 2" xfId="57" xr:uid="{08FF4984-03D9-4CC7-BE1E-1A95A41763E1}"/>
    <cellStyle name="Normal 3 2 10" xfId="5887" xr:uid="{AC6B7C4B-C182-48E7-8C7C-6C7E5579CEAD}"/>
    <cellStyle name="Normal 3 2 11" xfId="5888" xr:uid="{62497C14-2CAE-480D-BACC-F7C0F065E9C5}"/>
    <cellStyle name="Normal 3 2 12" xfId="5889" xr:uid="{4483E054-21CA-4C7E-BED7-C2579126E46B}"/>
    <cellStyle name="Normal 3 2 13" xfId="5890" xr:uid="{8362EABF-8416-40AD-B260-494D6714D127}"/>
    <cellStyle name="Normal 3 2 14" xfId="5891" xr:uid="{8F6DD9DE-E23F-4BF4-A19C-A8A9C3ECCDF5}"/>
    <cellStyle name="Normal 3 2 15" xfId="5892" xr:uid="{5DC094D4-EE4B-4347-90C4-FAE1F0035519}"/>
    <cellStyle name="Normal 3 2 16" xfId="5893" xr:uid="{7AC40ECC-D507-4DE9-85DC-79F90FE415F3}"/>
    <cellStyle name="Normal 3 2 17" xfId="5886" xr:uid="{60447C58-61DD-4549-B412-2F4DA6E95C15}"/>
    <cellStyle name="Normal 3 2 18" xfId="6448" xr:uid="{275FC245-D0F7-4082-81B2-36E1A579A617}"/>
    <cellStyle name="Normal 3 2 2" xfId="5894" xr:uid="{2DCC10A6-2BF5-447B-809D-AFC32683249C}"/>
    <cellStyle name="Normal 3 2 2 2" xfId="5895" xr:uid="{C224AC4A-F326-491A-A59D-01309096E323}"/>
    <cellStyle name="Normal 3 2 2 3" xfId="5896" xr:uid="{0C108325-EF04-413E-BFA3-A5B26960E14B}"/>
    <cellStyle name="Normal 3 2 2 4" xfId="5897" xr:uid="{FF9D922C-921E-436F-9570-9BF1C0801585}"/>
    <cellStyle name="Normal 3 2 2 5" xfId="5898" xr:uid="{987F5B80-7D21-442C-80F0-897511D46B33}"/>
    <cellStyle name="Normal 3 2 2 6" xfId="5899" xr:uid="{D684898F-3FEC-44DF-926A-04C520723E77}"/>
    <cellStyle name="Normal 3 2 2 7" xfId="5900" xr:uid="{3E9C339B-9DFE-4CEB-ABE1-88B4D477F627}"/>
    <cellStyle name="Normal 3 2 3" xfId="5901" xr:uid="{C601DFD4-0206-449B-A031-C5F2F2356743}"/>
    <cellStyle name="Normal 3 2 4" xfId="5902" xr:uid="{2398120E-967C-4888-B8C0-FF417F1B9211}"/>
    <cellStyle name="Normal 3 2 5" xfId="5903" xr:uid="{3F3E6FC2-C3BD-4145-ACEE-286371797562}"/>
    <cellStyle name="Normal 3 2 6" xfId="5904" xr:uid="{E4CEEAF8-FB47-41CD-AE92-4FBD9896C24D}"/>
    <cellStyle name="Normal 3 2 7" xfId="5905" xr:uid="{04BD7440-D55C-4D44-B047-DD995D4332E1}"/>
    <cellStyle name="Normal 3 2 8" xfId="5906" xr:uid="{4F946EF5-943F-48F7-AC12-F439CE4CAB86}"/>
    <cellStyle name="Normal 3 2 9" xfId="5907" xr:uid="{BD1492AB-782F-4470-B4CE-E659703A9B56}"/>
    <cellStyle name="Normal 3 20" xfId="5908" xr:uid="{483189EB-B821-404E-A585-EC9C6FB21272}"/>
    <cellStyle name="Normal 3 21" xfId="4927" xr:uid="{5C59F5C0-8B3E-4961-B649-5D1ABEE722BA}"/>
    <cellStyle name="Normal 3 22" xfId="6445" xr:uid="{BB15AB59-3D2D-4F34-970B-DA355204CD10}"/>
    <cellStyle name="Normal 3 3" xfId="311" xr:uid="{136A1C0A-CAD4-4A06-9F72-64678A0FBAFC}"/>
    <cellStyle name="Normal 3 3 2" xfId="5910" xr:uid="{BBEA9B7D-DAC8-4B9E-8C47-2A01F4CE720C}"/>
    <cellStyle name="Normal 3 3 2 5 10 2" xfId="82" xr:uid="{CA1BDAE0-C8CE-4125-9031-286A43E18E96}"/>
    <cellStyle name="Normal 3 3 3" xfId="5909" xr:uid="{851487CD-B8B6-4FC1-9A0F-E747270C5CAC}"/>
    <cellStyle name="Normal 3 3 4" xfId="618" xr:uid="{1111E73F-73DC-4373-8CBF-B83579521E89}"/>
    <cellStyle name="Normal 3 3_GTO Non Operational Capex Roll-over submission (FINAL with property)" xfId="5911" xr:uid="{80B3F199-83D5-40D5-B3B5-88D25247A268}"/>
    <cellStyle name="Normal 3 4" xfId="178" xr:uid="{B2513600-D241-48CC-8B16-FA6C639225CB}"/>
    <cellStyle name="Normal 3 4 2" xfId="5912" xr:uid="{ACB4A3A8-C55E-4304-9B36-57030C3B93E9}"/>
    <cellStyle name="Normal 3 5" xfId="5913" xr:uid="{401DFC7E-1F4A-4873-8C51-A3B1492F1FA3}"/>
    <cellStyle name="Normal 3 6" xfId="5914" xr:uid="{61E29A6D-7E5D-48EF-B049-136C4AE1E1CD}"/>
    <cellStyle name="Normal 3 7" xfId="5915" xr:uid="{B63BF062-0A07-4077-B7A0-F82EA97EB899}"/>
    <cellStyle name="Normal 3 8" xfId="5916" xr:uid="{38F17C80-4D32-4471-BAF3-62ABE0103412}"/>
    <cellStyle name="Normal 3 9" xfId="5917" xr:uid="{E03E5568-924D-4AE4-8933-82AAB39E88DC}"/>
    <cellStyle name="Normal 3 91" xfId="120" xr:uid="{586E6BB4-3062-469B-BE84-C48CCDB014F3}"/>
    <cellStyle name="Normal 3_ELEC SAP FCST UPLOAD" xfId="5918" xr:uid="{6C23D287-9C38-4A21-86F6-8CD9A707B235}"/>
    <cellStyle name="Normal 30" xfId="158" xr:uid="{D7E619C8-BFA0-40A4-BF27-55590227777A}"/>
    <cellStyle name="Normal 30 2" xfId="428" xr:uid="{5F8CC799-2F85-458B-A089-D0A309AFD1A2}"/>
    <cellStyle name="Normal 31" xfId="429" xr:uid="{AB5630FB-E12C-4B34-A7A5-76A22A2D38E9}"/>
    <cellStyle name="Normal 31 2" xfId="6454" xr:uid="{20C061C1-6D96-47BD-B0DF-57589B9F6ADA}"/>
    <cellStyle name="Normal 32" xfId="6457" xr:uid="{49535515-566E-44DF-9EE5-05F46C552FFE}"/>
    <cellStyle name="Normal 33" xfId="430" xr:uid="{7367C4EA-6F95-4F0A-87D3-BF9AD43E013E}"/>
    <cellStyle name="Normal 34" xfId="33687" xr:uid="{F07734B1-5C57-45CF-9D8C-54E8C7B2CD9D}"/>
    <cellStyle name="Normal 4" xfId="42" xr:uid="{395F4831-31F0-4DE4-9F50-5F5595F00AFE}"/>
    <cellStyle name="Normal 4 10" xfId="500" xr:uid="{14F64792-2B0C-43E2-AA84-4980A03A2863}"/>
    <cellStyle name="Normal 4 11" xfId="6461" xr:uid="{3D6AD434-D8B8-4280-8E95-616AB5E6024D}"/>
    <cellStyle name="Normal 4 2" xfId="5" xr:uid="{1B4782D6-348D-4746-AD09-F9B9F1DE4A37}"/>
    <cellStyle name="Normal 4 2 2" xfId="149" xr:uid="{E1B8957B-5613-48DB-AB1D-F3EF572D1871}"/>
    <cellStyle name="Normal 4 2 2 2" xfId="5922" xr:uid="{B869FC3D-6A41-42C2-A1A9-2C45A36AD479}"/>
    <cellStyle name="Normal 4 2 2 2 2" xfId="5923" xr:uid="{3A2B56D8-BB67-40B1-80B4-432F21E25F42}"/>
    <cellStyle name="Normal 4 2 2 2 2 2" xfId="5924" xr:uid="{639087BA-BAB8-4B77-8914-A41CE548B19D}"/>
    <cellStyle name="Normal 4 2 2 2 2 3" xfId="5925" xr:uid="{9E5D20DD-CD97-4DC1-BAB7-E93113AA6F91}"/>
    <cellStyle name="Normal 4 2 2 2 2_ELEC SAP FCST UPLOAD" xfId="5926" xr:uid="{378DAC48-A740-438F-9865-3CB85D2AD063}"/>
    <cellStyle name="Normal 4 2 2 2 3" xfId="5927" xr:uid="{485D206C-B716-43E8-A100-718D49CAA0E8}"/>
    <cellStyle name="Normal 4 2 2 2 4" xfId="5928" xr:uid="{7F1C8577-C5B6-47B4-9DD4-2B81B93F9C9F}"/>
    <cellStyle name="Normal 4 2 2 2 5" xfId="5929" xr:uid="{70BDAAD2-E3A1-46A5-A155-11C1620E5B0D}"/>
    <cellStyle name="Normal 4 2 2 2 6" xfId="5930" xr:uid="{A39014DF-EC38-4880-8B69-D34909850AE4}"/>
    <cellStyle name="Normal 4 2 2 2_ELEC SAP FCST UPLOAD" xfId="5931" xr:uid="{A269F4D0-ED47-4AE0-8AA8-608D9289BED4}"/>
    <cellStyle name="Normal 4 2 2 3" xfId="5932" xr:uid="{4C27FFA4-070F-4C65-AED0-7FED8117D500}"/>
    <cellStyle name="Normal 4 2 2 3 2" xfId="5933" xr:uid="{E601E5D0-DE4A-46D3-8928-E28BDE08A5A6}"/>
    <cellStyle name="Normal 4 2 2 3 3" xfId="5934" xr:uid="{108EDB8B-30FA-458A-8DDF-1EE7DFE56B14}"/>
    <cellStyle name="Normal 4 2 2 3_ELEC SAP FCST UPLOAD" xfId="5935" xr:uid="{A4587392-6F71-406C-A523-2751F56E0F3F}"/>
    <cellStyle name="Normal 4 2 2 4" xfId="5936" xr:uid="{093106CD-AD9E-4940-88F9-21E465B2EAAA}"/>
    <cellStyle name="Normal 4 2 2 5" xfId="5937" xr:uid="{CA395945-B81D-44A2-A4F5-E67D4BB99901}"/>
    <cellStyle name="Normal 4 2 2 6" xfId="5938" xr:uid="{6A5157D2-A59D-406B-9B27-C025AC2480D0}"/>
    <cellStyle name="Normal 4 2 2 7" xfId="5921" xr:uid="{EFCAB688-DF67-4B63-8689-5A37A67ABF8C}"/>
    <cellStyle name="Normal 4 2 2 8" xfId="1066" xr:uid="{8673B4FB-CC30-43D7-B5D2-6BA7CD06CDA7}"/>
    <cellStyle name="Normal 4 2 2_ELEC SAP FCST UPLOAD" xfId="5939" xr:uid="{78F19E3C-97A7-4182-91E8-B844994441B0}"/>
    <cellStyle name="Normal 4 2 24" xfId="91" xr:uid="{6C244B43-DF45-420D-94FF-1B19AAFCD1DD}"/>
    <cellStyle name="Normal 4 2 3" xfId="719" xr:uid="{70C4F366-F6A0-405B-89E8-DCC98C5F0C84}"/>
    <cellStyle name="Normal 4 2 3 2" xfId="1781" xr:uid="{30E64A4E-427F-4B6C-913F-0AC86368794C}"/>
    <cellStyle name="Normal 4 2 3 2 2" xfId="5941" xr:uid="{96FF2206-C3B4-45F2-9352-026DEAC038E0}"/>
    <cellStyle name="Normal 4 2 3 3" xfId="5942" xr:uid="{63CEEF4A-EFD5-450D-BF66-2260723F106A}"/>
    <cellStyle name="Normal 4 2 3 4" xfId="5940" xr:uid="{FDD71975-61DE-4A46-BAE2-0F9FBC3F37E5}"/>
    <cellStyle name="Normal 4 2 3_ELEC SAP FCST UPLOAD" xfId="5943" xr:uid="{B8F9057C-703A-4F0E-89CE-8D0956AA8CC9}"/>
    <cellStyle name="Normal 4 2 4" xfId="504" xr:uid="{987AC7B2-7102-4AFD-9C0C-4EACC7DF1527}"/>
    <cellStyle name="Normal 4 2 4 2" xfId="5944" xr:uid="{A2722B01-6B4E-4AE5-B888-EF01301A2264}"/>
    <cellStyle name="Normal 4 2 5" xfId="5945" xr:uid="{740CACAF-8535-46A4-B4B2-E03F87AB370F}"/>
    <cellStyle name="Normal 4 2 6" xfId="5946" xr:uid="{6C72D4EC-1A3E-4D31-8D0D-E371D27EA326}"/>
    <cellStyle name="Normal 4 2 7" xfId="5947" xr:uid="{F2EB72C3-E7EB-4F80-8E5B-09AFB25D9219}"/>
    <cellStyle name="Normal 4 2 8" xfId="5920" xr:uid="{8DDC7501-9313-430C-8BC4-CE2E4CE94478}"/>
    <cellStyle name="Normal 4 2_ELEC SAP FCST UPLOAD" xfId="5948" xr:uid="{4900C18B-83D7-4E02-A3EC-B2464D9A3787}"/>
    <cellStyle name="Normal 4 3" xfId="139" xr:uid="{CEBB3AAB-B7F4-4A63-8C85-447393AB088E}"/>
    <cellStyle name="Normal 4 3 2" xfId="5950" xr:uid="{1245B64F-70A4-4A75-BE32-173FB71583F5}"/>
    <cellStyle name="Normal 4 3 2 2" xfId="5951" xr:uid="{82FD0898-6F88-4287-87F8-E5BD6A49118C}"/>
    <cellStyle name="Normal 4 3 2 3" xfId="5952" xr:uid="{95EFC767-DF65-47BC-8799-025BDC6F0887}"/>
    <cellStyle name="Normal 4 3 2_ELEC SAP FCST UPLOAD" xfId="5953" xr:uid="{CF0651DF-007E-4773-B576-A6093CA871EE}"/>
    <cellStyle name="Normal 4 3 3" xfId="5954" xr:uid="{593212B1-FEC6-4936-BB3F-5DFDD88EEA41}"/>
    <cellStyle name="Normal 4 3 4" xfId="5955" xr:uid="{3D3C3F8E-CA72-4970-8247-FFCB4EF6B0B3}"/>
    <cellStyle name="Normal 4 3 5" xfId="5956" xr:uid="{873C741F-88E9-410C-9F31-1E0ADD3A7D07}"/>
    <cellStyle name="Normal 4 3 6" xfId="5957" xr:uid="{5282F66A-B67B-4F1C-B79F-1675D4E71880}"/>
    <cellStyle name="Normal 4 3 7" xfId="5949" xr:uid="{5438D25D-66D3-4D90-BA32-953F6699B398}"/>
    <cellStyle name="Normal 4 3 8" xfId="1065" xr:uid="{3E71448C-7726-478C-AA19-4E811E857B07}"/>
    <cellStyle name="Normal 4 3_ELEC SAP FCST UPLOAD" xfId="5958" xr:uid="{FD1A5079-A75E-4A6B-9DBD-30D509DB155A}"/>
    <cellStyle name="Normal 4 4" xfId="315" xr:uid="{DC8C5B27-4D85-43F0-8C7D-76C916779FB8}"/>
    <cellStyle name="Normal 4 4 2" xfId="5959" xr:uid="{4230456D-1F27-4012-BB92-236F5D979AAF}"/>
    <cellStyle name="Normal 4 4 3" xfId="705" xr:uid="{A10A229A-D1DE-4FD4-921A-0FA8EF602587}"/>
    <cellStyle name="Normal 4 5" xfId="182" xr:uid="{05FB2935-6B96-4559-80F0-58CB6979AF5C}"/>
    <cellStyle name="Normal 4 5 2" xfId="5960" xr:uid="{6AA2B73C-F867-4DC1-A640-B1E11B7CFC9F}"/>
    <cellStyle name="Normal 4 6" xfId="5961" xr:uid="{CF21F540-D105-4AF2-91B6-0D8DF6B74E9E}"/>
    <cellStyle name="Normal 4 7" xfId="5919" xr:uid="{CB1D003C-1F41-4396-A697-E67A46FB1848}"/>
    <cellStyle name="Normal 4 8" xfId="6449" xr:uid="{B39BA078-3386-4486-956D-27EA761B23E3}"/>
    <cellStyle name="Normal 4 85" xfId="224" xr:uid="{12106F5E-C2E3-476C-8A0A-42D4E625A50D}"/>
    <cellStyle name="Normal 4 85 2" xfId="353" xr:uid="{405E20A6-CC55-4D31-8A38-90375E2D7C7F}"/>
    <cellStyle name="Normal 4 9" xfId="6451" xr:uid="{E30E5992-89F3-4550-BEAD-C2D7A86C6730}"/>
    <cellStyle name="Normal 4_ELEC SAP FCST UPLOAD" xfId="5962" xr:uid="{98C4B0C5-33BC-40C8-A99C-443AC1C07A8A}"/>
    <cellStyle name="Normal 5" xfId="52" xr:uid="{F5B5F21F-BF43-473F-80DF-8FA2DF60E5A0}"/>
    <cellStyle name="Normal 5 2" xfId="319" xr:uid="{794AE3A3-9861-4877-A0CD-E278D67F1F86}"/>
    <cellStyle name="Normal 5 2 2" xfId="5965" xr:uid="{118AB7F8-4360-4B33-8E98-06FE5E506C46}"/>
    <cellStyle name="Normal 5 2 2 2" xfId="5966" xr:uid="{E8D32ACF-F2A4-4D51-B7E8-DCE393918E42}"/>
    <cellStyle name="Normal 5 2 2 3" xfId="5967" xr:uid="{B7ED69AA-2C66-4E32-80B8-7E88191EE942}"/>
    <cellStyle name="Normal 5 2 2_ELEC SAP FCST UPLOAD" xfId="5968" xr:uid="{E435CA45-FA2B-4F8E-A081-7ABA14B96150}"/>
    <cellStyle name="Normal 5 2 3" xfId="5969" xr:uid="{9E69C523-FB1B-48E8-8B0B-0079BEF726EB}"/>
    <cellStyle name="Normal 5 2 4" xfId="5970" xr:uid="{26B97556-FD1A-4F3F-8FEC-95F79B8583C3}"/>
    <cellStyle name="Normal 5 2 5" xfId="5971" xr:uid="{06F90478-EDB0-4EFC-9072-6C9DDAFC841F}"/>
    <cellStyle name="Normal 5 2 6" xfId="5972" xr:uid="{56F3C059-B967-4406-B609-7F5D590F3160}"/>
    <cellStyle name="Normal 5 2 7" xfId="5964" xr:uid="{63E67D7C-60E2-4E15-B1AB-797EE1D4A507}"/>
    <cellStyle name="Normal 5 2 8" xfId="726" xr:uid="{8904C7B3-EEE2-4095-8790-3DE6F556CF19}"/>
    <cellStyle name="Normal 5 2_ELEC SAP FCST UPLOAD" xfId="5973" xr:uid="{2E98B29C-C0ED-4DCD-B463-8102D3FE773D}"/>
    <cellStyle name="Normal 5 3" xfId="186" xr:uid="{DFD8977E-2896-4EF1-B1C3-B69F339D01E0}"/>
    <cellStyle name="Normal 5 3 2" xfId="5974" xr:uid="{4FBDB183-DF9C-4F02-909A-25FCABA788F5}"/>
    <cellStyle name="Normal 5 3 3" xfId="712" xr:uid="{2415C529-0BF8-4D43-8ACC-337B95D454F0}"/>
    <cellStyle name="Normal 5 4" xfId="5975" xr:uid="{139880AE-DA72-4D74-95B5-EF10CAF53059}"/>
    <cellStyle name="Normal 5 5" xfId="5976" xr:uid="{7964F197-3B9E-4BE2-AD50-DC374219DA19}"/>
    <cellStyle name="Normal 5 6" xfId="5963" xr:uid="{67F4A5BD-8BDB-42CD-A57F-ADE02EB0D4B8}"/>
    <cellStyle name="Normal 5_ELEC SAP FCST UPLOAD" xfId="5977" xr:uid="{6A90E1E4-F0D6-4111-921F-FEF232450736}"/>
    <cellStyle name="Normal 54 2 14" xfId="6434" xr:uid="{415BA16F-4BA2-4264-A75D-78692FE447F0}"/>
    <cellStyle name="Normal 54 22" xfId="6435" xr:uid="{7E5AA248-54D4-4131-A712-CEB611B8A0AF}"/>
    <cellStyle name="Normal 54 25" xfId="6436" xr:uid="{B394ABC4-E7D9-461D-9FB6-DC3B22B49B99}"/>
    <cellStyle name="Normal 58" xfId="6441" xr:uid="{BBB051B6-A435-451E-B717-60A2D7BC6D5F}"/>
    <cellStyle name="Normal 58 2 2" xfId="113" xr:uid="{A645A21F-FE75-46B5-901F-3B5E317446C4}"/>
    <cellStyle name="Normal 58 2 2 2" xfId="6468" xr:uid="{977823AB-3FD4-4CC7-B510-2BB78CA2E871}"/>
    <cellStyle name="Normal 58 3 2 3 3" xfId="26" xr:uid="{8F585789-3B3D-4A55-932E-1AEF47F036B5}"/>
    <cellStyle name="Normal 58 3 2 3 3 2" xfId="308" xr:uid="{F28D5E78-76C3-4850-9BF7-4D6AFCBE5017}"/>
    <cellStyle name="Normal 58 3 2 3 3 3" xfId="175" xr:uid="{EDB64584-0F75-4243-A660-AB00D286E91E}"/>
    <cellStyle name="Normal 58 4 2 2" xfId="20" xr:uid="{FB00E3C6-368C-4D21-A20B-151A1184CBD4}"/>
    <cellStyle name="Normal 58 4 2 2 2" xfId="72" xr:uid="{ABBA3AEE-5951-4076-9C3D-3B357F249032}"/>
    <cellStyle name="Normal 58 4 2 2 2 2" xfId="330" xr:uid="{E56D9D4F-E21B-4EA5-B7EA-348B5EFD62B4}"/>
    <cellStyle name="Normal 58 4 2 2 2 3" xfId="198" xr:uid="{2BE24373-DD68-4726-871A-8DBBAD81DAF9}"/>
    <cellStyle name="Normal 58 4 2 2 3" xfId="303" xr:uid="{023D60CD-AD94-40CC-B47F-3140DFB13D38}"/>
    <cellStyle name="Normal 58 4 2 2 4" xfId="170" xr:uid="{52A0A77E-C3AC-4BFD-9A47-5F60E354B4F1}"/>
    <cellStyle name="Normal 58 4 2 3" xfId="70" xr:uid="{1A5E0E38-5392-42F2-BD44-56C03FDEC2D8}"/>
    <cellStyle name="Normal 58 4 2 3 2" xfId="328" xr:uid="{B4C9A61E-3B2A-4867-BF31-5A2AC530D258}"/>
    <cellStyle name="Normal 58 4 2 3 3" xfId="196" xr:uid="{DCFC3938-F863-4BAA-8382-EC9B121F6D2E}"/>
    <cellStyle name="Normal 58 4 2 4" xfId="69" xr:uid="{75FD2499-6D81-41E4-8E4E-A0F520E41FE0}"/>
    <cellStyle name="Normal 58 4 2 4 2" xfId="327" xr:uid="{0ABB6D6C-D23D-449C-A6E4-8BA0E3CED0F3}"/>
    <cellStyle name="Normal 58 4 2 4 3" xfId="195" xr:uid="{5469EFD1-F977-4BF5-9959-20D3165C7037}"/>
    <cellStyle name="Normal 58 4 2 5" xfId="66" xr:uid="{65453E2B-9CC2-4173-8440-ABF1D84DE4EF}"/>
    <cellStyle name="Normal 58 4 2 5 2" xfId="74" xr:uid="{864D9858-C3AF-42CB-9BEB-AB033A6B672C}"/>
    <cellStyle name="Normal 58 4 2 5 2 2" xfId="332" xr:uid="{EE6A39EE-74FF-44EC-B295-37E2D5451264}"/>
    <cellStyle name="Normal 58 4 2 5 2 3" xfId="200" xr:uid="{40358581-5639-4683-8789-8ED94F1B0658}"/>
    <cellStyle name="Normal 58 4 2 5 3" xfId="287" xr:uid="{82CA08E0-41F6-4998-BD3B-5ED084119B23}"/>
    <cellStyle name="Normal 58 4 2 5 3 2" xfId="412" xr:uid="{8C09AA2F-BFC5-441B-835C-3D77BB9C88C3}"/>
    <cellStyle name="Normal 58 4 2 5 4" xfId="293" xr:uid="{E7429152-15E8-4419-8397-09BEC4101A01}"/>
    <cellStyle name="Normal 58 4 2 5 5" xfId="192" xr:uid="{1D4BADAD-DEB2-45D2-A66F-384C97091B2E}"/>
    <cellStyle name="Normal 58 4 2 6" xfId="14" xr:uid="{78DE1022-038D-459D-BCA6-5A2B2DABF11E}"/>
    <cellStyle name="Normal 58 4 2 6 2" xfId="240" xr:uid="{1A1B0C94-3016-462B-A52E-9DA9210B4B02}"/>
    <cellStyle name="Normal 58 4 2 6 2 2" xfId="366" xr:uid="{0EB59246-788E-4C21-9B3C-4B7B10D8F2FF}"/>
    <cellStyle name="Normal 58 4 2 6 3" xfId="246" xr:uid="{C4AF142D-1DAA-40B0-BD8D-B688FBFBA7C2}"/>
    <cellStyle name="Normal 58 4 2 6 3 2" xfId="371" xr:uid="{CF7E532F-A3CA-4FE7-9427-B72074ECDCCD}"/>
    <cellStyle name="Normal 58 4 2 6 4" xfId="254" xr:uid="{1E400350-FC01-4717-AA85-964171BC0631}"/>
    <cellStyle name="Normal 58 4 2 6 4 2" xfId="379" xr:uid="{89A52B1D-DA91-4FC1-AC3B-FF53D23079FF}"/>
    <cellStyle name="Normal 58 4 2 6 5" xfId="295" xr:uid="{A7E6886A-42F0-40C4-80D5-75703E9A4CB0}"/>
    <cellStyle name="Normal 58 4 2 6 6" xfId="168" xr:uid="{9F78F6FC-639D-4A72-A423-A906C28E84CC}"/>
    <cellStyle name="Normal 58 4 2 7" xfId="71" xr:uid="{DB4BAA5D-ABBA-4D2F-8481-C3F8DC0CDAD1}"/>
    <cellStyle name="Normal 58 4 2 7 2" xfId="329" xr:uid="{7D121DEA-950C-44C2-8DCA-F95BB9BEF47E}"/>
    <cellStyle name="Normal 58 4 2 7 3" xfId="197" xr:uid="{BE758015-397B-4023-A2CC-51A36F1AB293}"/>
    <cellStyle name="Normal 58 4 3 2" xfId="21" xr:uid="{4B015E42-A7B5-48E4-9A88-B630543DC24B}"/>
    <cellStyle name="Normal 58 4 3 2 2" xfId="304" xr:uid="{552DC4D4-53D2-40A4-8C7D-334CDA6F522D}"/>
    <cellStyle name="Normal 58 4 3 2 3" xfId="171" xr:uid="{9E081680-5D3A-4843-A26F-1DE6C1F9397E}"/>
    <cellStyle name="Normal 58 4 3 3" xfId="68" xr:uid="{0B321BD3-7D7C-475D-9772-099D74C1D2E3}"/>
    <cellStyle name="Normal 58 4 3 3 2" xfId="326" xr:uid="{4399CF1E-CAAE-480A-BCDE-6C0C0DA1164B}"/>
    <cellStyle name="Normal 58 4 3 3 3" xfId="194" xr:uid="{A2A580FF-6CE4-44F9-923D-985E71C1F233}"/>
    <cellStyle name="Normal 58 4 3 4" xfId="58" xr:uid="{CCEB2F6B-4072-4D33-BA58-3F5082EF6270}"/>
    <cellStyle name="Normal 58 4 3 4 2" xfId="320" xr:uid="{1013EFE8-0A07-456D-8155-673B4D7064BB}"/>
    <cellStyle name="Normal 58 4 3 4 3" xfId="187" xr:uid="{F0059A36-D1A2-4DB3-A81D-716AA9F048C6}"/>
    <cellStyle name="Normal 58 4 3 5" xfId="3" xr:uid="{E4EC9031-7DE1-4CB1-B6DC-95E81F6D18E4}"/>
    <cellStyle name="Normal 58 4 3 5 10" xfId="284" xr:uid="{7C078010-57EE-4E1B-8BA8-986BDF08506B}"/>
    <cellStyle name="Normal 58 4 3 5 10 2" xfId="409" xr:uid="{B3A0F332-B854-4B72-B61C-E28088F3B023}"/>
    <cellStyle name="Normal 58 4 3 5 11" xfId="290" xr:uid="{3FE0F04F-8FD4-47DE-8333-831D2FBF109D}"/>
    <cellStyle name="Normal 58 4 3 5 11 2" xfId="416" xr:uid="{443D1E8E-0FC5-493B-8580-7DB8DBB0DDF5}"/>
    <cellStyle name="Normal 58 4 3 5 12" xfId="291" xr:uid="{9CB81637-C1C6-4901-99A4-59DE11FDFC65}"/>
    <cellStyle name="Normal 58 4 3 5 2" xfId="73" xr:uid="{F8A7B27B-A27F-4E7A-88D3-D65FDA7349BA}"/>
    <cellStyle name="Normal 58 4 3 5 2 2" xfId="251" xr:uid="{44A5852F-D0FC-47C3-921F-937B2F4E1CDD}"/>
    <cellStyle name="Normal 58 4 3 5 2 2 2" xfId="376" xr:uid="{5E7F37F4-3249-44F0-A41E-DC9F19E37BF4}"/>
    <cellStyle name="Normal 58 4 3 5 2 3" xfId="331" xr:uid="{35F06E7D-23DD-4CC0-9B93-E9EB9C7BDD67}"/>
    <cellStyle name="Normal 58 4 3 5 2 4" xfId="199" xr:uid="{D6BEE894-CF14-43F4-913F-82234673C386}"/>
    <cellStyle name="Normal 58 4 3 5 3" xfId="146" xr:uid="{C056E329-0D3B-4D08-9147-30028E4F1F6D}"/>
    <cellStyle name="Normal 58 4 3 5 3 2" xfId="355" xr:uid="{D9CD3FCD-AA63-4911-BCE7-7A3BA86CEC55}"/>
    <cellStyle name="Normal 58 4 3 5 4" xfId="231" xr:uid="{5B5BF145-1724-410E-B6A4-5B7BC24E726B}"/>
    <cellStyle name="Normal 58 4 3 5 4 2" xfId="234" xr:uid="{7E33E4C3-4DE1-4C77-AB34-812072F60A7B}"/>
    <cellStyle name="Normal 58 4 3 5 4 2 2" xfId="361" xr:uid="{D2A05DE2-B597-4067-BF94-1D6792E36787}"/>
    <cellStyle name="Normal 58 4 3 5 4 3" xfId="241" xr:uid="{F07A478B-03CF-420A-A06C-34E91626FD8E}"/>
    <cellStyle name="Normal 58 4 3 5 4 3 2" xfId="156" xr:uid="{0D83169C-76C6-4D9B-A66C-26AADA2E9E23}"/>
    <cellStyle name="Normal 58 4 3 5 4 4" xfId="358" xr:uid="{B524F703-6F10-4209-AEBA-0E0928A7A3F2}"/>
    <cellStyle name="Normal 58 4 3 5 5" xfId="247" xr:uid="{A29EBD46-4ABD-4CF8-B20C-363174EB02F6}"/>
    <cellStyle name="Normal 58 4 3 5 5 2" xfId="257" xr:uid="{E1CBD701-8F26-4DFB-9482-C477D0D42C2F}"/>
    <cellStyle name="Normal 58 4 3 5 5 2 2" xfId="382" xr:uid="{F1F4737A-CB8F-46E7-B8A5-563B85FCDFE6}"/>
    <cellStyle name="Normal 58 4 3 5 5 3" xfId="263" xr:uid="{E3C0F3B8-6E69-4F5A-8824-9442D4CDD26B}"/>
    <cellStyle name="Normal 58 4 3 5 5 3 2" xfId="388" xr:uid="{B3C68263-5E0E-4272-987C-F282C4355DDA}"/>
    <cellStyle name="Normal 58 4 3 5 5 4" xfId="278" xr:uid="{1C26B9B4-B0F5-4FA2-8288-7BA1FF355A37}"/>
    <cellStyle name="Normal 58 4 3 5 5 4 2" xfId="403" xr:uid="{0DE05926-B59D-46FE-BF32-A1AEF1EBFFB6}"/>
    <cellStyle name="Normal 58 4 3 5 5 5" xfId="281" xr:uid="{4EED2C11-80A6-441C-BA6D-C4BE05AED452}"/>
    <cellStyle name="Normal 58 4 3 5 5 5 2" xfId="406" xr:uid="{7BBD9424-49FE-45E5-A4FD-EBA032A9D806}"/>
    <cellStyle name="Normal 58 4 3 5 5 6" xfId="372" xr:uid="{F0F20AEC-7F55-4BFF-9C93-D43880F8FB1D}"/>
    <cellStyle name="Normal 58 4 3 5 6" xfId="255" xr:uid="{2E6CCD58-8189-43C6-83F3-3067470D817F}"/>
    <cellStyle name="Normal 58 4 3 5 6 2" xfId="260" xr:uid="{6D56BC1C-949E-44E5-AD35-0F4F5DAEACE8}"/>
    <cellStyle name="Normal 58 4 3 5 6 2 2" xfId="385" xr:uid="{283539D5-831D-47EB-9B33-B0852557DA38}"/>
    <cellStyle name="Normal 58 4 3 5 6 3" xfId="380" xr:uid="{4A6035F3-049F-4139-8593-26116AAA02DF}"/>
    <cellStyle name="Normal 58 4 3 5 7" xfId="262" xr:uid="{D5E97E6F-2BF2-4B9B-8D5A-2A00FCE4EE93}"/>
    <cellStyle name="Normal 58 4 3 5 7 2" xfId="387" xr:uid="{3A25E612-2A69-4BF6-ADD0-71162BFA0252}"/>
    <cellStyle name="Normal 58 4 3 5 8" xfId="269" xr:uid="{A86D1353-9309-4193-A8E2-776787A9C9A5}"/>
    <cellStyle name="Normal 58 4 3 5 8 2" xfId="394" xr:uid="{AC6CBFE7-91C1-47B9-81B7-C91C5667776E}"/>
    <cellStyle name="Normal 58 4 3 5 9" xfId="273" xr:uid="{576775EE-4310-4DA2-B776-285D42C2F340}"/>
    <cellStyle name="Normal 58 4 3 5 9 2" xfId="399" xr:uid="{EF2F0349-D170-46CA-98C5-D661BDF7728F}"/>
    <cellStyle name="Normal 58 4 3 6" xfId="6" xr:uid="{42F98A21-5F7B-437C-9304-E483CD07E772}"/>
    <cellStyle name="Normal 58 4 3 6 2" xfId="130" xr:uid="{C76964D4-ECBE-46EC-A2F1-39E77B35ABF9}"/>
    <cellStyle name="Normal 58 4 3 6 2 2" xfId="252" xr:uid="{D43FFA43-A158-4014-A072-A684AABC0F46}"/>
    <cellStyle name="Normal 58 4 3 6 2 2 2" xfId="377" xr:uid="{5A12026C-E94C-4A5A-BCCD-B4223AE564E7}"/>
    <cellStyle name="Normal 58 4 3 6 2 3" xfId="356" xr:uid="{8CE2F607-2DE8-4776-A20A-009E3B4E2C6B}"/>
    <cellStyle name="Normal 58 4 3 6 3" xfId="232" xr:uid="{93076456-2F2C-474A-B5E7-EA59EBE4D3EA}"/>
    <cellStyle name="Normal 58 4 3 6 3 2" xfId="359" xr:uid="{BB101033-B051-4ADA-84FC-27A7497807BB}"/>
    <cellStyle name="Normal 58 4 3 6 4" xfId="238" xr:uid="{83DBE536-A35B-42EB-B0C5-14BA03379B08}"/>
    <cellStyle name="Normal 58 4 3 6 4 2" xfId="364" xr:uid="{B98EDFE8-B031-47EF-855F-A239C40F2FE7}"/>
    <cellStyle name="Normal 58 4 3 6 5" xfId="244" xr:uid="{A162617E-6BA4-49EA-A52A-E07312094270}"/>
    <cellStyle name="Normal 58 4 3 6 5 2" xfId="369" xr:uid="{D2389987-63AD-4207-99AA-838EC46A8C5E}"/>
    <cellStyle name="Normal 58 4 3 6 6" xfId="248" xr:uid="{0BCEFB5D-CD6D-41CE-9169-6CC63E9BDFBE}"/>
    <cellStyle name="Normal 58 4 3 6 6 2" xfId="258" xr:uid="{0C7A2EF2-E8BA-4380-AC53-F96C01B3A8ED}"/>
    <cellStyle name="Normal 58 4 3 6 6 2 2" xfId="383" xr:uid="{C92BAF11-08BC-4F55-BAB5-1E30E7C01009}"/>
    <cellStyle name="Normal 58 4 3 6 6 3" xfId="264" xr:uid="{D0374242-6CCE-4CA9-B57E-E4B65E0511BC}"/>
    <cellStyle name="Normal 58 4 3 6 6 3 2" xfId="389" xr:uid="{61599E49-BCEE-4B3E-9BC6-34BA230A7F92}"/>
    <cellStyle name="Normal 58 4 3 6 6 4" xfId="282" xr:uid="{B40CAA25-DDFF-41E5-8785-C05FC5B93442}"/>
    <cellStyle name="Normal 58 4 3 6 6 4 2" xfId="407" xr:uid="{4713C2B6-A270-44E1-B837-9DCCA257E817}"/>
    <cellStyle name="Normal 58 4 3 6 6 5" xfId="373" xr:uid="{FB52D671-23F4-4209-8D28-217303BEC2B6}"/>
    <cellStyle name="Normal 58 4 3 6 7" xfId="276" xr:uid="{357CD38B-E98F-4A36-A224-4943DCA811F0}"/>
    <cellStyle name="Normal 58 4 3 6 7 2" xfId="401" xr:uid="{BCD95382-6738-466F-B6D8-52E65BED3486}"/>
    <cellStyle name="Normal 58 4 3 6 8" xfId="285" xr:uid="{78742F55-676B-4CB3-803C-22CB9C4BEFA3}"/>
    <cellStyle name="Normal 58 4 3 6 8 2" xfId="410" xr:uid="{B7E149F9-A8C0-4673-9A9E-72CA5E79F9C9}"/>
    <cellStyle name="Normal 58 4 3 6 9" xfId="292" xr:uid="{B3F0226F-EEE3-4616-BBD0-7AABCB8566F7}"/>
    <cellStyle name="Normal 58 4 3 7" xfId="7" xr:uid="{1483979D-12E1-460E-9DA2-B801DBE33A1B}"/>
    <cellStyle name="Normal 58 4 3 7 2" xfId="299" xr:uid="{AE51F62A-D28B-4853-8822-2263C2245047}"/>
    <cellStyle name="Normal 58 4 3 7 3" xfId="165" xr:uid="{9F87A214-B0FC-4F94-A0CA-C3B4A54887C0}"/>
    <cellStyle name="Normal 6" xfId="59" xr:uid="{BFB8E12E-C1CA-48CF-A6A1-22A8D129FAD3}"/>
    <cellStyle name="Normal 6 2" xfId="321" xr:uid="{4C9745AC-CDD9-45A9-9004-308A61FE7F86}"/>
    <cellStyle name="Normal 6 2 2" xfId="5978" xr:uid="{73FDEF20-A330-4865-914A-974B9364193D}"/>
    <cellStyle name="Normal 6 3" xfId="188" xr:uid="{CE908977-2650-4EB8-87DB-20E98B93FDF4}"/>
    <cellStyle name="Normal 6 4" xfId="1067" xr:uid="{7C0FA7C6-DD8A-49BF-B5EE-0E305CDDEA61}"/>
    <cellStyle name="Normal 60 2 2" xfId="81" xr:uid="{927C557A-C53F-44F9-907F-E9B7FB1FACB8}"/>
    <cellStyle name="Normal 60 2 2 2" xfId="336" xr:uid="{0A9C0AB5-436D-4511-86D6-9E17E0DCA910}"/>
    <cellStyle name="Normal 60 2 2 3" xfId="204" xr:uid="{5C0056A4-1CA1-40F6-A087-C7A15DC8B654}"/>
    <cellStyle name="Normal 61 3 2" xfId="77" xr:uid="{73619C28-DFDF-45D4-B311-4701957E8366}"/>
    <cellStyle name="Normal 61 3 2 2" xfId="334" xr:uid="{BCBA1718-A363-4F9F-BE06-DAA3C76A8A28}"/>
    <cellStyle name="Normal 61 3 2 3" xfId="202" xr:uid="{B9D720D4-E71C-4FB9-A00D-B43DA69037C7}"/>
    <cellStyle name="Normal 62 2 2 2" xfId="88" xr:uid="{C7118541-EE06-40D5-A9C4-332D2B26FC6C}"/>
    <cellStyle name="Normal 62 2 2 2 2" xfId="338" xr:uid="{959F678B-2735-4D3E-9A3F-41233A434751}"/>
    <cellStyle name="Normal 62 2 2 2 3" xfId="206" xr:uid="{406741C6-3808-4C28-8E63-699996973AD9}"/>
    <cellStyle name="Normal 63 2 3 2" xfId="13" xr:uid="{A7B89B40-CAA0-46F6-A8B0-2FA5DF83E5E8}"/>
    <cellStyle name="Normal 63 2 3 2 2" xfId="301" xr:uid="{52953D04-D05F-44C5-A924-2A0E2376AC36}"/>
    <cellStyle name="Normal 63 2 3 2 3" xfId="167" xr:uid="{AFC50502-B839-4650-8CB5-2605A440899E}"/>
    <cellStyle name="Normal 63 3 2" xfId="31" xr:uid="{1CAD544B-C9EC-4228-800D-B9F893D8E45C}"/>
    <cellStyle name="Normal 63 3 2 2" xfId="310" xr:uid="{03D0A05E-5255-4DE1-AD20-ED6BC122BCD2}"/>
    <cellStyle name="Normal 63 3 2 3" xfId="177" xr:uid="{D1000B10-F794-42F6-951C-AA7861E0BA5D}"/>
    <cellStyle name="Normal 63 3 3 2" xfId="56" xr:uid="{693EEB26-59F3-49E6-BD7E-62D7CB5C19EF}"/>
    <cellStyle name="Normal 63 5" xfId="225" xr:uid="{B1B70E01-2114-45B6-BF6D-1290B1DA610F}"/>
    <cellStyle name="Normal 64 3 2 2 3" xfId="10" xr:uid="{6E40D60E-1ABF-4380-BFCF-F1EEF820F463}"/>
    <cellStyle name="Normal 64 3 2 2 3 2" xfId="266" xr:uid="{0762791B-7657-4A1F-95CD-A9EFE7493081}"/>
    <cellStyle name="Normal 64 3 2 2 3 2 2" xfId="391" xr:uid="{468C93AA-6928-4BE8-BCA1-52201CE539D8}"/>
    <cellStyle name="Normal 64 3 2 2 3 3" xfId="300" xr:uid="{87BDCC95-3D86-42E5-A927-C7838BFA5808}"/>
    <cellStyle name="Normal 64 3 2 2 3 4" xfId="166" xr:uid="{C858E349-59F0-4E61-82F0-3E9223D560A4}"/>
    <cellStyle name="Normal 64 4" xfId="228" xr:uid="{C2FBB730-D3AE-46D7-8532-335A07F05ABD}"/>
    <cellStyle name="Normal 66 2 4" xfId="19" xr:uid="{66946D13-05BF-413A-8FA1-2A0D0E29D134}"/>
    <cellStyle name="Normal 66 2 4 2" xfId="302" xr:uid="{EF7E023C-15AA-4B1A-B57E-BF26A7D19444}"/>
    <cellStyle name="Normal 66 2 4 3" xfId="169" xr:uid="{C38D9930-B409-4A3B-BBCC-91FE963440D5}"/>
    <cellStyle name="Normal 68 2 3" xfId="272" xr:uid="{52039D39-B88B-4C20-A7D5-BAB489B491B8}"/>
    <cellStyle name="Normal 68 2 3 2" xfId="397" xr:uid="{3707F23D-6B7E-4B8D-84BD-6496CFE1CB2C}"/>
    <cellStyle name="Normal 7" xfId="1" xr:uid="{6B333EB2-F77A-40E6-B0A6-2BE6BF3F72A1}"/>
    <cellStyle name="Normal 7 2" xfId="221" xr:uid="{8F7E8F15-F7AE-4B37-8C81-DA1C1C43B549}"/>
    <cellStyle name="Normal 7 2 2" xfId="22" xr:uid="{6E8A9A19-EC40-4D26-B76B-3F414C963398}"/>
    <cellStyle name="Normal 7 2 3" xfId="720" xr:uid="{AA3ABA73-7792-4376-9ECD-7F97EE78940A}"/>
    <cellStyle name="Normal 7 3" xfId="617" xr:uid="{FA0A28D0-E155-4F4A-BEAD-588F1397788B}"/>
    <cellStyle name="Normal 7 4" xfId="220" xr:uid="{B345BF61-8EBA-43F3-9D5C-017B21804ED9}"/>
    <cellStyle name="Normal 7 4 2" xfId="229" xr:uid="{475D6B90-C397-4DF4-B8A4-B898783C72F8}"/>
    <cellStyle name="Normal 7 4 3" xfId="5979" xr:uid="{6E4A7E74-6014-4ADF-80DF-D515CDE21A69}"/>
    <cellStyle name="Normal 7 5 2" xfId="275" xr:uid="{2B1AFF53-3C4A-4139-91D1-9BEAC197C0E5}"/>
    <cellStyle name="Normal 7 79" xfId="80" xr:uid="{A8D6534C-8F63-4882-87B0-1A3306428727}"/>
    <cellStyle name="Normal 7 79 2" xfId="6431" xr:uid="{5DA1DF08-A5A5-43DD-918C-7C791702C332}"/>
    <cellStyle name="Normal 7 79 3" xfId="6446" xr:uid="{EAB2B393-C819-4856-91AC-A790A6DE17B6}"/>
    <cellStyle name="Normal 70" xfId="53" xr:uid="{63B21710-F2D8-45DC-BE9C-854E720C1A15}"/>
    <cellStyle name="Normal 8" xfId="64" xr:uid="{A34BAF09-4FF4-4E46-9313-54129104C93C}"/>
    <cellStyle name="Normal 8 2" xfId="324" xr:uid="{DD38D5C0-06C9-41E4-9314-47D900842BBC}"/>
    <cellStyle name="Normal 8 2 2" xfId="5980" xr:uid="{99A5A530-1C2F-4B2F-84E4-B5C1A305D275}"/>
    <cellStyle name="Normal 8 3" xfId="191" xr:uid="{645EF423-AB1F-4024-B48B-33C22652771F}"/>
    <cellStyle name="Normal 8 4" xfId="1068" xr:uid="{180C4F2F-A011-4878-9436-A3A224C02D5A}"/>
    <cellStyle name="Normal 80" xfId="426" xr:uid="{654C7B1F-9E72-4B16-A8E3-D2525A879702}"/>
    <cellStyle name="Normal 89" xfId="121" xr:uid="{2BA60149-E9AA-4CC4-95FE-F62E8710E0CC}"/>
    <cellStyle name="Normal 89 2" xfId="6424" xr:uid="{1ABD43AB-5395-4CCB-AD7D-A7EE425DCAF2}"/>
    <cellStyle name="Normal 9" xfId="67" xr:uid="{F456B2FE-9519-4577-87BC-9E4E9DA778E1}"/>
    <cellStyle name="Normal 9 125" xfId="100" xr:uid="{C9ECFDEB-72AC-458E-96AC-0E546315690B}"/>
    <cellStyle name="Normal 9 2" xfId="325" xr:uid="{33AE62C8-3AF8-43A9-8136-2071BF1549A4}"/>
    <cellStyle name="Normal 9 2 2" xfId="5982" xr:uid="{D957D5D6-8CC0-4F43-AA09-F1FFA0F877EA}"/>
    <cellStyle name="Normal 9 3" xfId="193" xr:uid="{716AEF3B-1524-4653-9090-234717AE037C}"/>
    <cellStyle name="Normal 9 3 2" xfId="5981" xr:uid="{0248CEAF-0009-4353-9D38-4D0393598857}"/>
    <cellStyle name="Normal 9 4" xfId="1069" xr:uid="{6EEF1A97-DF63-440A-BA10-8A708DAFC1BF}"/>
    <cellStyle name="Normal 9_GTO Non Operational Capex Roll-over submission (FINAL with property)" xfId="5983" xr:uid="{E74218CA-EB29-4A69-ADFA-797198CD69C5}"/>
    <cellStyle name="Normal 91" xfId="6444" xr:uid="{53F97C21-CB16-4375-A1FE-74AB8801E991}"/>
    <cellStyle name="Normal 92" xfId="6426" xr:uid="{9D316CB8-1A65-4B7E-8711-1A5EC6286262}"/>
    <cellStyle name="Normal 93" xfId="6430" xr:uid="{0DAE0639-F9D6-445F-AA3A-2343FDCC45F3}"/>
    <cellStyle name="Normal 94" xfId="112" xr:uid="{8B4E2461-3513-49CC-A7C8-A7484AB843B9}"/>
    <cellStyle name="Normal 94 2" xfId="123" xr:uid="{059E6670-01CF-462D-B943-52896D41C239}"/>
    <cellStyle name="Normal 94 2 2" xfId="6469" xr:uid="{6C45928A-D4A5-4A7C-AD65-EB66223B37AA}"/>
    <cellStyle name="Normal 94 3" xfId="6467" xr:uid="{B0BE3DDF-2D55-49EB-882D-A558EC6966E9}"/>
    <cellStyle name="Normal U" xfId="1070" xr:uid="{8110114E-1129-4EA9-A680-00D8FACEA523}"/>
    <cellStyle name="Normal U 2" xfId="5984" xr:uid="{609E869A-28B2-4FF0-A151-54CDCE4A3A6F}"/>
    <cellStyle name="Normal_BPQ template v1 from NGT 22 June" xfId="4" xr:uid="{753E4B90-790F-45A8-BC08-11AD212BB0E7}"/>
    <cellStyle name="Normal_RAV tables" xfId="54" xr:uid="{FCE72583-29F2-4787-83ED-1B92C9364057}"/>
    <cellStyle name="Normal_risk table" xfId="125" xr:uid="{2E0DC81F-0029-4800-9092-27A264291FE7}"/>
    <cellStyle name="Normal_TPCR Electricity Capex Questionnaire Historical v2 050711 3 2" xfId="160" xr:uid="{87DE5024-0438-4A0E-98B7-E1352D1EB438}"/>
    <cellStyle name="Note 2" xfId="654" xr:uid="{F4323116-79B7-4030-BBC9-3364CE665E8E}"/>
    <cellStyle name="Note 2 10" xfId="4290" xr:uid="{0C012AF4-CD9C-45C5-9815-BE94BB650BCC}"/>
    <cellStyle name="Note 2 10 2" xfId="12646" xr:uid="{324CE1B0-D34F-4703-8661-529D1CCF39CD}"/>
    <cellStyle name="Note 2 10 3" xfId="8243" xr:uid="{EB75A77B-0780-4071-A624-FE7948549A72}"/>
    <cellStyle name="Note 2 10 4" xfId="18637" xr:uid="{E225F64F-861A-427B-A3BB-F0127571374F}"/>
    <cellStyle name="Note 2 10 5" xfId="22389" xr:uid="{40FCB05B-1B3E-4832-8CE4-A201FEAEEA4B}"/>
    <cellStyle name="Note 2 10 6" xfId="26055" xr:uid="{24364D9C-6AC8-4274-A135-8A51D3B1DAD4}"/>
    <cellStyle name="Note 2 10 7" xfId="29586" xr:uid="{E2F84BAC-0ACD-4518-836D-2E4FB571199A}"/>
    <cellStyle name="Note 2 10 8" xfId="32849" xr:uid="{22C14F81-F1E1-48FF-A130-3CB4E8642E5F}"/>
    <cellStyle name="Note 2 11" xfId="4549" xr:uid="{68366156-125B-4C8E-943E-160EFD9403FB}"/>
    <cellStyle name="Note 2 11 2" xfId="6941" xr:uid="{16CBC5DD-B88E-4960-8565-E5599F8FF430}"/>
    <cellStyle name="Note 2 11 3" xfId="15138" xr:uid="{C2B90519-A28C-41D7-9382-3B754BB15730}"/>
    <cellStyle name="Note 2 11 4" xfId="18896" xr:uid="{971BF207-BAB1-4384-890D-7AD2B3FFB2E4}"/>
    <cellStyle name="Note 2 11 5" xfId="22648" xr:uid="{2FB2075B-32E5-4189-AFCE-F639915226F2}"/>
    <cellStyle name="Note 2 11 6" xfId="26313" xr:uid="{7549FFB9-1AE3-4AD3-AB1D-BC0B4FF875A3}"/>
    <cellStyle name="Note 2 11 7" xfId="29845" xr:uid="{E625B0E4-62F2-4185-A8F4-F9C068775B4A}"/>
    <cellStyle name="Note 2 11 8" xfId="33106" xr:uid="{1790DF29-1371-4635-91C3-FDA90E27C455}"/>
    <cellStyle name="Note 2 12" xfId="5985" xr:uid="{26F336CE-2891-40FC-AC27-891733E0F8DA}"/>
    <cellStyle name="Note 2 12 2" xfId="7545" xr:uid="{20FF5454-CE8B-4623-9EF1-6D47312FA176}"/>
    <cellStyle name="Note 2 12 3" xfId="12067" xr:uid="{E64A298D-8A5E-46F2-B3A0-988BC6CFD4DC}"/>
    <cellStyle name="Note 2 12 4" xfId="20258" xr:uid="{0E4A3FEB-C023-41C8-B08E-006DBDB07BC1}"/>
    <cellStyle name="Note 2 12 5" xfId="23969" xr:uid="{7CACAE21-4D0C-4527-B593-E6B5956AC261}"/>
    <cellStyle name="Note 2 12 6" xfId="27533" xr:uid="{159A6C20-FB17-4D70-B432-D9504C88151D}"/>
    <cellStyle name="Note 2 12 7" xfId="30724" xr:uid="{9D75B4E3-D9C6-4ECF-AFC0-53B67C0D483D}"/>
    <cellStyle name="Note 2 12 8" xfId="33471" xr:uid="{39E6B969-3055-43C3-851C-CF44A01888FF}"/>
    <cellStyle name="Note 2 13" xfId="6278" xr:uid="{B6D23039-86B8-4F5A-AC84-A49C17854F89}"/>
    <cellStyle name="Note 2 13 2" xfId="13179" xr:uid="{8DB8E374-50F1-4A2E-8983-6F2E6C301394}"/>
    <cellStyle name="Note 2 13 3" xfId="6874" xr:uid="{2C832DB3-BAA9-4A0C-9781-D011A5F1DBCB}"/>
    <cellStyle name="Note 2 13 4" xfId="20530" xr:uid="{BD998072-DBCD-47B3-8261-CD419749A69D}"/>
    <cellStyle name="Note 2 13 5" xfId="24203" xr:uid="{923F0E2B-6FB9-4CC0-A920-2A22C3AE7A35}"/>
    <cellStyle name="Note 2 13 6" xfId="27767" xr:uid="{42089979-83F2-41DB-9945-BECDBD9D2BAB}"/>
    <cellStyle name="Note 2 13 7" xfId="30939" xr:uid="{65C12ED5-01CE-40F6-9DBF-412E36537294}"/>
    <cellStyle name="Note 2 13 8" xfId="33542" xr:uid="{4C63C105-7B93-4622-885E-57877F5826BB}"/>
    <cellStyle name="Note 2 14" xfId="10443" xr:uid="{AD1A14BF-7890-404A-8B5A-2BAA9B11F660}"/>
    <cellStyle name="Note 2 15" xfId="16655" xr:uid="{CD38231A-7659-43F6-9A5B-D4076048FF12}"/>
    <cellStyle name="Note 2 16" xfId="13110" xr:uid="{23B79099-1B0C-49F1-825A-48CBA012C88E}"/>
    <cellStyle name="Note 2 17" xfId="15313" xr:uid="{FDE9FBAF-89A1-46A4-A243-42CBA40AB617}"/>
    <cellStyle name="Note 2 18" xfId="23916" xr:uid="{263D1247-11D7-4618-A2AA-B923B29BE469}"/>
    <cellStyle name="Note 2 19" xfId="26686" xr:uid="{A2814D07-A22B-4A7D-99DF-0DC8BAF69832}"/>
    <cellStyle name="Note 2 2" xfId="1072" xr:uid="{C12A1CF2-798D-400E-A8CA-6D3199668A2B}"/>
    <cellStyle name="Note 2 2 10" xfId="8716" xr:uid="{504A4B62-FCE7-41C3-817F-CAA544355537}"/>
    <cellStyle name="Note 2 2 11" xfId="7682" xr:uid="{C358922D-8EEA-429C-A90C-5DEB8D445EC8}"/>
    <cellStyle name="Note 2 2 12" xfId="19849" xr:uid="{323CE5AD-A994-4008-B467-4DE8C77677D8}"/>
    <cellStyle name="Note 2 2 13" xfId="23606" xr:uid="{818D0851-F5B7-4765-A0F3-3195C28EE969}"/>
    <cellStyle name="Note 2 2 14" xfId="27210" xr:uid="{D36C2DA3-5343-47D7-8A13-A22015829EF3}"/>
    <cellStyle name="Note 2 2 15" xfId="30669" xr:uid="{307DD387-A389-45EF-9DEF-D4404B0F526A}"/>
    <cellStyle name="Note 2 2 16" xfId="33753" xr:uid="{0304F097-1411-4CFC-A88E-427E5C45718F}"/>
    <cellStyle name="Note 2 2 2" xfId="1609" xr:uid="{65710D92-C3A1-42BE-8830-A9F50646C7C7}"/>
    <cellStyle name="Note 2 2 2 10" xfId="15049" xr:uid="{1F15BB80-F1A9-47BB-B152-85F375ECE470}"/>
    <cellStyle name="Note 2 2 2 11" xfId="19592" xr:uid="{2F3062B3-969E-494A-BD17-4A78FCCE3728}"/>
    <cellStyle name="Note 2 2 2 12" xfId="9563" xr:uid="{702C3E28-C93C-42FB-86D0-5D58CBDDDDC7}"/>
    <cellStyle name="Note 2 2 2 13" xfId="27750" xr:uid="{35704C4D-F9E1-41C8-8030-28492C2B7F36}"/>
    <cellStyle name="Note 2 2 2 14" xfId="30910" xr:uid="{1A52D452-EFC9-458F-8954-61C6C9A45BC6}"/>
    <cellStyle name="Note 2 2 2 15" xfId="34756" xr:uid="{C5CD8505-A518-4BED-9207-D17E85BB2777}"/>
    <cellStyle name="Note 2 2 2 2" xfId="2852" xr:uid="{FE597AB0-AAD3-4807-BA49-CCF242733B4F}"/>
    <cellStyle name="Note 2 2 2 2 2" xfId="11313" xr:uid="{2C0E98B5-6BFC-41BD-A4E8-11A6ADEEE982}"/>
    <cellStyle name="Note 2 2 2 2 3" xfId="16322" xr:uid="{C0B2DF3A-1C0E-48E1-89A7-BE1605FCAA04}"/>
    <cellStyle name="Note 2 2 2 2 4" xfId="17200" xr:uid="{065526E5-4443-4BE6-8A47-2AA9D3BC77FC}"/>
    <cellStyle name="Note 2 2 2 2 5" xfId="20958" xr:uid="{2A20F762-AF95-49A5-AE6B-EBB832E3219A}"/>
    <cellStyle name="Note 2 2 2 2 6" xfId="24619" xr:uid="{ED946356-6F13-4136-8FDA-05738E33C1F7}"/>
    <cellStyle name="Note 2 2 2 2 7" xfId="28148" xr:uid="{713CFAB5-6DDC-41CF-875E-5F0547ACB8BC}"/>
    <cellStyle name="Note 2 2 2 2 8" xfId="31434" xr:uid="{5CB14B92-2DB3-4F3F-8C01-4DF72D0DE10A}"/>
    <cellStyle name="Note 2 2 2 3" xfId="3358" xr:uid="{6A56BB58-2A1F-4E5C-8E55-7554072CD632}"/>
    <cellStyle name="Note 2 2 2 3 2" xfId="9143" xr:uid="{BA880A85-609E-40DB-B0EC-CCE6A1FA48E8}"/>
    <cellStyle name="Note 2 2 2 3 3" xfId="15235" xr:uid="{FC29089D-065C-4F86-A4BA-605307AA1EFB}"/>
    <cellStyle name="Note 2 2 2 3 4" xfId="17705" xr:uid="{E754E560-8A5B-469F-8570-C23B8C775231}"/>
    <cellStyle name="Note 2 2 2 3 5" xfId="21461" xr:uid="{699C7C9D-0665-4324-B107-4C528CF534E4}"/>
    <cellStyle name="Note 2 2 2 3 6" xfId="25123" xr:uid="{BE670A81-2C43-408C-B7C6-10B63BE8BC87}"/>
    <cellStyle name="Note 2 2 2 3 7" xfId="28654" xr:uid="{1B7DA239-98FC-479B-85C1-A79881A3FCE5}"/>
    <cellStyle name="Note 2 2 2 3 8" xfId="31933" xr:uid="{1062BBEB-9892-45A7-BD12-67977808FA3A}"/>
    <cellStyle name="Note 2 2 2 4" xfId="3248" xr:uid="{746A11A5-F8F6-4266-9078-22216511B350}"/>
    <cellStyle name="Note 2 2 2 4 2" xfId="11338" xr:uid="{A6E25CC1-7781-439A-898A-38599933429A}"/>
    <cellStyle name="Note 2 2 2 4 3" xfId="16301" xr:uid="{D4BA9DA0-83A1-4825-A767-66BBD6523461}"/>
    <cellStyle name="Note 2 2 2 4 4" xfId="17595" xr:uid="{D30A66A3-84B9-4EA4-AFDB-ED76811894C0}"/>
    <cellStyle name="Note 2 2 2 4 5" xfId="21351" xr:uid="{AE5D43B3-35CD-4B99-8975-B3822C07E614}"/>
    <cellStyle name="Note 2 2 2 4 6" xfId="25013" xr:uid="{DA70B43E-6315-431F-B049-B52E98CD6424}"/>
    <cellStyle name="Note 2 2 2 4 7" xfId="28544" xr:uid="{DEDCE03E-176A-4950-B92F-13092AF2DDE5}"/>
    <cellStyle name="Note 2 2 2 4 8" xfId="31824" xr:uid="{2C88938C-C50F-4C50-ABB0-A662B188F872}"/>
    <cellStyle name="Note 2 2 2 5" xfId="3834" xr:uid="{5BF0AF07-C9BA-4988-9866-B8BFF45E6375}"/>
    <cellStyle name="Note 2 2 2 5 2" xfId="7286" xr:uid="{D0B8FC5C-C07D-42A6-932F-5892C89A983B}"/>
    <cellStyle name="Note 2 2 2 5 3" xfId="9544" xr:uid="{72FA43FF-A574-46FF-B45E-B8B7841E3E37}"/>
    <cellStyle name="Note 2 2 2 5 4" xfId="18181" xr:uid="{5E34A317-2C31-4B1A-92F7-DFE2E950DEF4}"/>
    <cellStyle name="Note 2 2 2 5 5" xfId="21934" xr:uid="{D1154E9A-5DEE-45B8-B415-73D3FC8661F1}"/>
    <cellStyle name="Note 2 2 2 5 6" xfId="25599" xr:uid="{FE399A2E-5C24-4BBD-A3BE-4C1916B53166}"/>
    <cellStyle name="Note 2 2 2 5 7" xfId="29130" xr:uid="{BB0C389E-8817-421D-8CC3-420EF299F5CD}"/>
    <cellStyle name="Note 2 2 2 5 8" xfId="32401" xr:uid="{ADA71509-FD4C-4D68-91C3-DCD1E6B49047}"/>
    <cellStyle name="Note 2 2 2 6" xfId="3169" xr:uid="{8FABF8A1-A761-4C4E-8D12-1F98AF772480}"/>
    <cellStyle name="Note 2 2 2 6 2" xfId="8288" xr:uid="{64674F36-D4A6-4447-8C2D-B6C7F5689A3F}"/>
    <cellStyle name="Note 2 2 2 6 3" xfId="15389" xr:uid="{46ECD8EA-D0AB-4948-B943-A1E16F594382}"/>
    <cellStyle name="Note 2 2 2 6 4" xfId="17516" xr:uid="{CF92CADF-C29B-4B37-B0D0-B422DDCDD639}"/>
    <cellStyle name="Note 2 2 2 6 5" xfId="21272" xr:uid="{9FD1E527-E8D0-4575-B292-5E4150ED9F53}"/>
    <cellStyle name="Note 2 2 2 6 6" xfId="24934" xr:uid="{DDA9763E-EC4F-4252-A5B2-6A5FC8409FCD}"/>
    <cellStyle name="Note 2 2 2 6 7" xfId="28465" xr:uid="{7228DCBB-0982-44C5-B20C-0C6B37A6BD67}"/>
    <cellStyle name="Note 2 2 2 6 8" xfId="31746" xr:uid="{B945B048-FCAD-495D-B8AD-6E402AC4DA4A}"/>
    <cellStyle name="Note 2 2 2 7" xfId="4767" xr:uid="{8A039E37-D0D3-4917-B4AC-5A60654F821B}"/>
    <cellStyle name="Note 2 2 2 7 2" xfId="12256" xr:uid="{BF687498-82A2-4770-980E-F61294F1EBB1}"/>
    <cellStyle name="Note 2 2 2 7 3" xfId="7234" xr:uid="{E7C45C16-376F-4A46-8C0B-F615BB7F1E3B}"/>
    <cellStyle name="Note 2 2 2 7 4" xfId="19114" xr:uid="{015E8585-7118-4FE4-88D5-7CCA70B9CE22}"/>
    <cellStyle name="Note 2 2 2 7 5" xfId="22865" xr:uid="{210DED41-1338-4356-A526-847B213610D0}"/>
    <cellStyle name="Note 2 2 2 7 6" xfId="26531" xr:uid="{25761C98-AD7F-42FE-A75A-2FDE9F0A1B6D}"/>
    <cellStyle name="Note 2 2 2 7 7" xfId="30063" xr:uid="{B5122414-D05C-40F8-9E39-A15B6BEAAC08}"/>
    <cellStyle name="Note 2 2 2 7 8" xfId="33320" xr:uid="{3BEBC937-DD71-4BAB-A5EF-0E77606828AE}"/>
    <cellStyle name="Note 2 2 2 8" xfId="10905" xr:uid="{0DFF2678-96A2-45F1-B671-41433DF891A9}"/>
    <cellStyle name="Note 2 2 2 9" xfId="8861" xr:uid="{F46F08E2-D19F-4B2C-ACED-759A5A8ACDBD}"/>
    <cellStyle name="Note 2 2 3" xfId="2363" xr:uid="{3A6684A7-EF9D-4F9E-B1C0-3CCB4C314329}"/>
    <cellStyle name="Note 2 2 3 2" xfId="8756" xr:uid="{73483BD8-06F9-4C1C-B7EF-6630C6AFE629}"/>
    <cellStyle name="Note 2 2 3 3" xfId="14146" xr:uid="{433B1F2D-4B76-4FD2-B926-AB0AC18AB5E5}"/>
    <cellStyle name="Note 2 2 3 4" xfId="8740" xr:uid="{4B3E13F7-0204-4F23-BC95-CC00EC083B2B}"/>
    <cellStyle name="Note 2 2 3 5" xfId="8088" xr:uid="{B4B1A8CB-29A9-41E7-820C-B454849EB6E0}"/>
    <cellStyle name="Note 2 2 3 6" xfId="20076" xr:uid="{F34D3592-F1C8-4A28-8038-F0EC86A6548A}"/>
    <cellStyle name="Note 2 2 3 7" xfId="23864" xr:uid="{B73DB7CC-4EC9-4333-A2A5-990A522D4191}"/>
    <cellStyle name="Note 2 2 3 8" xfId="30938" xr:uid="{6C54EEDD-C42A-46E8-8AE9-96F142F09D3D}"/>
    <cellStyle name="Note 2 2 3 9" xfId="35041" xr:uid="{848FAFDC-E942-478C-9AF8-16941768FBA6}"/>
    <cellStyle name="Note 2 2 4" xfId="1958" xr:uid="{3FA79DA5-4610-45E2-9B42-5A46408C354E}"/>
    <cellStyle name="Note 2 2 4 2" xfId="10255" xr:uid="{61F2AA72-9BF3-4AD7-9D32-460EC53197F5}"/>
    <cellStyle name="Note 2 2 4 3" xfId="13958" xr:uid="{A1C5CC46-1380-408E-9966-EBB6124F3341}"/>
    <cellStyle name="Note 2 2 4 4" xfId="16102" xr:uid="{00133818-5E34-4DA8-885E-14F7CD123E84}"/>
    <cellStyle name="Note 2 2 4 5" xfId="6943" xr:uid="{F9D492CC-DAFA-499F-B76E-AE52628A352A}"/>
    <cellStyle name="Note 2 2 4 6" xfId="19636" xr:uid="{0E34DDAC-933B-48B6-B72E-F6CC0AA9A032}"/>
    <cellStyle name="Note 2 2 4 7" xfId="23719" xr:uid="{10388466-8126-402D-BC6B-325FCCA8BF6E}"/>
    <cellStyle name="Note 2 2 4 8" xfId="23626" xr:uid="{B8D0ADD0-E40B-459B-B06F-B74EB36CE00B}"/>
    <cellStyle name="Note 2 2 4 9" xfId="34495" xr:uid="{E700CC5E-A82C-4B34-8A47-D5DAF2EC3124}"/>
    <cellStyle name="Note 2 2 5" xfId="2294" xr:uid="{C5DA4494-9D92-4D0F-9332-DA37A412BD50}"/>
    <cellStyle name="Note 2 2 5 2" xfId="10920" xr:uid="{6BFC4907-1E6B-421C-ADFF-6A6F694575DD}"/>
    <cellStyle name="Note 2 2 5 3" xfId="7292" xr:uid="{640D6F70-5BB9-45CC-8E99-F57BE81A88BF}"/>
    <cellStyle name="Note 2 2 5 4" xfId="14388" xr:uid="{75B9A09F-AC68-4F78-8E0D-E7149CB3270A}"/>
    <cellStyle name="Note 2 2 5 5" xfId="19426" xr:uid="{2712BB21-D9BD-4586-A6ED-2A722FA48882}"/>
    <cellStyle name="Note 2 2 5 6" xfId="20093" xr:uid="{116AF95D-E53C-4759-B503-D5D0C8350157}"/>
    <cellStyle name="Note 2 2 5 7" xfId="23824" xr:uid="{A6667E6C-FDF2-48E0-9841-23FA2FB42D5B}"/>
    <cellStyle name="Note 2 2 5 8" xfId="27518" xr:uid="{13D911E4-8BF1-4D6D-9B3B-DBB425EE9A46}"/>
    <cellStyle name="Note 2 2 5 9" xfId="34125" xr:uid="{6C118D80-A590-40A4-8DDB-6E9BBAD59C10}"/>
    <cellStyle name="Note 2 2 6" xfId="3856" xr:uid="{ABC5D7EC-E4D1-434E-A8EF-005972DA9ACE}"/>
    <cellStyle name="Note 2 2 6 2" xfId="7505" xr:uid="{2102BAD5-B945-417F-B035-D3A4FC128308}"/>
    <cellStyle name="Note 2 2 6 3" xfId="15260" xr:uid="{524670CF-76F4-49B4-85DF-A9D54C3150E0}"/>
    <cellStyle name="Note 2 2 6 4" xfId="18203" xr:uid="{72FCE015-5218-4CC4-AE15-C59D7106894E}"/>
    <cellStyle name="Note 2 2 6 5" xfId="21956" xr:uid="{6C890D29-8067-4E08-8FEB-8E29A13242F6}"/>
    <cellStyle name="Note 2 2 6 6" xfId="25621" xr:uid="{D51D1A99-828D-4802-8E30-F1A6D72C12B2}"/>
    <cellStyle name="Note 2 2 6 7" xfId="29152" xr:uid="{D566F3D0-8ADC-4259-83D3-56645888B59A}"/>
    <cellStyle name="Note 2 2 6 8" xfId="32422" xr:uid="{3871D18C-E6A6-4442-8717-E8339F8FC7B4}"/>
    <cellStyle name="Note 2 2 7" xfId="2304" xr:uid="{54437884-C27B-4062-8FD4-6866791F0EEE}"/>
    <cellStyle name="Note 2 2 7 2" xfId="9192" xr:uid="{08F04DBB-9CB6-4103-82FA-57A67899EE11}"/>
    <cellStyle name="Note 2 2 7 3" xfId="14817" xr:uid="{29668E58-7D3C-453D-ADC4-741C30EA7F79}"/>
    <cellStyle name="Note 2 2 7 4" xfId="8495" xr:uid="{9DC96E12-A1E0-4D3A-9B9E-7AC0604409A8}"/>
    <cellStyle name="Note 2 2 7 5" xfId="10225" xr:uid="{4D32BF2C-7EC5-4584-84B2-3C2BBA1A5D79}"/>
    <cellStyle name="Note 2 2 7 6" xfId="20134" xr:uid="{543EF986-AF58-410E-A3CF-1810AFACD6E7}"/>
    <cellStyle name="Note 2 2 7 7" xfId="20573" xr:uid="{0EC2369C-2AB0-4876-8826-DC692890A2FA}"/>
    <cellStyle name="Note 2 2 7 8" xfId="19688" xr:uid="{DB4B98FF-2088-4783-B26E-55A8D03CEA5E}"/>
    <cellStyle name="Note 2 2 8" xfId="4285" xr:uid="{C38BB219-030E-4FD2-93E9-3F3D8A5BF978}"/>
    <cellStyle name="Note 2 2 8 2" xfId="12649" xr:uid="{7896662C-7AD5-4F7E-A546-3833FD518690}"/>
    <cellStyle name="Note 2 2 8 3" xfId="10234" xr:uid="{89FE90C2-5B4F-4BA0-8C99-1F740509DEDF}"/>
    <cellStyle name="Note 2 2 8 4" xfId="18632" xr:uid="{D9251EC5-3F16-4C52-8B11-D18A30D1F932}"/>
    <cellStyle name="Note 2 2 8 5" xfId="22384" xr:uid="{FF08F970-979A-49D6-820F-82A61B44A04E}"/>
    <cellStyle name="Note 2 2 8 6" xfId="26050" xr:uid="{747A4720-0C6E-44A6-B89C-F79A8B4E7752}"/>
    <cellStyle name="Note 2 2 8 7" xfId="29581" xr:uid="{0A540855-FEBC-4960-BB1B-C3708771D8E3}"/>
    <cellStyle name="Note 2 2 8 8" xfId="32844" xr:uid="{FB603503-BDA9-45C8-9C68-C26141345054}"/>
    <cellStyle name="Note 2 2 9" xfId="8866" xr:uid="{CD2D3E28-6618-4627-9999-A66634F8A0B4}"/>
    <cellStyle name="Note 2 20" xfId="26943" xr:uid="{473EA95F-748C-4812-98F7-F9A186E6F6BC}"/>
    <cellStyle name="Note 2 3" xfId="1073" xr:uid="{655B8B01-1EEB-436D-9099-325E83AB7D82}"/>
    <cellStyle name="Note 2 3 10" xfId="14867" xr:uid="{FD7F7870-277B-474F-AA47-E30DFDDA2F84}"/>
    <cellStyle name="Note 2 3 11" xfId="8493" xr:uid="{E0A56271-4AEB-48FC-8F96-A67AF987BDDA}"/>
    <cellStyle name="Note 2 3 12" xfId="19848" xr:uid="{7FE5A67A-6A7D-4DBF-8F5B-B37349982B1D}"/>
    <cellStyle name="Note 2 3 13" xfId="23605" xr:uid="{637EF93D-B5AE-44B4-992C-0A7D71143461}"/>
    <cellStyle name="Note 2 3 14" xfId="27209" xr:uid="{99B847E5-6878-4858-9CC8-2FBE3D5F5FDE}"/>
    <cellStyle name="Note 2 3 15" xfId="30668" xr:uid="{649E8292-390C-45F5-89C3-1C6D73BD7AE7}"/>
    <cellStyle name="Note 2 3 16" xfId="35017" xr:uid="{F7FEB5C0-3E31-4D65-8114-05FF3327528D}"/>
    <cellStyle name="Note 2 3 2" xfId="1610" xr:uid="{3F9DF7CE-37D9-4388-B3C2-F1DFD4FE7ADF}"/>
    <cellStyle name="Note 2 3 2 10" xfId="13896" xr:uid="{24265E13-0B93-45A3-AB23-03E21467ED35}"/>
    <cellStyle name="Note 2 3 2 11" xfId="20508" xr:uid="{01B834F8-0A07-47FE-ACBE-FBD87BED37EC}"/>
    <cellStyle name="Note 2 3 2 12" xfId="23349" xr:uid="{4C44790B-E9EF-48DC-B95B-91C849C89D86}"/>
    <cellStyle name="Note 2 3 2 13" xfId="27006" xr:uid="{7F582136-2C59-4CBE-A94F-55812E8F9B1D}"/>
    <cellStyle name="Note 2 3 2 14" xfId="30509" xr:uid="{79578B5A-E80D-4C4C-B1D0-6EC5E999A010}"/>
    <cellStyle name="Note 2 3 2 2" xfId="2853" xr:uid="{C4503515-A558-466C-BD42-4563FBFA0368}"/>
    <cellStyle name="Note 2 3 2 2 2" xfId="11397" xr:uid="{E544C862-4D95-4DAD-ADD3-8A4D23314864}"/>
    <cellStyle name="Note 2 3 2 2 3" xfId="16245" xr:uid="{DABDE0A4-18C5-4E49-AEE0-5FA46CEE65D1}"/>
    <cellStyle name="Note 2 3 2 2 4" xfId="17201" xr:uid="{4B13EB18-8AB9-418C-8E67-E41A70E98318}"/>
    <cellStyle name="Note 2 3 2 2 5" xfId="20959" xr:uid="{9036E285-DA60-4A4B-AB5D-898D6E6D7921}"/>
    <cellStyle name="Note 2 3 2 2 6" xfId="24620" xr:uid="{D889CD50-13A4-4EB3-8A3D-AE349A88072B}"/>
    <cellStyle name="Note 2 3 2 2 7" xfId="28149" xr:uid="{4FA32DC3-A698-4ECD-974A-A52BF7A9A27C}"/>
    <cellStyle name="Note 2 3 2 2 8" xfId="31435" xr:uid="{C152CACD-90E7-4464-8E79-737C55BCAF78}"/>
    <cellStyle name="Note 2 3 2 3" xfId="3359" xr:uid="{F1938A4C-9FAB-4284-B317-851F72E86B14}"/>
    <cellStyle name="Note 2 3 2 3 2" xfId="11550" xr:uid="{7F3B7704-C2BF-4330-8D14-D9397DD1DA19}"/>
    <cellStyle name="Note 2 3 2 3 3" xfId="16095" xr:uid="{D1341E0E-A704-4F6E-B313-6B21D78F4145}"/>
    <cellStyle name="Note 2 3 2 3 4" xfId="17706" xr:uid="{62BB8034-66B0-4EBA-80F7-1B80120B44FA}"/>
    <cellStyle name="Note 2 3 2 3 5" xfId="21462" xr:uid="{9A5DE0ED-A178-403F-BDF8-B8160EE1E0BB}"/>
    <cellStyle name="Note 2 3 2 3 6" xfId="25124" xr:uid="{718AC4BB-8ACE-4EA4-969A-5BEAAB5E6E01}"/>
    <cellStyle name="Note 2 3 2 3 7" xfId="28655" xr:uid="{B63FEE40-DB25-4458-B57D-5007CC8C27F9}"/>
    <cellStyle name="Note 2 3 2 3 8" xfId="31934" xr:uid="{8DA3BEC5-68F9-458D-9B87-35031338EB3A}"/>
    <cellStyle name="Note 2 3 2 4" xfId="3088" xr:uid="{D5E61E59-FCD4-43B4-B83C-E039255D3F76}"/>
    <cellStyle name="Note 2 3 2 4 2" xfId="8831" xr:uid="{F95E474C-9F97-4E0E-9D8A-D9C334087F16}"/>
    <cellStyle name="Note 2 3 2 4 3" xfId="15303" xr:uid="{AC0226DC-A39F-440C-BE60-2AB64E900697}"/>
    <cellStyle name="Note 2 3 2 4 4" xfId="17435" xr:uid="{01B35839-F11E-4C00-98ED-DF355531DE7B}"/>
    <cellStyle name="Note 2 3 2 4 5" xfId="21192" xr:uid="{A3C215B7-33E6-4CB8-BFAB-981D39297CFD}"/>
    <cellStyle name="Note 2 3 2 4 6" xfId="24854" xr:uid="{A1BAACC2-2AEF-409C-AA1C-F9DA26D53B75}"/>
    <cellStyle name="Note 2 3 2 4 7" xfId="28384" xr:uid="{65D56E95-D9CE-421D-8DE5-43FB45AEDDCA}"/>
    <cellStyle name="Note 2 3 2 4 8" xfId="31667" xr:uid="{0CC2FE50-2694-42DB-918D-BB78B3CD5A75}"/>
    <cellStyle name="Note 2 3 2 5" xfId="2632" xr:uid="{C4B0C695-D657-429F-883A-00A5039CC1DB}"/>
    <cellStyle name="Note 2 3 2 5 2" xfId="8417" xr:uid="{4628CC75-FCB0-44F3-87D0-271D31E3D91D}"/>
    <cellStyle name="Note 2 3 2 5 3" xfId="14604" xr:uid="{46937EFB-E32C-4FCA-8A55-D73824630684}"/>
    <cellStyle name="Note 2 3 2 5 4" xfId="7660" xr:uid="{645C1CD4-8FCB-4FEB-B32E-E72D68F34639}"/>
    <cellStyle name="Note 2 3 2 5 5" xfId="20739" xr:uid="{BEB65ACC-05DB-4DAE-842A-56400675A1F3}"/>
    <cellStyle name="Note 2 3 2 5 6" xfId="24399" xr:uid="{6C41E9B4-7B18-4032-937D-0F3A8BAA8228}"/>
    <cellStyle name="Note 2 3 2 5 7" xfId="27928" xr:uid="{A006FC41-422C-42D3-8724-CF5F6F775E8C}"/>
    <cellStyle name="Note 2 3 2 5 8" xfId="31217" xr:uid="{09DA8739-ACE4-4616-BF43-19A52D72423A}"/>
    <cellStyle name="Note 2 3 2 6" xfId="2182" xr:uid="{31826E43-53D5-4BA1-9813-DB569ACA369E}"/>
    <cellStyle name="Note 2 3 2 6 2" xfId="11408" xr:uid="{4C8B461D-A8F5-4A42-871B-18702731F154}"/>
    <cellStyle name="Note 2 3 2 6 3" xfId="16234" xr:uid="{1837C855-772F-416B-B8AB-A56C26D8F02F}"/>
    <cellStyle name="Note 2 3 2 6 4" xfId="13563" xr:uid="{941720AA-E835-4314-BAC8-2E2FDAF9075D}"/>
    <cellStyle name="Note 2 3 2 6 5" xfId="19446" xr:uid="{3E5779E4-6F70-488A-BF7B-B5C1E1953411}"/>
    <cellStyle name="Note 2 3 2 6 6" xfId="20669" xr:uid="{293FC4E6-248C-470C-9B17-93CE62D00431}"/>
    <cellStyle name="Note 2 3 2 6 7" xfId="23811" xr:uid="{9A1C7BDA-52FB-400A-A75B-A1759E0E68B7}"/>
    <cellStyle name="Note 2 3 2 6 8" xfId="8353" xr:uid="{72799773-1C74-418B-A310-1467EF16B605}"/>
    <cellStyle name="Note 2 3 2 7" xfId="4807" xr:uid="{F0FD4F2E-EAF2-4F93-BAD7-D4D89ADE2066}"/>
    <cellStyle name="Note 2 3 2 7 2" xfId="12216" xr:uid="{E73DDAAB-DEAC-4D45-A5AF-A46833E592DD}"/>
    <cellStyle name="Note 2 3 2 7 3" xfId="16797" xr:uid="{B4AAFC16-80CB-4BF8-B46E-826C22FCF980}"/>
    <cellStyle name="Note 2 3 2 7 4" xfId="19154" xr:uid="{9E77A859-F2A0-48D1-BCF2-FDE00758647F}"/>
    <cellStyle name="Note 2 3 2 7 5" xfId="22905" xr:uid="{63737B45-6588-42AC-97D7-A7059D965103}"/>
    <cellStyle name="Note 2 3 2 7 6" xfId="26571" xr:uid="{949A1165-1218-4491-8A7E-E08446E54BFD}"/>
    <cellStyle name="Note 2 3 2 7 7" xfId="30103" xr:uid="{3FEBA1EB-91F1-4E1F-B4E8-128EE87781AA}"/>
    <cellStyle name="Note 2 3 2 7 8" xfId="33360" xr:uid="{8F299C3E-9DAC-434E-A48C-966C4563D91B}"/>
    <cellStyle name="Note 2 3 2 8" xfId="10295" xr:uid="{A58CBBCB-74E0-4331-B778-9649182D0698}"/>
    <cellStyle name="Note 2 3 2 9" xfId="14983" xr:uid="{14670E80-0568-4D2B-9055-25F28F7D79D1}"/>
    <cellStyle name="Note 2 3 3" xfId="2364" xr:uid="{5FF56ADA-19EB-4F73-85C9-AA9111BD25DB}"/>
    <cellStyle name="Note 2 3 3 2" xfId="11444" xr:uid="{751B1D60-FFD5-45A8-AF9A-DFC592B0D35A}"/>
    <cellStyle name="Note 2 3 3 3" xfId="15980" xr:uid="{8B97A754-437A-4E6A-AF51-8CD4D0DA1624}"/>
    <cellStyle name="Note 2 3 3 4" xfId="13827" xr:uid="{2B3EF17F-0428-452B-A33C-2C33AC29D09D}"/>
    <cellStyle name="Note 2 3 3 5" xfId="19413" xr:uid="{86303A78-AF27-45E3-B3B6-C652EBC5A93A}"/>
    <cellStyle name="Note 2 3 3 6" xfId="14022" xr:uid="{D6786036-4E8F-497F-BE6E-54C95B637DF7}"/>
    <cellStyle name="Note 2 3 3 7" xfId="26826" xr:uid="{AE2F8545-1E1D-4DE8-AA84-04B9463FFE9A}"/>
    <cellStyle name="Note 2 3 3 8" xfId="30933" xr:uid="{F028D18A-1B87-4DBD-AF12-8D49589157FE}"/>
    <cellStyle name="Note 2 3 4" xfId="2062" xr:uid="{40AD3509-6FC3-4902-BE59-9937DCD6B81F}"/>
    <cellStyle name="Note 2 3 4 2" xfId="11033" xr:uid="{3DD61376-6B07-491E-8BC0-A968453EF606}"/>
    <cellStyle name="Note 2 3 4 3" xfId="11834" xr:uid="{5D79CA8A-60E9-4B44-B40C-B8D029CD183C}"/>
    <cellStyle name="Note 2 3 4 4" xfId="14936" xr:uid="{A6AC6FCA-E1DE-46F1-A180-DF8B83CBA83A}"/>
    <cellStyle name="Note 2 3 4 5" xfId="16728" xr:uid="{D6F5ECA6-D180-4B41-8DD8-3A3D2AC1F692}"/>
    <cellStyle name="Note 2 3 4 6" xfId="20016" xr:uid="{30AD73FA-8E0D-4D4B-A774-80F9944F2E30}"/>
    <cellStyle name="Note 2 3 4 7" xfId="23764" xr:uid="{654DDDAB-F403-4463-AFF6-093AD8DB112D}"/>
    <cellStyle name="Note 2 3 4 8" xfId="30391" xr:uid="{6BA48C7A-AFD6-48B2-A5F4-1F26DD7124C8}"/>
    <cellStyle name="Note 2 3 5" xfId="1938" xr:uid="{29BA01CA-07E7-4FC8-9535-54B1C25075DE}"/>
    <cellStyle name="Note 2 3 5 2" xfId="10489" xr:uid="{AF3827DC-42FC-4254-9245-455A47E473B7}"/>
    <cellStyle name="Note 2 3 5 3" xfId="16633" xr:uid="{E70E3967-2DBD-412F-BD0D-3394C0048521}"/>
    <cellStyle name="Note 2 3 5 4" xfId="13114" xr:uid="{5B7381D7-2DE8-4456-AFC4-9607FB70E06C}"/>
    <cellStyle name="Note 2 3 5 5" xfId="14837" xr:uid="{C582F932-6056-4D50-8D3E-EFD8DF74D6EE}"/>
    <cellStyle name="Note 2 3 5 6" xfId="19616" xr:uid="{53B91B5C-0AFF-401F-A864-9B12CACF7C62}"/>
    <cellStyle name="Note 2 3 5 7" xfId="23409" xr:uid="{7EE2727D-6821-4E93-A05A-614475CD37B3}"/>
    <cellStyle name="Note 2 3 5 8" xfId="27306" xr:uid="{A0D31558-BCEC-401E-B507-7B4E2C3691A2}"/>
    <cellStyle name="Note 2 3 6" xfId="3629" xr:uid="{C1072C58-14DB-408D-83A8-E024AC3F9791}"/>
    <cellStyle name="Note 2 3 6 2" xfId="9409" xr:uid="{EA753F95-A762-4BF1-A7A7-D79936B25689}"/>
    <cellStyle name="Note 2 3 6 3" xfId="14041" xr:uid="{6DE9D044-CDAF-407D-853C-575BB7DDD195}"/>
    <cellStyle name="Note 2 3 6 4" xfId="17976" xr:uid="{17396406-C192-4835-B873-8810351C0A6D}"/>
    <cellStyle name="Note 2 3 6 5" xfId="21732" xr:uid="{9B8758A0-1A31-4E4A-805C-CD5189568B6F}"/>
    <cellStyle name="Note 2 3 6 6" xfId="25394" xr:uid="{F9C6A423-1770-432A-BA6E-650B5CF039F5}"/>
    <cellStyle name="Note 2 3 6 7" xfId="28925" xr:uid="{A0AF2DC1-0D15-4CEA-B737-FD9E0EF0409C}"/>
    <cellStyle name="Note 2 3 6 8" xfId="32202" xr:uid="{F65FD5A1-B1B2-4566-864C-BC329073D62F}"/>
    <cellStyle name="Note 2 3 7" xfId="4577" xr:uid="{34BE1E2B-C821-4883-924E-4ED3BA77E838}"/>
    <cellStyle name="Note 2 3 7 2" xfId="12439" xr:uid="{021867AE-CA2E-4810-A459-BC626391DB9F}"/>
    <cellStyle name="Note 2 3 7 3" xfId="8722" xr:uid="{BB8C7E10-94D8-4A56-835B-DACF8672D86A}"/>
    <cellStyle name="Note 2 3 7 4" xfId="18924" xr:uid="{77069A9F-1902-4FB6-9F16-692BB5BD80F2}"/>
    <cellStyle name="Note 2 3 7 5" xfId="22676" xr:uid="{DC3A6664-A229-4B5B-A7BC-A612DA83BED2}"/>
    <cellStyle name="Note 2 3 7 6" xfId="26341" xr:uid="{3E6D4F87-24F1-4784-B06A-8B6C62787460}"/>
    <cellStyle name="Note 2 3 7 7" xfId="29873" xr:uid="{4861F1B0-CD62-4A11-B832-E3A87D286898}"/>
    <cellStyle name="Note 2 3 7 8" xfId="33134" xr:uid="{CE598D61-F1BE-4C59-A798-B62910C36B02}"/>
    <cellStyle name="Note 2 3 8" xfId="4629" xr:uid="{689E43DC-794D-4FCF-A699-E3F8E0E2A5FE}"/>
    <cellStyle name="Note 2 3 8 2" xfId="12389" xr:uid="{2A82EC13-A3FB-481D-9C06-42F9B1B5EFB6}"/>
    <cellStyle name="Note 2 3 8 3" xfId="13945" xr:uid="{8FC9CD3B-5BEC-442F-8AF9-DC0242880D44}"/>
    <cellStyle name="Note 2 3 8 4" xfId="18976" xr:uid="{6A9966A8-75E0-47C6-A2B8-9EC5AF957C6F}"/>
    <cellStyle name="Note 2 3 8 5" xfId="22728" xr:uid="{160A0821-3216-41CB-A0BC-F168043724E7}"/>
    <cellStyle name="Note 2 3 8 6" xfId="26393" xr:uid="{C49C24D9-4949-469C-80B6-12945BD7281E}"/>
    <cellStyle name="Note 2 3 8 7" xfId="29925" xr:uid="{CF087FFA-9536-4CAF-B77F-7A80CE2F1E18}"/>
    <cellStyle name="Note 2 3 8 8" xfId="33185" xr:uid="{1FC981F2-7595-499C-BE5C-9953617053F1}"/>
    <cellStyle name="Note 2 3 9" xfId="9249" xr:uid="{3A4FE727-8AB2-4910-82B5-8C4BF8EF3828}"/>
    <cellStyle name="Note 2 4" xfId="1071" xr:uid="{9DDAD063-4F72-4899-91C6-452C3E0842E3}"/>
    <cellStyle name="Note 2 4 10" xfId="14772" xr:uid="{244285D0-08C5-4D1E-A1B4-78511B09F2EA}"/>
    <cellStyle name="Note 2 4 11" xfId="15104" xr:uid="{7ADC5A98-A823-48F9-A75C-0568C806BC2A}"/>
    <cellStyle name="Note 2 4 12" xfId="19850" xr:uid="{4D431708-F3C3-44B9-BC7E-1A561963B798}"/>
    <cellStyle name="Note 2 4 13" xfId="23607" xr:uid="{3A4958DF-CB19-4868-B1B4-B9D3F0601E0F}"/>
    <cellStyle name="Note 2 4 14" xfId="27211" xr:uid="{1DA96058-3F0D-4451-A2CA-B6189B7CD874}"/>
    <cellStyle name="Note 2 4 15" xfId="30670" xr:uid="{F83DFC55-5BE4-4CE7-B75A-908B28F0DCEA}"/>
    <cellStyle name="Note 2 4 2" xfId="1608" xr:uid="{C0B80982-B067-4DA1-8760-31E9D2F1A81D}"/>
    <cellStyle name="Note 2 4 2 10" xfId="13545" xr:uid="{D53FD861-0A15-49F6-9429-7CD5939C1B9F}"/>
    <cellStyle name="Note 2 4 2 11" xfId="14370" xr:uid="{1784F720-6BFD-4639-A6A1-F415F486661B}"/>
    <cellStyle name="Note 2 4 2 12" xfId="19693" xr:uid="{DC648D02-1B24-43CC-B675-D3080914E61A}"/>
    <cellStyle name="Note 2 4 2 13" xfId="27748" xr:uid="{29FA8FE8-9527-477D-8C1C-19C9C63F6528}"/>
    <cellStyle name="Note 2 4 2 14" xfId="30850" xr:uid="{48B2F47B-BAFD-4AEE-BB71-2BC3AE8355A9}"/>
    <cellStyle name="Note 2 4 2 2" xfId="2851" xr:uid="{CDD25EE8-D29D-47DF-B701-506313A3CE64}"/>
    <cellStyle name="Note 2 4 2 2 2" xfId="8112" xr:uid="{283DA041-A39D-41CB-B806-9ECD48B69071}"/>
    <cellStyle name="Note 2 4 2 2 3" xfId="13592" xr:uid="{E40EA49D-A76B-482A-ABB4-040FD1F30054}"/>
    <cellStyle name="Note 2 4 2 2 4" xfId="17199" xr:uid="{876CB61E-5322-4032-AEDF-D0A18C31CB5F}"/>
    <cellStyle name="Note 2 4 2 2 5" xfId="20957" xr:uid="{39FA537B-7370-4BED-9CD0-01CC86C4B15F}"/>
    <cellStyle name="Note 2 4 2 2 6" xfId="24618" xr:uid="{75F29489-9F0E-4D7C-AF9E-6FFD35837699}"/>
    <cellStyle name="Note 2 4 2 2 7" xfId="28147" xr:uid="{13C0AA6B-BADE-472D-948C-36C7F3F3EC68}"/>
    <cellStyle name="Note 2 4 2 2 8" xfId="31433" xr:uid="{EB51CC38-9EFF-4E10-B95B-1EC380F289F5}"/>
    <cellStyle name="Note 2 4 2 3" xfId="3357" xr:uid="{1B987601-B204-489B-821B-F2D419F5D05F}"/>
    <cellStyle name="Note 2 4 2 3 2" xfId="8693" xr:uid="{BCABB442-5E9F-41BC-A11C-E954E6D909B4}"/>
    <cellStyle name="Note 2 4 2 3 3" xfId="15083" xr:uid="{F1BC0792-F26C-4636-900B-1BDABCB6D249}"/>
    <cellStyle name="Note 2 4 2 3 4" xfId="17704" xr:uid="{63688D55-6067-46F8-BE07-E499EE50C93F}"/>
    <cellStyle name="Note 2 4 2 3 5" xfId="21460" xr:uid="{18CD02E8-BCE1-40B7-80B4-30C7E3FF02E9}"/>
    <cellStyle name="Note 2 4 2 3 6" xfId="25122" xr:uid="{1515391D-E942-4161-9409-E910DEF7C54A}"/>
    <cellStyle name="Note 2 4 2 3 7" xfId="28653" xr:uid="{89E23FEF-CF5D-4D2F-93E9-27EDDC6D0F2C}"/>
    <cellStyle name="Note 2 4 2 3 8" xfId="31932" xr:uid="{07AEB513-7AF8-4EE5-A5FB-DBCB114A9721}"/>
    <cellStyle name="Note 2 4 2 4" xfId="1883" xr:uid="{11DDDEE9-1D9C-4F01-B6E5-A0F56F719596}"/>
    <cellStyle name="Note 2 4 2 4 2" xfId="11210" xr:uid="{6383D558-C176-4FAE-A2E6-87937AD6F508}"/>
    <cellStyle name="Note 2 4 2 4 3" xfId="11548" xr:uid="{98FC4A27-7F19-4AE6-9057-44B99F5A424C}"/>
    <cellStyle name="Note 2 4 2 4 4" xfId="15054" xr:uid="{6F96EAD2-BA13-4D49-A5BE-93A094287735}"/>
    <cellStyle name="Note 2 4 2 4 5" xfId="8483" xr:uid="{ADE5A16B-8490-4AA0-906A-94885589BC25}"/>
    <cellStyle name="Note 2 4 2 4 6" xfId="24102" xr:uid="{D61255E2-0D2D-4203-B4A9-444CAC01FD13}"/>
    <cellStyle name="Note 2 4 2 4 7" xfId="17412" xr:uid="{0EBCD7BE-C9C4-4452-98F4-D78CE7571290}"/>
    <cellStyle name="Note 2 4 2 4 8" xfId="23017" xr:uid="{780310DB-9C7D-431D-ADEB-E48076D21AD0}"/>
    <cellStyle name="Note 2 4 2 5" xfId="4313" xr:uid="{A5EC6F56-AAB2-4EAA-9EF3-AAE07F862A42}"/>
    <cellStyle name="Note 2 4 2 5 2" xfId="12627" xr:uid="{77041200-4080-4CDC-B28D-E88363797B81}"/>
    <cellStyle name="Note 2 4 2 5 3" xfId="11969" xr:uid="{5622DBAB-9166-493B-9151-C5E5FA7511BA}"/>
    <cellStyle name="Note 2 4 2 5 4" xfId="18660" xr:uid="{83553331-1895-46D3-AF10-B62AA5E053BF}"/>
    <cellStyle name="Note 2 4 2 5 5" xfId="22412" xr:uid="{70D52C6A-E6ED-4A0D-82FC-69421D49E312}"/>
    <cellStyle name="Note 2 4 2 5 6" xfId="26078" xr:uid="{28A9ABCA-6E18-47A4-BB4A-FE7B4D41465A}"/>
    <cellStyle name="Note 2 4 2 5 7" xfId="29609" xr:uid="{7A7DCB8E-87EE-413E-B9DC-F50C2F756ABB}"/>
    <cellStyle name="Note 2 4 2 5 8" xfId="32872" xr:uid="{6A4B9C3B-7E67-4279-ABE1-FB9190A6C3C6}"/>
    <cellStyle name="Note 2 4 2 6" xfId="4280" xr:uid="{802B4FAB-9EED-46CB-92E0-0E7AAFD26AF3}"/>
    <cellStyle name="Note 2 4 2 6 2" xfId="6926" xr:uid="{12876E43-1CFF-4916-A43E-511446058243}"/>
    <cellStyle name="Note 2 4 2 6 3" xfId="7749" xr:uid="{DF9ED69B-68E2-44A6-80EE-EDFF7C33395B}"/>
    <cellStyle name="Note 2 4 2 6 4" xfId="18627" xr:uid="{A585D453-60FA-4828-B82B-FE3AA9928ED7}"/>
    <cellStyle name="Note 2 4 2 6 5" xfId="22379" xr:uid="{97D31420-6B04-4E59-9BFE-47D3BD41200A}"/>
    <cellStyle name="Note 2 4 2 6 6" xfId="26045" xr:uid="{43EA13E2-0229-4633-B9AC-BE6493D08E1C}"/>
    <cellStyle name="Note 2 4 2 6 7" xfId="29576" xr:uid="{05BA7A57-E7A5-45F1-A791-F248220A186E}"/>
    <cellStyle name="Note 2 4 2 6 8" xfId="32839" xr:uid="{BAAACF34-3A9B-4556-A9FF-E49A44DC725C}"/>
    <cellStyle name="Note 2 4 2 7" xfId="4875" xr:uid="{57C72823-F0AC-43DA-9599-32307FABD7DF}"/>
    <cellStyle name="Note 2 4 2 7 2" xfId="12148" xr:uid="{D1AB8076-9EC8-4FA3-BB61-C98272B549CE}"/>
    <cellStyle name="Note 2 4 2 7 3" xfId="15840" xr:uid="{FA7C9DC0-3248-4B1E-88EB-28847DA76C94}"/>
    <cellStyle name="Note 2 4 2 7 4" xfId="19222" xr:uid="{7B9FE490-4D61-4696-A66A-87FA2DEFBDA5}"/>
    <cellStyle name="Note 2 4 2 7 5" xfId="22973" xr:uid="{B7A3111E-9BAE-4BC8-898B-ED2E89A5B445}"/>
    <cellStyle name="Note 2 4 2 7 6" xfId="26639" xr:uid="{426B4063-A296-4375-AFCE-E1D1A3886DDA}"/>
    <cellStyle name="Note 2 4 2 7 7" xfId="30171" xr:uid="{EE360105-B691-4525-8A68-00BE06FD8D97}"/>
    <cellStyle name="Note 2 4 2 7 8" xfId="33426" xr:uid="{FC3D0E0C-B2E2-489C-8F09-BCB7390B74AC}"/>
    <cellStyle name="Note 2 4 2 8" xfId="11149" xr:uid="{9E5D9110-73E5-47B4-944F-5A1179CC0921}"/>
    <cellStyle name="Note 2 4 2 9" xfId="12996" xr:uid="{3FF010B7-C0B6-44A7-90CC-F2B11646233D}"/>
    <cellStyle name="Note 2 4 3" xfId="2362" xr:uid="{4BF43AE6-D670-4FEA-90A2-0FDDA494C481}"/>
    <cellStyle name="Note 2 4 3 2" xfId="9090" xr:uid="{1B584CD3-C040-4AC4-A03A-A4419C615099}"/>
    <cellStyle name="Note 2 4 3 3" xfId="15011" xr:uid="{E1C79364-C869-4102-9844-68ED6E1DCC1E}"/>
    <cellStyle name="Note 2 4 3 4" xfId="7533" xr:uid="{B1B1FB93-E065-46A7-B233-90BBBDE87653}"/>
    <cellStyle name="Note 2 4 3 5" xfId="10582" xr:uid="{34895B7C-CE55-406D-9250-0FA22736E03F}"/>
    <cellStyle name="Note 2 4 3 6" xfId="23167" xr:uid="{A543EED9-EFBE-4FB8-88C2-097B267B0FF3}"/>
    <cellStyle name="Note 2 4 3 7" xfId="26827" xr:uid="{5AD30277-FAD8-4D20-825F-AC5DA51BD161}"/>
    <cellStyle name="Note 2 4 3 8" xfId="30314" xr:uid="{587D882F-31C2-44AE-ACC4-226918671599}"/>
    <cellStyle name="Note 2 4 4" xfId="1797" xr:uid="{A2884719-C3C9-42DD-B8F7-9D569F1366EB}"/>
    <cellStyle name="Note 2 4 4 2" xfId="9337" xr:uid="{8F756168-1EB8-47AB-B137-313EB6D4876F}"/>
    <cellStyle name="Note 2 4 4 3" xfId="14734" xr:uid="{BD60E99C-87BA-4925-8750-B46B33C007F9}"/>
    <cellStyle name="Note 2 4 4 4" xfId="14559" xr:uid="{6CD87971-8134-4C0D-B1FA-B62BC6D1B273}"/>
    <cellStyle name="Note 2 4 4 5" xfId="20451" xr:uid="{557E2F0E-2170-48CF-8BBC-0882ACD21567}"/>
    <cellStyle name="Note 2 4 4 6" xfId="24131" xr:uid="{FDB0D3F5-752F-4A2F-BC4E-6FBA70D75E7A}"/>
    <cellStyle name="Note 2 4 4 7" xfId="26932" xr:uid="{68DEFA52-D64D-4AAF-9CE1-14155303A0B9}"/>
    <cellStyle name="Note 2 4 4 8" xfId="20570" xr:uid="{837FB1D2-BAA9-40C2-8B10-97E4CE6900B3}"/>
    <cellStyle name="Note 2 4 5" xfId="2152" xr:uid="{6FB13F30-32E1-4C33-A868-F70B5FB38CBA}"/>
    <cellStyle name="Note 2 4 5 2" xfId="8230" xr:uid="{56392A4D-CE2C-4020-BC96-CCAE5A996005}"/>
    <cellStyle name="Note 2 4 5 3" xfId="13589" xr:uid="{32CC4155-67E9-4D57-8A2E-5F3A75DD548B}"/>
    <cellStyle name="Note 2 4 5 4" xfId="11363" xr:uid="{CCD30C80-C130-4CE5-802A-3BD06F957D80}"/>
    <cellStyle name="Note 2 4 5 5" xfId="14617" xr:uid="{93187396-AAF1-4437-94D9-B95DCC280EDD}"/>
    <cellStyle name="Note 2 4 5 6" xfId="20056" xr:uid="{A9E35632-FA27-4154-8A64-C7C0FC091C5C}"/>
    <cellStyle name="Note 2 4 5 7" xfId="26864" xr:uid="{5424FD81-60E8-4D8B-9ABB-7A421CE7DEE8}"/>
    <cellStyle name="Note 2 4 5 8" xfId="24089" xr:uid="{4B0FFDD9-D9AD-4855-AF03-C7E59189B8B2}"/>
    <cellStyle name="Note 2 4 6" xfId="2139" xr:uid="{6EE29226-E6ED-4A7E-A7D1-8B68FD7160B7}"/>
    <cellStyle name="Note 2 4 6 2" xfId="11296" xr:uid="{5C1095D4-FC1A-4905-9232-8D66D740544B}"/>
    <cellStyle name="Note 2 4 6 3" xfId="16338" xr:uid="{12A1BA3D-0782-45D9-90EB-C7EFF1058ADE}"/>
    <cellStyle name="Note 2 4 6 4" xfId="14367" xr:uid="{1B08648F-F018-4748-BA98-EA35FE3D6DD6}"/>
    <cellStyle name="Note 2 4 6 5" xfId="15140" xr:uid="{C3B82FD4-BC4C-4073-9CBB-9437324DE124}"/>
    <cellStyle name="Note 2 4 6 6" xfId="10387" xr:uid="{E3842989-E8C6-48E2-8F9E-48DC82A513E9}"/>
    <cellStyle name="Note 2 4 6 7" xfId="23800" xr:uid="{3EB47FF0-E7AE-4B85-8781-7E0C9FFD99F6}"/>
    <cellStyle name="Note 2 4 6 8" xfId="27501" xr:uid="{59504F44-6BC6-432B-B8ED-736D7A0ED108}"/>
    <cellStyle name="Note 2 4 7" xfId="4021" xr:uid="{92EC7E5F-5EA0-46ED-BBE2-03911CEBF744}"/>
    <cellStyle name="Note 2 4 7 2" xfId="9058" xr:uid="{22CE7B47-463E-4EB1-AA0F-C5B66DE91BA2}"/>
    <cellStyle name="Note 2 4 7 3" xfId="14629" xr:uid="{301D15C0-685D-439A-8EEC-BF4391F1DF30}"/>
    <cellStyle name="Note 2 4 7 4" xfId="18368" xr:uid="{EE565FC5-B5F0-4A80-935B-4684DEFD2C7F}"/>
    <cellStyle name="Note 2 4 7 5" xfId="22121" xr:uid="{3C6FF590-ADEF-4CC0-980B-ECA52EBF4159}"/>
    <cellStyle name="Note 2 4 7 6" xfId="25786" xr:uid="{008F528D-81F1-4D3A-9649-2E30E726F9BF}"/>
    <cellStyle name="Note 2 4 7 7" xfId="29317" xr:uid="{F22123EB-5572-4E80-BC52-A356BE063890}"/>
    <cellStyle name="Note 2 4 7 8" xfId="32584" xr:uid="{70694E66-6BDE-4B03-8A97-1E9BED6F3755}"/>
    <cellStyle name="Note 2 4 8" xfId="4761" xr:uid="{43557C42-D4B4-4542-A02B-5E4D0F88BF4F}"/>
    <cellStyle name="Note 2 4 8 2" xfId="12262" xr:uid="{588222A2-3FA1-457E-B26C-1A608EA134F3}"/>
    <cellStyle name="Note 2 4 8 3" xfId="16787" xr:uid="{003164CA-3A47-4BAD-B7E0-2844FAF887B4}"/>
    <cellStyle name="Note 2 4 8 4" xfId="19108" xr:uid="{146817DD-BFF1-48BE-8458-8595B4B328E4}"/>
    <cellStyle name="Note 2 4 8 5" xfId="22859" xr:uid="{1266DACA-61D3-44B8-95C6-F0687704E80E}"/>
    <cellStyle name="Note 2 4 8 6" xfId="26525" xr:uid="{CA929559-66B1-4C2E-AA72-C2EAFCCED5EE}"/>
    <cellStyle name="Note 2 4 8 7" xfId="30057" xr:uid="{E9C49E6C-07CE-4CC9-82BF-E5332627276C}"/>
    <cellStyle name="Note 2 4 8 8" xfId="33314" xr:uid="{91BDCCA3-18EC-42A6-8F62-0377E48DD669}"/>
    <cellStyle name="Note 2 4 9" xfId="10325" xr:uid="{4AD94746-E8C4-44D8-AEE0-4373365E3F05}"/>
    <cellStyle name="Note 2 5" xfId="1567" xr:uid="{4678B6D9-EA73-4CB3-8F73-9F17ABCEA288}"/>
    <cellStyle name="Note 2 5 10" xfId="8051" xr:uid="{5E12F8DD-5E3D-46D5-A812-74547421F058}"/>
    <cellStyle name="Note 2 5 11" xfId="14489" xr:uid="{B25CACD7-47CA-4209-9A2F-EAA505FEC195}"/>
    <cellStyle name="Note 2 5 12" xfId="23356" xr:uid="{D2A3F45A-1DC9-4E7E-B037-A5436A80D74F}"/>
    <cellStyle name="Note 2 5 13" xfId="23655" xr:uid="{3E4C01C6-9A53-4B18-A340-D404ABF21D89}"/>
    <cellStyle name="Note 2 5 14" xfId="30521" xr:uid="{A44C3E95-D870-41AE-9FA5-45A6D844C1D6}"/>
    <cellStyle name="Note 2 5 2" xfId="2810" xr:uid="{28E60A1F-D420-4CE9-9114-D07ECFD31253}"/>
    <cellStyle name="Note 2 5 2 2" xfId="10530" xr:uid="{4794D09F-1606-4D1D-8B45-6F1DB2716E0D}"/>
    <cellStyle name="Note 2 5 2 3" xfId="8272" xr:uid="{7A55DA37-DD3C-4767-AAE5-FD165857D63A}"/>
    <cellStyle name="Note 2 5 2 4" xfId="17158" xr:uid="{1CE4ACE1-2008-43A1-999C-EB648D977054}"/>
    <cellStyle name="Note 2 5 2 5" xfId="20916" xr:uid="{5A2B7C25-9B3E-4119-9E7C-698B92A69B25}"/>
    <cellStyle name="Note 2 5 2 6" xfId="24577" xr:uid="{AE8085EF-596F-4285-B8D5-5E2EE6B55326}"/>
    <cellStyle name="Note 2 5 2 7" xfId="28106" xr:uid="{EE9DD435-368B-4386-9B0B-34CAF2AD58AD}"/>
    <cellStyle name="Note 2 5 2 8" xfId="31392" xr:uid="{B82165AE-B731-411F-940B-B794408A3209}"/>
    <cellStyle name="Note 2 5 3" xfId="3316" xr:uid="{3A3965FE-5EA7-4A00-985D-D79905882F12}"/>
    <cellStyle name="Note 2 5 3 2" xfId="9803" xr:uid="{09132DEF-E628-48F4-8346-4CF30F4807D7}"/>
    <cellStyle name="Note 2 5 3 3" xfId="10887" xr:uid="{83E69084-3085-4CAC-836C-5A501C94B0C2}"/>
    <cellStyle name="Note 2 5 3 4" xfId="17663" xr:uid="{C360F7C8-9316-4854-B5BB-A82CFDC75DB2}"/>
    <cellStyle name="Note 2 5 3 5" xfId="21419" xr:uid="{F7D0C63C-5457-45BF-A5BB-89B53AFDBEFA}"/>
    <cellStyle name="Note 2 5 3 6" xfId="25081" xr:uid="{1DA44823-DDEF-4591-8622-6DDA4955F432}"/>
    <cellStyle name="Note 2 5 3 7" xfId="28612" xr:uid="{9704861C-CD46-4534-81D1-D5BB75E2CA0B}"/>
    <cellStyle name="Note 2 5 3 8" xfId="31891" xr:uid="{4F0A7F5C-8145-438A-97DC-4FD81936AA2B}"/>
    <cellStyle name="Note 2 5 4" xfId="2713" xr:uid="{285C39AF-BC8D-426A-8E0B-14FDDB4D1358}"/>
    <cellStyle name="Note 2 5 4 2" xfId="11277" xr:uid="{6579FEF9-9481-4442-8A5F-4EC51B3E7DA7}"/>
    <cellStyle name="Note 2 5 4 3" xfId="16354" xr:uid="{863068E8-ACEC-42C5-A5BE-F4163C315A14}"/>
    <cellStyle name="Note 2 5 4 4" xfId="17061" xr:uid="{A31FE047-D5E5-488F-AAA4-C35A18C715BA}"/>
    <cellStyle name="Note 2 5 4 5" xfId="20819" xr:uid="{B79E008D-B7BA-4EFC-8AA0-361859E11316}"/>
    <cellStyle name="Note 2 5 4 6" xfId="24480" xr:uid="{557AA929-4288-4F60-8398-8E368168B096}"/>
    <cellStyle name="Note 2 5 4 7" xfId="28009" xr:uid="{B175B210-FFCA-45E1-8E3D-E895481B72F7}"/>
    <cellStyle name="Note 2 5 4 8" xfId="31295" xr:uid="{42135FB9-D06B-4833-B9CC-D1A340FC82F3}"/>
    <cellStyle name="Note 2 5 5" xfId="2681" xr:uid="{19C986A2-52AE-4847-B216-3ABA7EE1303D}"/>
    <cellStyle name="Note 2 5 5 2" xfId="9388" xr:uid="{EDCE36D2-E58C-44FB-B37E-974D52A1DE7C}"/>
    <cellStyle name="Note 2 5 5 3" xfId="14594" xr:uid="{6AC3162C-18D6-4639-9A6F-FB1A0652E1FD}"/>
    <cellStyle name="Note 2 5 5 4" xfId="7576" xr:uid="{0A306A0A-BC8E-4BE5-9C23-A6EC7EB587F8}"/>
    <cellStyle name="Note 2 5 5 5" xfId="20787" xr:uid="{535054B8-C1A8-4BA0-91C9-6772A6D36027}"/>
    <cellStyle name="Note 2 5 5 6" xfId="24448" xr:uid="{EEC884D2-10A2-4A2C-BE52-9919D7203CD0}"/>
    <cellStyle name="Note 2 5 5 7" xfId="27977" xr:uid="{0B340E09-60AA-4843-AF61-7262235F8325}"/>
    <cellStyle name="Note 2 5 5 8" xfId="31263" xr:uid="{A099D6D1-254C-4517-90EC-3F7204EBA9EA}"/>
    <cellStyle name="Note 2 5 6" xfId="4001" xr:uid="{BDF88915-2275-4924-A68E-29A867875371}"/>
    <cellStyle name="Note 2 5 6 2" xfId="8640" xr:uid="{B6DEFB36-EAD4-4348-90F9-F3FDBC6695ED}"/>
    <cellStyle name="Note 2 5 6 3" xfId="8967" xr:uid="{AD8BF40F-16B2-43D5-A18A-FD0925F79FB1}"/>
    <cellStyle name="Note 2 5 6 4" xfId="18348" xr:uid="{2B7A0CF5-4D0A-43B0-A540-FDF2244D74B5}"/>
    <cellStyle name="Note 2 5 6 5" xfId="22101" xr:uid="{A46FC723-393B-4705-8692-90D29AB211A4}"/>
    <cellStyle name="Note 2 5 6 6" xfId="25766" xr:uid="{2DF1E13C-D8F5-4149-AF58-47FF49AFA3BC}"/>
    <cellStyle name="Note 2 5 6 7" xfId="29297" xr:uid="{B87C5806-1D09-4CE0-9978-16513886C016}"/>
    <cellStyle name="Note 2 5 6 8" xfId="32564" xr:uid="{67752F75-FCBF-434C-B286-F7E351D7A38D}"/>
    <cellStyle name="Note 2 5 7" xfId="4876" xr:uid="{41C756AA-293D-45CE-B0FD-75B55C9B172E}"/>
    <cellStyle name="Note 2 5 7 2" xfId="12147" xr:uid="{196443F5-0A13-4E22-BA53-CC62A8DD3085}"/>
    <cellStyle name="Note 2 5 7 3" xfId="16830" xr:uid="{593801C7-BC81-43CA-8A6B-26E65EC3F39C}"/>
    <cellStyle name="Note 2 5 7 4" xfId="19223" xr:uid="{2B780CE5-65EC-4994-ACF7-A3A26010ECD6}"/>
    <cellStyle name="Note 2 5 7 5" xfId="22974" xr:uid="{B003A9F9-6CA5-4404-A2D1-5F5DA2143462}"/>
    <cellStyle name="Note 2 5 7 6" xfId="26640" xr:uid="{F104634F-3BA3-42CA-8E24-C36E84A80544}"/>
    <cellStyle name="Note 2 5 7 7" xfId="30172" xr:uid="{AC0A4B29-F711-47D6-9948-73E424FDD65C}"/>
    <cellStyle name="Note 2 5 7 8" xfId="33427" xr:uid="{E56A7114-4117-4C09-B486-798D6C306B93}"/>
    <cellStyle name="Note 2 5 8" xfId="9892" xr:uid="{D79FCE60-844D-4E93-8578-06942C96E460}"/>
    <cellStyle name="Note 2 5 9" xfId="14687" xr:uid="{D212D0B3-F1CE-4301-A4E2-C50DEC30C39C}"/>
    <cellStyle name="Note 2 6" xfId="1987" xr:uid="{090897A4-F87D-40CD-9D13-D7D10AA83395}"/>
    <cellStyle name="Note 2 6 2" xfId="11488" xr:uid="{3EC9E6C9-DF10-405D-AD33-D05C7B2370EB}"/>
    <cellStyle name="Note 2 6 3" xfId="16155" xr:uid="{8F2AAE45-1CBB-4478-8CCB-37828D764260}"/>
    <cellStyle name="Note 2 6 4" xfId="9596" xr:uid="{9768BC4D-12F4-40A6-A4F5-37CDB1024950}"/>
    <cellStyle name="Note 2 6 5" xfId="15167" xr:uid="{77F44436-2052-4324-BE3C-D3B1246E74A5}"/>
    <cellStyle name="Note 2 6 6" xfId="14982" xr:uid="{D87974DC-21D2-4B74-A348-EB0A509BE73C}"/>
    <cellStyle name="Note 2 6 7" xfId="19874" xr:uid="{C93EAA64-41A1-45B9-888C-E6842CED544B}"/>
    <cellStyle name="Note 2 6 8" xfId="27327" xr:uid="{F8C43EAC-2D31-4E49-ABFC-A56E7E513F2B}"/>
    <cellStyle name="Note 2 7" xfId="1890" xr:uid="{4625F5A1-B02E-48A2-9715-45E4C71897E5}"/>
    <cellStyle name="Note 2 7 2" xfId="7968" xr:uid="{1FFCCD5C-5A26-4F77-8202-5C241B0ACB9C}"/>
    <cellStyle name="Note 2 7 3" xfId="8306" xr:uid="{462B76F1-0ED6-40D0-90DF-A7EF807BC89A}"/>
    <cellStyle name="Note 2 7 4" xfId="16439" xr:uid="{D8AD1DF8-48AA-4B78-8CCB-7349CFF981F9}"/>
    <cellStyle name="Note 2 7 5" xfId="19473" xr:uid="{DCB21CBC-6CDF-4E61-A928-073CB6965BE3}"/>
    <cellStyle name="Note 2 7 6" xfId="19509" xr:uid="{F29D5AD4-C9DE-4C7D-8E87-1B4F7358D9BA}"/>
    <cellStyle name="Note 2 7 7" xfId="23686" xr:uid="{83740AA2-C367-4A80-8DF4-84D2481F7F4A}"/>
    <cellStyle name="Note 2 7 8" xfId="27284" xr:uid="{F60B90DF-32BE-4CCC-B96B-5502DCFF2A13}"/>
    <cellStyle name="Note 2 8" xfId="3914" xr:uid="{8B533878-74B2-4676-AA38-B5190BD5315A}"/>
    <cellStyle name="Note 2 8 2" xfId="9120" xr:uid="{60C7377B-5E05-4C3C-B0CC-CE080C4802B2}"/>
    <cellStyle name="Note 2 8 3" xfId="15149" xr:uid="{B95A49A8-B274-4ADE-B246-08665C873F63}"/>
    <cellStyle name="Note 2 8 4" xfId="18261" xr:uid="{71833391-985C-450C-AC03-5E992DD92A3A}"/>
    <cellStyle name="Note 2 8 5" xfId="22014" xr:uid="{971D8AA4-1B6B-432D-8B19-36D56D1C4C2B}"/>
    <cellStyle name="Note 2 8 6" xfId="25679" xr:uid="{F35FEA9D-BFDA-42DB-99F4-022F3408F24D}"/>
    <cellStyle name="Note 2 8 7" xfId="29210" xr:uid="{CA9052A8-E537-4CA4-A80A-C4A6C1A7FA33}"/>
    <cellStyle name="Note 2 8 8" xfId="32478" xr:uid="{E008BAF8-06C8-4831-A872-3C6067B536E1}"/>
    <cellStyle name="Note 2 9" xfId="4071" xr:uid="{0C9FF90C-A322-454C-9D83-E6D54CD99126}"/>
    <cellStyle name="Note 2 9 2" xfId="7840" xr:uid="{51D781B8-1B31-4562-A596-BCCEE5808A2A}"/>
    <cellStyle name="Note 2 9 3" xfId="10810" xr:uid="{4279DCCC-B770-4B6D-AD0A-D6C43526FF88}"/>
    <cellStyle name="Note 2 9 4" xfId="18418" xr:uid="{E8703C5A-BB13-4505-A410-C547C8C6F49E}"/>
    <cellStyle name="Note 2 9 5" xfId="22171" xr:uid="{9EB1CB1B-F5D9-4DEF-8308-81E1225FBF4B}"/>
    <cellStyle name="Note 2 9 6" xfId="25836" xr:uid="{5A40C003-8C58-41C0-9BF8-6B4B4B98C452}"/>
    <cellStyle name="Note 2 9 7" xfId="29367" xr:uid="{ABFB9A8F-E2F5-4D07-BC53-3139FBCE6FF7}"/>
    <cellStyle name="Note 2 9 8" xfId="32634" xr:uid="{2BC52A73-34B9-4C67-A976-829FF1E54714}"/>
    <cellStyle name="Note 3" xfId="1074" xr:uid="{48683510-D47C-495F-B945-FCCAB00E8B90}"/>
    <cellStyle name="Note 3 10" xfId="5986" xr:uid="{E6ABBF4D-9AC6-4F10-9DFD-57328A923B44}"/>
    <cellStyle name="Note 3 10 2" xfId="7299" xr:uid="{7DD91CEF-0E8E-428D-81C9-0F04191748C4}"/>
    <cellStyle name="Note 3 10 3" xfId="11257" xr:uid="{7DDE8A9B-EE73-4B86-8E95-7781FA704E96}"/>
    <cellStyle name="Note 3 10 4" xfId="20259" xr:uid="{730AB305-697B-40C0-B6AB-AC9C2BD0AC1A}"/>
    <cellStyle name="Note 3 10 5" xfId="23970" xr:uid="{C2F285C8-94D2-44A4-9253-057BE676AA45}"/>
    <cellStyle name="Note 3 10 6" xfId="27534" xr:uid="{77900B8D-92AE-4735-B475-9F25EBF49EBD}"/>
    <cellStyle name="Note 3 10 7" xfId="30725" xr:uid="{F68B6D47-3841-4326-84D2-E8ABD0BD01CD}"/>
    <cellStyle name="Note 3 10 8" xfId="33472" xr:uid="{22339A19-9323-4CF0-86D9-606D1FF82E29}"/>
    <cellStyle name="Note 3 11" xfId="6279" xr:uid="{9B6212A0-F053-44E8-A577-C64896F6B30C}"/>
    <cellStyle name="Note 3 11 2" xfId="13180" xr:uid="{23115D91-D7C1-4F09-908D-BE3F7C24724B}"/>
    <cellStyle name="Note 3 11 3" xfId="11328" xr:uid="{58E170E8-8BDF-46CD-B987-D22CEAF533B9}"/>
    <cellStyle name="Note 3 11 4" xfId="20531" xr:uid="{5249A235-060A-48EA-8F56-89FFE507663E}"/>
    <cellStyle name="Note 3 11 5" xfId="24204" xr:uid="{1BF6BA1D-BEE6-4F1B-ABFD-73E809F85B04}"/>
    <cellStyle name="Note 3 11 6" xfId="27768" xr:uid="{784A31FC-F25F-4418-97A1-1D5025B8447F}"/>
    <cellStyle name="Note 3 11 7" xfId="30940" xr:uid="{A32AF446-DD00-4D0E-B95F-0D5366AEB6D3}"/>
    <cellStyle name="Note 3 11 8" xfId="33543" xr:uid="{47593B96-9CB3-4BCC-8927-69E3F461E612}"/>
    <cellStyle name="Note 3 12" xfId="7998" xr:uid="{9FF39CEE-5200-4957-BF39-226C69BE7EEC}"/>
    <cellStyle name="Note 3 13" xfId="13656" xr:uid="{0CFA66A7-E72C-4BA4-9C5D-85BE83003635}"/>
    <cellStyle name="Note 3 14" xfId="7681" xr:uid="{335B914C-134E-4A15-9C27-50B5E78E5E83}"/>
    <cellStyle name="Note 3 15" xfId="19847" xr:uid="{76E2F923-C861-4803-8A3A-B85E6C37C1BA}"/>
    <cellStyle name="Note 3 16" xfId="23604" xr:uid="{6287FD62-6D17-40E6-8B3B-349ED5914DE4}"/>
    <cellStyle name="Note 3 17" xfId="27208" xr:uid="{2C25E4B3-D4E5-453A-AE70-132015EE657A}"/>
    <cellStyle name="Note 3 18" xfId="30667" xr:uid="{68A278FC-D2E9-4DED-A3E3-BCC460EB61EB}"/>
    <cellStyle name="Note 3 2" xfId="1075" xr:uid="{D672C31E-A153-4504-BF8A-BF53C77592FC}"/>
    <cellStyle name="Note 3 2 10" xfId="6280" xr:uid="{A8BD8743-71D1-44BF-AF86-1A458C37710A}"/>
    <cellStyle name="Note 3 2 10 2" xfId="13181" xr:uid="{337BF981-5103-4B93-9504-18C81C3FF9F2}"/>
    <cellStyle name="Note 3 2 10 3" xfId="11342" xr:uid="{9B34EF48-2DB9-4996-A824-BB2C2EC06706}"/>
    <cellStyle name="Note 3 2 10 4" xfId="20532" xr:uid="{08750DBA-24BD-4CF6-80B9-0CEDD5925C88}"/>
    <cellStyle name="Note 3 2 10 5" xfId="24205" xr:uid="{E2C6EA8D-3880-4D87-A901-7DB8B9FD7BE5}"/>
    <cellStyle name="Note 3 2 10 6" xfId="27769" xr:uid="{2FF55490-D237-4AE6-BEDF-3EC8174DC90E}"/>
    <cellStyle name="Note 3 2 10 7" xfId="30941" xr:uid="{427A37DB-8E9B-462A-8B2C-871406B04207}"/>
    <cellStyle name="Note 3 2 10 8" xfId="33544" xr:uid="{10588B53-8C0D-48A9-8E62-2479AA2BD799}"/>
    <cellStyle name="Note 3 2 11" xfId="13104" xr:uid="{01B7D309-C786-4B0D-8AF0-EB80F5A3D33D}"/>
    <cellStyle name="Note 3 2 12" xfId="15559" xr:uid="{9244DEAB-8450-4570-933D-E8A805FF66E8}"/>
    <cellStyle name="Note 3 2 13" xfId="10767" xr:uid="{BC10E53C-CEDA-422C-A607-910E7E13DE0D}"/>
    <cellStyle name="Note 3 2 14" xfId="19846" xr:uid="{07BB22A6-F86B-4D7E-8B1F-E8127145D1EE}"/>
    <cellStyle name="Note 3 2 15" xfId="23603" xr:uid="{42DB6410-1DD5-4E92-9B6B-7D0EF7BE461C}"/>
    <cellStyle name="Note 3 2 16" xfId="27207" xr:uid="{5B6BED78-1313-4985-A538-9F17CAE7A0D8}"/>
    <cellStyle name="Note 3 2 17" xfId="30666" xr:uid="{26A3EC66-68B9-40E7-B4E1-8A1FB4F5BF86}"/>
    <cellStyle name="Note 3 2 2" xfId="1612" xr:uid="{B885CA06-BD35-4991-BA3B-199E357E279B}"/>
    <cellStyle name="Note 3 2 2 10" xfId="12082" xr:uid="{CC12F5FC-27E6-469E-8C98-677E83948CAD}"/>
    <cellStyle name="Note 3 2 2 11" xfId="19594" xr:uid="{0BFACE1D-D2C7-4D79-BE59-EC9A3F84B0B6}"/>
    <cellStyle name="Note 3 2 2 12" xfId="19918" xr:uid="{0FFC38DC-29F3-4702-B76F-A4A45A54B9C6}"/>
    <cellStyle name="Note 3 2 2 13" xfId="27005" xr:uid="{2CA1243C-0CB2-49B7-8822-201874C8E178}"/>
    <cellStyle name="Note 3 2 2 14" xfId="30909" xr:uid="{4B2FDEA6-8B99-4E75-A5C1-FCE6B32996E1}"/>
    <cellStyle name="Note 3 2 2 15" xfId="33755" xr:uid="{DC487447-3C4A-4AF3-9D83-FC306EA249DF}"/>
    <cellStyle name="Note 3 2 2 2" xfId="2855" xr:uid="{68D93587-70BA-46C6-A371-F61A025E997F}"/>
    <cellStyle name="Note 3 2 2 2 2" xfId="9878" xr:uid="{832882A0-7CD4-45B5-9EF5-23259207EDAD}"/>
    <cellStyle name="Note 3 2 2 2 3" xfId="11143" xr:uid="{16A6891D-DD0F-4226-A9DF-BE989F4BA8AE}"/>
    <cellStyle name="Note 3 2 2 2 4" xfId="17203" xr:uid="{3752514D-E360-4A6F-97E0-2857ACAE7B33}"/>
    <cellStyle name="Note 3 2 2 2 5" xfId="20961" xr:uid="{A20643E0-5E8E-4CA7-A263-DCF86748A66A}"/>
    <cellStyle name="Note 3 2 2 2 6" xfId="24622" xr:uid="{01002B4E-2A83-4EBF-83A1-E9F4C5268749}"/>
    <cellStyle name="Note 3 2 2 2 7" xfId="28151" xr:uid="{FAF9B151-834F-44E1-8F27-AF913B57DD77}"/>
    <cellStyle name="Note 3 2 2 2 8" xfId="31437" xr:uid="{95F8E634-3BA3-47C1-A033-83E19D1B485F}"/>
    <cellStyle name="Note 3 2 2 2 9" xfId="34758" xr:uid="{48FCC1BC-E3CC-44C2-BD23-3FB4277E1581}"/>
    <cellStyle name="Note 3 2 2 3" xfId="3361" xr:uid="{94CC30EB-4061-45ED-90EE-CDB70DE73F7E}"/>
    <cellStyle name="Note 3 2 2 3 2" xfId="10543" xr:uid="{8194B9B5-DDEF-4EEF-8A59-C0960ADC9289}"/>
    <cellStyle name="Note 3 2 2 3 3" xfId="16609" xr:uid="{C400F7F4-2046-4226-91EF-047654490671}"/>
    <cellStyle name="Note 3 2 2 3 4" xfId="17708" xr:uid="{CB8DDE85-DD66-4E5E-9EE6-C22497C11100}"/>
    <cellStyle name="Note 3 2 2 3 5" xfId="21464" xr:uid="{3A060C83-5E5E-4E7A-9F49-BD8AAB25C7F7}"/>
    <cellStyle name="Note 3 2 2 3 6" xfId="25126" xr:uid="{B8688CB0-29FF-4486-AD81-0930DF4B455C}"/>
    <cellStyle name="Note 3 2 2 3 7" xfId="28657" xr:uid="{BC1AD670-5D26-4DAA-B104-8A7EA55E2620}"/>
    <cellStyle name="Note 3 2 2 3 8" xfId="31936" xr:uid="{2BA7329A-80D7-4F2B-9586-A53283E8B047}"/>
    <cellStyle name="Note 3 2 2 3 9" xfId="35043" xr:uid="{2DECBADF-B0E7-45EA-A3DE-1A71856CCA54}"/>
    <cellStyle name="Note 3 2 2 4" xfId="2158" xr:uid="{3C5DC361-076E-45C2-BF02-03DF3BBCB536}"/>
    <cellStyle name="Note 3 2 2 4 2" xfId="7946" xr:uid="{E3BB92FF-DD14-447D-832B-85ED7F454116}"/>
    <cellStyle name="Note 3 2 2 4 3" xfId="15354" xr:uid="{25BAADB8-E8F7-4880-80CE-6A19BD1D3581}"/>
    <cellStyle name="Note 3 2 2 4 4" xfId="16921" xr:uid="{1E156DFC-7AF8-4FA5-9F9A-762BE4A58EB3}"/>
    <cellStyle name="Note 3 2 2 4 5" xfId="10438" xr:uid="{B4C0B16A-7A27-416A-8413-87C143168C00}"/>
    <cellStyle name="Note 3 2 2 4 6" xfId="11791" xr:uid="{FD3CDE3E-79B4-4FA9-AED0-B4D3806D903C}"/>
    <cellStyle name="Note 3 2 2 4 7" xfId="23959" xr:uid="{E132FC1B-C77F-4DE5-A792-A6C1A5D1A14B}"/>
    <cellStyle name="Note 3 2 2 4 8" xfId="30377" xr:uid="{23820E80-7F43-4148-897E-A3D12A91654C}"/>
    <cellStyle name="Note 3 2 2 4 9" xfId="34659" xr:uid="{177023F1-A5C7-42F5-B82F-7D998D7E3834}"/>
    <cellStyle name="Note 3 2 2 5" xfId="2207" xr:uid="{39B80641-3AD4-49ED-B1BE-8D9276CEA9AC}"/>
    <cellStyle name="Note 3 2 2 5 2" xfId="9106" xr:uid="{340DED79-E336-46F5-AA1D-1F0FE8D9263C}"/>
    <cellStyle name="Note 3 2 2 5 3" xfId="14760" xr:uid="{2D859F24-8684-4232-8B18-EC8F61778F65}"/>
    <cellStyle name="Note 3 2 2 5 4" xfId="16274" xr:uid="{C7ECDB32-5D97-4E12-BF1E-682BBAA47FA3}"/>
    <cellStyle name="Note 3 2 2 5 5" xfId="15333" xr:uid="{66BECC37-A824-4362-AB33-B0F44B9A6F53}"/>
    <cellStyle name="Note 3 2 2 5 6" xfId="12852" xr:uid="{E4D5F431-7180-43FC-AAE9-E03308DB3EF9}"/>
    <cellStyle name="Note 3 2 2 5 7" xfId="23373" xr:uid="{21AA2CAA-0FC0-4777-A17A-E0F616CAF896}"/>
    <cellStyle name="Note 3 2 2 5 8" xfId="27388" xr:uid="{94221480-2670-45F3-B160-6F800D53AC22}"/>
    <cellStyle name="Note 3 2 2 5 9" xfId="34127" xr:uid="{2A5BFB0E-B381-46CC-8AB5-1BDD7D237468}"/>
    <cellStyle name="Note 3 2 2 6" xfId="4435" xr:uid="{8DEC830F-7CD0-4405-AA75-EC9A5C6472D4}"/>
    <cellStyle name="Note 3 2 2 6 2" xfId="12557" xr:uid="{EF6DDB34-2459-4D5A-BAA4-15FAC4219B58}"/>
    <cellStyle name="Note 3 2 2 6 3" xfId="9735" xr:uid="{06D19493-77BF-4A6E-8CFC-FED945034C73}"/>
    <cellStyle name="Note 3 2 2 6 4" xfId="18782" xr:uid="{EA0A2B53-AD84-41F4-8D4C-6C6B6E030699}"/>
    <cellStyle name="Note 3 2 2 6 5" xfId="22534" xr:uid="{082A7D8F-E59A-4A8A-AD7A-3FE56535E419}"/>
    <cellStyle name="Note 3 2 2 6 6" xfId="26199" xr:uid="{930A136D-76BB-49A9-ADC7-ACFB687E2847}"/>
    <cellStyle name="Note 3 2 2 6 7" xfId="29731" xr:uid="{624F83DF-28D6-4988-9989-6FADC08FDECB}"/>
    <cellStyle name="Note 3 2 2 6 8" xfId="32993" xr:uid="{77F9E1F8-2E47-4A77-8689-6E87D56DDBCD}"/>
    <cellStyle name="Note 3 2 2 7" xfId="4448" xr:uid="{9A0A351C-7D1F-4C2A-B5B3-8C6A02F74BFB}"/>
    <cellStyle name="Note 3 2 2 7 2" xfId="7347" xr:uid="{157F4906-81B9-4609-9094-E436DCB723D4}"/>
    <cellStyle name="Note 3 2 2 7 3" xfId="13621" xr:uid="{F6AAC464-C122-4B62-8C74-3A7D615220B9}"/>
    <cellStyle name="Note 3 2 2 7 4" xfId="18795" xr:uid="{EA0711D8-41D8-49A0-9F32-5B11C8CD835E}"/>
    <cellStyle name="Note 3 2 2 7 5" xfId="22547" xr:uid="{14155360-E621-4FC3-8A1F-491B21C10A37}"/>
    <cellStyle name="Note 3 2 2 7 6" xfId="26212" xr:uid="{F4CACFB9-652F-4B0A-8459-605016002CDF}"/>
    <cellStyle name="Note 3 2 2 7 7" xfId="29744" xr:uid="{19F4FD99-2220-431B-94F9-07DC81148843}"/>
    <cellStyle name="Note 3 2 2 7 8" xfId="33006" xr:uid="{475D6665-C768-47EC-BEA2-5DFF84556F62}"/>
    <cellStyle name="Note 3 2 2 8" xfId="7269" xr:uid="{410BF088-4549-4420-93E5-A919202C79F2}"/>
    <cellStyle name="Note 3 2 2 9" xfId="14153" xr:uid="{EA4D9804-4E63-40B1-882E-6F7B7E6BF8DA}"/>
    <cellStyle name="Note 3 2 3" xfId="2366" xr:uid="{ACDD0825-5168-48F7-A81C-009BD949F593}"/>
    <cellStyle name="Note 3 2 3 2" xfId="10656" xr:uid="{CF303EEC-968B-4DAF-A06C-DB77AF0A8F42}"/>
    <cellStyle name="Note 3 2 3 3" xfId="10776" xr:uid="{D94DC3FE-6A7C-447D-BE2D-66B1F6C3D46E}"/>
    <cellStyle name="Note 3 2 3 4" xfId="10475" xr:uid="{FA240D29-8E60-43EA-859F-0F5BE2CE21E7}"/>
    <cellStyle name="Note 3 2 3 5" xfId="19412" xr:uid="{2A9BB63D-E419-41E7-B2ED-588D4ABF67EF}"/>
    <cellStyle name="Note 3 2 3 6" xfId="15899" xr:uid="{12B0B1FB-0262-4629-86D9-63FE3A2A18DF}"/>
    <cellStyle name="Note 3 2 3 7" xfId="23874" xr:uid="{13F9B5B4-CDE9-434B-AF4F-EAEB82CAEFD1}"/>
    <cellStyle name="Note 3 2 3 8" xfId="30313" xr:uid="{CDBB314C-9A0F-44CA-AB61-3F679177D5CF}"/>
    <cellStyle name="Note 3 2 3 9" xfId="35038" xr:uid="{808AB2D4-C546-46AC-89AE-BB6F034A3BA4}"/>
    <cellStyle name="Note 3 2 4" xfId="1957" xr:uid="{2A193851-8F5F-44A7-9F68-D89846B017CB}"/>
    <cellStyle name="Note 3 2 4 2" xfId="8654" xr:uid="{3519FFB7-C1B0-4238-9204-F5F373F98299}"/>
    <cellStyle name="Note 3 2 4 3" xfId="11686" xr:uid="{9588E6AE-A19F-43BE-B4F6-7592C25ED9A4}"/>
    <cellStyle name="Note 3 2 4 4" xfId="7281" xr:uid="{951327B5-45E1-4F5A-B9F4-811450DD76E0}"/>
    <cellStyle name="Note 3 2 4 5" xfId="14505" xr:uid="{FB3993B9-1B1C-4B9E-A838-A0980951DB20}"/>
    <cellStyle name="Note 3 2 4 6" xfId="8842" xr:uid="{83C25025-94DA-4E79-BB18-458E27324FE0}"/>
    <cellStyle name="Note 3 2 4 7" xfId="23718" xr:uid="{FB96E3B9-9D72-4E99-A413-9B597C9D069E}"/>
    <cellStyle name="Note 3 2 4 8" xfId="27882" xr:uid="{87119CE2-770A-4A99-B22B-613BF597A966}"/>
    <cellStyle name="Note 3 2 5" xfId="1921" xr:uid="{93D4C002-C508-4EB5-9923-AFF05C8F714E}"/>
    <cellStyle name="Note 3 2 5 2" xfId="13059" xr:uid="{10BF7158-BFE2-4A49-B995-CC0EDC830B42}"/>
    <cellStyle name="Note 3 2 5 3" xfId="15600" xr:uid="{2862C32E-5B2F-4580-AD64-FB054793F6CF}"/>
    <cellStyle name="Note 3 2 5 4" xfId="16907" xr:uid="{24BA2DAC-4FE7-45C0-ADAB-70B6CE7F1F85}"/>
    <cellStyle name="Note 3 2 5 5" xfId="11254" xr:uid="{BA27C65E-F6FC-4A8F-A3B5-21CB9F8F78A6}"/>
    <cellStyle name="Note 3 2 5 6" xfId="14285" xr:uid="{029376E2-F02D-43F1-B470-97F429BC0822}"/>
    <cellStyle name="Note 3 2 5 7" xfId="20418" xr:uid="{8315D5E1-0EFF-42B2-849C-8EB90A35FA54}"/>
    <cellStyle name="Note 3 2 5 8" xfId="30403" xr:uid="{D39E3F37-F4EC-491C-B443-6E8F41340CEB}"/>
    <cellStyle name="Note 3 2 6" xfId="4112" xr:uid="{97275573-B174-413F-B56F-EAA25E6C9EDE}"/>
    <cellStyle name="Note 3 2 6 2" xfId="7122" xr:uid="{C0A127BE-4B5C-411E-A0F5-C0C90EA26D53}"/>
    <cellStyle name="Note 3 2 6 3" xfId="14811" xr:uid="{17450F1F-07EA-428F-AD39-E087B3A43E04}"/>
    <cellStyle name="Note 3 2 6 4" xfId="18459" xr:uid="{A4751994-D29A-406C-901B-69EE1E97BC98}"/>
    <cellStyle name="Note 3 2 6 5" xfId="22212" xr:uid="{C9FF4591-FD76-4339-9A7C-E432967BD498}"/>
    <cellStyle name="Note 3 2 6 6" xfId="25877" xr:uid="{E3D9CB63-CEF5-4202-A081-7A3D2C8CA0FF}"/>
    <cellStyle name="Note 3 2 6 7" xfId="29408" xr:uid="{9ABF364E-B8B5-4A61-B599-10E796F737E4}"/>
    <cellStyle name="Note 3 2 6 8" xfId="32675" xr:uid="{AC01879C-AA02-4154-98CC-E90EC336609C}"/>
    <cellStyle name="Note 3 2 7" xfId="3947" xr:uid="{0BF46439-51C8-48FC-9CB0-3B2D62587E53}"/>
    <cellStyle name="Note 3 2 7 2" xfId="12983" xr:uid="{559057EF-A686-43A6-BD3E-2B25A6D2F05F}"/>
    <cellStyle name="Note 3 2 7 3" xfId="15657" xr:uid="{76ABF102-6CA8-44AF-AC47-67A913FB6DB9}"/>
    <cellStyle name="Note 3 2 7 4" xfId="18294" xr:uid="{0F6F51FB-A5ED-4B56-80CE-15EFAF61C8DD}"/>
    <cellStyle name="Note 3 2 7 5" xfId="22047" xr:uid="{E0416F66-4454-4C97-A4B1-36D1835E6EB8}"/>
    <cellStyle name="Note 3 2 7 6" xfId="25712" xr:uid="{D41A0D15-7D65-48BC-8ED6-1D72104F3D4A}"/>
    <cellStyle name="Note 3 2 7 7" xfId="29243" xr:uid="{7D4AF23E-1674-4487-BFEF-78A249447D71}"/>
    <cellStyle name="Note 3 2 7 8" xfId="32511" xr:uid="{2B6975D5-27AD-4940-89E3-531CC771B605}"/>
    <cellStyle name="Note 3 2 8" xfId="4867" xr:uid="{D90FF557-6424-4A17-9BEF-71E8ABDA56A5}"/>
    <cellStyle name="Note 3 2 8 2" xfId="12156" xr:uid="{6A8EAD28-A3C0-4DB1-8CFB-DD87B5721B6F}"/>
    <cellStyle name="Note 3 2 8 3" xfId="11434" xr:uid="{8814DB3B-2A9A-4C6A-BDDB-6F8680DBAF8C}"/>
    <cellStyle name="Note 3 2 8 4" xfId="19214" xr:uid="{8F2D89E3-2B4B-4643-8BFE-1E5D7C937460}"/>
    <cellStyle name="Note 3 2 8 5" xfId="22965" xr:uid="{7AFF67E0-0130-468A-B1E1-D659C61EB813}"/>
    <cellStyle name="Note 3 2 8 6" xfId="26631" xr:uid="{E807CD03-5E34-49F6-969B-20B8F33EE5F2}"/>
    <cellStyle name="Note 3 2 8 7" xfId="30163" xr:uid="{644E34FB-F5D6-4DF2-8AAF-F73B35893F4B}"/>
    <cellStyle name="Note 3 2 8 8" xfId="33419" xr:uid="{6EBB3260-D9D9-45BC-A99B-1D635B9113AD}"/>
    <cellStyle name="Note 3 2 9" xfId="5987" xr:uid="{71916F4D-4EEE-4AA4-ABEE-565063CE60D9}"/>
    <cellStyle name="Note 3 2 9 2" xfId="7378" xr:uid="{4871B14B-A5AB-416F-AADB-679B080CF25B}"/>
    <cellStyle name="Note 3 2 9 3" xfId="14325" xr:uid="{283C5BA3-AEDA-44A7-90F8-DE65E602D3BE}"/>
    <cellStyle name="Note 3 2 9 4" xfId="20260" xr:uid="{0B0EDFC4-B369-455F-B36C-0D54DAD60334}"/>
    <cellStyle name="Note 3 2 9 5" xfId="23971" xr:uid="{0305E85B-625D-4B5E-904A-D44B4626E166}"/>
    <cellStyle name="Note 3 2 9 6" xfId="27535" xr:uid="{621434CD-4843-4A72-95AD-B5A8CD8C6C82}"/>
    <cellStyle name="Note 3 2 9 7" xfId="30726" xr:uid="{28BB1BB9-C708-4CA8-B225-4D39EC8BA5A7}"/>
    <cellStyle name="Note 3 2 9 8" xfId="33473" xr:uid="{8D8F61BB-C4EB-4F5E-95EF-629D552D41C6}"/>
    <cellStyle name="Note 3 3" xfId="1611" xr:uid="{5EEBE501-F7BC-4FC6-AEF7-193B4BFA4896}"/>
    <cellStyle name="Note 3 3 10" xfId="10300" xr:uid="{610EA963-4162-494C-B2BD-D4E5748A67D6}"/>
    <cellStyle name="Note 3 3 11" xfId="10540" xr:uid="{4F340C83-19A6-4A49-B870-DD2D73813D6F}"/>
    <cellStyle name="Note 3 3 12" xfId="12838" xr:uid="{6E38A6A4-3539-487D-B240-F4E1EA067797}"/>
    <cellStyle name="Note 3 3 13" xfId="20510" xr:uid="{438780BB-58CC-4B12-AC87-95D847757278}"/>
    <cellStyle name="Note 3 3 14" xfId="20193" xr:uid="{E9940869-9F35-48B3-AF9C-2964A8EC574E}"/>
    <cellStyle name="Note 3 3 15" xfId="27749" xr:uid="{17F34998-4B75-4BEA-A7D9-DB996E9F9DBD}"/>
    <cellStyle name="Note 3 3 16" xfId="30508" xr:uid="{D6C68D18-DFAC-4453-8CE8-907695AA389A}"/>
    <cellStyle name="Note 3 3 2" xfId="2854" xr:uid="{CA6B0017-55D5-49FC-9A5D-80CF3821C636}"/>
    <cellStyle name="Note 3 3 2 2" xfId="10762" xr:uid="{798E0B14-CF50-485A-A664-75F40F02754B}"/>
    <cellStyle name="Note 3 3 2 2 2" xfId="34759" xr:uid="{C8F02941-6197-4814-9B31-CC9C719765A2}"/>
    <cellStyle name="Note 3 3 2 3" xfId="14911" xr:uid="{A3D36FB4-DE94-4E5A-8E24-D6EC8D968A8C}"/>
    <cellStyle name="Note 3 3 2 3 2" xfId="35044" xr:uid="{6FF2CDE4-D46E-455F-9CD0-44E60AC8B8E4}"/>
    <cellStyle name="Note 3 3 2 4" xfId="17202" xr:uid="{F085D5AD-2257-4270-887A-F6D7843473CF}"/>
    <cellStyle name="Note 3 3 2 4 2" xfId="34497" xr:uid="{1EA25B44-6C76-4B50-9363-CD2C5BB59005}"/>
    <cellStyle name="Note 3 3 2 5" xfId="20960" xr:uid="{F5C77FCF-D6D3-40BF-AA76-B863AEF3CBA5}"/>
    <cellStyle name="Note 3 3 2 5 2" xfId="34128" xr:uid="{C1CEC20F-C2B4-405A-9523-106D7F332D8B}"/>
    <cellStyle name="Note 3 3 2 6" xfId="24621" xr:uid="{40F7BD84-8E95-45F1-A546-073D16FE2A6B}"/>
    <cellStyle name="Note 3 3 2 7" xfId="28150" xr:uid="{D307CE3B-FDAA-4DAE-88FD-8CB31DD4BAB5}"/>
    <cellStyle name="Note 3 3 2 8" xfId="31436" xr:uid="{ACD057F3-896D-4080-A828-DF570124ECFE}"/>
    <cellStyle name="Note 3 3 2 9" xfId="33756" xr:uid="{B3403D8E-E962-41D9-95E7-77F7BA91809B}"/>
    <cellStyle name="Note 3 3 3" xfId="3360" xr:uid="{D670C330-FFB4-4B0E-9FB4-BCD9CC669DA2}"/>
    <cellStyle name="Note 3 3 3 2" xfId="10798" xr:uid="{CB3B7E34-FC4C-4FD3-BF7E-5A96BB247ED5}"/>
    <cellStyle name="Note 3 3 3 3" xfId="17013" xr:uid="{46933071-3D54-4A53-A176-EFBD9F16AE5C}"/>
    <cellStyle name="Note 3 3 3 4" xfId="17707" xr:uid="{75EB07E2-D9B2-47AC-A96A-FA95344BDC1E}"/>
    <cellStyle name="Note 3 3 3 5" xfId="21463" xr:uid="{65D6875C-F374-4148-A947-BD4144F61677}"/>
    <cellStyle name="Note 3 3 3 6" xfId="25125" xr:uid="{50E4E8DD-2194-4C89-A7C3-540025696A55}"/>
    <cellStyle name="Note 3 3 3 7" xfId="28656" xr:uid="{24AF45A0-03BE-445B-8528-7671A8E19EDE}"/>
    <cellStyle name="Note 3 3 3 8" xfId="31935" xr:uid="{465CCBFE-3CE8-4034-9A03-07DC48A5BAE4}"/>
    <cellStyle name="Note 3 3 3 9" xfId="35163" xr:uid="{2DE4AE20-C1FC-499F-878C-EF279DF747E0}"/>
    <cellStyle name="Note 3 3 4" xfId="2394" xr:uid="{75A31983-EA95-4160-9F76-658C0A820259}"/>
    <cellStyle name="Note 3 3 4 2" xfId="11517" xr:uid="{03FB59FA-050B-4D04-AA15-A56E11B020C2}"/>
    <cellStyle name="Note 3 3 4 3" xfId="16126" xr:uid="{48804AD8-C1D8-4AA1-92F0-32FEEB6B04CF}"/>
    <cellStyle name="Note 3 3 4 4" xfId="14560" xr:uid="{32739615-E736-4483-A356-F6BAFA04D56B}"/>
    <cellStyle name="Note 3 3 4 5" xfId="13609" xr:uid="{BBD66C51-FD0E-4F6F-B76A-55582A2B9794}"/>
    <cellStyle name="Note 3 3 4 6" xfId="20071" xr:uid="{6E473796-0EEF-4751-8B39-1D5B5238F6B3}"/>
    <cellStyle name="Note 3 3 4 7" xfId="23424" xr:uid="{150C47C6-B98E-4961-918A-339B67B395E0}"/>
    <cellStyle name="Note 3 3 4 8" xfId="30296" xr:uid="{458F4422-2CB0-4577-B7A0-9064780A2E9E}"/>
    <cellStyle name="Note 3 3 5" xfId="3641" xr:uid="{2726D0F6-0E94-44ED-B84D-922FF3546C8B}"/>
    <cellStyle name="Note 3 3 5 2" xfId="8375" xr:uid="{B88520D9-6E76-4A3F-A1F3-6D554B7DB778}"/>
    <cellStyle name="Note 3 3 5 3" xfId="8631" xr:uid="{886F68BB-035A-42E7-BCD4-B98BF5C2B960}"/>
    <cellStyle name="Note 3 3 5 4" xfId="17988" xr:uid="{41332B5D-C2BB-4C47-8E15-D48BC44859D0}"/>
    <cellStyle name="Note 3 3 5 5" xfId="21744" xr:uid="{0EC31E54-C538-4745-8333-B09157B4D612}"/>
    <cellStyle name="Note 3 3 5 6" xfId="25406" xr:uid="{B22D37E0-76A8-4402-BE30-B3DF4F45CCBE}"/>
    <cellStyle name="Note 3 3 5 7" xfId="28937" xr:uid="{F32F9024-59C1-4DAD-91E2-9F68AB9370C3}"/>
    <cellStyle name="Note 3 3 5 8" xfId="32214" xr:uid="{DBB19A80-996D-419E-AFB5-1D891CDC233D}"/>
    <cellStyle name="Note 3 3 6" xfId="2663" xr:uid="{BB7C0D5A-932B-4CFF-9077-B8244D865436}"/>
    <cellStyle name="Note 3 3 6 2" xfId="10902" xr:uid="{69D2B3D2-FFF2-4012-B2AD-1EB1A1EDF3F3}"/>
    <cellStyle name="Note 3 3 6 3" xfId="7296" xr:uid="{BDF84446-AF55-43C4-83F7-153B15C0F50A}"/>
    <cellStyle name="Note 3 3 6 4" xfId="16848" xr:uid="{A25EAAEB-865A-4AC2-8F72-12BA1E767535}"/>
    <cellStyle name="Note 3 3 6 5" xfId="20769" xr:uid="{CA47797B-3284-4FA5-937D-3F55BE5924A2}"/>
    <cellStyle name="Note 3 3 6 6" xfId="24430" xr:uid="{651B9D40-9F97-437E-995D-065E40D2DBAE}"/>
    <cellStyle name="Note 3 3 6 7" xfId="27959" xr:uid="{2F0698D7-A2A3-4E18-998C-0458D66FB06C}"/>
    <cellStyle name="Note 3 3 6 8" xfId="31247" xr:uid="{56325FA9-6369-41DF-AC8F-583865886F2F}"/>
    <cellStyle name="Note 3 3 7" xfId="4743" xr:uid="{A214C4E5-0D82-4C81-8524-4BF75978B6FA}"/>
    <cellStyle name="Note 3 3 7 2" xfId="12280" xr:uid="{86B3D431-847B-42F0-A41E-DA5314503401}"/>
    <cellStyle name="Note 3 3 7 3" xfId="15775" xr:uid="{DACF9EF9-D3DF-4B38-B4E2-9AEE7FAE23B7}"/>
    <cellStyle name="Note 3 3 7 4" xfId="19090" xr:uid="{8F044FB9-AE03-407D-90F7-7011B1017EB4}"/>
    <cellStyle name="Note 3 3 7 5" xfId="22841" xr:uid="{2F6C33D1-F3AA-43E9-BED5-460CA93C9746}"/>
    <cellStyle name="Note 3 3 7 6" xfId="26507" xr:uid="{4FD74D8C-B705-4814-A137-EB1C0B2C2ED8}"/>
    <cellStyle name="Note 3 3 7 7" xfId="30039" xr:uid="{71890F42-0125-4698-A84B-826D52981890}"/>
    <cellStyle name="Note 3 3 7 8" xfId="33296" xr:uid="{1BA4AF34-45FB-4C09-9750-5F73AE4DB688}"/>
    <cellStyle name="Note 3 3 8" xfId="5988" xr:uid="{9618B46B-B9E9-4884-A99C-A9778E10A0AD}"/>
    <cellStyle name="Note 3 3 8 2" xfId="7507" xr:uid="{6EC3F1CB-18D4-4182-BB66-1C8B77FD2221}"/>
    <cellStyle name="Note 3 3 8 3" xfId="14833" xr:uid="{729EC00A-B5F5-4E09-92C2-48BBF1DD861E}"/>
    <cellStyle name="Note 3 3 8 4" xfId="20261" xr:uid="{FAD85DCB-A989-42B0-8C32-8612A45B1AAF}"/>
    <cellStyle name="Note 3 3 8 5" xfId="23972" xr:uid="{1F7F2D26-B271-4B18-96F3-5F98346BB3EE}"/>
    <cellStyle name="Note 3 3 8 6" xfId="27536" xr:uid="{0C1A4499-2A12-45F8-93B3-F327A45DDC5F}"/>
    <cellStyle name="Note 3 3 8 7" xfId="30727" xr:uid="{F55D92F4-C0DA-4B70-AD98-2FFACCD22FAA}"/>
    <cellStyle name="Note 3 3 8 8" xfId="33474" xr:uid="{86B88F83-E20F-42FB-B03F-FE8A65D98F39}"/>
    <cellStyle name="Note 3 3 9" xfId="6281" xr:uid="{A4A5F966-806F-4CAF-A074-7D03FBBFEAE1}"/>
    <cellStyle name="Note 3 3 9 2" xfId="13182" xr:uid="{29F6C192-384C-476C-BAAE-7BDBE10EBBFA}"/>
    <cellStyle name="Note 3 3 9 3" xfId="15892" xr:uid="{AB616DA1-6D1A-4369-8D87-6F2206BC36B7}"/>
    <cellStyle name="Note 3 3 9 4" xfId="20533" xr:uid="{B3AD59F3-48AA-4F7B-8CFF-B836937457C8}"/>
    <cellStyle name="Note 3 3 9 5" xfId="24206" xr:uid="{0D50FDC4-BEFA-41B3-AE81-55F4F2CDBA7C}"/>
    <cellStyle name="Note 3 3 9 6" xfId="27770" xr:uid="{F2EB687C-D0ED-4D32-A429-361767E97B80}"/>
    <cellStyle name="Note 3 3 9 7" xfId="30942" xr:uid="{2DF6A866-37AB-4AA7-BA3A-76B72BF63CF1}"/>
    <cellStyle name="Note 3 3 9 8" xfId="33545" xr:uid="{76070045-E45D-49C7-B2FF-E6DA38F26375}"/>
    <cellStyle name="Note 3 4" xfId="2365" xr:uid="{0EB8EB49-DA5A-4506-94FB-477DFBBBD504}"/>
    <cellStyle name="Note 3 4 10" xfId="30308" xr:uid="{FF851DE2-95D7-4B29-9F50-197ED5FF0390}"/>
    <cellStyle name="Note 3 4 2" xfId="5989" xr:uid="{5DD81E66-8E64-4537-9CE0-A7759AB9BBF9}"/>
    <cellStyle name="Note 3 4 2 2" xfId="8170" xr:uid="{5E790AB9-DD7C-4DBD-A2E3-92BDA82BD2D3}"/>
    <cellStyle name="Note 3 4 2 2 2" xfId="34760" xr:uid="{FB9DDB3A-7FAC-4910-9BA6-3CE168F605B6}"/>
    <cellStyle name="Note 3 4 2 3" xfId="15015" xr:uid="{4E19F665-5A22-4D5A-AF9E-9FA45E0EE782}"/>
    <cellStyle name="Note 3 4 2 3 2" xfId="35045" xr:uid="{9296E588-5F80-470F-81E9-11900A854696}"/>
    <cellStyle name="Note 3 4 2 4" xfId="20262" xr:uid="{1812F56C-72AC-48E0-BD5A-813C6C1E1DE0}"/>
    <cellStyle name="Note 3 4 2 4 2" xfId="34370" xr:uid="{27CF75B6-0F46-4309-A89B-8FBE9EDCB993}"/>
    <cellStyle name="Note 3 4 2 5" xfId="23973" xr:uid="{8B2E8120-0B6B-4CEF-BFFD-0E1AEDE64581}"/>
    <cellStyle name="Note 3 4 2 5 2" xfId="34129" xr:uid="{FE2E2592-7AF1-49C1-A9F5-404E5EB84D46}"/>
    <cellStyle name="Note 3 4 2 6" xfId="27537" xr:uid="{3C1FB58A-4AC5-48C5-8F7E-5ACABFA48417}"/>
    <cellStyle name="Note 3 4 2 7" xfId="30728" xr:uid="{83165360-D3F4-45CA-96A2-0C03936CEBB4}"/>
    <cellStyle name="Note 3 4 2 8" xfId="33475" xr:uid="{B8F637D6-98DA-4B29-9B22-171C703E79CD}"/>
    <cellStyle name="Note 3 4 3" xfId="6282" xr:uid="{43D091A7-3023-4C6C-BC9A-B81096BF2EB9}"/>
    <cellStyle name="Note 3 4 3 2" xfId="13183" xr:uid="{C204B5A7-764C-45DD-9421-514B259F0C2D}"/>
    <cellStyle name="Note 3 4 3 3" xfId="6887" xr:uid="{5BFF1E38-E0C5-4649-B047-B7E24130217B}"/>
    <cellStyle name="Note 3 4 3 4" xfId="20534" xr:uid="{520B8E4A-BBC9-4B96-A6DC-7A2FFCA66806}"/>
    <cellStyle name="Note 3 4 3 5" xfId="24207" xr:uid="{8C5CDC21-C6B1-4426-ADEF-5F4E57FDA017}"/>
    <cellStyle name="Note 3 4 3 6" xfId="27771" xr:uid="{9D3D7165-D1EF-4BC8-B90D-882D395882EC}"/>
    <cellStyle name="Note 3 4 3 7" xfId="30943" xr:uid="{1A7DC57E-CB6D-4A86-93C6-53F3946E8177}"/>
    <cellStyle name="Note 3 4 3 8" xfId="33546" xr:uid="{CCC6C959-A650-4D0E-AFA7-E3805FDDD854}"/>
    <cellStyle name="Note 3 4 4" xfId="11263" xr:uid="{51D0B454-9179-4510-8A64-EA6D243B48F7}"/>
    <cellStyle name="Note 3 4 5" xfId="17037" xr:uid="{653C7100-1759-4331-9C7A-D2D47EF3A88C}"/>
    <cellStyle name="Note 3 4 6" xfId="14653" xr:uid="{014554AE-868C-44B1-98DB-B223B6849B6F}"/>
    <cellStyle name="Note 3 4 7" xfId="8352" xr:uid="{9C5696ED-F203-4359-B9FE-978566FB2F81}"/>
    <cellStyle name="Note 3 4 8" xfId="20528" xr:uid="{E4D76C21-68B6-4401-AAD7-877D479758CE}"/>
    <cellStyle name="Note 3 4 9" xfId="23846" xr:uid="{54B72D93-4D7C-44EE-8235-2B1F026DB51C}"/>
    <cellStyle name="Note 3 5" xfId="1796" xr:uid="{A180777F-A6C9-447B-86AF-B71C53B77D0F}"/>
    <cellStyle name="Note 3 5 10" xfId="27238" xr:uid="{212A9AC2-5C20-470F-9AFF-321FEE8A2BAC}"/>
    <cellStyle name="Note 3 5 2" xfId="5990" xr:uid="{B6DCE602-F721-43A1-A901-7A9BF4F689A8}"/>
    <cellStyle name="Note 3 5 2 2" xfId="8087" xr:uid="{27D276B6-7A62-4A83-AB65-5DD483DE2877}"/>
    <cellStyle name="Note 3 5 2 2 2" xfId="34761" xr:uid="{8BA63771-1848-4940-BF10-79C3043FA28C}"/>
    <cellStyle name="Note 3 5 2 3" xfId="15195" xr:uid="{79CC7A83-E64D-4F0C-9638-EF891D6EE080}"/>
    <cellStyle name="Note 3 5 2 3 2" xfId="35046" xr:uid="{433CA39E-5634-4E81-9241-D030CECE2C11}"/>
    <cellStyle name="Note 3 5 2 4" xfId="20263" xr:uid="{6887A372-EF43-4327-AF14-B19A3AC9F335}"/>
    <cellStyle name="Note 3 5 2 4 2" xfId="34498" xr:uid="{E2AD1FEB-9A2F-49DD-BA46-B7BEBC63D1E3}"/>
    <cellStyle name="Note 3 5 2 5" xfId="23974" xr:uid="{5F35D8C0-7BC3-4E29-AE72-0167D4C26DCC}"/>
    <cellStyle name="Note 3 5 2 5 2" xfId="34130" xr:uid="{453A6EC5-C25B-4BE6-910B-9E3F32CE4F29}"/>
    <cellStyle name="Note 3 5 2 6" xfId="27538" xr:uid="{1B005B55-1716-4B5D-B55E-3BEE640CE99E}"/>
    <cellStyle name="Note 3 5 2 7" xfId="30729" xr:uid="{484F74CB-BCA8-4C11-A4C5-4095B81C0B5F}"/>
    <cellStyle name="Note 3 5 2 8" xfId="33476" xr:uid="{750B75BF-FAE7-430C-9950-5B4DB620CBDD}"/>
    <cellStyle name="Note 3 5 3" xfId="6283" xr:uid="{275C1752-9311-49EB-AA6B-91B9E6EB3B40}"/>
    <cellStyle name="Note 3 5 3 2" xfId="13184" xr:uid="{33CBC6D4-FBF1-4EFA-AABA-3B8B996B955B}"/>
    <cellStyle name="Note 3 5 3 3" xfId="8720" xr:uid="{0013DCB3-7431-4B72-B7F5-4C88E25A79FC}"/>
    <cellStyle name="Note 3 5 3 4" xfId="20535" xr:uid="{48F60EFA-83AE-4444-A758-4D054343B629}"/>
    <cellStyle name="Note 3 5 3 5" xfId="24208" xr:uid="{7B1FBE26-CD2F-47C3-9663-72E64474741E}"/>
    <cellStyle name="Note 3 5 3 6" xfId="27772" xr:uid="{965FFBFF-3019-4152-8C8A-56156A55FADB}"/>
    <cellStyle name="Note 3 5 3 7" xfId="30944" xr:uid="{60D41E0A-28AC-43D5-B0C4-46A91F5F3764}"/>
    <cellStyle name="Note 3 5 3 8" xfId="33547" xr:uid="{292F2C05-DF6D-4D1B-812D-8AF1F4D7F3D3}"/>
    <cellStyle name="Note 3 5 4" xfId="10602" xr:uid="{B39CB54E-E788-4D4E-B6FC-4E35BDF3CDD9}"/>
    <cellStyle name="Note 3 5 5" xfId="9792" xr:uid="{118E5029-C7E4-4021-AF56-C6E6AC8A6B3E}"/>
    <cellStyle name="Note 3 5 6" xfId="10681" xr:uid="{B128AF4B-7074-46E4-929A-E245214C60D9}"/>
    <cellStyle name="Note 3 5 7" xfId="19519" xr:uid="{3AEF6727-26B7-43E7-8882-8CD3D78783E5}"/>
    <cellStyle name="Note 3 5 8" xfId="23284" xr:uid="{AD0872D7-957B-4512-BC73-C133B14CBCAD}"/>
    <cellStyle name="Note 3 5 9" xfId="26933" xr:uid="{50CD34E9-B016-432D-A2BB-E79272B39E9F}"/>
    <cellStyle name="Note 3 6" xfId="3074" xr:uid="{2669D4E3-B0D4-43F8-95FC-8F4370038498}"/>
    <cellStyle name="Note 3 6 10" xfId="31655" xr:uid="{9AD6478C-1144-41C3-BB62-03A37A6B3EC8}"/>
    <cellStyle name="Note 3 6 2" xfId="5991" xr:uid="{9A8CD9CC-171D-4396-B7A9-44459276DF13}"/>
    <cellStyle name="Note 3 6 2 2" xfId="11793" xr:uid="{41294BD4-1CAD-4430-A7BB-FE0DAFE70572}"/>
    <cellStyle name="Note 3 6 2 2 2" xfId="34762" xr:uid="{F4AFABD5-C626-4702-9D5A-59D556DB2C74}"/>
    <cellStyle name="Note 3 6 2 3" xfId="16994" xr:uid="{1380C799-2B20-4E0C-9C4A-5DFC6C08C506}"/>
    <cellStyle name="Note 3 6 2 3 2" xfId="35047" xr:uid="{099BAFE9-A780-4A86-8232-11D73F83B362}"/>
    <cellStyle name="Note 3 6 2 4" xfId="20264" xr:uid="{C3E25A35-BF70-42CB-8EB9-913581B06ABD}"/>
    <cellStyle name="Note 3 6 2 4 2" xfId="34509" xr:uid="{468FEAB8-0EF1-4EF1-B83A-03058A01E907}"/>
    <cellStyle name="Note 3 6 2 5" xfId="23975" xr:uid="{B69F0046-7252-4B40-8B29-D595DD353EF5}"/>
    <cellStyle name="Note 3 6 2 5 2" xfId="34131" xr:uid="{3679376E-B149-468C-8A5E-61C11FE5B294}"/>
    <cellStyle name="Note 3 6 2 6" xfId="27539" xr:uid="{A7D5C301-C059-4CEB-82A4-71822DB421D5}"/>
    <cellStyle name="Note 3 6 2 7" xfId="30730" xr:uid="{402FD2EA-C843-4841-935A-88A7DC928432}"/>
    <cellStyle name="Note 3 6 2 8" xfId="33477" xr:uid="{BCEB0EB6-CA6E-4563-B516-489D27704197}"/>
    <cellStyle name="Note 3 6 3" xfId="6284" xr:uid="{C8370723-8B17-4918-AD13-7BC67CE11B25}"/>
    <cellStyle name="Note 3 6 3 2" xfId="13185" xr:uid="{FE6960C1-B179-4B66-9403-28AD304CEC1A}"/>
    <cellStyle name="Note 3 6 3 3" xfId="8605" xr:uid="{2FF79445-D6DB-479F-8CCF-4FB366163D0E}"/>
    <cellStyle name="Note 3 6 3 4" xfId="20536" xr:uid="{6CA739C2-B05A-4442-9AAE-124DCF4F034D}"/>
    <cellStyle name="Note 3 6 3 5" xfId="24209" xr:uid="{BF7D771A-90E2-414C-ADA2-A95094B6C06C}"/>
    <cellStyle name="Note 3 6 3 6" xfId="27773" xr:uid="{66F16BBA-C730-4C19-84CF-10F6713EF6FB}"/>
    <cellStyle name="Note 3 6 3 7" xfId="30945" xr:uid="{0D76BB47-F526-437B-98D5-6F7D029E767A}"/>
    <cellStyle name="Note 3 6 3 8" xfId="33548" xr:uid="{9D969F5F-9A29-4AAE-8655-A19C581C99EC}"/>
    <cellStyle name="Note 3 6 4" xfId="9858" xr:uid="{2BAF90D2-C7A6-4F95-802E-357BC0C0CBE9}"/>
    <cellStyle name="Note 3 6 5" xfId="15114" xr:uid="{49157EAA-BF48-434E-8137-5D9A11986913}"/>
    <cellStyle name="Note 3 6 6" xfId="17421" xr:uid="{641082DA-3869-4F10-AE5D-C712A8D99DB9}"/>
    <cellStyle name="Note 3 6 7" xfId="21179" xr:uid="{A05DA5A3-ECB3-4FB4-9BBC-79DD2CB7D1D6}"/>
    <cellStyle name="Note 3 6 8" xfId="24840" xr:uid="{BC3FFE1C-C6C4-44BF-903D-81F15CE21D7A}"/>
    <cellStyle name="Note 3 6 9" xfId="28370" xr:uid="{9E64B824-1E22-4D73-8660-C7FEF00A0A6D}"/>
    <cellStyle name="Note 3 7" xfId="3882" xr:uid="{82F1991D-D4FC-47DD-8D51-972B32B1C622}"/>
    <cellStyle name="Note 3 7 10" xfId="32447" xr:uid="{D4441165-0156-46D3-8938-2551ACF49ED6}"/>
    <cellStyle name="Note 3 7 2" xfId="5992" xr:uid="{A7961359-7CEF-4F42-B8B7-9E31EAA16AB1}"/>
    <cellStyle name="Note 3 7 2 2" xfId="7605" xr:uid="{26A35482-2152-4354-A292-F26B6D97D5C7}"/>
    <cellStyle name="Note 3 7 2 2 2" xfId="34763" xr:uid="{F73D5948-8B18-450A-B6BB-73062153F6E1}"/>
    <cellStyle name="Note 3 7 2 3" xfId="11498" xr:uid="{DE3725D7-690B-464B-8CBF-7F60FF9D864E}"/>
    <cellStyle name="Note 3 7 2 3 2" xfId="35048" xr:uid="{0E51673A-1972-4C1D-A0E9-826ADDEE51FE}"/>
    <cellStyle name="Note 3 7 2 4" xfId="20265" xr:uid="{039E3FF7-F16A-47B1-B516-E3E467612D0D}"/>
    <cellStyle name="Note 3 7 2 4 2" xfId="34510" xr:uid="{C9E29722-EDA5-4A10-B851-B0EB3DC3E2CE}"/>
    <cellStyle name="Note 3 7 2 5" xfId="23976" xr:uid="{165ACBCF-8A80-4833-B799-8382DC32E190}"/>
    <cellStyle name="Note 3 7 2 5 2" xfId="34132" xr:uid="{0CD7F95C-73B3-4082-B0DC-B1620A19D54D}"/>
    <cellStyle name="Note 3 7 2 6" xfId="27540" xr:uid="{D1FBDD60-4EF8-4D9D-B100-6C721508F108}"/>
    <cellStyle name="Note 3 7 2 7" xfId="30731" xr:uid="{F1EA3AE8-000B-4A84-AD98-5E430472E56E}"/>
    <cellStyle name="Note 3 7 2 8" xfId="33478" xr:uid="{33D18C7C-A34B-4B99-AE8D-16B0D4476EDC}"/>
    <cellStyle name="Note 3 7 3" xfId="6285" xr:uid="{D6AF3C4B-17C3-44B8-8023-F9F6A34F59FB}"/>
    <cellStyle name="Note 3 7 3 2" xfId="13186" xr:uid="{3CFCE2F3-D75B-43C6-A892-0E7B957FA23B}"/>
    <cellStyle name="Note 3 7 3 3" xfId="11541" xr:uid="{F32F3A6A-B705-47EE-BD20-CF34D02A7E2A}"/>
    <cellStyle name="Note 3 7 3 4" xfId="20537" xr:uid="{29786A4A-48F8-4E97-8B8F-B9C28BDF37D3}"/>
    <cellStyle name="Note 3 7 3 5" xfId="24210" xr:uid="{B974BFEE-C0EC-43FD-B63B-C3F322281EA5}"/>
    <cellStyle name="Note 3 7 3 6" xfId="27774" xr:uid="{0C0C2C80-AD91-4173-B94F-4EC852D99549}"/>
    <cellStyle name="Note 3 7 3 7" xfId="30946" xr:uid="{8EBA7A60-9217-4608-8D97-D43E08BA8639}"/>
    <cellStyle name="Note 3 7 3 8" xfId="33549" xr:uid="{7AE7752D-5443-48B1-869A-C6E4E861B802}"/>
    <cellStyle name="Note 3 7 4" xfId="12699" xr:uid="{0FF524FC-7F81-42E3-9E44-EADD885BC6BA}"/>
    <cellStyle name="Note 3 7 5" xfId="15710" xr:uid="{CF5CB833-7047-45D2-BF06-FABB3B79FEC5}"/>
    <cellStyle name="Note 3 7 6" xfId="18229" xr:uid="{AC254FE9-857F-473A-892A-C00B4DD93558}"/>
    <cellStyle name="Note 3 7 7" xfId="21982" xr:uid="{41FE0619-47B2-41FD-B191-CEBB20BF9BDC}"/>
    <cellStyle name="Note 3 7 8" xfId="25647" xr:uid="{FE7A540C-B11B-496B-8A55-9E068A622FE2}"/>
    <cellStyle name="Note 3 7 9" xfId="29178" xr:uid="{B47033EF-F82A-4552-AF82-2B8C8BA38432}"/>
    <cellStyle name="Note 3 8" xfId="4597" xr:uid="{990D21F0-C50D-4939-BB04-9E8A4755CB0E}"/>
    <cellStyle name="Note 3 8 10" xfId="33153" xr:uid="{88DDDC61-210E-4FC7-A6CD-4B1D3E47DFE0}"/>
    <cellStyle name="Note 3 8 2" xfId="5993" xr:uid="{876443C2-A9E1-4EFB-9429-AA4B51B2DB8B}"/>
    <cellStyle name="Note 3 8 2 2" xfId="11792" xr:uid="{C85BC38A-9769-4F1B-9C59-665D4A74816D}"/>
    <cellStyle name="Note 3 8 2 2 2" xfId="34764" xr:uid="{A7051D14-C002-494F-A13A-46744111B1C7}"/>
    <cellStyle name="Note 3 8 2 3" xfId="8003" xr:uid="{010B6C2B-945D-4352-AC81-89A1657A16AB}"/>
    <cellStyle name="Note 3 8 2 3 2" xfId="35049" xr:uid="{2FA7DF81-CEE7-44AE-8B85-3F2FA3A51209}"/>
    <cellStyle name="Note 3 8 2 4" xfId="20266" xr:uid="{6CA23E26-0DB1-4C34-8F08-2CE39E140839}"/>
    <cellStyle name="Note 3 8 2 4 2" xfId="34511" xr:uid="{26048356-F0FC-4372-BCD8-6D66D371FF7C}"/>
    <cellStyle name="Note 3 8 2 5" xfId="23977" xr:uid="{759D7BAF-EBEC-4951-943D-7EF46AA2AF39}"/>
    <cellStyle name="Note 3 8 2 5 2" xfId="34133" xr:uid="{0066E7F4-2FF6-4A14-851E-E38A3D2F51F6}"/>
    <cellStyle name="Note 3 8 2 6" xfId="27541" xr:uid="{A844CAA5-F85F-4F4B-BC27-E3F20E50C780}"/>
    <cellStyle name="Note 3 8 2 7" xfId="30732" xr:uid="{94F323DE-5BFF-49D9-B06F-4A752D42FA1D}"/>
    <cellStyle name="Note 3 8 2 8" xfId="33479" xr:uid="{ADB37BB2-B486-406C-86BA-5FF5E669EDD2}"/>
    <cellStyle name="Note 3 8 3" xfId="6286" xr:uid="{5B863DC4-5BC0-4925-B22B-FAAF3365FF85}"/>
    <cellStyle name="Note 3 8 3 2" xfId="13187" xr:uid="{6C3BB718-1C0F-42B8-AAB9-384359DD29C0}"/>
    <cellStyle name="Note 3 8 3 3" xfId="11778" xr:uid="{4D1B8F50-7062-4FD8-9FCB-72C901B7C961}"/>
    <cellStyle name="Note 3 8 3 4" xfId="20538" xr:uid="{FF741931-3DB3-4DB5-8FF4-E99B66A74FE4}"/>
    <cellStyle name="Note 3 8 3 5" xfId="24211" xr:uid="{2FFB7FE0-B184-43A3-92AA-7E29F09D5B2D}"/>
    <cellStyle name="Note 3 8 3 6" xfId="27775" xr:uid="{A0562A79-C67C-42EF-840A-E6FF678C6737}"/>
    <cellStyle name="Note 3 8 3 7" xfId="30947" xr:uid="{91BE4BB4-667D-4F6B-928C-A1CC292E37CA}"/>
    <cellStyle name="Note 3 8 3 8" xfId="33550" xr:uid="{4E7AE583-FE5F-46EB-8FCD-50F44B36781D}"/>
    <cellStyle name="Note 3 8 4" xfId="12419" xr:uid="{F0A9EE6C-53F2-47D1-9E41-365126BE4854}"/>
    <cellStyle name="Note 3 8 5" xfId="13954" xr:uid="{8AAD5A84-D587-4B90-93FA-58422995EBEE}"/>
    <cellStyle name="Note 3 8 6" xfId="18944" xr:uid="{2606E445-273A-49FF-A514-4CBCDE7C8120}"/>
    <cellStyle name="Note 3 8 7" xfId="22696" xr:uid="{1468B0AA-A17C-4C69-859E-D977C233D546}"/>
    <cellStyle name="Note 3 8 8" xfId="26361" xr:uid="{FD160A73-0D09-45A2-908B-771E61953822}"/>
    <cellStyle name="Note 3 8 9" xfId="29893" xr:uid="{D0D2F0E1-9532-4FE3-8707-2106654012C3}"/>
    <cellStyle name="Note 3 9" xfId="3571" xr:uid="{E66A11CA-85D5-4343-8672-203ABC2383C1}"/>
    <cellStyle name="Note 3 9 2" xfId="13040" xr:uid="{4CF30E76-1D84-4B83-A2A3-967D6838B794}"/>
    <cellStyle name="Note 3 9 2 2" xfId="34757" xr:uid="{1EEE0573-18A6-4030-A8D1-3AFF6FDCF701}"/>
    <cellStyle name="Note 3 9 3" xfId="7591" xr:uid="{798F7222-527B-4973-9D95-95A2E0EF20B9}"/>
    <cellStyle name="Note 3 9 3 2" xfId="35042" xr:uid="{01351725-C7E1-4BCC-A8DA-E8E0A3073299}"/>
    <cellStyle name="Note 3 9 4" xfId="17918" xr:uid="{05619F9B-DCE3-419C-8B21-AAB49F59F1C2}"/>
    <cellStyle name="Note 3 9 4 2" xfId="34496" xr:uid="{F72E6B7F-C803-40F7-A308-02042DAE318E}"/>
    <cellStyle name="Note 3 9 5" xfId="21674" xr:uid="{D3A1133F-9A94-40E3-B3AB-22402D0FB0C9}"/>
    <cellStyle name="Note 3 9 5 2" xfId="34126" xr:uid="{4B702D23-C29E-4BB1-9683-437D25A5E385}"/>
    <cellStyle name="Note 3 9 6" xfId="25336" xr:uid="{8874CAD8-95DC-4F2A-97E1-F89F9F417BEC}"/>
    <cellStyle name="Note 3 9 7" xfId="28867" xr:uid="{58636CCF-8A29-4F4F-BCD1-BB624048A773}"/>
    <cellStyle name="Note 3 9 8" xfId="32145" xr:uid="{49E1CFF1-53C8-4022-AA4F-5B7CF8AB5F47}"/>
    <cellStyle name="Note 3 9 9" xfId="33754" xr:uid="{C0BDF902-A2AC-41B0-97EE-DA1895E5EC3E}"/>
    <cellStyle name="Note 4" xfId="1312" xr:uid="{4EC77C5B-B0D5-44E8-BEA6-15ACBD9DEDAE}"/>
    <cellStyle name="Note 5" xfId="1400" xr:uid="{D2DE5069-7BAF-4B65-9AAA-67AB310B706B}"/>
    <cellStyle name="Note 6" xfId="582" xr:uid="{85298A43-3291-4A69-9C50-D4399043E01B}"/>
    <cellStyle name="Note 7" xfId="541" xr:uid="{888155A0-50FB-409F-A4EB-3DC5B138B662}"/>
    <cellStyle name="Note 7 10" xfId="11796" xr:uid="{E65CF6D2-4823-40F5-9D7F-98D78F26CC99}"/>
    <cellStyle name="Note 7 11" xfId="15302" xr:uid="{725E1D1E-A20B-4849-B439-794D50F37853}"/>
    <cellStyle name="Note 7 12" xfId="7224" xr:uid="{3F99FC67-F559-4C37-8B45-BC625D72DDBA}"/>
    <cellStyle name="Note 7 13" xfId="7717" xr:uid="{E5683180-F821-49B7-9900-CA4B6DD1F689}"/>
    <cellStyle name="Note 7 14" xfId="14978" xr:uid="{345F36E4-D858-428F-9F26-41EC279CCEF0}"/>
    <cellStyle name="Note 7 15" xfId="30710" xr:uid="{0DB950D3-422C-4C6B-A79F-40B9D0BFCE98}"/>
    <cellStyle name="Note 7 2" xfId="1556" xr:uid="{D9FBF67F-6ED8-43F7-90CF-87554AD11D0C}"/>
    <cellStyle name="Note 7 2 10" xfId="14283" xr:uid="{5C0CFEEC-6DB1-4ED1-A6C0-83375BB89CBC}"/>
    <cellStyle name="Note 7 2 11" xfId="19601" xr:uid="{231B27BA-5083-423B-A5E7-6AAEAD3A560C}"/>
    <cellStyle name="Note 7 2 12" xfId="23364" xr:uid="{BAE0D15A-0EA4-439A-ABAB-A5C5ABFB7DC2}"/>
    <cellStyle name="Note 7 2 13" xfId="23643" xr:uid="{52E99F57-E3F7-42A1-B36B-6FD22C509E5A}"/>
    <cellStyle name="Note 7 2 14" xfId="20243" xr:uid="{4F823BF4-964B-41E4-8F22-84BFA3744210}"/>
    <cellStyle name="Note 7 2 2" xfId="2799" xr:uid="{4914A349-ADAF-4CF7-A58F-45C757A74A6E}"/>
    <cellStyle name="Note 7 2 2 2" xfId="9037" xr:uid="{AF496641-54E2-4C06-992A-BE41DCE25CB8}"/>
    <cellStyle name="Note 7 2 2 3" xfId="14870" xr:uid="{655AD335-59F6-4DCE-955D-0837B3EF14EE}"/>
    <cellStyle name="Note 7 2 2 4" xfId="17147" xr:uid="{1168205B-D5D8-4871-AEBD-1B5D6555203A}"/>
    <cellStyle name="Note 7 2 2 5" xfId="20905" xr:uid="{C0352A47-52FC-4CA8-B30E-3CCF7F6B1110}"/>
    <cellStyle name="Note 7 2 2 6" xfId="24566" xr:uid="{D02D2C6E-5F74-4A50-9CF9-01CF902C904D}"/>
    <cellStyle name="Note 7 2 2 7" xfId="28095" xr:uid="{D699167B-2EA1-43DA-B6CF-FCB67F0E0489}"/>
    <cellStyle name="Note 7 2 2 8" xfId="31381" xr:uid="{5AC08AF8-49B0-4C86-BCCF-3F9D32BE7AE2}"/>
    <cellStyle name="Note 7 2 3" xfId="3305" xr:uid="{0C2C6357-00EA-4799-A229-D39355C557F2}"/>
    <cellStyle name="Note 7 2 3 2" xfId="9738" xr:uid="{68212665-EE51-4AF0-9EB5-F9F9C3E5D157}"/>
    <cellStyle name="Note 7 2 3 3" xfId="14572" xr:uid="{F4F2283E-7E4A-4450-892C-850372F5D365}"/>
    <cellStyle name="Note 7 2 3 4" xfId="17652" xr:uid="{3D45F36E-7AAD-42BF-AEC2-66F638349399}"/>
    <cellStyle name="Note 7 2 3 5" xfId="21408" xr:uid="{A4BCC682-7F37-487E-BDA9-91B3E95DD387}"/>
    <cellStyle name="Note 7 2 3 6" xfId="25070" xr:uid="{02D8F424-0832-4A7A-9E5C-E3B7FA07416F}"/>
    <cellStyle name="Note 7 2 3 7" xfId="28601" xr:uid="{95FB9C3B-32AF-4E87-A279-20A42FE5EACC}"/>
    <cellStyle name="Note 7 2 3 8" xfId="31880" xr:uid="{60EB6EEB-6AE4-4C18-A505-0B88EC9E142E}"/>
    <cellStyle name="Note 7 2 4" xfId="3719" xr:uid="{67308FFA-E977-4D00-8952-27053DB51746}"/>
    <cellStyle name="Note 7 2 4 2" xfId="12763" xr:uid="{A8B9E10A-F0C6-4934-A181-02601F79E2F5}"/>
    <cellStyle name="Note 7 2 4 3" xfId="9918" xr:uid="{B0D82BCA-EC24-4E58-87B3-D83E82E72062}"/>
    <cellStyle name="Note 7 2 4 4" xfId="18066" xr:uid="{664F5DD1-7945-4CB7-AC7E-8BE170EF0FF2}"/>
    <cellStyle name="Note 7 2 4 5" xfId="21821" xr:uid="{F0DE7558-2411-4BB7-B3B3-F8932FE1E3F1}"/>
    <cellStyle name="Note 7 2 4 6" xfId="25484" xr:uid="{47C6D198-2C20-45D8-945B-9BA97CF44C0A}"/>
    <cellStyle name="Note 7 2 4 7" xfId="29015" xr:uid="{F42A7D25-D6C9-4494-BA0A-0C8DC7CC2A2D}"/>
    <cellStyle name="Note 7 2 4 8" xfId="32291" xr:uid="{0F7CA1EE-2A0E-49F9-8BB5-847F3A276AED}"/>
    <cellStyle name="Note 7 2 5" xfId="1811" xr:uid="{290D171C-A157-4128-B452-D33D20A3B9E7}"/>
    <cellStyle name="Note 7 2 5 2" xfId="10175" xr:uid="{48D1CD99-3D00-4786-8AAD-AF7E87FD8414}"/>
    <cellStyle name="Note 7 2 5 3" xfId="8354" xr:uid="{6407C1FA-E98D-40ED-A45C-256902434272}"/>
    <cellStyle name="Note 7 2 5 4" xfId="13803" xr:uid="{3D109A96-F6B4-4996-853A-8BFC66C49A42}"/>
    <cellStyle name="Note 7 2 5 5" xfId="19507" xr:uid="{1743E751-E382-4BAE-BA86-81CD56544B75}"/>
    <cellStyle name="Note 7 2 5 6" xfId="23274" xr:uid="{F558362D-F289-4DC8-AD28-5FE6EE017C1B}"/>
    <cellStyle name="Note 7 2 5 7" xfId="26921" xr:uid="{07D2F7D4-EB3F-48B5-9494-4B00CC2CF67C}"/>
    <cellStyle name="Note 7 2 5 8" xfId="19762" xr:uid="{21F8F9D4-D2CC-4F91-BBA7-F92E8D4CD7B2}"/>
    <cellStyle name="Note 7 2 6" xfId="4076" xr:uid="{57EF1066-3DF7-4ED2-8E81-71E30DE14912}"/>
    <cellStyle name="Note 7 2 6 2" xfId="6833" xr:uid="{739D3E24-3781-4C44-9830-554AF77FFBC6}"/>
    <cellStyle name="Note 7 2 6 3" xfId="10454" xr:uid="{39C5922B-05CC-446B-A6B3-48B7ABBC6645}"/>
    <cellStyle name="Note 7 2 6 4" xfId="18423" xr:uid="{985A28F4-DD45-4498-B8F4-8C0FE5178847}"/>
    <cellStyle name="Note 7 2 6 5" xfId="22176" xr:uid="{44369866-9F60-4DC2-97BF-C8CA9C2F97DB}"/>
    <cellStyle name="Note 7 2 6 6" xfId="25841" xr:uid="{9C9662B9-DE79-4940-8173-582AA1671EB3}"/>
    <cellStyle name="Note 7 2 6 7" xfId="29372" xr:uid="{5065720E-47A1-4002-9EBB-1A402FB30D8A}"/>
    <cellStyle name="Note 7 2 6 8" xfId="32639" xr:uid="{550DF6AF-D7F2-4DFA-B619-A3C4FB1E4F76}"/>
    <cellStyle name="Note 7 2 7" xfId="3767" xr:uid="{204D96EE-6AC9-4D40-BF83-2A5ABC79A8E6}"/>
    <cellStyle name="Note 7 2 7 2" xfId="13004" xr:uid="{F279D1DE-F9ED-4C65-B830-387227E57EFA}"/>
    <cellStyle name="Note 7 2 7 3" xfId="15639" xr:uid="{C4E3D04D-5849-43B3-8577-FF8792561221}"/>
    <cellStyle name="Note 7 2 7 4" xfId="18114" xr:uid="{B6790531-D815-45E6-A602-A3AAEFAA892A}"/>
    <cellStyle name="Note 7 2 7 5" xfId="21868" xr:uid="{0513BA52-D8AB-47D9-8589-07EE874F206D}"/>
    <cellStyle name="Note 7 2 7 6" xfId="25532" xr:uid="{FA1D5707-7DC2-49B1-BDDE-162AD3415B34}"/>
    <cellStyle name="Note 7 2 7 7" xfId="29063" xr:uid="{8BD30D32-FE5F-4185-B678-F6097797A33F}"/>
    <cellStyle name="Note 7 2 7 8" xfId="32338" xr:uid="{D8E8137E-7A81-49AF-BD29-01E6DB5041A9}"/>
    <cellStyle name="Note 7 2 8" xfId="8452" xr:uid="{85732D4A-E893-46E9-8ED3-CF53E4A48B38}"/>
    <cellStyle name="Note 7 2 9" xfId="14072" xr:uid="{A1C9CAFE-E53B-489A-AE78-CC7C21309A9F}"/>
    <cellStyle name="Note 7 3" xfId="1892" xr:uid="{1250BB1C-BFAC-48C9-82A2-6CB8762C42A8}"/>
    <cellStyle name="Note 7 3 2" xfId="9013" xr:uid="{59595FE8-071D-48D6-8A6B-72DBBDE9E480}"/>
    <cellStyle name="Note 7 3 3" xfId="6898" xr:uid="{F528A346-6A38-4277-9FE0-DF2145DDFC46}"/>
    <cellStyle name="Note 7 3 4" xfId="14259" xr:uid="{3ED8AC15-0CAD-4C21-A6C9-4C89F6AF37C2}"/>
    <cellStyle name="Note 7 3 5" xfId="15883" xr:uid="{903B90FC-DE34-4656-9945-4D411F06AECC}"/>
    <cellStyle name="Note 7 3 6" xfId="23235" xr:uid="{99DBDE66-8E14-4139-A491-D76D38F73BF9}"/>
    <cellStyle name="Note 7 3 7" xfId="23925" xr:uid="{EB8A15C6-2238-44C4-BA98-B24FA05A3070}"/>
    <cellStyle name="Note 7 3 8" xfId="23920" xr:uid="{94ABDB3E-3FA7-406E-AF07-AFF2395C80BC}"/>
    <cellStyle name="Note 7 4" xfId="2707" xr:uid="{3CB2579C-4A85-4B2B-AC6D-9E24F32C7D2F}"/>
    <cellStyle name="Note 7 4 2" xfId="11355" xr:uid="{65A94AB9-AF5C-46AA-A721-FAE650DD7DE7}"/>
    <cellStyle name="Note 7 4 3" xfId="16284" xr:uid="{D1959070-A7A0-440F-92CC-2D6D6646865A}"/>
    <cellStyle name="Note 7 4 4" xfId="17055" xr:uid="{38BC5A89-5E19-420D-958A-B739071B0234}"/>
    <cellStyle name="Note 7 4 5" xfId="20813" xr:uid="{5CD36F1F-BFBA-48D9-B25E-5F4B24205D81}"/>
    <cellStyle name="Note 7 4 6" xfId="24474" xr:uid="{1616BEAB-F211-45E2-B494-7F694C5CABD5}"/>
    <cellStyle name="Note 7 4 7" xfId="28003" xr:uid="{E0C1870E-566E-4BF3-9757-0A005DF05E00}"/>
    <cellStyle name="Note 7 4 8" xfId="31289" xr:uid="{1B891CFD-063F-4B91-98EE-5900C0682011}"/>
    <cellStyle name="Note 7 5" xfId="3542" xr:uid="{81DE390C-54D5-4E46-B70E-C05F594D74DB}"/>
    <cellStyle name="Note 7 5 2" xfId="7867" xr:uid="{A7D78D65-5EB6-4ED9-8954-7139F88B1B91}"/>
    <cellStyle name="Note 7 5 3" xfId="15069" xr:uid="{5C9D7771-B7DE-449F-89D3-B6CE953CC74E}"/>
    <cellStyle name="Note 7 5 4" xfId="17889" xr:uid="{89AD85E6-0F84-475B-ADA7-614BEE0746B8}"/>
    <cellStyle name="Note 7 5 5" xfId="21645" xr:uid="{1CE4E79E-79A6-4889-B667-88550DD1CA66}"/>
    <cellStyle name="Note 7 5 6" xfId="25307" xr:uid="{163F2AAC-FC3F-4D3D-851A-54C93FDD5EF7}"/>
    <cellStyle name="Note 7 5 7" xfId="28838" xr:uid="{DC437CB5-D7C6-471D-8A08-3BBDCA88841C}"/>
    <cellStyle name="Note 7 5 8" xfId="32117" xr:uid="{84514742-D603-4EEC-82BD-2B304EFDD807}"/>
    <cellStyle name="Note 7 6" xfId="3244" xr:uid="{5CCA52F8-4C11-4DF1-8BB3-3A95E1BD34D6}"/>
    <cellStyle name="Note 7 6 2" xfId="10626" xr:uid="{E75652B8-B67F-4C70-B558-A4735CF8F19B}"/>
    <cellStyle name="Note 7 6 3" xfId="15367" xr:uid="{18A60373-DEC1-4F71-88E6-4B35E99478A8}"/>
    <cellStyle name="Note 7 6 4" xfId="17591" xr:uid="{1AEC745E-AADA-47F4-8C46-ED48E9B992E2}"/>
    <cellStyle name="Note 7 6 5" xfId="21347" xr:uid="{42473C6B-8934-47B0-BAB3-BF85AE724522}"/>
    <cellStyle name="Note 7 6 6" xfId="25009" xr:uid="{9127057C-0DBF-4969-BE70-A70D6E4572CF}"/>
    <cellStyle name="Note 7 6 7" xfId="28540" xr:uid="{CCB02A11-75C6-4B5A-B52A-8F2FBFCAF74F}"/>
    <cellStyle name="Note 7 6 8" xfId="31820" xr:uid="{8DC6C807-E287-4346-B1B0-22D98E82282D}"/>
    <cellStyle name="Note 7 7" xfId="3944" xr:uid="{E3E76CE6-EFE5-463F-9C2E-A1814D9795D6}"/>
    <cellStyle name="Note 7 7 2" xfId="12984" xr:uid="{E437B877-D131-45F3-8BC7-4E1ED714442C}"/>
    <cellStyle name="Note 7 7 3" xfId="15656" xr:uid="{CBE9007E-D624-492A-BA3E-FF80EF9845D3}"/>
    <cellStyle name="Note 7 7 4" xfId="18291" xr:uid="{2DC995B1-E49A-4536-814E-50BFFA3BB6C7}"/>
    <cellStyle name="Note 7 7 5" xfId="22044" xr:uid="{ED437F22-5953-422A-9FE4-B89E7A762E3E}"/>
    <cellStyle name="Note 7 7 6" xfId="25709" xr:uid="{8DC54998-C9FC-4C89-9D78-18E9295A3871}"/>
    <cellStyle name="Note 7 7 7" xfId="29240" xr:uid="{AB9E7EBF-FFF9-4030-9799-B3BCE407C7A6}"/>
    <cellStyle name="Note 7 7 8" xfId="32508" xr:uid="{AEA71E2F-11AD-411D-9C51-F70222219733}"/>
    <cellStyle name="Note 7 8" xfId="3781" xr:uid="{D52D400A-2B20-4600-A50A-66431C71C5A2}"/>
    <cellStyle name="Note 7 8 2" xfId="12734" xr:uid="{5FD785A4-682F-428A-BF1F-FF65392303F3}"/>
    <cellStyle name="Note 7 8 3" xfId="15706" xr:uid="{711C51B5-064D-41F7-9A32-3F7A09C5EAB7}"/>
    <cellStyle name="Note 7 8 4" xfId="18128" xr:uid="{43186CF2-27E4-4F86-9FC2-817C75F9DAFF}"/>
    <cellStyle name="Note 7 8 5" xfId="21881" xr:uid="{9A83F594-8B9D-4A72-961F-7FF506BDF881}"/>
    <cellStyle name="Note 7 8 6" xfId="25546" xr:uid="{44C457B2-43FC-450A-AFE6-E1BFCF2363D0}"/>
    <cellStyle name="Note 7 8 7" xfId="29077" xr:uid="{912480A9-8AAF-49B9-951F-C6DACC9A3FDE}"/>
    <cellStyle name="Note 7 8 8" xfId="32350" xr:uid="{35E62360-00D4-4180-9198-6402B57A8061}"/>
    <cellStyle name="Note 7 9" xfId="9585" xr:uid="{95F17EB4-FE4C-40FA-8EC5-8ABAC24B2FD2}"/>
    <cellStyle name="Output 2" xfId="655" xr:uid="{C51C3FF4-1311-4337-94CB-B17DACD95445}"/>
    <cellStyle name="Output 2 10" xfId="4400" xr:uid="{B7E3EEF1-9BCB-49BA-AF51-6D4479CC0730}"/>
    <cellStyle name="Output 2 10 2" xfId="6911" xr:uid="{94D22C9D-C6D7-4828-AA7D-4BFB7F4AC9F9}"/>
    <cellStyle name="Output 2 10 3" xfId="6820" xr:uid="{49832AC7-C993-464B-9EBA-C5723AC4BDB2}"/>
    <cellStyle name="Output 2 10 4" xfId="18747" xr:uid="{35770E95-BD0F-4662-B35E-738EF3D18FB6}"/>
    <cellStyle name="Output 2 10 5" xfId="22499" xr:uid="{2760D4DF-309E-4924-BDC8-B334E0BC1173}"/>
    <cellStyle name="Output 2 10 6" xfId="26165" xr:uid="{7A5D40EA-A1A5-46D5-BA96-E651DD22ED07}"/>
    <cellStyle name="Output 2 10 7" xfId="29696" xr:uid="{BD453114-C94A-4F8D-89D9-544B73640AC9}"/>
    <cellStyle name="Output 2 10 8" xfId="32958" xr:uid="{B00DD6EE-C84F-4BC3-B90D-03CA75E283AC}"/>
    <cellStyle name="Output 2 11" xfId="5994" xr:uid="{C8144275-2157-45F9-993B-B17BE6355D4B}"/>
    <cellStyle name="Output 2 11 2" xfId="7546" xr:uid="{8AD0432E-5B55-4F32-A569-C57617EE3F6C}"/>
    <cellStyle name="Output 2 11 3" xfId="9593" xr:uid="{C6DA838B-C5E5-4723-B8C9-7143AB621F37}"/>
    <cellStyle name="Output 2 11 4" xfId="20267" xr:uid="{78AF2BDE-88D6-47F3-B96A-B23A9A443258}"/>
    <cellStyle name="Output 2 11 5" xfId="23978" xr:uid="{E79C51EF-CC71-47A7-B037-A0E8D657A3D3}"/>
    <cellStyle name="Output 2 11 6" xfId="27542" xr:uid="{BD1A313A-76C1-4ABB-8F3A-76E85B694D1F}"/>
    <cellStyle name="Output 2 11 7" xfId="30733" xr:uid="{B64E1F88-6517-4737-B157-BDB1DD0A4496}"/>
    <cellStyle name="Output 2 11 8" xfId="33480" xr:uid="{66865954-7C7D-4D1A-AB4C-A99C8234478A}"/>
    <cellStyle name="Output 2 12" xfId="6287" xr:uid="{F45A12B8-B952-47D4-9905-7946761946FC}"/>
    <cellStyle name="Output 2 12 2" xfId="13188" xr:uid="{A1ACE3FE-7196-4FA2-A4E1-147D46804097}"/>
    <cellStyle name="Output 2 12 3" xfId="8941" xr:uid="{83BC467B-DCB0-4697-9B81-A8D3FF02DBC7}"/>
    <cellStyle name="Output 2 12 4" xfId="20539" xr:uid="{E6AFB971-B0EC-4933-B0FE-0B9655BF42B2}"/>
    <cellStyle name="Output 2 12 5" xfId="24212" xr:uid="{691AFA43-85C5-4F56-8BEB-86082375F0A9}"/>
    <cellStyle name="Output 2 12 6" xfId="27776" xr:uid="{FA070561-557A-48B7-A487-CAE8E7150F25}"/>
    <cellStyle name="Output 2 12 7" xfId="30948" xr:uid="{938E5161-DE0D-40DC-8E83-7E81EC553B8B}"/>
    <cellStyle name="Output 2 12 8" xfId="33551" xr:uid="{C0A4F681-2025-4574-956C-7F26402F6C93}"/>
    <cellStyle name="Output 2 13" xfId="8905" xr:uid="{239CEA31-1239-478C-AAAB-AC489BDC2D00}"/>
    <cellStyle name="Output 2 14" xfId="10976" xr:uid="{85627986-E9F8-4B77-A317-26598AF8498C}"/>
    <cellStyle name="Output 2 15" xfId="15983" xr:uid="{3C785D1B-EF6F-4A20-AC33-A6337E04CE18}"/>
    <cellStyle name="Output 2 16" xfId="20688" xr:uid="{DC59989C-0D4C-438D-8F70-77B74BF4115B}"/>
    <cellStyle name="Output 2 17" xfId="23915" xr:uid="{7350782B-25AA-4FE9-9D39-4FEABBED5913}"/>
    <cellStyle name="Output 2 18" xfId="27484" xr:uid="{B4DDD4C4-A82F-435D-9225-1AAC9F4A9863}"/>
    <cellStyle name="Output 2 19" xfId="23443" xr:uid="{FB00830E-3A9E-459B-B3D6-B6233EF3EEB9}"/>
    <cellStyle name="Output 2 2" xfId="1077" xr:uid="{E075CCD6-1FF8-4DF9-ADF7-DC6B8E0616D2}"/>
    <cellStyle name="Output 2 2 10" xfId="13444" xr:uid="{103DB9EC-85EA-4777-88A5-0F4CC6D48CCC}"/>
    <cellStyle name="Output 2 2 11" xfId="19844" xr:uid="{7EAB2A93-B701-44D6-9CEF-697A1B4F3DD4}"/>
    <cellStyle name="Output 2 2 12" xfId="23601" xr:uid="{36AEEA47-52F6-4324-A59C-D60223EDA7FB}"/>
    <cellStyle name="Output 2 2 13" xfId="27205" xr:uid="{8C9720CA-9F75-4C84-AAB7-3486F1970143}"/>
    <cellStyle name="Output 2 2 14" xfId="30664" xr:uid="{840AD7F2-D6A5-4665-90B5-C30473AC2A42}"/>
    <cellStyle name="Output 2 2 15" xfId="33757" xr:uid="{FA29ABCB-BB84-4912-A1F5-58535FF1DDEA}"/>
    <cellStyle name="Output 2 2 2" xfId="2368" xr:uid="{F2151E24-D459-4303-A74D-1C89C9DB9718}"/>
    <cellStyle name="Output 2 2 2 2" xfId="10071" xr:uid="{E236A655-F99B-4B91-9AF3-BFF04020E87A}"/>
    <cellStyle name="Output 2 2 2 3" xfId="7094" xr:uid="{B77394A8-5305-465C-94C0-D4B84D9FBACC}"/>
    <cellStyle name="Output 2 2 2 4" xfId="16571" xr:uid="{5069B2E7-C9AA-49E7-8039-D1DFEDEB8968}"/>
    <cellStyle name="Output 2 2 2 5" xfId="15337" xr:uid="{76F6BC4F-D10C-4DA2-96EC-FEA97BA7D12F}"/>
    <cellStyle name="Output 2 2 2 6" xfId="20072" xr:uid="{F49F460D-A8F5-4279-92BB-7DCFA1FEA296}"/>
    <cellStyle name="Output 2 2 2 7" xfId="7788" xr:uid="{9BEADC72-5742-4463-9845-3E865780E6CD}"/>
    <cellStyle name="Output 2 2 2 8" xfId="30309" xr:uid="{81C7E8F0-B5DE-497E-8B30-6E39787B044A}"/>
    <cellStyle name="Output 2 2 2 9" xfId="34765" xr:uid="{92A3B2C0-A429-4A48-882C-2BD26BD3615E}"/>
    <cellStyle name="Output 2 2 3" xfId="1795" xr:uid="{261B1B74-ABEA-4EA0-B201-30551C2A421D}"/>
    <cellStyle name="Output 2 2 3 2" xfId="11156" xr:uid="{F40AC7FE-07ED-496B-906E-2E20E3C807FD}"/>
    <cellStyle name="Output 2 2 3 3" xfId="11661" xr:uid="{576D66B0-1628-4255-A905-20D4B040DAB0}"/>
    <cellStyle name="Output 2 2 3 4" xfId="15553" xr:uid="{4EDDA094-CDEE-4353-86B5-C4B384EB9B6C}"/>
    <cellStyle name="Output 2 2 3 5" xfId="19520" xr:uid="{A2BC9959-FCC6-49E3-8C59-3029FF930640}"/>
    <cellStyle name="Output 2 2 3 6" xfId="24132" xr:uid="{538C9F37-31AA-44E3-9882-F735AB7B8E99}"/>
    <cellStyle name="Output 2 2 3 7" xfId="27695" xr:uid="{1D3384D5-90E0-4028-8505-F2AB73B16E61}"/>
    <cellStyle name="Output 2 2 3 8" xfId="27237" xr:uid="{3F6534C4-8EA3-4E9C-A421-EB4D55408A6E}"/>
    <cellStyle name="Output 2 2 3 9" xfId="35050" xr:uid="{D5160C93-9AAE-4685-9F81-A83E4F69415E}"/>
    <cellStyle name="Output 2 2 4" xfId="1802" xr:uid="{ACC69FD9-43D1-4EBB-BF58-F815AF6FB928}"/>
    <cellStyle name="Output 2 2 4 2" xfId="9963" xr:uid="{52327361-505C-4F06-BDBE-3F63594B7BF1}"/>
    <cellStyle name="Output 2 2 4 3" xfId="14966" xr:uid="{B2F02E0D-814C-4C64-A67D-598930C85A04}"/>
    <cellStyle name="Output 2 2 4 4" xfId="11309" xr:uid="{E2CDA65E-40CF-422B-A5AA-3725E6A25B16}"/>
    <cellStyle name="Output 2 2 4 5" xfId="19514" xr:uid="{FE4B190E-9EFF-4966-A2DE-A790875BFBA8}"/>
    <cellStyle name="Output 2 2 4 6" xfId="23281" xr:uid="{A7DF67C2-A37A-4CBB-959D-FE41DA131CDB}"/>
    <cellStyle name="Output 2 2 4 7" xfId="26927" xr:uid="{76A0AD4F-61FD-4D3D-B283-27CB917046FA}"/>
    <cellStyle name="Output 2 2 4 8" xfId="30414" xr:uid="{3B1B0DC6-0AD6-428E-8CFD-17BEFCEE8D5C}"/>
    <cellStyle name="Output 2 2 4 9" xfId="34553" xr:uid="{08793D2D-D900-40AE-AB53-232A3C43EC89}"/>
    <cellStyle name="Output 2 2 5" xfId="3863" xr:uid="{6096DE90-749B-4EA8-A9B0-A72A4623655A}"/>
    <cellStyle name="Output 2 2 5 2" xfId="12703" xr:uid="{6BE9C317-F3A5-467A-ACB5-26C771AA205B}"/>
    <cellStyle name="Output 2 2 5 3" xfId="12859" xr:uid="{57AB313C-791A-459B-A96E-AE8C2142F8C2}"/>
    <cellStyle name="Output 2 2 5 4" xfId="18210" xr:uid="{C47E1BFB-D263-417A-8C23-A988C417BEA0}"/>
    <cellStyle name="Output 2 2 5 5" xfId="21963" xr:uid="{D6941330-E420-4B14-8551-BA6C68DF6C91}"/>
    <cellStyle name="Output 2 2 5 6" xfId="25628" xr:uid="{5B04905C-0E51-4A86-BE98-873F2273A1A8}"/>
    <cellStyle name="Output 2 2 5 7" xfId="29159" xr:uid="{E7DFA77B-E30F-40ED-87E3-1B961D59D73C}"/>
    <cellStyle name="Output 2 2 5 8" xfId="32429" xr:uid="{4A8CA23D-83CA-41AF-A514-CA5678F3E49C}"/>
    <cellStyle name="Output 2 2 5 9" xfId="34134" xr:uid="{B4CCB517-6986-4EBB-9A3B-D429AFBBF805}"/>
    <cellStyle name="Output 2 2 6" xfId="4256" xr:uid="{F0110076-DAEC-4CDB-9C01-58B579B3DF54}"/>
    <cellStyle name="Output 2 2 6 2" xfId="6832" xr:uid="{42840955-3EA0-4B05-84FD-98C75F8E8913}"/>
    <cellStyle name="Output 2 2 6 3" xfId="15178" xr:uid="{DB4CA245-DF35-444B-98D6-7D5BFE07CE0F}"/>
    <cellStyle name="Output 2 2 6 4" xfId="18603" xr:uid="{87F375DE-BB51-4655-B7B9-54BA441B7A90}"/>
    <cellStyle name="Output 2 2 6 5" xfId="22355" xr:uid="{129DAB0D-299A-4A5F-96C6-7542C783B63F}"/>
    <cellStyle name="Output 2 2 6 6" xfId="26021" xr:uid="{E6242679-6E8B-4510-AC00-23967B4CD394}"/>
    <cellStyle name="Output 2 2 6 7" xfId="29552" xr:uid="{397BB525-EC86-4968-A306-34BCD3D5ED85}"/>
    <cellStyle name="Output 2 2 6 8" xfId="32815" xr:uid="{28A267C5-56BF-4CD3-85C2-64AB0C47FACC}"/>
    <cellStyle name="Output 2 2 7" xfId="4865" xr:uid="{D3023069-DE13-4BF0-AA5D-2994BAFCD31E}"/>
    <cellStyle name="Output 2 2 7 2" xfId="12158" xr:uid="{E1B3DA84-1CE6-4965-A8F9-D91758EBF187}"/>
    <cellStyle name="Output 2 2 7 3" xfId="15836" xr:uid="{9D26BE8A-4635-4AEB-9E0B-7B47596B8263}"/>
    <cellStyle name="Output 2 2 7 4" xfId="19212" xr:uid="{5F5C0FF5-E696-4731-B3A4-1073FEA6887B}"/>
    <cellStyle name="Output 2 2 7 5" xfId="22963" xr:uid="{2D35DAC7-106B-4705-87F0-8190840EFCA5}"/>
    <cellStyle name="Output 2 2 7 6" xfId="26629" xr:uid="{77061C3C-AABE-4033-9781-85DCD3F38859}"/>
    <cellStyle name="Output 2 2 7 7" xfId="30161" xr:uid="{84BD9FFE-9881-440E-80B2-EE575A052FF8}"/>
    <cellStyle name="Output 2 2 7 8" xfId="33417" xr:uid="{06830D2D-0231-42FB-8838-0FAB95466203}"/>
    <cellStyle name="Output 2 2 8" xfId="12834" xr:uid="{1D9706C9-FD8B-4E1E-96C5-EDFFCBB50E67}"/>
    <cellStyle name="Output 2 2 9" xfId="12965" xr:uid="{14ECDDD2-EFD8-4186-84FC-A9C0C68C0F68}"/>
    <cellStyle name="Output 2 3" xfId="1078" xr:uid="{D61670A1-FA09-4F60-91B0-4AEFE1CF3063}"/>
    <cellStyle name="Output 2 3 10" xfId="14096" xr:uid="{382B9412-A9EB-47F1-968B-DAD77AFC117A}"/>
    <cellStyle name="Output 2 3 11" xfId="19843" xr:uid="{B3AB8D4A-B9B6-4097-ACC2-3AEF32055577}"/>
    <cellStyle name="Output 2 3 12" xfId="23600" xr:uid="{8CCC9E92-C61C-40DB-BF0B-1D92A6B9E4BE}"/>
    <cellStyle name="Output 2 3 13" xfId="27204" xr:uid="{7C85E6E6-2948-46B5-9C99-C3E1EABB7341}"/>
    <cellStyle name="Output 2 3 14" xfId="30663" xr:uid="{4E3C2AE6-05F2-47AA-94AC-20DC9E2287CD}"/>
    <cellStyle name="Output 2 3 15" xfId="35037" xr:uid="{00C00579-5DB9-48DC-8118-366A50BC6490}"/>
    <cellStyle name="Output 2 3 2" xfId="2369" xr:uid="{A1FF573B-E3C5-4A1B-99AE-BC27A0D8545A}"/>
    <cellStyle name="Output 2 3 2 2" xfId="9569" xr:uid="{7F6642AA-F96D-4AAB-A90C-3FAC27BED61F}"/>
    <cellStyle name="Output 2 3 2 3" xfId="13920" xr:uid="{F5BCADE3-E8F2-4631-9EB7-0D965AD3AC46}"/>
    <cellStyle name="Output 2 3 2 4" xfId="9264" xr:uid="{6DA0CA84-A0AC-443A-8098-98B4ED641811}"/>
    <cellStyle name="Output 2 3 2 5" xfId="13969" xr:uid="{B0526F3E-C025-4A77-9BA2-892075696C05}"/>
    <cellStyle name="Output 2 3 2 6" xfId="14429" xr:uid="{D94C2A91-7E68-470F-BE27-189FC57A3328}"/>
    <cellStyle name="Output 2 3 2 7" xfId="23951" xr:uid="{8DAFC8FF-C9E9-4C93-A978-B4D82D53E8E4}"/>
    <cellStyle name="Output 2 3 2 8" xfId="30311" xr:uid="{2A003F25-E919-41AF-9E95-F11E90C56F6C}"/>
    <cellStyle name="Output 2 3 3" xfId="1875" xr:uid="{6B379491-BDB3-413D-A92F-685B260413A0}"/>
    <cellStyle name="Output 2 3 3 2" xfId="8440" xr:uid="{0290CE48-6DC5-4AC5-8795-8F957C76CE7F}"/>
    <cellStyle name="Output 2 3 3 3" xfId="9504" xr:uid="{DAEBFC24-32D1-4281-AD4B-6122C4BADAD3}"/>
    <cellStyle name="Output 2 3 3 4" xfId="13946" xr:uid="{D958B6ED-4600-4705-BBB3-DDE0938D24D5}"/>
    <cellStyle name="Output 2 3 3 5" xfId="19482" xr:uid="{68A1EBB2-70C4-4437-9144-2D10326BF3FD}"/>
    <cellStyle name="Output 2 3 3 6" xfId="10635" xr:uid="{CAEEEA89-EC91-4AD1-9F75-9EC1AB8351C5}"/>
    <cellStyle name="Output 2 3 3 7" xfId="26895" xr:uid="{888E98DA-573B-43D1-BACA-E6FEBECA2A89}"/>
    <cellStyle name="Output 2 3 3 8" xfId="27276" xr:uid="{3152924D-AD15-4A27-800B-61CD7CA0103C}"/>
    <cellStyle name="Output 2 3 4" xfId="3165" xr:uid="{ACB9A19E-2913-4C53-AED9-CFE155312454}"/>
    <cellStyle name="Output 2 3 4 2" xfId="10851" xr:uid="{739925FC-290D-4026-81F7-3DD4EC913FFB}"/>
    <cellStyle name="Output 2 3 4 3" xfId="8763" xr:uid="{F6C21BBC-FFF0-4517-B8ED-2458BC42BC28}"/>
    <cellStyle name="Output 2 3 4 4" xfId="17512" xr:uid="{922E4813-ADCE-41AF-8582-A815169FC831}"/>
    <cellStyle name="Output 2 3 4 5" xfId="21268" xr:uid="{89E7DAB9-B0F2-46D4-A112-07F5528A5402}"/>
    <cellStyle name="Output 2 3 4 6" xfId="24930" xr:uid="{809EC732-4FF3-4C4A-A084-0451CA39B067}"/>
    <cellStyle name="Output 2 3 4 7" xfId="28461" xr:uid="{7F64AD08-A60A-494F-B486-CF6D96FD79D4}"/>
    <cellStyle name="Output 2 3 4 8" xfId="31742" xr:uid="{4F048467-B114-46DA-A04B-556008A8D408}"/>
    <cellStyle name="Output 2 3 5" xfId="3622" xr:uid="{553EAECC-DB60-4D4E-90CC-87634E4ECCA7}"/>
    <cellStyle name="Output 2 3 5 2" xfId="8562" xr:uid="{48739300-DC71-47A6-978B-D4818056BF80}"/>
    <cellStyle name="Output 2 3 5 3" xfId="13833" xr:uid="{DA907226-EB3C-423E-A009-982B3A692535}"/>
    <cellStyle name="Output 2 3 5 4" xfId="17969" xr:uid="{753F68D9-420E-439E-8475-D88BF3A9394A}"/>
    <cellStyle name="Output 2 3 5 5" xfId="21725" xr:uid="{EFD57433-D64E-4FF9-A3DD-319D92FF5CEA}"/>
    <cellStyle name="Output 2 3 5 6" xfId="25387" xr:uid="{D0AA690D-C4D3-43D9-BD03-4F97C7241994}"/>
    <cellStyle name="Output 2 3 5 7" xfId="28918" xr:uid="{E5827C33-D90A-4A8B-9C62-4B19A8C9D057}"/>
    <cellStyle name="Output 2 3 5 8" xfId="32195" xr:uid="{138AB304-260D-4393-BF0C-24A8136C9B3A}"/>
    <cellStyle name="Output 2 3 6" xfId="4598" xr:uid="{E087FD3D-0441-434F-A342-44024086CBA4}"/>
    <cellStyle name="Output 2 3 6 2" xfId="12418" xr:uid="{23AC460A-A5DC-407A-82AE-56424A620D28}"/>
    <cellStyle name="Output 2 3 6 3" xfId="10045" xr:uid="{AA7BDB44-0097-4F62-9A1F-2B1774F745AD}"/>
    <cellStyle name="Output 2 3 6 4" xfId="18945" xr:uid="{8ED9348B-A44A-4ED8-893B-A6AB92001E56}"/>
    <cellStyle name="Output 2 3 6 5" xfId="22697" xr:uid="{53A2DEED-D774-48F6-8450-C6022BB3244B}"/>
    <cellStyle name="Output 2 3 6 6" xfId="26362" xr:uid="{53FA8E0D-D46A-4744-91E9-765861CD386D}"/>
    <cellStyle name="Output 2 3 6 7" xfId="29894" xr:uid="{A95FDAB5-1A88-4154-A14A-36F224AE74E9}"/>
    <cellStyle name="Output 2 3 6 8" xfId="33154" xr:uid="{D744AA5F-76C7-41AB-A987-EA375C393317}"/>
    <cellStyle name="Output 2 3 7" xfId="4702" xr:uid="{F9BBDBEB-2A8A-4E41-8D41-D304B63D0A9D}"/>
    <cellStyle name="Output 2 3 7 2" xfId="12320" xr:uid="{9009B1F7-E9D3-4BC7-AFDD-BA91DE039511}"/>
    <cellStyle name="Output 2 3 7 3" xfId="16766" xr:uid="{FCD50A57-F468-48AF-80DF-06CA09BF65A1}"/>
    <cellStyle name="Output 2 3 7 4" xfId="19049" xr:uid="{BCC15CAD-3A54-4607-B9B8-AEC6E5A2370A}"/>
    <cellStyle name="Output 2 3 7 5" xfId="22801" xr:uid="{1A1FD302-8218-4F66-B0CC-AE43FCFCA0B6}"/>
    <cellStyle name="Output 2 3 7 6" xfId="26466" xr:uid="{0AFA207B-F1AF-4D07-8868-62B3404FB8CA}"/>
    <cellStyle name="Output 2 3 7 7" xfId="29998" xr:uid="{8116BAEE-6BDB-42B0-9175-2BD66D88D311}"/>
    <cellStyle name="Output 2 3 7 8" xfId="33257" xr:uid="{3E64D122-0BDB-442A-B1A3-792A61BA9862}"/>
    <cellStyle name="Output 2 3 8" xfId="11600" xr:uid="{FFD793D1-7BF4-4945-9E4D-0CC973EE91E0}"/>
    <cellStyle name="Output 2 3 9" xfId="16046" xr:uid="{4BA2FEF5-23E9-4E06-910C-B62ADF099E1D}"/>
    <cellStyle name="Output 2 4" xfId="1076" xr:uid="{061A3840-A1C8-4D65-B32F-1CBCD112D80C}"/>
    <cellStyle name="Output 2 4 10" xfId="13178" xr:uid="{F3945811-404A-4C67-8EA2-B499B755AE99}"/>
    <cellStyle name="Output 2 4 11" xfId="19845" xr:uid="{92C09BBD-0124-408E-89B2-2087260C0FCC}"/>
    <cellStyle name="Output 2 4 12" xfId="23602" xr:uid="{23E541C2-6604-430B-BC0F-3A6FAFA53207}"/>
    <cellStyle name="Output 2 4 13" xfId="27206" xr:uid="{8DAEC746-A2B4-46E3-9F81-6CFD1CF39819}"/>
    <cellStyle name="Output 2 4 14" xfId="30665" xr:uid="{31E0E1AF-0E79-4CD2-A966-6B1366E4B4CC}"/>
    <cellStyle name="Output 2 4 2" xfId="2367" xr:uid="{573FF6D6-11AD-4654-AAE8-2758EB412D75}"/>
    <cellStyle name="Output 2 4 2 2" xfId="9806" xr:uid="{22E4BB3B-EE33-4E73-957A-C3537FD0B0D4}"/>
    <cellStyle name="Output 2 4 2 3" xfId="11646" xr:uid="{7AA789D4-AB49-45CE-BA50-E1C2FB8878E7}"/>
    <cellStyle name="Output 2 4 2 4" xfId="17005" xr:uid="{32CA9083-2AE1-46F4-92A0-77E9AB480A2B}"/>
    <cellStyle name="Output 2 4 2 5" xfId="9534" xr:uid="{064BCD64-DA46-4D3C-9438-1B91136A065B}"/>
    <cellStyle name="Output 2 4 2 6" xfId="20219" xr:uid="{50BB02D1-A8F4-41A1-8F91-27F2CFD51FBA}"/>
    <cellStyle name="Output 2 4 2 7" xfId="23828" xr:uid="{C70D3C50-2884-4816-B0FB-0F081528850B}"/>
    <cellStyle name="Output 2 4 2 8" xfId="30312" xr:uid="{199BD4ED-8E2A-4F6F-9199-34C8E71CC219}"/>
    <cellStyle name="Output 2 4 3" xfId="2063" xr:uid="{1F82BABF-FE2A-4421-AC25-DC8F07D8A86F}"/>
    <cellStyle name="Output 2 4 3 2" xfId="10534" xr:uid="{3F7828D8-14AD-43E2-B1DC-0D3F5840A7A2}"/>
    <cellStyle name="Output 2 4 3 3" xfId="16659" xr:uid="{694AAE48-B664-453A-806F-A97E65179EF4}"/>
    <cellStyle name="Output 2 4 3 4" xfId="16120" xr:uid="{3044900B-1B26-4C36-A4AC-A89E64362B0E}"/>
    <cellStyle name="Output 2 4 3 5" xfId="14310" xr:uid="{CD4EFF1B-E1A3-4695-958A-60264639E6AF}"/>
    <cellStyle name="Output 2 4 3 6" xfId="20519" xr:uid="{58F95A8D-3499-4872-8DD7-A1F5B6759F78}"/>
    <cellStyle name="Output 2 4 3 7" xfId="23765" xr:uid="{76E702FE-7034-4E4B-BCCF-A3BB34600CAC}"/>
    <cellStyle name="Output 2 4 3 8" xfId="24092" xr:uid="{035AF95D-855C-42B9-9BFC-419AE3FA533C}"/>
    <cellStyle name="Output 2 4 4" xfId="1801" xr:uid="{75FA5E63-ACF1-4A4F-AE98-CA53D02E20FC}"/>
    <cellStyle name="Output 2 4 4 2" xfId="9933" xr:uid="{4ECFF086-8670-4E12-A083-4145652349D5}"/>
    <cellStyle name="Output 2 4 4 3" xfId="15128" xr:uid="{521F6F50-3730-4B3B-926D-324F86C39AE1}"/>
    <cellStyle name="Output 2 4 4 4" xfId="15139" xr:uid="{D9145736-1806-4ED5-9E14-DCD90B129931}"/>
    <cellStyle name="Output 2 4 4 5" xfId="19515" xr:uid="{F00CDF9F-9B80-4BDC-8BFA-FA1EA14C88B3}"/>
    <cellStyle name="Output 2 4 4 6" xfId="24129" xr:uid="{3494EDA3-B29A-4EBA-8EB1-4D387CE991F4}"/>
    <cellStyle name="Output 2 4 4 7" xfId="26928" xr:uid="{36834919-5103-45EB-A180-7D7625C03131}"/>
    <cellStyle name="Output 2 4 4 8" xfId="27239" xr:uid="{3BE193D2-9439-4A89-BE70-D04C36F332DE}"/>
    <cellStyle name="Output 2 4 5" xfId="3151" xr:uid="{B9B576D2-651C-4C7A-82FF-002C0481CD30}"/>
    <cellStyle name="Output 2 4 5 2" xfId="8394" xr:uid="{684DB0B7-C3D7-4BE0-9350-3F5118A5E113}"/>
    <cellStyle name="Output 2 4 5 3" xfId="13977" xr:uid="{E3AD2186-FF09-4958-A01C-32D4EBC3FD1B}"/>
    <cellStyle name="Output 2 4 5 4" xfId="17498" xr:uid="{07F1DD5E-85BF-48E3-87BF-27352B89EDB2}"/>
    <cellStyle name="Output 2 4 5 5" xfId="21254" xr:uid="{65A229FE-D9C9-4FDD-B981-F8104FB9D616}"/>
    <cellStyle name="Output 2 4 5 6" xfId="24916" xr:uid="{F72CEFA9-E8A1-4823-9B07-53700F665F98}"/>
    <cellStyle name="Output 2 4 5 7" xfId="28447" xr:uid="{E01E18BE-8D2A-4BD1-8027-F2C0C3593B23}"/>
    <cellStyle name="Output 2 4 5 8" xfId="31728" xr:uid="{58737663-FCCB-48B9-A50F-FE0A47B111BF}"/>
    <cellStyle name="Output 2 4 6" xfId="4599" xr:uid="{8634282C-AA2C-4746-AA57-AC3C89B745C4}"/>
    <cellStyle name="Output 2 4 6 2" xfId="7352" xr:uid="{7893BF0B-BEAA-4E8A-9F48-FBA13187EF0B}"/>
    <cellStyle name="Output 2 4 6 3" xfId="9707" xr:uid="{DC2BBF87-8A18-473F-B1F1-8CB13C8388B4}"/>
    <cellStyle name="Output 2 4 6 4" xfId="18946" xr:uid="{7D5B41E0-60D3-4904-B484-AFF8691FE3B3}"/>
    <cellStyle name="Output 2 4 6 5" xfId="22698" xr:uid="{6DF79281-00D2-4DA4-BD8D-997A881E80D8}"/>
    <cellStyle name="Output 2 4 6 6" xfId="26363" xr:uid="{F0111D7F-61D1-41D0-84DE-5D10B5DD5359}"/>
    <cellStyle name="Output 2 4 6 7" xfId="29895" xr:uid="{E9DB3248-1A50-485C-93F4-CBCDB49CA8FF}"/>
    <cellStyle name="Output 2 4 6 8" xfId="33155" xr:uid="{831D09E3-7D7B-4412-8A33-92BAC8A2A6C7}"/>
    <cellStyle name="Output 2 4 7" xfId="4574" xr:uid="{D6BA0EA8-920C-4466-A6FD-23CCDB3F004A}"/>
    <cellStyle name="Output 2 4 7 2" xfId="12442" xr:uid="{23044C1B-CCE1-4499-BF7F-1DAC3D089676}"/>
    <cellStyle name="Output 2 4 7 3" xfId="15500" xr:uid="{54F59FA0-6491-4FCA-BDD8-DFF24A177C6B}"/>
    <cellStyle name="Output 2 4 7 4" xfId="18921" xr:uid="{7060BFF9-C8BA-426A-AB66-792743BBCD11}"/>
    <cellStyle name="Output 2 4 7 5" xfId="22673" xr:uid="{93369448-D702-4305-883A-F4A847BEA3A4}"/>
    <cellStyle name="Output 2 4 7 6" xfId="26338" xr:uid="{5FD65B0C-7B97-4C4B-B892-DB8213B40137}"/>
    <cellStyle name="Output 2 4 7 7" xfId="29870" xr:uid="{2F80BD34-BC09-4C6B-BE07-AFBE135A4F29}"/>
    <cellStyle name="Output 2 4 7 8" xfId="33131" xr:uid="{D36D55F9-8827-42C1-8B7A-A94B2EDBA81E}"/>
    <cellStyle name="Output 2 4 8" xfId="7997" xr:uid="{0FFFF5FD-F81C-488E-85F7-8E4FFC04DA72}"/>
    <cellStyle name="Output 2 4 9" xfId="14151" xr:uid="{462BD73D-32B2-4178-993D-DD69DADF4DCF}"/>
    <cellStyle name="Output 2 5" xfId="1988" xr:uid="{12F73AB5-0424-4F92-B615-FF9D72846428}"/>
    <cellStyle name="Output 2 5 2" xfId="10692" xr:uid="{D46ADC6D-355C-4E91-A2E8-40A60FBDABDD}"/>
    <cellStyle name="Output 2 5 3" xfId="16866" xr:uid="{E90FEFE1-54C8-48A2-9658-0B13C438F2F5}"/>
    <cellStyle name="Output 2 5 4" xfId="16201" xr:uid="{A2223271-5DF3-46A2-9758-5F747BA0F90C}"/>
    <cellStyle name="Output 2 5 5" xfId="8257" xr:uid="{5DD63854-147F-4D89-A13B-3FC220D9F23D}"/>
    <cellStyle name="Output 2 5 6" xfId="19980" xr:uid="{630F591D-3338-457F-A1A8-3CBFA08366F8}"/>
    <cellStyle name="Output 2 5 7" xfId="15087" xr:uid="{B9EB0B81-A9AC-4213-BF5B-E4F75D1F22F9}"/>
    <cellStyle name="Output 2 5 8" xfId="27328" xr:uid="{40614143-C6D9-4001-BB76-65F0EE71B0B8}"/>
    <cellStyle name="Output 2 6" xfId="1925" xr:uid="{C639BC7A-1329-4DBD-A499-2F2365411982}"/>
    <cellStyle name="Output 2 6 2" xfId="10657" xr:uid="{A676CAF1-0389-45CE-9138-9A9C08877953}"/>
    <cellStyle name="Output 2 6 3" xfId="7480" xr:uid="{3D4066F3-CB29-4191-B003-05232C489583}"/>
    <cellStyle name="Output 2 6 4" xfId="13760" xr:uid="{F5C59BAA-71AF-4965-9426-802D35CFF9CB}"/>
    <cellStyle name="Output 2 6 5" xfId="8039" xr:uid="{EC08F512-36AD-4B0A-91A4-05EC65884473}"/>
    <cellStyle name="Output 2 6 6" xfId="19949" xr:uid="{ED6087F4-B5CE-42A9-95BD-E545AFEAF5AB}"/>
    <cellStyle name="Output 2 6 7" xfId="19871" xr:uid="{E147E855-3507-4210-9C8D-7B27891B554A}"/>
    <cellStyle name="Output 2 6 8" xfId="20420" xr:uid="{63505DCC-CAF0-4C67-93FF-531F5F4BFF85}"/>
    <cellStyle name="Output 2 7" xfId="2576" xr:uid="{6196B2E6-A1D5-44E9-9E1C-1C8C71A8ECF7}"/>
    <cellStyle name="Output 2 7 2" xfId="11136" xr:uid="{BD6AF2AA-2654-4E02-A034-7CDD08CECDC6}"/>
    <cellStyle name="Output 2 7 3" xfId="13033" xr:uid="{7F710A40-E417-4841-B453-ECD13463B8C2}"/>
    <cellStyle name="Output 2 7 4" xfId="7596" xr:uid="{0F80D7DD-B43E-42BB-98E1-DB8F8C6F3B23}"/>
    <cellStyle name="Output 2 7 5" xfId="19277" xr:uid="{69E2B892-8C75-4D2B-9894-184615F7B28B}"/>
    <cellStyle name="Output 2 7 6" xfId="23042" xr:uid="{0DB4F497-9FD1-49BA-82AF-2D93A9544056}"/>
    <cellStyle name="Output 2 7 7" xfId="9790" xr:uid="{7038CFE1-27D9-4236-8BC8-D4FBA433D8E2}"/>
    <cellStyle name="Output 2 7 8" xfId="31162" xr:uid="{772C020D-25F8-4D16-B730-1F296C0C8989}"/>
    <cellStyle name="Output 2 8" xfId="4257" xr:uid="{2C6703FB-BA33-486A-A47F-89E818C3EEC8}"/>
    <cellStyle name="Output 2 8 2" xfId="12666" xr:uid="{AF7F8ABF-44E7-434E-80DC-AE02F2D12ACC}"/>
    <cellStyle name="Output 2 8 3" xfId="7411" xr:uid="{31168B04-C3A0-42D3-8F8C-0AABED775D72}"/>
    <cellStyle name="Output 2 8 4" xfId="18604" xr:uid="{202E9F11-5B9A-4FEF-BD73-8C348D676166}"/>
    <cellStyle name="Output 2 8 5" xfId="22356" xr:uid="{35B19186-172D-4D5B-8207-5AB24555283C}"/>
    <cellStyle name="Output 2 8 6" xfId="26022" xr:uid="{9BA70D48-3693-4A68-BEEC-5CBDE452F724}"/>
    <cellStyle name="Output 2 8 7" xfId="29553" xr:uid="{D302873B-38E4-465A-9DC6-D2C3C6EBDA6E}"/>
    <cellStyle name="Output 2 8 8" xfId="32816" xr:uid="{8E178896-845A-4521-B711-50C5E41C877C}"/>
    <cellStyle name="Output 2 9" xfId="4558" xr:uid="{2BBC1425-2EFB-42A2-B267-2B2AAFCD1CFD}"/>
    <cellStyle name="Output 2 9 2" xfId="12456" xr:uid="{C13BBDE3-45D3-4C44-9F5C-45587654DBC2}"/>
    <cellStyle name="Output 2 9 3" xfId="15027" xr:uid="{195EF59E-36E0-49DC-A92C-4E6358122B05}"/>
    <cellStyle name="Output 2 9 4" xfId="18905" xr:uid="{76312575-BE90-4669-8005-0F3B02B15F2E}"/>
    <cellStyle name="Output 2 9 5" xfId="22657" xr:uid="{F0896028-0F5F-4247-89E1-CA4594071240}"/>
    <cellStyle name="Output 2 9 6" xfId="26322" xr:uid="{64843850-99E9-4B59-ACCD-580574996826}"/>
    <cellStyle name="Output 2 9 7" xfId="29854" xr:uid="{DBCB3BA0-79D5-4131-A284-5A780817B4DC}"/>
    <cellStyle name="Output 2 9 8" xfId="33115" xr:uid="{27AB5A78-DBC2-4104-8B26-7F7800690317}"/>
    <cellStyle name="Output 3" xfId="1079" xr:uid="{ABA01467-7A65-4BF9-9547-13FC56637522}"/>
    <cellStyle name="Output 3 10" xfId="11378" xr:uid="{0A11DEDF-4587-45BC-94F9-A2F38E9FDF06}"/>
    <cellStyle name="Output 3 11" xfId="16264" xr:uid="{C9308D90-5788-4A9C-8598-1BAD3EAB84A5}"/>
    <cellStyle name="Output 3 12" xfId="13604" xr:uid="{5A9BEE6E-C809-455D-9D66-57DA75767895}"/>
    <cellStyle name="Output 3 13" xfId="19842" xr:uid="{1D474EBD-21C3-4855-BA06-12B8F64EA189}"/>
    <cellStyle name="Output 3 14" xfId="23599" xr:uid="{985B8673-A971-48C7-AFF7-9186097433CD}"/>
    <cellStyle name="Output 3 15" xfId="27203" xr:uid="{A9F0C2E5-F81D-4DB7-B0D6-4AD124BF3543}"/>
    <cellStyle name="Output 3 16" xfId="30662" xr:uid="{89606CCE-6D3E-4648-9C6C-0234DD8DF7B4}"/>
    <cellStyle name="Output 3 2" xfId="2370" xr:uid="{CF3688E1-E97B-4121-B48E-75BF354190B3}"/>
    <cellStyle name="Output 3 2 2" xfId="8340" xr:uid="{B09560A1-02B8-4521-9D1E-3A4DA09F1BAC}"/>
    <cellStyle name="Output 3 2 2 2" xfId="34766" xr:uid="{1454A027-B00F-4A07-88F0-F31A08B92772}"/>
    <cellStyle name="Output 3 2 3" xfId="14208" xr:uid="{9D9B0087-1593-4C6F-B9DC-A3F7CECB3F09}"/>
    <cellStyle name="Output 3 2 3 2" xfId="35051" xr:uid="{289E9263-5CBE-43E0-AB27-7BC5078BBAF5}"/>
    <cellStyle name="Output 3 2 4" xfId="14679" xr:uid="{6C2C14D9-E3C1-423C-87ED-CDF69CAF3E15}"/>
    <cellStyle name="Output 3 2 4 2" xfId="34554" xr:uid="{D964CBB2-A94B-4DBE-ABBF-EE7032680717}"/>
    <cellStyle name="Output 3 2 5" xfId="17009" xr:uid="{EB303250-B30B-4551-A12C-7A17AD08061E}"/>
    <cellStyle name="Output 3 2 5 2" xfId="34135" xr:uid="{1FE98BAD-E7AC-42E1-AE44-5722E7856528}"/>
    <cellStyle name="Output 3 2 6" xfId="14229" xr:uid="{54D4EB4A-06C4-474B-828A-0DEC39AE40F2}"/>
    <cellStyle name="Output 3 2 7" xfId="23862" xr:uid="{718020BB-8666-433C-96F0-3F62DC1FC87A}"/>
    <cellStyle name="Output 3 2 8" xfId="30310" xr:uid="{0DE5E64F-A088-477D-B22E-CA053721DF41}"/>
    <cellStyle name="Output 3 2 9" xfId="33758" xr:uid="{B2F26138-846D-420E-8625-07EBDD405D75}"/>
    <cellStyle name="Output 3 3" xfId="1946" xr:uid="{31239E59-230D-428F-B371-F80164D1A7B6}"/>
    <cellStyle name="Output 3 3 2" xfId="8206" xr:uid="{17F86B1C-5EBB-44D4-9412-C839F5AC8346}"/>
    <cellStyle name="Output 3 3 3" xfId="15210" xr:uid="{B686A786-D483-44FD-8B32-03339F1C9837}"/>
    <cellStyle name="Output 3 3 4" xfId="11141" xr:uid="{01707B15-9346-46A3-8DCA-2267B9BAB537}"/>
    <cellStyle name="Output 3 3 5" xfId="9705" xr:uid="{6985C7EC-70CC-4D72-AC12-76DAE4B015A3}"/>
    <cellStyle name="Output 3 3 6" xfId="13659" xr:uid="{59233C68-6683-4743-9EDF-8A55977A238B}"/>
    <cellStyle name="Output 3 3 7" xfId="23711" xr:uid="{4705CAFA-1B39-4F60-AE43-9D4A3D53D5B0}"/>
    <cellStyle name="Output 3 3 8" xfId="27309" xr:uid="{6680FCE2-2378-4AC6-B9B5-36C6EF068E6A}"/>
    <cellStyle name="Output 3 3 9" xfId="35162" xr:uid="{6C01837D-4BCA-4A2F-A8A6-CADAA2D35B83}"/>
    <cellStyle name="Output 3 4" xfId="1863" xr:uid="{2C091C13-8947-44F0-8A19-4D46D8DB4687}"/>
    <cellStyle name="Output 3 4 2" xfId="11563" xr:uid="{B35E73AC-E628-4078-BFB5-16CB0F2C216F}"/>
    <cellStyle name="Output 3 4 3" xfId="16083" xr:uid="{F106165B-0C0C-446D-B735-6FDE8BF87EDE}"/>
    <cellStyle name="Output 3 4 4" xfId="11570" xr:uid="{D948806B-0652-4307-A4A3-BF68752CED48}"/>
    <cellStyle name="Output 3 4 5" xfId="16062" xr:uid="{3420D9D7-B6F6-4AC8-89D0-185480B9B630}"/>
    <cellStyle name="Output 3 4 6" xfId="7270" xr:uid="{FCDB0264-3D8A-4538-AD56-7027998FDF78}"/>
    <cellStyle name="Output 3 4 7" xfId="27671" xr:uid="{35D59F9A-5CC7-4F7C-A921-2BAD1E09EAEF}"/>
    <cellStyle name="Output 3 4 8" xfId="27264" xr:uid="{3DD9B7F6-E38B-4865-A0D0-3E540A86B0B1}"/>
    <cellStyle name="Output 3 5" xfId="3832" xr:uid="{1864578B-E308-4182-BF49-52F73D05C91B}"/>
    <cellStyle name="Output 3 5 2" xfId="7011" xr:uid="{C2A44270-11C6-48F3-9108-79CE0FCABEAF}"/>
    <cellStyle name="Output 3 5 3" xfId="11102" xr:uid="{8670A45A-9FDE-41E8-BD9E-11ECB3019B2B}"/>
    <cellStyle name="Output 3 5 4" xfId="18179" xr:uid="{2EEF4646-6415-436E-A1EB-1A8B8CDB5E29}"/>
    <cellStyle name="Output 3 5 5" xfId="21932" xr:uid="{5E07F7FB-E23C-4D03-9C89-F1E0C28E2CA7}"/>
    <cellStyle name="Output 3 5 6" xfId="25597" xr:uid="{E8B3B898-282E-43FE-911A-78A0875A8484}"/>
    <cellStyle name="Output 3 5 7" xfId="29128" xr:uid="{218D65FD-2BE2-4AE9-8707-D5EBCA681A0E}"/>
    <cellStyle name="Output 3 5 8" xfId="32399" xr:uid="{ACD7BA10-C58A-4E7C-9CF5-25D91AF9AFAA}"/>
    <cellStyle name="Output 3 6" xfId="2762" xr:uid="{E5909DC2-B230-4920-BB25-7DDAFB3DE64A}"/>
    <cellStyle name="Output 3 6 2" xfId="8410" xr:uid="{2A3430A3-9F87-4335-8E43-77ED8361C82F}"/>
    <cellStyle name="Output 3 6 3" xfId="14149" xr:uid="{7DC84BB2-8021-4963-8C05-1556D22536BB}"/>
    <cellStyle name="Output 3 6 4" xfId="17110" xr:uid="{1CBCDCBD-E1F8-4CC3-BB00-7B57A87C61C7}"/>
    <cellStyle name="Output 3 6 5" xfId="20868" xr:uid="{650D9F74-AA3F-4F22-AAB3-34DDB4523427}"/>
    <cellStyle name="Output 3 6 6" xfId="24529" xr:uid="{68D26E6F-FCF9-4AB3-9F60-E1DBCCD014AD}"/>
    <cellStyle name="Output 3 6 7" xfId="28058" xr:uid="{C1252D43-5DAF-46A5-9C53-80D9F506E4AE}"/>
    <cellStyle name="Output 3 6 8" xfId="31344" xr:uid="{FA97A267-3AE5-4B32-810C-2DA7AD0A3AF7}"/>
    <cellStyle name="Output 3 7" xfId="4754" xr:uid="{36EBF2BB-2B75-400B-B23A-896B9C9B04ED}"/>
    <cellStyle name="Output 3 7 2" xfId="12269" xr:uid="{5FC1CCF3-C250-49D4-97C0-072D4B499713}"/>
    <cellStyle name="Output 3 7 3" xfId="16784" xr:uid="{66772080-FB79-4C54-8BAE-EFFA574F02CA}"/>
    <cellStyle name="Output 3 7 4" xfId="19101" xr:uid="{F40D144F-8D49-4D46-82D8-649B6C4833C0}"/>
    <cellStyle name="Output 3 7 5" xfId="22852" xr:uid="{BE6D0848-FDB1-42D2-935B-A1A3E7E88CC6}"/>
    <cellStyle name="Output 3 7 6" xfId="26518" xr:uid="{3FEC86A4-B7D8-4516-B51D-F3F6F365B38E}"/>
    <cellStyle name="Output 3 7 7" xfId="30050" xr:uid="{616F8354-1319-4DD8-BF3B-C260EE3BCDC1}"/>
    <cellStyle name="Output 3 7 8" xfId="33307" xr:uid="{75FB3C64-16CA-4CDF-93B8-6380E8B9864B}"/>
    <cellStyle name="Output 3 8" xfId="5995" xr:uid="{57AB11D1-A00D-4B63-9FEE-0018FD24EF8A}"/>
    <cellStyle name="Output 3 8 2" xfId="7547" xr:uid="{8D7678CA-F080-483B-A224-7CCC075F70DB}"/>
    <cellStyle name="Output 3 8 3" xfId="10095" xr:uid="{00A58A93-F6EA-4BFA-8242-3855C2DFCABE}"/>
    <cellStyle name="Output 3 8 4" xfId="20268" xr:uid="{FA3557DA-12A0-42B4-A3FF-FB3D207F1E0E}"/>
    <cellStyle name="Output 3 8 5" xfId="23979" xr:uid="{8DBC3953-7AF4-4DCD-8CE3-A352A6D5E28A}"/>
    <cellStyle name="Output 3 8 6" xfId="27543" xr:uid="{2AA329AB-2806-4A49-A405-E61572385426}"/>
    <cellStyle name="Output 3 8 7" xfId="30734" xr:uid="{0BB27AA7-75FE-410B-82A1-F5399A291A6C}"/>
    <cellStyle name="Output 3 8 8" xfId="33481" xr:uid="{36E6A593-A9E7-4C1D-A8FB-2EA1E104BB87}"/>
    <cellStyle name="Output 3 9" xfId="6288" xr:uid="{2D5478A3-0B43-407E-9406-5DD26D526043}"/>
    <cellStyle name="Output 3 9 2" xfId="13189" xr:uid="{D982042C-E3C4-41BA-B30B-4CB9F0678008}"/>
    <cellStyle name="Output 3 9 3" xfId="11786" xr:uid="{0EC082C1-2A75-42D3-B308-4BE223411192}"/>
    <cellStyle name="Output 3 9 4" xfId="20540" xr:uid="{5399803B-8B68-46FD-89AF-AEA7D06917C4}"/>
    <cellStyle name="Output 3 9 5" xfId="24213" xr:uid="{AB4BDD35-7146-444F-849A-2BE0A15C6865}"/>
    <cellStyle name="Output 3 9 6" xfId="27777" xr:uid="{82AC04D7-8ECB-488D-B1B4-952C5268601D}"/>
    <cellStyle name="Output 3 9 7" xfId="30949" xr:uid="{8AC318E1-8540-4E3C-8802-1C105DA30C8B}"/>
    <cellStyle name="Output 3 9 8" xfId="33552" xr:uid="{5848FFA2-77EF-40C1-83DA-5DE354F8DA03}"/>
    <cellStyle name="Output 4" xfId="1307" xr:uid="{00F6E26A-F960-41D6-8BB7-6A02C3B7F6FB}"/>
    <cellStyle name="Output 5" xfId="577" xr:uid="{F2163820-C03D-4794-BE50-F0FEDC246BEC}"/>
    <cellStyle name="Output 6" xfId="542" xr:uid="{EDC9A0D0-7479-4506-99CC-DD1812F8F552}"/>
    <cellStyle name="Output 6 10" xfId="7719" xr:uid="{4A7A06EF-2B3F-4B8B-BF4C-8040F1A0B71A}"/>
    <cellStyle name="Output 6 11" xfId="15464" xr:uid="{D8EAAEF1-CFB8-42AE-88D7-BE34449519BD}"/>
    <cellStyle name="Output 6 12" xfId="8187" xr:uid="{6FBBD687-52E6-4B32-826D-8D41E8790124}"/>
    <cellStyle name="Output 6 13" xfId="13795" xr:uid="{838E6950-4A81-4C8C-A6A7-A12F0ACCE39F}"/>
    <cellStyle name="Output 6 14" xfId="30709" xr:uid="{C436C081-6DC6-4C7F-8270-1BCB8D8021A7}"/>
    <cellStyle name="Output 6 2" xfId="1893" xr:uid="{A6540F26-3EF8-4570-A25D-8505BCB63E21}"/>
    <cellStyle name="Output 6 2 2" xfId="10541" xr:uid="{3D146C9B-378C-4AC0-BA18-FCA4B9E243C3}"/>
    <cellStyle name="Output 6 2 3" xfId="16878" xr:uid="{6BEDC696-92E9-41D6-8FF4-0A174BF11856}"/>
    <cellStyle name="Output 6 2 4" xfId="14742" xr:uid="{C1936184-3A71-4BFD-966C-16E5EC97CF4F}"/>
    <cellStyle name="Output 6 2 5" xfId="7240" xr:uid="{87B176C9-2679-41D7-A583-02A91DBAC65A}"/>
    <cellStyle name="Output 6 2 6" xfId="23234" xr:uid="{57E881F9-7482-4F83-9E7F-60CAD620E10E}"/>
    <cellStyle name="Output 6 2 7" xfId="21184" xr:uid="{890A6BDD-24E2-4889-8ED4-F3B0764A1509}"/>
    <cellStyle name="Output 6 2 8" xfId="27027" xr:uid="{5000D04E-D78F-4930-8E56-0E9A11D1F4A3}"/>
    <cellStyle name="Output 6 3" xfId="2634" xr:uid="{B0C9D040-930B-4433-9944-E9DACCE22133}"/>
    <cellStyle name="Output 6 3 2" xfId="11553" xr:uid="{0C199781-BAE6-4566-B7E6-713AE28E8E69}"/>
    <cellStyle name="Output 6 3 3" xfId="16092" xr:uid="{629DB866-E2BE-4BE1-9899-F0ED4D5F94AB}"/>
    <cellStyle name="Output 6 3 4" xfId="7658" xr:uid="{1045DCCC-964A-42AC-AE64-222E1BF0504B}"/>
    <cellStyle name="Output 6 3 5" xfId="20741" xr:uid="{504EB642-6449-4175-BD24-C67B979A9CC9}"/>
    <cellStyle name="Output 6 3 6" xfId="24401" xr:uid="{43F7BE05-D364-41B4-8E30-B746C3E124B8}"/>
    <cellStyle name="Output 6 3 7" xfId="27930" xr:uid="{AD6966B1-3857-49B9-8CB0-7E7DB7A16A0D}"/>
    <cellStyle name="Output 6 3 8" xfId="31219" xr:uid="{985E83C2-0BC9-41CA-83F5-B4FDD5701EBE}"/>
    <cellStyle name="Output 6 4" xfId="3785" xr:uid="{BFD112CB-A9CF-4045-837B-34C78338D0C9}"/>
    <cellStyle name="Output 6 4 2" xfId="7857" xr:uid="{B1C08F40-33CC-4B1D-A898-AE8559E3037E}"/>
    <cellStyle name="Output 6 4 3" xfId="16716" xr:uid="{ADE7500B-AEFA-4C1B-B1D3-F6D2E17D6184}"/>
    <cellStyle name="Output 6 4 4" xfId="18132" xr:uid="{2A4A78E9-F0D0-416A-9BF1-B4D1D5DECCC4}"/>
    <cellStyle name="Output 6 4 5" xfId="21885" xr:uid="{6A46B7B2-DE10-4CE6-8704-811A84B9525C}"/>
    <cellStyle name="Output 6 4 6" xfId="25550" xr:uid="{357F87E4-1A9C-4125-A02E-81855B62B7E4}"/>
    <cellStyle name="Output 6 4 7" xfId="29081" xr:uid="{4ED50664-BDD7-4C67-9FD9-5048449A8F54}"/>
    <cellStyle name="Output 6 4 8" xfId="32354" xr:uid="{18D37F5C-A991-4028-9CB4-DD2B5C9E0F02}"/>
    <cellStyle name="Output 6 5" xfId="4054" xr:uid="{6151D832-003A-4B1A-A39D-6630EBA51FA4}"/>
    <cellStyle name="Output 6 5 2" xfId="7842" xr:uid="{945C0AFD-D593-43BB-8696-4788CA085349}"/>
    <cellStyle name="Output 6 5 3" xfId="16718" xr:uid="{FD167231-D7EC-49F6-A759-3C09114023DA}"/>
    <cellStyle name="Output 6 5 4" xfId="18401" xr:uid="{6EF1A6CF-3388-40F1-9459-FECEDC645190}"/>
    <cellStyle name="Output 6 5 5" xfId="22154" xr:uid="{784E35BF-8EE8-4FFE-8F21-4AC62E835BDD}"/>
    <cellStyle name="Output 6 5 6" xfId="25819" xr:uid="{8458D44D-8BB3-4542-A3DB-B742821046A6}"/>
    <cellStyle name="Output 6 5 7" xfId="29350" xr:uid="{08EE355E-1404-4C57-8E16-D49E4887BC2A}"/>
    <cellStyle name="Output 6 5 8" xfId="32617" xr:uid="{A8BE20AD-0BEF-4CC8-84EE-EF810AB3CE0F}"/>
    <cellStyle name="Output 6 6" xfId="4562" xr:uid="{81722BA7-074A-464E-9D61-811AD103777D}"/>
    <cellStyle name="Output 6 6 2" xfId="12453" xr:uid="{74FB8C01-6708-4BE7-8057-E11CF562E132}"/>
    <cellStyle name="Output 6 6 3" xfId="13737" xr:uid="{77728B66-4FB2-4606-8AED-9D3940A890B4}"/>
    <cellStyle name="Output 6 6 4" xfId="18909" xr:uid="{E41D6701-8F71-4D83-B85D-2F199589CD52}"/>
    <cellStyle name="Output 6 6 5" xfId="22661" xr:uid="{187AC42F-1DD0-4F13-AFC9-85C2D9AD9672}"/>
    <cellStyle name="Output 6 6 6" xfId="26326" xr:uid="{F39505C1-27DC-4758-9E50-6675A57EF40D}"/>
    <cellStyle name="Output 6 6 7" xfId="29858" xr:uid="{5AD43254-4A7F-455C-A7E5-A89D0519D143}"/>
    <cellStyle name="Output 6 6 8" xfId="33119" xr:uid="{7E7B8BBC-BAFC-4334-B27E-71D5B54E573D}"/>
    <cellStyle name="Output 6 7" xfId="4445" xr:uid="{512A7EEA-9C00-434F-BCBB-E0D59FB1EFB0}"/>
    <cellStyle name="Output 6 7 2" xfId="12551" xr:uid="{85A3F50E-EED9-4FBB-9DEE-DA7AF2A7F364}"/>
    <cellStyle name="Output 6 7 3" xfId="11081" xr:uid="{27A697C1-050E-4DF9-8982-BC8AB13183FD}"/>
    <cellStyle name="Output 6 7 4" xfId="18792" xr:uid="{04F581A4-BC26-4037-A58F-BF7355DBF6DD}"/>
    <cellStyle name="Output 6 7 5" xfId="22544" xr:uid="{8FAD1BFA-D2BC-4A86-B6F9-AF482FBF815E}"/>
    <cellStyle name="Output 6 7 6" xfId="26209" xr:uid="{CB44FBFC-6355-4E61-ABE7-F87492E341D8}"/>
    <cellStyle name="Output 6 7 7" xfId="29741" xr:uid="{26859F29-53E2-4744-BC1E-9ECC56AC82E4}"/>
    <cellStyle name="Output 6 7 8" xfId="33003" xr:uid="{C4789F8B-E59C-44AA-83FE-EC7D7EBD9570}"/>
    <cellStyle name="Output 6 8" xfId="8356" xr:uid="{0A6208A5-B422-4C4C-9639-4411975621DA}"/>
    <cellStyle name="Output 6 9" xfId="11997" xr:uid="{2B859F5A-CD09-45F5-98E2-8E10DC7A3B66}"/>
    <cellStyle name="Outputs" xfId="43" xr:uid="{A573584B-E862-4C09-A0A4-A95D1C897D81}"/>
    <cellStyle name="Outputs 2" xfId="316" xr:uid="{D53BB95C-5286-468A-ADA2-D296A086F6F7}"/>
    <cellStyle name="Outputs 3" xfId="183" xr:uid="{9090C71C-8496-444E-9D8C-29F1ACFC4C48}"/>
    <cellStyle name="Percent" xfId="164" builtinId="5"/>
    <cellStyle name="Percent 10" xfId="5996" xr:uid="{C6FA7BE3-04E1-4296-93D0-460EB8875D6A}"/>
    <cellStyle name="Percent 11" xfId="5997" xr:uid="{27797D3C-3121-42EF-B577-EB61EDD0E270}"/>
    <cellStyle name="Percent 11 2 2" xfId="6428" xr:uid="{643F3C88-B5C4-4E60-AE6B-4FEE433ADD2D}"/>
    <cellStyle name="Percent 12" xfId="5998" xr:uid="{EDD56A17-C733-4B39-A9D9-3E2B3897942F}"/>
    <cellStyle name="Percent 13" xfId="5999" xr:uid="{1DEFE8E9-0C90-4E34-8B9B-6AF5FE624346}"/>
    <cellStyle name="Percent 14" xfId="6000" xr:uid="{9D951CA0-AAAB-44BC-AFF2-84C4ABE62B40}"/>
    <cellStyle name="Percent 15" xfId="4919" xr:uid="{6DA13C11-833E-432B-9E4F-7EF42A3F478F}"/>
    <cellStyle name="Percent 16" xfId="6453" xr:uid="{92CE5E78-6758-43F5-84AA-C3DB4CB4DAD5}"/>
    <cellStyle name="Percent 2" xfId="29" xr:uid="{9EFC3E5B-92C7-47B4-8C94-68D430BD3FB8}"/>
    <cellStyle name="Percent 2 10" xfId="98" xr:uid="{43981619-4CC3-46C8-BB17-F441A281FAE0}"/>
    <cellStyle name="Percent 2 2" xfId="101" xr:uid="{A5D0DA71-16F5-493B-8362-ABF44EE78BB3}"/>
    <cellStyle name="Percent 2 2 10 2" xfId="721" xr:uid="{A2F4A92A-3414-4291-96A5-58EB7B9247D3}"/>
    <cellStyle name="Percent 2 2 2" xfId="343" xr:uid="{D29319A6-12C4-4AA4-9ED2-931B4E6D7F63}"/>
    <cellStyle name="Percent 2 2 2 2" xfId="6002" xr:uid="{15FD79D2-243D-4CC9-8711-134DAA2D757B}"/>
    <cellStyle name="Percent 2 2 3" xfId="211" xr:uid="{A2126219-5DA4-4569-B9A0-9F8A65F602BD}"/>
    <cellStyle name="Percent 2 2 3 2" xfId="6003" xr:uid="{5262551D-5C6D-493C-9A06-610452D3CDBC}"/>
    <cellStyle name="Percent 2 2 4" xfId="6001" xr:uid="{1C540889-E755-4230-81DF-E41BCFBA96B7}"/>
    <cellStyle name="Percent 2 2 50" xfId="119" xr:uid="{A913A0B7-C440-4D6E-8310-6DBA2016FBE7}"/>
    <cellStyle name="Percent 2 3" xfId="716" xr:uid="{0182FE97-13FE-4363-ACD3-3C525B30119D}"/>
    <cellStyle name="Percent 2 3 2" xfId="6005" xr:uid="{0CBAE5B1-83D4-4138-9975-5CA58DF84161}"/>
    <cellStyle name="Percent 2 3 3" xfId="6004" xr:uid="{599E3E0D-4D2C-47EA-8174-FEC8C9ADEA56}"/>
    <cellStyle name="Percent 2 4" xfId="704" xr:uid="{965A7F59-D20F-450F-A1E9-7F97D8BE3338}"/>
    <cellStyle name="Percent 2 4 2" xfId="6006" xr:uid="{CA3DCBA4-9259-43CC-9119-AE1BEFD9AE88}"/>
    <cellStyle name="Percent 2 5" xfId="6168" xr:uid="{934845FB-1677-4446-95F7-6BFFA3BA2A10}"/>
    <cellStyle name="Percent 2 6" xfId="6269" xr:uid="{EB0E9DD8-344A-4131-AA7D-94EFEE0DCC6C}"/>
    <cellStyle name="Percent 2 7" xfId="4928" xr:uid="{D746D3F3-D7CD-4E2A-AC90-78D76E3846AE}"/>
    <cellStyle name="Percent 2 8" xfId="458" xr:uid="{64D37DC1-FAB7-4BFD-81AF-A9397D873965}"/>
    <cellStyle name="Percent 3" xfId="48" xr:uid="{5AB87C14-E1A7-44D3-9D0A-1670F8A86918}"/>
    <cellStyle name="Percent 3 2" xfId="318" xr:uid="{754505FB-2081-4D5A-A71B-B50A65924D30}"/>
    <cellStyle name="Percent 3 2 2" xfId="1080" xr:uid="{E6CAF2B4-5B04-4426-8E0B-BCDF740BABA4}"/>
    <cellStyle name="Percent 3 3" xfId="185" xr:uid="{589A26C7-C478-4D70-81AA-B581CA93D579}"/>
    <cellStyle name="Percent 3 3 2" xfId="727" xr:uid="{92C7EC27-DD2F-40E6-A95C-EA3C5449A740}"/>
    <cellStyle name="Percent 3 4" xfId="715" xr:uid="{01B9AF34-B8E2-4DD5-ABC2-01EBA89B8DA9}"/>
    <cellStyle name="Percent 3 5" xfId="499" xr:uid="{C642B082-DF06-44E8-AE23-96ED885E8549}"/>
    <cellStyle name="Percent 4" xfId="60" xr:uid="{72271278-99D2-4480-A3F1-A06396CDDB60}"/>
    <cellStyle name="Percent 4 2" xfId="222" xr:uid="{6386B344-AF75-47B7-BBBF-4F83C132D454}"/>
    <cellStyle name="Percent 4 2 2" xfId="6009" xr:uid="{1CFF71D1-56BE-453D-99EA-6E4CEADA7737}"/>
    <cellStyle name="Percent 4 2 3" xfId="6008" xr:uid="{B3C3692C-201D-4D25-952D-EDCB8F306341}"/>
    <cellStyle name="Percent 4 2 4" xfId="1082" xr:uid="{6CD9329A-792F-4D14-81E8-82A93A8E63FF}"/>
    <cellStyle name="Percent 4 3" xfId="6010" xr:uid="{0C69B387-8DD4-444E-80F5-5D4D0C817F5A}"/>
    <cellStyle name="Percent 4 4" xfId="6007" xr:uid="{C1963E63-C461-4529-A321-E0FE86ECEE02}"/>
    <cellStyle name="Percent 4 5" xfId="1081" xr:uid="{903DDE75-4FEB-4740-BE70-1F0967772BE0}"/>
    <cellStyle name="Percent 5" xfId="126" xr:uid="{54C8FC89-1D94-4C95-8DE9-1795FC1B40BD}"/>
    <cellStyle name="Percent 5 2" xfId="242" xr:uid="{44C97512-27FB-4014-A2B2-90208DE65F14}"/>
    <cellStyle name="Percent 5 2 2" xfId="367" xr:uid="{2FB92977-168C-444A-A2F7-F907A6FAA116}"/>
    <cellStyle name="Percent 5 2 3" xfId="6011" xr:uid="{72AECE7D-7A57-4660-B139-648FA3708EE7}"/>
    <cellStyle name="Percent 5 3" xfId="362" xr:uid="{62C19FC2-C6DD-40B9-BE4D-24F73D1769EA}"/>
    <cellStyle name="Percent 5 4" xfId="235" xr:uid="{CDFD11E9-2A26-429C-86F1-A2D7B6BCC88D}"/>
    <cellStyle name="Percent 5 5" xfId="1083" xr:uid="{D9252CF8-FD51-4839-9E34-E68C60927483}"/>
    <cellStyle name="Percent 6" xfId="138" xr:uid="{6A1253EB-D3CE-4ECD-9000-20E2D9E3A7F9}"/>
    <cellStyle name="Percent 6 2" xfId="414" xr:uid="{44618A61-1A01-44BC-9458-37BE3C3D71EA}"/>
    <cellStyle name="Percent 6 2 2" xfId="6013" xr:uid="{74F65189-D6B8-4335-B30C-88C17B0F5ED0}"/>
    <cellStyle name="Percent 6 3" xfId="6012" xr:uid="{D79D26EF-4C20-40EF-99A0-CB93A6005568}"/>
    <cellStyle name="Percent 6 4" xfId="567" xr:uid="{D592D9F3-1956-45B6-86DB-479EB194B6AF}"/>
    <cellStyle name="Percent 7" xfId="6014" xr:uid="{E7E540A7-5375-49BE-8B01-D86FC901C09E}"/>
    <cellStyle name="Percent 8" xfId="6015" xr:uid="{2715394C-A977-4F28-8C43-2DED6CF85301}"/>
    <cellStyle name="Percent 8 2" xfId="6016" xr:uid="{52CC6622-83DB-4F62-9DD1-E6DAC8BD06A6}"/>
    <cellStyle name="Percent 9" xfId="4921" xr:uid="{D3C83E18-5AE8-4B35-94EB-E309E450361C}"/>
    <cellStyle name="Percent 9 2" xfId="6017" xr:uid="{3E63860E-94DD-49C5-88F0-2FF9073713E6}"/>
    <cellStyle name="Pre-inputted cells" xfId="6018" xr:uid="{18AEDE61-D592-41D1-8B84-A4AB9F3AED5F}"/>
    <cellStyle name="Pre-inputted cells 10" xfId="27549" xr:uid="{AE56845D-DDD7-4158-A5B9-DA4DE2A2A2F1}"/>
    <cellStyle name="Pre-inputted cells 10 2" xfId="33968" xr:uid="{437995E1-6DFB-413B-8B7B-537FC8B11CEA}"/>
    <cellStyle name="Pre-inputted cells 11" xfId="30737" xr:uid="{C48DA054-BEAD-45F0-8D5D-CD33406F86E7}"/>
    <cellStyle name="Pre-inputted cells 12" xfId="33691" xr:uid="{714D588D-A2F2-4C41-B7CC-C84AEA6126F4}"/>
    <cellStyle name="Pre-inputted cells 2" xfId="6019" xr:uid="{B8F74F8C-4B6E-46F4-A184-7A9DC4ED8C96}"/>
    <cellStyle name="Pre-inputted cells 2 2" xfId="6020" xr:uid="{D784651B-4BDE-4E45-A090-7A7F719E68CC}"/>
    <cellStyle name="Pre-inputted cells 2 2 2" xfId="6291" xr:uid="{BF58B7C2-42AC-451A-920E-0E880A7F12B5}"/>
    <cellStyle name="Pre-inputted cells 2 2 2 2" xfId="6726" xr:uid="{43BF5474-0994-4335-BD63-3512585E62FE}"/>
    <cellStyle name="Pre-inputted cells 2 2 2 2 2" xfId="34769" xr:uid="{28786028-E189-4B1B-A0C6-EE335D6AD02B}"/>
    <cellStyle name="Pre-inputted cells 2 2 2 3" xfId="24216" xr:uid="{F4E666DC-2C90-4EE3-9854-0BC5E4E68527}"/>
    <cellStyle name="Pre-inputted cells 2 2 2 3 2" xfId="34557" xr:uid="{58834EB3-FEA2-4A65-AE15-E84EEA9FDD20}"/>
    <cellStyle name="Pre-inputted cells 2 2 2 4" xfId="30952" xr:uid="{B4E2D6CF-E9F9-40B3-B9AC-B347860296B0}"/>
    <cellStyle name="Pre-inputted cells 2 2 2 4 2" xfId="34138" xr:uid="{B793BF0D-AB42-4F03-8F62-7AB1B8CAF3A3}"/>
    <cellStyle name="Pre-inputted cells 2 2 2 5" xfId="33555" xr:uid="{631F1782-2F6E-4299-B1E7-43499CA3E8CB}"/>
    <cellStyle name="Pre-inputted cells 2 2 2 6" xfId="33761" xr:uid="{E8A969EE-BBFA-4A5B-9FC7-DE6EE3BB77FE}"/>
    <cellStyle name="Pre-inputted cells 2 2 3" xfId="20289" xr:uid="{7CB37DA4-7D7A-44A3-AFED-8D72086BF330}"/>
    <cellStyle name="Pre-inputted cells 2 2 3 2" xfId="34501" xr:uid="{5A49EA4F-66F9-4BAE-9284-66DDC2AA322E}"/>
    <cellStyle name="Pre-inputted cells 2 2 4" xfId="27551" xr:uid="{78EC8FF2-B43A-4571-BE4C-70187872F5D8}"/>
    <cellStyle name="Pre-inputted cells 2 2 4 2" xfId="33970" xr:uid="{75BD867B-7F17-4D05-B003-AD9081DFF65D}"/>
    <cellStyle name="Pre-inputted cells 2 2 5" xfId="30739" xr:uid="{DFD32811-BC5C-4F59-AA09-242BC98901F8}"/>
    <cellStyle name="Pre-inputted cells 2 2 6" xfId="33693" xr:uid="{1A219279-A8D7-47DB-9B1E-892940D25204}"/>
    <cellStyle name="Pre-inputted cells 2 3" xfId="6290" xr:uid="{315E0142-0E0A-4D62-B21F-6815D2D17B86}"/>
    <cellStyle name="Pre-inputted cells 2 3 2" xfId="6725" xr:uid="{B4CD470F-D3DB-422F-825A-66F1FB213BCB}"/>
    <cellStyle name="Pre-inputted cells 2 3 2 2" xfId="34768" xr:uid="{B9A59DB0-777A-41E9-9119-F93A676E9B36}"/>
    <cellStyle name="Pre-inputted cells 2 3 3" xfId="24215" xr:uid="{B25EC24E-62CD-4096-A8CF-1E58760448AE}"/>
    <cellStyle name="Pre-inputted cells 2 3 3 2" xfId="34556" xr:uid="{F14003CF-4EC5-435F-8E1C-C3A201D6747E}"/>
    <cellStyle name="Pre-inputted cells 2 3 4" xfId="30951" xr:uid="{BDC7308A-DE25-451C-9E63-AB9E4E7A2B0F}"/>
    <cellStyle name="Pre-inputted cells 2 3 4 2" xfId="34137" xr:uid="{BE5DE2BA-1641-45E2-8103-78E7A82EB5CF}"/>
    <cellStyle name="Pre-inputted cells 2 3 5" xfId="33554" xr:uid="{B22DE835-AF6A-4259-BC51-AAF2832AB773}"/>
    <cellStyle name="Pre-inputted cells 2 3 6" xfId="33760" xr:uid="{027940B3-40CD-434B-A4B7-D07C6D6265FF}"/>
    <cellStyle name="Pre-inputted cells 2 4" xfId="20288" xr:uid="{29BBEF5E-37B5-425C-B154-F207CAFE95B7}"/>
    <cellStyle name="Pre-inputted cells 2 4 2" xfId="34500" xr:uid="{A5AB1596-C310-4F74-B6DF-3F7D867F872A}"/>
    <cellStyle name="Pre-inputted cells 2 5" xfId="27550" xr:uid="{570CB864-D234-4EB2-9E3A-C2533B6F4E7C}"/>
    <cellStyle name="Pre-inputted cells 2 5 2" xfId="33969" xr:uid="{2BA447E4-8D6E-41C1-9E98-BE693B68B337}"/>
    <cellStyle name="Pre-inputted cells 2 6" xfId="30738" xr:uid="{A5A57C8A-F404-4FFD-851C-B39C039A5B7C}"/>
    <cellStyle name="Pre-inputted cells 2 7" xfId="33692" xr:uid="{FC9ECB35-2B53-4195-99A9-216D85A6A10D}"/>
    <cellStyle name="Pre-inputted cells 3" xfId="6021" xr:uid="{98C6B57A-2C98-48E3-8A30-1DF7E2C53C5E}"/>
    <cellStyle name="Pre-inputted cells 3 2" xfId="6022" xr:uid="{CCF7F6FA-9FE6-47F1-A74B-D1AC0A5E6982}"/>
    <cellStyle name="Pre-inputted cells 3 2 2" xfId="6293" xr:uid="{34FADD63-367D-4D07-A221-9F77C8C79C8E}"/>
    <cellStyle name="Pre-inputted cells 3 2 2 2" xfId="6728" xr:uid="{02B5CF1D-09EC-4AF0-A4EC-7F800AA7E74D}"/>
    <cellStyle name="Pre-inputted cells 3 2 2 2 2" xfId="34771" xr:uid="{3192F2A3-2C72-4B0F-8E14-073BFE8FBFC3}"/>
    <cellStyle name="Pre-inputted cells 3 2 2 3" xfId="24218" xr:uid="{D08ADF53-06E6-4003-BA56-AF96C51746BA}"/>
    <cellStyle name="Pre-inputted cells 3 2 2 3 2" xfId="34559" xr:uid="{5A990FFE-52AD-442F-9A7D-491029121C64}"/>
    <cellStyle name="Pre-inputted cells 3 2 2 4" xfId="30954" xr:uid="{1ED5FD55-D92A-4B56-BA1C-888D8632D43C}"/>
    <cellStyle name="Pre-inputted cells 3 2 2 4 2" xfId="34140" xr:uid="{EDCBC150-7480-46A5-9F45-11B97777F571}"/>
    <cellStyle name="Pre-inputted cells 3 2 2 5" xfId="33557" xr:uid="{F1994C9D-8EA3-4D43-9CF8-0A1035958E6D}"/>
    <cellStyle name="Pre-inputted cells 3 2 2 6" xfId="33763" xr:uid="{B2B8EBCA-8838-4667-A82A-C8C140EFEE08}"/>
    <cellStyle name="Pre-inputted cells 3 2 3" xfId="20291" xr:uid="{C1337DA6-9ADD-49A9-AE2A-BCF3D64F0742}"/>
    <cellStyle name="Pre-inputted cells 3 2 3 2" xfId="34503" xr:uid="{C69B52BB-27EB-48E4-B7BE-C589A21DBC73}"/>
    <cellStyle name="Pre-inputted cells 3 2 4" xfId="27553" xr:uid="{AFBEA6F7-AA7B-4ED1-AFE5-D094EB68246A}"/>
    <cellStyle name="Pre-inputted cells 3 2 4 2" xfId="33972" xr:uid="{018D5BB8-291F-4BB9-8BE2-3965E422BBD0}"/>
    <cellStyle name="Pre-inputted cells 3 2 5" xfId="30741" xr:uid="{61BA365A-7120-4AE0-B9B5-9304D06B9E97}"/>
    <cellStyle name="Pre-inputted cells 3 2 6" xfId="33695" xr:uid="{37AC7BD0-2E90-45F0-B65F-644F92D0E6EB}"/>
    <cellStyle name="Pre-inputted cells 3 3" xfId="6292" xr:uid="{6729C5F7-713B-42D6-894B-C7EAFB8141AF}"/>
    <cellStyle name="Pre-inputted cells 3 3 2" xfId="6727" xr:uid="{6B0D6DD0-57D6-429C-9E23-B85A2A89B0C4}"/>
    <cellStyle name="Pre-inputted cells 3 3 2 2" xfId="34770" xr:uid="{486F0FA9-AC66-49B7-BC11-D1A81D9918DB}"/>
    <cellStyle name="Pre-inputted cells 3 3 3" xfId="24217" xr:uid="{790BA746-52EE-498D-8909-8B3F58E11004}"/>
    <cellStyle name="Pre-inputted cells 3 3 3 2" xfId="34558" xr:uid="{DB33608B-DFB7-46E6-BB83-D847D5BEF603}"/>
    <cellStyle name="Pre-inputted cells 3 3 4" xfId="30953" xr:uid="{B055F38A-D336-407A-B48A-4F178E1B12E6}"/>
    <cellStyle name="Pre-inputted cells 3 3 4 2" xfId="34139" xr:uid="{13BD5037-5BCF-490F-848A-AA3B03BA6D6E}"/>
    <cellStyle name="Pre-inputted cells 3 3 5" xfId="33556" xr:uid="{93B97CE4-9308-4387-8CEA-A0DB0556A45E}"/>
    <cellStyle name="Pre-inputted cells 3 3 6" xfId="33762" xr:uid="{8BB5F952-D161-4A76-AC82-634DD352D3BC}"/>
    <cellStyle name="Pre-inputted cells 3 4" xfId="20290" xr:uid="{4C10C828-60AC-4198-9E8F-33C9877A9BC9}"/>
    <cellStyle name="Pre-inputted cells 3 4 2" xfId="34502" xr:uid="{BFD88616-D3F6-4D6D-BB80-FD413EA932F4}"/>
    <cellStyle name="Pre-inputted cells 3 5" xfId="27552" xr:uid="{A0DC3281-8741-4F5A-B826-0CA432F82C03}"/>
    <cellStyle name="Pre-inputted cells 3 5 2" xfId="33971" xr:uid="{A85BB0A0-D1A5-439C-81BF-D4411F30C419}"/>
    <cellStyle name="Pre-inputted cells 3 6" xfId="30740" xr:uid="{7DC6BC77-B11C-4C5D-A32D-BDAADCD01858}"/>
    <cellStyle name="Pre-inputted cells 3 7" xfId="33694" xr:uid="{FA63BE20-43A1-4301-B9E2-1D53381BB534}"/>
    <cellStyle name="Pre-inputted cells 4" xfId="6023" xr:uid="{F62D0668-B6F3-404B-A37E-4BD147A32CC9}"/>
    <cellStyle name="Pre-inputted cells 4 2" xfId="6024" xr:uid="{794B2BE1-0F8A-47DC-860A-A03CA6FEFC3F}"/>
    <cellStyle name="Pre-inputted cells 4 2 2" xfId="6295" xr:uid="{9B633E26-02CE-4E23-BA31-3B12950B90F0}"/>
    <cellStyle name="Pre-inputted cells 4 2 2 2" xfId="6730" xr:uid="{7C8713B1-6B22-46D3-AD93-BA8EB5CF679A}"/>
    <cellStyle name="Pre-inputted cells 4 2 2 2 2" xfId="34773" xr:uid="{874361A6-448F-4F3E-9556-91891EBF1B36}"/>
    <cellStyle name="Pre-inputted cells 4 2 2 3" xfId="24220" xr:uid="{D605F884-E1A7-4D3F-951D-AE94B03BF48D}"/>
    <cellStyle name="Pre-inputted cells 4 2 2 3 2" xfId="35014" xr:uid="{890A321C-3A8B-49D4-9ACA-166B5D0B67D3}"/>
    <cellStyle name="Pre-inputted cells 4 2 2 4" xfId="30956" xr:uid="{E4E878C0-5F12-40D4-859C-EFF13469F7FA}"/>
    <cellStyle name="Pre-inputted cells 4 2 2 4 2" xfId="34142" xr:uid="{8198DB44-949F-43CB-A615-ABC630776889}"/>
    <cellStyle name="Pre-inputted cells 4 2 2 5" xfId="33559" xr:uid="{C941B931-7E61-4AA4-8B09-3E5D2A05780B}"/>
    <cellStyle name="Pre-inputted cells 4 2 2 6" xfId="33765" xr:uid="{DB34258F-F79E-4C8C-9D7B-2F197EEDB41E}"/>
    <cellStyle name="Pre-inputted cells 4 2 3" xfId="20293" xr:uid="{8D5CB51A-DEAA-438E-9FD5-4112448587FE}"/>
    <cellStyle name="Pre-inputted cells 4 2 3 2" xfId="34505" xr:uid="{7578EBD4-F632-418F-8C39-7D5789F4D296}"/>
    <cellStyle name="Pre-inputted cells 4 2 4" xfId="27555" xr:uid="{B7147965-A358-417F-8CE2-70C7F7554625}"/>
    <cellStyle name="Pre-inputted cells 4 2 4 2" xfId="33974" xr:uid="{1A0E3480-BE27-498B-9369-A2D4B842846D}"/>
    <cellStyle name="Pre-inputted cells 4 2 5" xfId="30743" xr:uid="{470B8280-C139-4A9B-A094-1604C2212B59}"/>
    <cellStyle name="Pre-inputted cells 4 2 6" xfId="33697" xr:uid="{A685E9A8-5F8D-4331-A082-805BBE18F3F5}"/>
    <cellStyle name="Pre-inputted cells 4 3" xfId="6294" xr:uid="{F595546A-CC76-4123-94A0-144783582746}"/>
    <cellStyle name="Pre-inputted cells 4 3 2" xfId="6729" xr:uid="{0E8834F8-CD1D-4FD3-A8E0-85159F2BE422}"/>
    <cellStyle name="Pre-inputted cells 4 3 2 2" xfId="34772" xr:uid="{09C2FBEA-7841-4CD8-9753-3EBEFB26A709}"/>
    <cellStyle name="Pre-inputted cells 4 3 3" xfId="24219" xr:uid="{0853BD32-5B94-45EF-94AF-57DE468FCF9C}"/>
    <cellStyle name="Pre-inputted cells 4 3 3 2" xfId="34560" xr:uid="{0FCB8118-EDCE-4E21-9B33-BABD9E668ACD}"/>
    <cellStyle name="Pre-inputted cells 4 3 4" xfId="30955" xr:uid="{2588E08E-16B1-4454-B8A5-4DABFEAF76D8}"/>
    <cellStyle name="Pre-inputted cells 4 3 4 2" xfId="34141" xr:uid="{E2184DAF-75C9-46F4-97CA-693E26DF7ED2}"/>
    <cellStyle name="Pre-inputted cells 4 3 5" xfId="33558" xr:uid="{5753F942-62B4-4783-83EE-32DFD8C9F24D}"/>
    <cellStyle name="Pre-inputted cells 4 3 6" xfId="33764" xr:uid="{69EF1CF9-07ED-4B51-8DBB-1A27F63A8EFD}"/>
    <cellStyle name="Pre-inputted cells 4 4" xfId="20292" xr:uid="{66BC9CDF-F4B7-4E70-B2A4-6B60C78C3424}"/>
    <cellStyle name="Pre-inputted cells 4 4 2" xfId="34504" xr:uid="{88A88545-E29D-42A2-9EF1-AF1613134AF1}"/>
    <cellStyle name="Pre-inputted cells 4 5" xfId="27554" xr:uid="{DB0455F5-0955-468A-B1D6-487553759723}"/>
    <cellStyle name="Pre-inputted cells 4 5 2" xfId="33973" xr:uid="{43A84425-1705-48B8-9A4A-DE7A912E408B}"/>
    <cellStyle name="Pre-inputted cells 4 6" xfId="30742" xr:uid="{CB2F80A5-68DA-4695-B96A-D7468996BCA6}"/>
    <cellStyle name="Pre-inputted cells 4 7" xfId="33696" xr:uid="{F3025FC3-D01A-41F7-90D2-BFDD08BFB02E}"/>
    <cellStyle name="Pre-inputted cells 5" xfId="6025" xr:uid="{87E80C30-8D9F-4280-BDB8-8D7EFDA7E9E1}"/>
    <cellStyle name="Pre-inputted cells 5 2" xfId="6026" xr:uid="{4F4CBE85-4DA2-4E5D-8EF3-FB79E8930151}"/>
    <cellStyle name="Pre-inputted cells 5 2 2" xfId="6297" xr:uid="{01FD00AA-E46B-4F22-9F97-B84097AFCEFD}"/>
    <cellStyle name="Pre-inputted cells 5 2 2 2" xfId="6732" xr:uid="{09F0D111-4915-4087-859A-12AE9628DFC9}"/>
    <cellStyle name="Pre-inputted cells 5 2 2 2 2" xfId="34775" xr:uid="{695ABCCF-7780-4C4B-B349-6189F0E18D38}"/>
    <cellStyle name="Pre-inputted cells 5 2 2 3" xfId="24222" xr:uid="{2591DCBB-86A9-4D2E-973A-45D6B455E2F1}"/>
    <cellStyle name="Pre-inputted cells 5 2 2 3 2" xfId="34561" xr:uid="{91435049-FBE9-47D5-8C61-3EEA6A6B397B}"/>
    <cellStyle name="Pre-inputted cells 5 2 2 4" xfId="30958" xr:uid="{C77DA92D-DAD7-4A02-9A75-29CA98CF4CB4}"/>
    <cellStyle name="Pre-inputted cells 5 2 2 4 2" xfId="34144" xr:uid="{937A36BF-8B6F-4F6C-88FD-B847F56A95AE}"/>
    <cellStyle name="Pre-inputted cells 5 2 2 5" xfId="33561" xr:uid="{6FB5DFCE-D375-4D6B-A311-4B26670395DA}"/>
    <cellStyle name="Pre-inputted cells 5 2 2 6" xfId="33767" xr:uid="{A375AB9E-48EA-4211-AEE8-CAD434299B68}"/>
    <cellStyle name="Pre-inputted cells 5 2 3" xfId="20295" xr:uid="{E191AD37-513E-4B35-B0DD-723B70D8AB34}"/>
    <cellStyle name="Pre-inputted cells 5 2 3 2" xfId="34507" xr:uid="{EED7F466-C4E6-4C22-9C51-53CAA0F46F59}"/>
    <cellStyle name="Pre-inputted cells 5 2 4" xfId="27557" xr:uid="{BA085D9A-36E1-4509-BFBB-3853D4F03DB9}"/>
    <cellStyle name="Pre-inputted cells 5 2 4 2" xfId="33976" xr:uid="{5691CBDF-2EC4-45B7-A99B-C57D83D13D02}"/>
    <cellStyle name="Pre-inputted cells 5 2 5" xfId="30745" xr:uid="{659EC345-43E5-49F3-A1F9-0604E4975D62}"/>
    <cellStyle name="Pre-inputted cells 5 2 6" xfId="33699" xr:uid="{BFC21B4B-63EB-4859-965F-15AB91A910F1}"/>
    <cellStyle name="Pre-inputted cells 5 3" xfId="6296" xr:uid="{0EB257DA-A4EC-44A9-9E88-A89C51D8922E}"/>
    <cellStyle name="Pre-inputted cells 5 3 2" xfId="6731" xr:uid="{160CDB40-2251-470E-A6D9-D57FBA1016C5}"/>
    <cellStyle name="Pre-inputted cells 5 3 2 2" xfId="34774" xr:uid="{ED295350-2057-428E-B715-CA6AD9ED112C}"/>
    <cellStyle name="Pre-inputted cells 5 3 3" xfId="24221" xr:uid="{1DEEE0E5-29B2-4F90-9A4F-4A267F595BD7}"/>
    <cellStyle name="Pre-inputted cells 5 3 3 2" xfId="35143" xr:uid="{FF27A3A8-304E-420A-8E0A-D8F756EBCAB1}"/>
    <cellStyle name="Pre-inputted cells 5 3 4" xfId="30957" xr:uid="{20EEED38-DD16-4F15-8680-3E02C83CB42F}"/>
    <cellStyle name="Pre-inputted cells 5 3 4 2" xfId="34143" xr:uid="{04458B42-7FF0-4D3F-A22F-8C4FA6866CEE}"/>
    <cellStyle name="Pre-inputted cells 5 3 5" xfId="33560" xr:uid="{D6481375-1BD4-4572-BD3D-246E352E6D50}"/>
    <cellStyle name="Pre-inputted cells 5 3 6" xfId="33766" xr:uid="{0B94CC21-4D78-41DD-ACE4-FC3A1803E132}"/>
    <cellStyle name="Pre-inputted cells 5 4" xfId="20294" xr:uid="{EF8E3117-87FF-49DA-BC7D-09479C311CBC}"/>
    <cellStyle name="Pre-inputted cells 5 4 2" xfId="34506" xr:uid="{B1FADD14-4809-4E2D-80ED-080796F8603E}"/>
    <cellStyle name="Pre-inputted cells 5 5" xfId="27556" xr:uid="{923CACDA-1AC8-4011-9216-DD0DC033C141}"/>
    <cellStyle name="Pre-inputted cells 5 5 2" xfId="33975" xr:uid="{8F7F1C4B-9B87-4595-B7AE-C241660EAE68}"/>
    <cellStyle name="Pre-inputted cells 5 6" xfId="30744" xr:uid="{81717EFD-C840-4A52-988F-A1078AE56D73}"/>
    <cellStyle name="Pre-inputted cells 5 7" xfId="33698" xr:uid="{059BE2E8-66A8-4DCC-89CC-24DC1B6A1B22}"/>
    <cellStyle name="Pre-inputted cells 6" xfId="4924" xr:uid="{D3DAAEAE-5B12-437C-8E4B-51DDBFFC2B4A}"/>
    <cellStyle name="Pre-inputted cells 6 2" xfId="6073" xr:uid="{7EB586F1-BEFD-4C67-88AB-A48889A06007}"/>
    <cellStyle name="Pre-inputted cells 6 2 2" xfId="6633" xr:uid="{AC804634-DF64-43F8-A0CA-06A1AD05F0A1}"/>
    <cellStyle name="Pre-inputted cells 6 2 2 2" xfId="34665" xr:uid="{F418F1CD-90ED-4201-B501-34F7C7F6F8D9}"/>
    <cellStyle name="Pre-inputted cells 6 2 3" xfId="24028" xr:uid="{51864A0B-B3E4-473C-BEF8-D42C65CD6509}"/>
    <cellStyle name="Pre-inputted cells 6 2 3 2" xfId="34490" xr:uid="{00F5DE62-7A5A-464D-AC94-2B6CB9B296A7}"/>
    <cellStyle name="Pre-inputted cells 6 2 4" xfId="30789" xr:uid="{58AF337E-103D-4B6C-AE08-5248016AEDF1}"/>
    <cellStyle name="Pre-inputted cells 6 2 4 2" xfId="34034" xr:uid="{A574A57B-8F36-453D-B6CF-5B67198D895F}"/>
    <cellStyle name="Pre-inputted cells 6 2 5" xfId="33483" xr:uid="{46A1FD72-5074-428D-8A0B-D633FAABB749}"/>
    <cellStyle name="Pre-inputted cells 6 2 6" xfId="33747" xr:uid="{AD310214-3A69-44A4-AAD5-FB5E6852A565}"/>
    <cellStyle name="Pre-inputted cells 6 3" xfId="19271" xr:uid="{B7EE86B8-DABA-4812-A556-E938270D3109}"/>
    <cellStyle name="Pre-inputted cells 6 3 2" xfId="34373" xr:uid="{4CFC615B-9F83-445D-9570-80E5F97663AE}"/>
    <cellStyle name="Pre-inputted cells 6 4" xfId="26684" xr:uid="{3EDF06F0-FD44-48B5-AF2F-BA2880CE3CC5}"/>
    <cellStyle name="Pre-inputted cells 6 4 2" xfId="33881" xr:uid="{4EB1C0A6-C50A-48CF-932B-1B1CAE73AB36}"/>
    <cellStyle name="Pre-inputted cells 6 5" xfId="30214" xr:uid="{E176E9EF-6A50-4EF5-9CD5-C8312EFF726B}"/>
    <cellStyle name="Pre-inputted cells 6 6" xfId="33688" xr:uid="{C0B18FE6-149A-46D1-8A9D-911D472C6A93}"/>
    <cellStyle name="Pre-inputted cells 7" xfId="6027" xr:uid="{7781CCFF-3D70-4165-BC19-D5B499492D04}"/>
    <cellStyle name="Pre-inputted cells 7 2" xfId="6298" xr:uid="{AAADCC75-AE3B-4D06-987E-32D5427F5A0F}"/>
    <cellStyle name="Pre-inputted cells 7 2 2" xfId="6733" xr:uid="{52125863-064D-404C-8DAB-66CF315DCEF5}"/>
    <cellStyle name="Pre-inputted cells 7 2 2 2" xfId="34776" xr:uid="{A831E974-9440-4E62-9015-D8AC2DA8D6A5}"/>
    <cellStyle name="Pre-inputted cells 7 2 3" xfId="24223" xr:uid="{1EB42884-B0EF-42D3-9741-F50BED05E5CF}"/>
    <cellStyle name="Pre-inputted cells 7 2 3 2" xfId="34562" xr:uid="{596BFDC8-E7CE-478A-9115-87693959D8F5}"/>
    <cellStyle name="Pre-inputted cells 7 2 4" xfId="30959" xr:uid="{89C508F9-E590-4CD5-AD3F-03ACFFFFE0BA}"/>
    <cellStyle name="Pre-inputted cells 7 2 4 2" xfId="34145" xr:uid="{E20A54A2-B74A-45A8-AC38-912B8D06FA06}"/>
    <cellStyle name="Pre-inputted cells 7 2 5" xfId="33562" xr:uid="{9D8A68A5-87AC-4B1A-A7BA-F4205E837A54}"/>
    <cellStyle name="Pre-inputted cells 7 2 6" xfId="33768" xr:uid="{35DDDBF8-49B3-49A6-AB76-3AA7496CDC1D}"/>
    <cellStyle name="Pre-inputted cells 7 3" xfId="20296" xr:uid="{212E1D49-7DF4-4573-A64C-408FC7A9399F}"/>
    <cellStyle name="Pre-inputted cells 7 3 2" xfId="34508" xr:uid="{28686ABB-2F3E-476D-834A-1254E0BC75D2}"/>
    <cellStyle name="Pre-inputted cells 7 4" xfId="27558" xr:uid="{D6685375-C3A8-4C7F-8DCA-5A84740D89D4}"/>
    <cellStyle name="Pre-inputted cells 7 4 2" xfId="33977" xr:uid="{1E36FF45-D50B-4DD9-95A8-8B2200910689}"/>
    <cellStyle name="Pre-inputted cells 7 5" xfId="30746" xr:uid="{562BEC80-90F5-4A23-A4D9-D6D3BA16FFAD}"/>
    <cellStyle name="Pre-inputted cells 7 6" xfId="33700" xr:uid="{2A96D275-FB50-472D-ADAB-0DC8B208D71B}"/>
    <cellStyle name="Pre-inputted cells 8" xfId="6289" xr:uid="{FBF4F738-68F9-4B7E-9799-C66EE8CCDB09}"/>
    <cellStyle name="Pre-inputted cells 8 2" xfId="6724" xr:uid="{9C17915B-0F6B-4791-839A-E6341BDED739}"/>
    <cellStyle name="Pre-inputted cells 8 2 2" xfId="34767" xr:uid="{CFD30C17-6B0F-4D66-90A6-2323CDA1CD3C}"/>
    <cellStyle name="Pre-inputted cells 8 3" xfId="24214" xr:uid="{6BA0924D-8837-4484-A912-0C347C16D024}"/>
    <cellStyle name="Pre-inputted cells 8 3 2" xfId="34555" xr:uid="{9DD65BA1-12E9-4F23-9497-7FC537DB404F}"/>
    <cellStyle name="Pre-inputted cells 8 4" xfId="30950" xr:uid="{D9638C3C-B10E-4E8C-B55E-D0F3D4EED54A}"/>
    <cellStyle name="Pre-inputted cells 8 4 2" xfId="34136" xr:uid="{74009CFB-A24E-4795-952B-B7133E8B4001}"/>
    <cellStyle name="Pre-inputted cells 8 5" xfId="33553" xr:uid="{1E0ABE8E-5714-4F8A-9374-08AC03B1900C}"/>
    <cellStyle name="Pre-inputted cells 8 6" xfId="33759" xr:uid="{3691C63C-B89A-448B-94DF-767DC1CE6684}"/>
    <cellStyle name="Pre-inputted cells 9" xfId="20287" xr:uid="{BE9A79FC-D83F-4592-B7E8-2D3B12DD7885}"/>
    <cellStyle name="Pre-inputted cells 9 2" xfId="34499" xr:uid="{70755FA5-7826-4585-B432-1FC606F5C1BF}"/>
    <cellStyle name="PSChar" xfId="1084" xr:uid="{6002EAE8-0987-4453-BB88-1165FA68EEAA}"/>
    <cellStyle name="PSChar 2" xfId="1085" xr:uid="{724536F4-87DE-4AFE-B5FA-6E6F9341F440}"/>
    <cellStyle name="PSChar 2 2" xfId="1086" xr:uid="{86490BB2-2B1F-4D92-B1EC-0A88C93C934E}"/>
    <cellStyle name="RangeName" xfId="6028" xr:uid="{642747E8-086F-46E3-B62F-4E2DD6240E60}"/>
    <cellStyle name="RIGs" xfId="6029" xr:uid="{6876923F-B6E2-4C58-BF23-B3A0ABE2594E}"/>
    <cellStyle name="RIGs 2" xfId="6030" xr:uid="{16959CB0-8198-4A81-BDA1-FE93F7490CCE}"/>
    <cellStyle name="RIGs input cells" xfId="6031" xr:uid="{F5C5927B-AC8F-4161-8D38-445D7D64EFB0}"/>
    <cellStyle name="RIGs input cells 10" xfId="27560" xr:uid="{D0C80DD1-03FC-46A6-8A09-3FE2D626FD6F}"/>
    <cellStyle name="RIGs input cells 10 2" xfId="33978" xr:uid="{B3A3B035-C2AE-4231-A048-0740F6FA79BD}"/>
    <cellStyle name="RIGs input cells 11" xfId="30747" xr:uid="{F3EE7DA0-BE43-4F3B-A92F-3D25E7070C01}"/>
    <cellStyle name="RIGs input cells 12" xfId="33701" xr:uid="{E1EFB2FE-3998-456B-92FB-26448F262C03}"/>
    <cellStyle name="RIGs input cells 2" xfId="6032" xr:uid="{A673C962-C913-4A84-9313-6FD8CFC7A481}"/>
    <cellStyle name="RIGs input cells 2 2" xfId="6033" xr:uid="{6AF22464-5048-41DE-970C-4946CB419219}"/>
    <cellStyle name="RIGs input cells 2 2 2" xfId="6034" xr:uid="{D495E58F-1733-418C-B372-4A292786F1E7}"/>
    <cellStyle name="RIGs input cells 2 2 2 2" xfId="6302" xr:uid="{D2C11074-C30E-4166-A71F-08D49601AE3A}"/>
    <cellStyle name="RIGs input cells 2 2 2 2 2" xfId="6737" xr:uid="{87039B0C-669B-418D-9843-FD47DDC7AA9D}"/>
    <cellStyle name="RIGs input cells 2 2 2 2 2 2" xfId="34780" xr:uid="{7303D38C-7622-4ACE-B18F-C3329730F90B}"/>
    <cellStyle name="RIGs input cells 2 2 2 2 3" xfId="24227" xr:uid="{C6407967-0576-45D4-AE26-AE69257A2397}"/>
    <cellStyle name="RIGs input cells 2 2 2 2 3 2" xfId="34566" xr:uid="{9A3CE5CF-3279-49A4-8C7D-55133FE188D8}"/>
    <cellStyle name="RIGs input cells 2 2 2 2 4" xfId="30963" xr:uid="{B7B9C892-C3A8-4972-8BF4-4BBC15BAF582}"/>
    <cellStyle name="RIGs input cells 2 2 2 2 4 2" xfId="34149" xr:uid="{97933788-247E-44F5-9AA5-EF4C59EEB9F1}"/>
    <cellStyle name="RIGs input cells 2 2 2 2 5" xfId="33566" xr:uid="{6BE22768-C311-41FC-80F6-8A9AF05602B3}"/>
    <cellStyle name="RIGs input cells 2 2 2 2 6" xfId="33772" xr:uid="{ECF5C4E2-CFCC-4A47-A295-1FF8FE52D38C}"/>
    <cellStyle name="RIGs input cells 2 2 2 3" xfId="20303" xr:uid="{F6CA2BF6-4F09-4E42-A539-DC00727D49DE}"/>
    <cellStyle name="RIGs input cells 2 2 2 3 2" xfId="34515" xr:uid="{DCD84128-6EAB-48E8-8ED3-773655652B87}"/>
    <cellStyle name="RIGs input cells 2 2 2 4" xfId="27563" xr:uid="{EDC71DB8-0FD1-4837-9B8A-715FE8DE24AC}"/>
    <cellStyle name="RIGs input cells 2 2 2 4 2" xfId="33981" xr:uid="{7EFAE13F-6074-4422-9775-88A43F0DA3B5}"/>
    <cellStyle name="RIGs input cells 2 2 2 5" xfId="30750" xr:uid="{9AB2ADB7-79D5-4F6C-875B-61AAF7D834B2}"/>
    <cellStyle name="RIGs input cells 2 2 2 6" xfId="33704" xr:uid="{8DBBF53A-C4EE-4653-9E26-E189AB52D905}"/>
    <cellStyle name="RIGs input cells 2 2 3" xfId="6301" xr:uid="{C40BF711-EB4A-44DB-9638-4796D3DF6165}"/>
    <cellStyle name="RIGs input cells 2 2 3 2" xfId="6736" xr:uid="{47C42BE1-915A-4368-AF90-B27C6126D41A}"/>
    <cellStyle name="RIGs input cells 2 2 3 2 2" xfId="34779" xr:uid="{5D462BB2-BA32-4FFA-8FD6-30573913FF9B}"/>
    <cellStyle name="RIGs input cells 2 2 3 3" xfId="24226" xr:uid="{0D4E8C73-8038-4930-B9AF-46853F2BF1DE}"/>
    <cellStyle name="RIGs input cells 2 2 3 3 2" xfId="34565" xr:uid="{84EE703A-DB92-49BB-8323-7CEE62B66728}"/>
    <cellStyle name="RIGs input cells 2 2 3 4" xfId="30962" xr:uid="{9433A108-D70C-4A3B-9D5D-C4EB1C7A71F0}"/>
    <cellStyle name="RIGs input cells 2 2 3 4 2" xfId="34148" xr:uid="{F50246F3-C337-4994-B853-FB19AC81B505}"/>
    <cellStyle name="RIGs input cells 2 2 3 5" xfId="33565" xr:uid="{DD039FCB-96BB-4885-ABA0-168A3C18AEA3}"/>
    <cellStyle name="RIGs input cells 2 2 3 6" xfId="33771" xr:uid="{3C8F8155-8FF1-46C7-A58F-C04A9706BEB3}"/>
    <cellStyle name="RIGs input cells 2 2 4" xfId="20302" xr:uid="{7591DC99-5848-403D-97E2-E6E25C26487A}"/>
    <cellStyle name="RIGs input cells 2 2 4 2" xfId="34514" xr:uid="{BBC24F0B-63A7-410A-A863-BBA2964C7B4F}"/>
    <cellStyle name="RIGs input cells 2 2 5" xfId="27562" xr:uid="{6836488F-0F0F-40F6-B6CD-2D0D143FC025}"/>
    <cellStyle name="RIGs input cells 2 2 5 2" xfId="33980" xr:uid="{D36D520C-1BD5-47D3-98F0-DBB55FFD03EC}"/>
    <cellStyle name="RIGs input cells 2 2 6" xfId="30749" xr:uid="{9E8445EA-FA42-4D99-B380-726877B0B1E1}"/>
    <cellStyle name="RIGs input cells 2 2 7" xfId="33703" xr:uid="{E3E93A27-9EE7-4E02-9275-D3D3EFBD6582}"/>
    <cellStyle name="RIGs input cells 2 3" xfId="6035" xr:uid="{D2EC76B8-FDF6-4335-911D-408F8C0FB144}"/>
    <cellStyle name="RIGs input cells 2 3 2" xfId="6303" xr:uid="{77A72987-64D5-4562-BF9E-D531D398B6EE}"/>
    <cellStyle name="RIGs input cells 2 3 2 2" xfId="6738" xr:uid="{8EFE452C-78AA-43DB-B462-533B1D76DC1E}"/>
    <cellStyle name="RIGs input cells 2 3 2 2 2" xfId="34781" xr:uid="{3DD16217-7368-4C98-9C3A-2FCD6F628946}"/>
    <cellStyle name="RIGs input cells 2 3 2 3" xfId="24228" xr:uid="{0222C1D2-814A-47E1-8C10-F1B17D296969}"/>
    <cellStyle name="RIGs input cells 2 3 2 3 2" xfId="34567" xr:uid="{4151DBF5-0E6C-4E4D-8D5A-806B58F69252}"/>
    <cellStyle name="RIGs input cells 2 3 2 4" xfId="30964" xr:uid="{8287DBBD-0C01-4CFB-977B-FDC4178BD897}"/>
    <cellStyle name="RIGs input cells 2 3 2 4 2" xfId="34150" xr:uid="{528573C6-8104-4F48-BBE2-BC406539EE5E}"/>
    <cellStyle name="RIGs input cells 2 3 2 5" xfId="33567" xr:uid="{E0ABAD0C-AAEE-4C96-B63E-8C371D592688}"/>
    <cellStyle name="RIGs input cells 2 3 2 6" xfId="33773" xr:uid="{74AB31F3-499C-4D6C-9FB8-630B7CA5EAAC}"/>
    <cellStyle name="RIGs input cells 2 3 3" xfId="20304" xr:uid="{599583CD-D810-4431-A7BB-107B950E07BA}"/>
    <cellStyle name="RIGs input cells 2 3 3 2" xfId="34516" xr:uid="{D56F17D6-A8AA-4A1E-B217-FA61D05E2F37}"/>
    <cellStyle name="RIGs input cells 2 3 4" xfId="27564" xr:uid="{B3396000-AC57-49D0-9F00-00EE6AD71457}"/>
    <cellStyle name="RIGs input cells 2 3 4 2" xfId="33982" xr:uid="{4EDB387A-AE6A-4D0D-9447-D7842CDAEE8D}"/>
    <cellStyle name="RIGs input cells 2 3 5" xfId="30751" xr:uid="{C808BE9D-9544-4C99-BA27-85351B970EBF}"/>
    <cellStyle name="RIGs input cells 2 3 6" xfId="33705" xr:uid="{EA0B73EB-B3E8-43BA-ADE5-A9F117B29025}"/>
    <cellStyle name="RIGs input cells 2 4" xfId="6300" xr:uid="{3E14F44E-3DA4-4A1A-86BF-E98C175A3984}"/>
    <cellStyle name="RIGs input cells 2 4 2" xfId="6735" xr:uid="{DE66FCA9-3AF7-4C6A-B586-808F06487175}"/>
    <cellStyle name="RIGs input cells 2 4 2 2" xfId="34778" xr:uid="{92630E85-CFF5-43AC-940A-1AA5D0C43C13}"/>
    <cellStyle name="RIGs input cells 2 4 3" xfId="24225" xr:uid="{CF871B32-CCAA-43D1-BD51-AD90BCA146C8}"/>
    <cellStyle name="RIGs input cells 2 4 3 2" xfId="34564" xr:uid="{A8DB458A-1D39-4423-9C7D-73A61E7B23E3}"/>
    <cellStyle name="RIGs input cells 2 4 4" xfId="30961" xr:uid="{20384152-303B-4C01-837E-5E9F5D16BBE9}"/>
    <cellStyle name="RIGs input cells 2 4 4 2" xfId="34147" xr:uid="{DA63285E-440B-467D-A911-C1F684E39188}"/>
    <cellStyle name="RIGs input cells 2 4 5" xfId="33564" xr:uid="{A131EF5C-CBD9-4E59-A188-B5F9F04E9A14}"/>
    <cellStyle name="RIGs input cells 2 4 6" xfId="33770" xr:uid="{18516A6F-5EF4-48FC-AB61-1D5A8B454DDC}"/>
    <cellStyle name="RIGs input cells 2 5" xfId="20301" xr:uid="{124295A0-7545-4786-BD16-9152E6F600A6}"/>
    <cellStyle name="RIGs input cells 2 5 2" xfId="34513" xr:uid="{49655B75-682C-4C4A-AE41-C2559CF07A3E}"/>
    <cellStyle name="RIGs input cells 2 6" xfId="27561" xr:uid="{B3E421FF-6516-4B63-8367-5A5269BA8E2E}"/>
    <cellStyle name="RIGs input cells 2 6 2" xfId="33979" xr:uid="{CD4E8699-4B6C-4F3C-B2F7-7F05B153EF17}"/>
    <cellStyle name="RIGs input cells 2 7" xfId="30748" xr:uid="{96B33B54-8FB9-4EA0-9403-B3A170D2CB8E}"/>
    <cellStyle name="RIGs input cells 2 8" xfId="33702" xr:uid="{B68C4150-50AE-4D21-A5B9-596C8616B1AA}"/>
    <cellStyle name="RIGs input cells 3" xfId="6036" xr:uid="{D0639DEE-49DC-4E52-AD8C-ABE8BC02B42E}"/>
    <cellStyle name="RIGs input cells 3 2" xfId="6037" xr:uid="{8C3D9C9B-0415-488A-A822-7E88215E7CF4}"/>
    <cellStyle name="RIGs input cells 3 2 2" xfId="6038" xr:uid="{A7F6E170-B5EB-4525-88BC-8691A6C09F9A}"/>
    <cellStyle name="RIGs input cells 3 2 2 2" xfId="6306" xr:uid="{461E4EED-A680-4397-A4F6-7482170C7D8D}"/>
    <cellStyle name="RIGs input cells 3 2 2 2 2" xfId="6741" xr:uid="{9473FEEE-639F-410C-8F0F-6E126DA09186}"/>
    <cellStyle name="RIGs input cells 3 2 2 2 2 2" xfId="34784" xr:uid="{A1F8AF24-ADD3-4448-8929-AD47EAC2CE8C}"/>
    <cellStyle name="RIGs input cells 3 2 2 2 3" xfId="24231" xr:uid="{2D15C964-A99A-4877-9F1F-38A0E7672533}"/>
    <cellStyle name="RIGs input cells 3 2 2 2 3 2" xfId="34570" xr:uid="{CD978691-1EB3-4E8D-BBE0-7C6728C269BA}"/>
    <cellStyle name="RIGs input cells 3 2 2 2 4" xfId="30967" xr:uid="{468F9BE0-5BB2-43BA-A4A0-50CC9A8BA9B9}"/>
    <cellStyle name="RIGs input cells 3 2 2 2 4 2" xfId="34153" xr:uid="{DDF6631D-2D7E-43B5-B6CB-7AF6C4418214}"/>
    <cellStyle name="RIGs input cells 3 2 2 2 5" xfId="33570" xr:uid="{817A5BC1-C16F-4901-930D-287F8817A80D}"/>
    <cellStyle name="RIGs input cells 3 2 2 2 6" xfId="33776" xr:uid="{E54A4441-5D96-4989-A46B-98AEF5EDBAB6}"/>
    <cellStyle name="RIGs input cells 3 2 2 3" xfId="20307" xr:uid="{BAACC6D1-DF5C-4C61-919A-CAC244EAD270}"/>
    <cellStyle name="RIGs input cells 3 2 2 3 2" xfId="34519" xr:uid="{3D39D687-7BDA-4001-ADBC-B950C6CCC75F}"/>
    <cellStyle name="RIGs input cells 3 2 2 4" xfId="27567" xr:uid="{969B9FB2-CF55-44FB-9940-B2CFA4A99A03}"/>
    <cellStyle name="RIGs input cells 3 2 2 4 2" xfId="33985" xr:uid="{6234A0E0-B993-4B65-B4BD-D229890275D9}"/>
    <cellStyle name="RIGs input cells 3 2 2 5" xfId="30754" xr:uid="{7C2F8729-EA37-4F38-817F-2B0E1B0C4D59}"/>
    <cellStyle name="RIGs input cells 3 2 2 6" xfId="33708" xr:uid="{FD67ADC5-BE0A-4765-B51C-5E77C0A32F25}"/>
    <cellStyle name="RIGs input cells 3 2 3" xfId="6305" xr:uid="{2CB85583-DDE7-4316-A053-D1ABEC8AB9D8}"/>
    <cellStyle name="RIGs input cells 3 2 3 2" xfId="6740" xr:uid="{B6602A29-64AD-4098-A6E0-94BBA22B293B}"/>
    <cellStyle name="RIGs input cells 3 2 3 2 2" xfId="34783" xr:uid="{24A73E83-5D01-43BC-B8FE-40E8B3FD388D}"/>
    <cellStyle name="RIGs input cells 3 2 3 3" xfId="24230" xr:uid="{46D5797A-C1B4-41BB-819F-9F9FE3AA891F}"/>
    <cellStyle name="RIGs input cells 3 2 3 3 2" xfId="34569" xr:uid="{A513D554-A9AC-4244-854D-E215EC4701ED}"/>
    <cellStyle name="RIGs input cells 3 2 3 4" xfId="30966" xr:uid="{5EE86F0F-833B-4F29-9AF9-732EF89F283B}"/>
    <cellStyle name="RIGs input cells 3 2 3 4 2" xfId="34152" xr:uid="{82D8B7D5-24F8-4ECA-8FA1-816180CDC81D}"/>
    <cellStyle name="RIGs input cells 3 2 3 5" xfId="33569" xr:uid="{185812F4-5783-4E50-8116-45A93588EA6C}"/>
    <cellStyle name="RIGs input cells 3 2 3 6" xfId="33775" xr:uid="{8E1480D1-DFF3-4DCF-A02B-0D14F78C41E7}"/>
    <cellStyle name="RIGs input cells 3 2 4" xfId="20306" xr:uid="{5B140618-761E-4A82-97A6-16F523F55619}"/>
    <cellStyle name="RIGs input cells 3 2 4 2" xfId="34518" xr:uid="{DEBD34C4-B798-4ADF-B582-EBC1AE3BB32C}"/>
    <cellStyle name="RIGs input cells 3 2 5" xfId="27566" xr:uid="{3D743BA8-98FA-4737-B366-4548D35E42E6}"/>
    <cellStyle name="RIGs input cells 3 2 5 2" xfId="33984" xr:uid="{FC8A0FE5-CABC-44BE-9DC8-D953EC0F26DD}"/>
    <cellStyle name="RIGs input cells 3 2 6" xfId="30753" xr:uid="{CCABCD0F-F884-46F3-AD94-A237142854DF}"/>
    <cellStyle name="RIGs input cells 3 2 7" xfId="33707" xr:uid="{0645EC0F-0520-4196-842A-5D2A5F832803}"/>
    <cellStyle name="RIGs input cells 3 3" xfId="6039" xr:uid="{1AD0B287-EEB5-4626-B58F-D477F6CAE0D4}"/>
    <cellStyle name="RIGs input cells 3 3 2" xfId="6307" xr:uid="{14BD11AF-3D2E-4687-9886-EC77E9F3F50F}"/>
    <cellStyle name="RIGs input cells 3 3 2 2" xfId="6742" xr:uid="{ADFE64B8-A088-4E5A-A3F9-2DF175F2C531}"/>
    <cellStyle name="RIGs input cells 3 3 2 2 2" xfId="34785" xr:uid="{E25DE338-CF32-4373-9298-9C1BA100DDDB}"/>
    <cellStyle name="RIGs input cells 3 3 2 3" xfId="24232" xr:uid="{606FB06E-B57F-4C80-B658-DCEC264C4A1E}"/>
    <cellStyle name="RIGs input cells 3 3 2 3 2" xfId="34571" xr:uid="{21190249-1655-44A1-B248-192DB1F07898}"/>
    <cellStyle name="RIGs input cells 3 3 2 4" xfId="30968" xr:uid="{606BBD68-5318-4B7C-B35E-C5E7294CE63B}"/>
    <cellStyle name="RIGs input cells 3 3 2 4 2" xfId="34154" xr:uid="{B430EDDF-DDB7-4526-A1A5-82A8EEBAE828}"/>
    <cellStyle name="RIGs input cells 3 3 2 5" xfId="33571" xr:uid="{82F70A3B-857B-4E66-9AE6-6D2481955A56}"/>
    <cellStyle name="RIGs input cells 3 3 2 6" xfId="33777" xr:uid="{5F67A0E0-5320-4A9A-A4A8-FD4C2A78F605}"/>
    <cellStyle name="RIGs input cells 3 3 3" xfId="20308" xr:uid="{4A8AF5C6-88BB-4EBD-9304-EF0E416C3A53}"/>
    <cellStyle name="RIGs input cells 3 3 3 2" xfId="34520" xr:uid="{D06C71F6-9B64-4191-8061-C9F44431817F}"/>
    <cellStyle name="RIGs input cells 3 3 4" xfId="27568" xr:uid="{375F8249-1839-4653-A955-A16A6014BE3E}"/>
    <cellStyle name="RIGs input cells 3 3 4 2" xfId="33986" xr:uid="{D385E5AA-CF39-468D-9354-48AA8FC5BB38}"/>
    <cellStyle name="RIGs input cells 3 3 5" xfId="30755" xr:uid="{71D3246C-8E10-4A97-9D80-8467EC0A57EF}"/>
    <cellStyle name="RIGs input cells 3 3 6" xfId="33709" xr:uid="{63455129-0C20-4795-8969-72AC2F70C083}"/>
    <cellStyle name="RIGs input cells 3 4" xfId="6304" xr:uid="{8CE33797-01D2-4645-936F-426D72D6EBEA}"/>
    <cellStyle name="RIGs input cells 3 4 2" xfId="6739" xr:uid="{AE8567F2-4F87-407A-A4C4-88B2CFB011B9}"/>
    <cellStyle name="RIGs input cells 3 4 2 2" xfId="34782" xr:uid="{99FBE928-A127-4566-A35B-287F9CE8B420}"/>
    <cellStyle name="RIGs input cells 3 4 3" xfId="24229" xr:uid="{C9921721-D6B1-43A3-9D74-5AC3CC2287DF}"/>
    <cellStyle name="RIGs input cells 3 4 3 2" xfId="34568" xr:uid="{A714D038-C94C-4196-8E35-A9B519E1DF63}"/>
    <cellStyle name="RIGs input cells 3 4 4" xfId="30965" xr:uid="{2DB1733A-4EF7-410B-BB5C-AED5892A649E}"/>
    <cellStyle name="RIGs input cells 3 4 4 2" xfId="34151" xr:uid="{5806B51E-7813-447A-9230-DA65FBB0A498}"/>
    <cellStyle name="RIGs input cells 3 4 5" xfId="33568" xr:uid="{7E7495E0-0DB8-4B61-8481-1FAC8E09E7DA}"/>
    <cellStyle name="RIGs input cells 3 4 6" xfId="33774" xr:uid="{98184470-4C65-4139-BBBB-39BD95C3196B}"/>
    <cellStyle name="RIGs input cells 3 5" xfId="20305" xr:uid="{65ECD1D0-9CC9-47E6-BDD4-BD3FF2E602D9}"/>
    <cellStyle name="RIGs input cells 3 5 2" xfId="34517" xr:uid="{5BDD4A5C-236A-4EAE-AD2B-364955C9443D}"/>
    <cellStyle name="RIGs input cells 3 6" xfId="27565" xr:uid="{3F624079-B2E7-407F-B028-05EBED3A42AE}"/>
    <cellStyle name="RIGs input cells 3 6 2" xfId="33983" xr:uid="{F074184C-0CF9-4569-B372-D01EC86C3ECF}"/>
    <cellStyle name="RIGs input cells 3 7" xfId="30752" xr:uid="{0A072CA4-5403-49F4-BB87-A2684FEE22F4}"/>
    <cellStyle name="RIGs input cells 3 8" xfId="33706" xr:uid="{9EB23755-CFCD-4B97-A5A0-078143852F93}"/>
    <cellStyle name="RIGs input cells 4" xfId="6040" xr:uid="{ED8B056F-C0E8-49B4-A5BE-C10A891F1011}"/>
    <cellStyle name="RIGs input cells 4 2" xfId="6041" xr:uid="{83BAABD6-96AC-4F46-BE13-AABFC9EBF2E9}"/>
    <cellStyle name="RIGs input cells 4 2 2" xfId="6309" xr:uid="{C0135496-4D0D-4049-B514-0C3B383E365B}"/>
    <cellStyle name="RIGs input cells 4 2 2 2" xfId="6744" xr:uid="{8C6D1A6F-71DD-4445-ADFB-DC7929785F48}"/>
    <cellStyle name="RIGs input cells 4 2 2 2 2" xfId="34787" xr:uid="{317AACC0-4FB5-403E-BA7A-40FE87F7C443}"/>
    <cellStyle name="RIGs input cells 4 2 2 3" xfId="24234" xr:uid="{1A3480F3-EA0F-4CE3-8AA8-2368ADEA8E64}"/>
    <cellStyle name="RIGs input cells 4 2 2 3 2" xfId="34573" xr:uid="{FC5C334C-0F2A-4922-9052-2B0495A95855}"/>
    <cellStyle name="RIGs input cells 4 2 2 4" xfId="30970" xr:uid="{763D7D28-C2EA-4B24-A331-64E9B69CE2BE}"/>
    <cellStyle name="RIGs input cells 4 2 2 4 2" xfId="34156" xr:uid="{F57B9CF7-C281-42D9-8C06-479458616C70}"/>
    <cellStyle name="RIGs input cells 4 2 2 5" xfId="33573" xr:uid="{E5B6D793-42C8-42BA-8533-CC471AE7E67D}"/>
    <cellStyle name="RIGs input cells 4 2 2 6" xfId="33779" xr:uid="{7E3B36C8-6640-408D-9380-E472CDE4CCF9}"/>
    <cellStyle name="RIGs input cells 4 2 3" xfId="20310" xr:uid="{FE68357A-4C7F-4151-A5E6-8CAD18BC5095}"/>
    <cellStyle name="RIGs input cells 4 2 3 2" xfId="34522" xr:uid="{144095EF-1DBA-40C1-BBAF-7850E7EED220}"/>
    <cellStyle name="RIGs input cells 4 2 4" xfId="27570" xr:uid="{98B40289-A7AB-4D76-91E7-9B3CA750879A}"/>
    <cellStyle name="RIGs input cells 4 2 4 2" xfId="33988" xr:uid="{9B05A77F-DDD3-4694-B448-E17EE7E2B180}"/>
    <cellStyle name="RIGs input cells 4 2 5" xfId="30757" xr:uid="{7974F4E6-1586-4EB8-A7BB-9EB0202A5899}"/>
    <cellStyle name="RIGs input cells 4 2 6" xfId="33711" xr:uid="{9958F830-32C1-4D12-9D19-2C6B1A17FDE6}"/>
    <cellStyle name="RIGs input cells 4 3" xfId="6308" xr:uid="{68A9EDCE-9A85-4A59-B06C-14A0E8548FF5}"/>
    <cellStyle name="RIGs input cells 4 3 2" xfId="6743" xr:uid="{01ADDFF1-11D6-49A4-A284-7D9A7DB5831F}"/>
    <cellStyle name="RIGs input cells 4 3 2 2" xfId="34786" xr:uid="{FAEAACE7-6CBE-43AB-A09D-386809EBDD80}"/>
    <cellStyle name="RIGs input cells 4 3 3" xfId="24233" xr:uid="{32372C9F-6566-4C2C-86BB-B58A6E70C985}"/>
    <cellStyle name="RIGs input cells 4 3 3 2" xfId="34572" xr:uid="{05F5AAB5-5CDF-44BB-A04E-B0B096FD522F}"/>
    <cellStyle name="RIGs input cells 4 3 4" xfId="30969" xr:uid="{40DD399A-BD10-4FE9-8C6A-E1C09BDDFEC7}"/>
    <cellStyle name="RIGs input cells 4 3 4 2" xfId="34155" xr:uid="{981C275D-0ADA-4BCB-824D-AB29390F8147}"/>
    <cellStyle name="RIGs input cells 4 3 5" xfId="33572" xr:uid="{DA01D082-957B-4FC1-B24C-EF4B1E04C1BA}"/>
    <cellStyle name="RIGs input cells 4 3 6" xfId="33778" xr:uid="{A09713C7-D278-414A-8CDB-74C9AD4E230F}"/>
    <cellStyle name="RIGs input cells 4 4" xfId="20309" xr:uid="{B2A083F0-C60D-4A92-ABF1-40D600CB4D05}"/>
    <cellStyle name="RIGs input cells 4 4 2" xfId="34521" xr:uid="{2DA8001B-C721-4160-8EB0-6DD81C369720}"/>
    <cellStyle name="RIGs input cells 4 5" xfId="27569" xr:uid="{DDB741EF-9655-4DCE-8116-6C3A6B6F784D}"/>
    <cellStyle name="RIGs input cells 4 5 2" xfId="33987" xr:uid="{047AEF66-20F7-42D8-9F78-F1EDDBEB945D}"/>
    <cellStyle name="RIGs input cells 4 6" xfId="30756" xr:uid="{1F16BBC3-27F6-4662-A82B-F1A4CAA3654C}"/>
    <cellStyle name="RIGs input cells 4 7" xfId="33710" xr:uid="{39D2F84E-A901-4EB1-8D5E-DE9E96CB60B2}"/>
    <cellStyle name="RIGs input cells 47 2" xfId="99" xr:uid="{50561843-29F6-4B72-9CF6-A0B77BAE90C7}"/>
    <cellStyle name="RIGs input cells 47 2 2" xfId="342" xr:uid="{514AEB0B-0273-476C-A39F-ABD1BFF295EB}"/>
    <cellStyle name="RIGs input cells 47 2 2 2" xfId="6492" xr:uid="{F7DDFD01-C138-441F-BD28-1AC52EF76420}"/>
    <cellStyle name="RIGs input cells 47 2 2 3" xfId="20672" xr:uid="{A528DF7B-1327-4DD8-B078-BAFA033AF8FC}"/>
    <cellStyle name="RIGs input cells 47 2 2 4" xfId="27544" xr:uid="{5E23A76A-338F-4A00-A0B4-BD2B3434503E}"/>
    <cellStyle name="RIGs input cells 47 2 2 5" xfId="23440" xr:uid="{DA53BD48-AE8F-4868-AFF4-6C59200A4B76}"/>
    <cellStyle name="RIGs input cells 47 2 3" xfId="210" xr:uid="{ED5B2F81-5DDB-4BA3-ACD4-3ABBE04F2A8F}"/>
    <cellStyle name="RIGs input cells 47 2 3 2" xfId="6482" xr:uid="{8D621E30-BDD1-4E06-8995-6E350110CF31}"/>
    <cellStyle name="RIGs input cells 47 2 3 3" xfId="8166" xr:uid="{DDE5683C-7CBA-4496-95FC-487B8298A649}"/>
    <cellStyle name="RIGs input cells 47 2 3 4" xfId="23581" xr:uid="{0308921E-550B-4DED-8A99-CB447D2A0814}"/>
    <cellStyle name="RIGs input cells 47 2 3 5" xfId="30735" xr:uid="{6B27E640-2CAC-4C62-AFAD-094A2CFB55A8}"/>
    <cellStyle name="RIGs input cells 47 2 4" xfId="6466" xr:uid="{EA01D3C0-04FF-407F-960A-1CF25FC51DF6}"/>
    <cellStyle name="RIGs input cells 47 2 5" xfId="13622" xr:uid="{3DC5212D-B0D7-44DE-AE52-A43F99C553C8}"/>
    <cellStyle name="RIGs input cells 47 2 6" xfId="23457" xr:uid="{72AF8013-73AA-49F2-A8CA-45AFCB5F2D3B}"/>
    <cellStyle name="RIGs input cells 47 2 7" xfId="8001" xr:uid="{C1F234B7-2B0E-485D-903D-1BBD9690A786}"/>
    <cellStyle name="RIGs input cells 5" xfId="6042" xr:uid="{EF259E57-8AE0-4DE0-AB15-FBFA223D0E84}"/>
    <cellStyle name="RIGs input cells 5 2" xfId="6043" xr:uid="{999DB0D2-8789-48D1-95A4-5592F75105A0}"/>
    <cellStyle name="RIGs input cells 5 2 2" xfId="6311" xr:uid="{B1DF2DCB-73F4-4F4E-9A06-70A17928A351}"/>
    <cellStyle name="RIGs input cells 5 2 2 2" xfId="6746" xr:uid="{2F60CC3D-85EF-4725-9545-7CD04AC03826}"/>
    <cellStyle name="RIGs input cells 5 2 2 2 2" xfId="34789" xr:uid="{B69A57E3-3A95-4CF0-A4F4-813EB6B11743}"/>
    <cellStyle name="RIGs input cells 5 2 2 3" xfId="24236" xr:uid="{BE84AE88-333F-4A5E-AA34-03E1722FFF49}"/>
    <cellStyle name="RIGs input cells 5 2 2 3 2" xfId="34575" xr:uid="{46E25505-C948-4E1F-BA8E-98BA159E19D4}"/>
    <cellStyle name="RIGs input cells 5 2 2 4" xfId="30972" xr:uid="{B726C42A-D2A5-4B22-AE8B-E9CC436DD4CC}"/>
    <cellStyle name="RIGs input cells 5 2 2 4 2" xfId="34158" xr:uid="{8668270D-1BC1-4C65-857F-84DC40D7975B}"/>
    <cellStyle name="RIGs input cells 5 2 2 5" xfId="33575" xr:uid="{DB767240-1A08-45B5-91CF-C64058FD6E49}"/>
    <cellStyle name="RIGs input cells 5 2 2 6" xfId="33781" xr:uid="{F9437708-F1AF-4026-A6F1-EE7FF70103AA}"/>
    <cellStyle name="RIGs input cells 5 2 3" xfId="20312" xr:uid="{2758107D-1EF8-4756-BE43-7529408C6FBB}"/>
    <cellStyle name="RIGs input cells 5 2 3 2" xfId="34524" xr:uid="{A606BECD-BC08-4D4D-BC67-FEAB42CB7B8F}"/>
    <cellStyle name="RIGs input cells 5 2 4" xfId="27572" xr:uid="{1B667265-4F34-44C7-9581-4FA615941604}"/>
    <cellStyle name="RIGs input cells 5 2 4 2" xfId="33990" xr:uid="{2E9B3AC6-1717-4501-99B3-DD97E128CD8B}"/>
    <cellStyle name="RIGs input cells 5 2 5" xfId="30759" xr:uid="{3E744592-9F40-4270-8DF3-209E451E0404}"/>
    <cellStyle name="RIGs input cells 5 2 6" xfId="33713" xr:uid="{A863C4B4-CB48-47D8-8606-BD64429E4E07}"/>
    <cellStyle name="RIGs input cells 5 3" xfId="6310" xr:uid="{B6855155-C80C-4D0B-B4DA-D964AFFC1383}"/>
    <cellStyle name="RIGs input cells 5 3 2" xfId="6745" xr:uid="{A4E4E208-3CCA-4AB7-8C6F-4D4515D1C1EB}"/>
    <cellStyle name="RIGs input cells 5 3 2 2" xfId="34788" xr:uid="{64749ED7-0C65-4F3E-BCE4-EF2F1C010557}"/>
    <cellStyle name="RIGs input cells 5 3 3" xfId="24235" xr:uid="{21A01001-F67E-4514-85DF-E706F8154592}"/>
    <cellStyle name="RIGs input cells 5 3 3 2" xfId="34574" xr:uid="{4F930EE1-6AF4-43FF-AD21-98ED801D2F9F}"/>
    <cellStyle name="RIGs input cells 5 3 4" xfId="30971" xr:uid="{FAB9F54E-8FE6-40E2-A464-5A6000E6006C}"/>
    <cellStyle name="RIGs input cells 5 3 4 2" xfId="34157" xr:uid="{8A7A0E76-836F-4F0B-A9F3-74A728B4A0DA}"/>
    <cellStyle name="RIGs input cells 5 3 5" xfId="33574" xr:uid="{4922326E-DFE8-4C93-B496-6395C2CC3182}"/>
    <cellStyle name="RIGs input cells 5 3 6" xfId="33780" xr:uid="{A1747A9C-77C9-4403-BFAA-65A4C7E25378}"/>
    <cellStyle name="RIGs input cells 5 4" xfId="20311" xr:uid="{340BEC65-E021-4B49-BC35-7200BFE3C300}"/>
    <cellStyle name="RIGs input cells 5 4 2" xfId="34523" xr:uid="{78012F6F-0C2B-4D25-9CA3-F98E40F2CA18}"/>
    <cellStyle name="RIGs input cells 5 5" xfId="27571" xr:uid="{36FFC021-6F55-48FC-9047-D58C7858C791}"/>
    <cellStyle name="RIGs input cells 5 5 2" xfId="33989" xr:uid="{1F1840C9-D1C7-45F1-B60E-FD19B99FE315}"/>
    <cellStyle name="RIGs input cells 5 6" xfId="30758" xr:uid="{56807E9F-8891-4F43-A5E5-1747DD204C95}"/>
    <cellStyle name="RIGs input cells 5 7" xfId="33712" xr:uid="{DBB7C9AA-1DB0-4B44-941F-5AC90D6CA8C8}"/>
    <cellStyle name="RIGs input cells 6" xfId="6044" xr:uid="{EF5412DC-006A-4242-B70F-586F73433E91}"/>
    <cellStyle name="RIGs input cells 6 2" xfId="6045" xr:uid="{EC118237-1187-4DBA-94C5-6967752CDDC1}"/>
    <cellStyle name="RIGs input cells 6 2 2" xfId="6313" xr:uid="{FBAA4A76-2FA7-4A80-B43A-3E0B5D806179}"/>
    <cellStyle name="RIGs input cells 6 2 2 2" xfId="6748" xr:uid="{6EA3177B-416E-4068-9136-668CCD7FCE1F}"/>
    <cellStyle name="RIGs input cells 6 2 2 2 2" xfId="34791" xr:uid="{20129017-E77C-465B-B020-4211E82BF77A}"/>
    <cellStyle name="RIGs input cells 6 2 2 3" xfId="24238" xr:uid="{1116A145-AF65-487F-8664-C7890738D5AD}"/>
    <cellStyle name="RIGs input cells 6 2 2 3 2" xfId="34577" xr:uid="{908B6CA8-FCBB-414F-9380-7A2D5DEB5AE9}"/>
    <cellStyle name="RIGs input cells 6 2 2 4" xfId="30974" xr:uid="{9335417B-E67E-4162-8A2C-32B002E30E70}"/>
    <cellStyle name="RIGs input cells 6 2 2 4 2" xfId="34160" xr:uid="{D9FFCD07-4DE6-4371-A18C-1158E47B4FE0}"/>
    <cellStyle name="RIGs input cells 6 2 2 5" xfId="33577" xr:uid="{AEB94585-E551-4815-AEFA-A2952C107A1E}"/>
    <cellStyle name="RIGs input cells 6 2 2 6" xfId="33783" xr:uid="{9240C919-B719-492E-85A3-A5EEBB8574B5}"/>
    <cellStyle name="RIGs input cells 6 2 3" xfId="20314" xr:uid="{5D3A2262-16A7-4A3D-B692-1C691C046DC7}"/>
    <cellStyle name="RIGs input cells 6 2 3 2" xfId="34526" xr:uid="{A3280030-718F-4A2D-83FF-161D00AFE4C7}"/>
    <cellStyle name="RIGs input cells 6 2 4" xfId="27574" xr:uid="{215A5AB6-C91F-49F4-9991-52FF2FBB9DE6}"/>
    <cellStyle name="RIGs input cells 6 2 4 2" xfId="33992" xr:uid="{11F2716D-7E19-45C1-999A-70975FECDE1D}"/>
    <cellStyle name="RIGs input cells 6 2 5" xfId="30761" xr:uid="{39299F15-D6AD-4923-9815-DAD6C1B2EB21}"/>
    <cellStyle name="RIGs input cells 6 2 6" xfId="33715" xr:uid="{A26CF08E-E1A0-415C-A17D-204A46190E29}"/>
    <cellStyle name="RIGs input cells 6 3" xfId="6312" xr:uid="{19F1CE47-DF0B-4DD0-B115-E6C9C4ABDD15}"/>
    <cellStyle name="RIGs input cells 6 3 2" xfId="6747" xr:uid="{A26EF23B-1118-4D62-85A4-E32E9633E376}"/>
    <cellStyle name="RIGs input cells 6 3 2 2" xfId="34790" xr:uid="{09746EE6-1A21-42E1-8F26-F62537DD7A9E}"/>
    <cellStyle name="RIGs input cells 6 3 3" xfId="24237" xr:uid="{6A8C4244-ABDF-44F4-8489-2CF91BE1335C}"/>
    <cellStyle name="RIGs input cells 6 3 3 2" xfId="34576" xr:uid="{0116FF9A-4888-48A8-8A6F-E2B7C903B917}"/>
    <cellStyle name="RIGs input cells 6 3 4" xfId="30973" xr:uid="{972E2124-1454-454D-AF12-E5432184D3A2}"/>
    <cellStyle name="RIGs input cells 6 3 4 2" xfId="34159" xr:uid="{CA3FDA46-0F62-4ED2-B460-3F0CFF46598D}"/>
    <cellStyle name="RIGs input cells 6 3 5" xfId="33576" xr:uid="{E70BC346-E6A2-48E1-B5A9-B31129D7BB4C}"/>
    <cellStyle name="RIGs input cells 6 3 6" xfId="33782" xr:uid="{38342C08-5CF2-4AF2-A455-7828678B445D}"/>
    <cellStyle name="RIGs input cells 6 4" xfId="20313" xr:uid="{B10681BB-7166-4F60-98F6-5A2C18039151}"/>
    <cellStyle name="RIGs input cells 6 4 2" xfId="34525" xr:uid="{F08EB740-4D30-4C6C-899B-29119EAE7BE3}"/>
    <cellStyle name="RIGs input cells 6 5" xfId="27573" xr:uid="{1FD4AA3B-9916-48C8-B5D2-BE219CE70552}"/>
    <cellStyle name="RIGs input cells 6 5 2" xfId="33991" xr:uid="{05BCE26A-A49F-443D-B652-C8972F3BFCA3}"/>
    <cellStyle name="RIGs input cells 6 6" xfId="30760" xr:uid="{B42A554D-8750-40A2-A6F2-48965F3AE117}"/>
    <cellStyle name="RIGs input cells 6 7" xfId="33714" xr:uid="{0722CB5B-4F0A-450A-A665-E2FC6E72C8B6}"/>
    <cellStyle name="RIGs input cells 7" xfId="6046" xr:uid="{B3B8EDFF-69B6-4FE9-B00F-0752655DC6FA}"/>
    <cellStyle name="RIGs input cells 7 2" xfId="6314" xr:uid="{0C26178C-1222-44A9-BB68-EFD5F662E64B}"/>
    <cellStyle name="RIGs input cells 7 2 2" xfId="6749" xr:uid="{C0064417-08EC-496F-8A46-BE1C5AA3C884}"/>
    <cellStyle name="RIGs input cells 7 2 2 2" xfId="34792" xr:uid="{824C03D0-8B81-4D5A-8B2C-A0D2CFF3D0CD}"/>
    <cellStyle name="RIGs input cells 7 2 3" xfId="24239" xr:uid="{EF1775EF-B11C-4307-8197-E5760C84958A}"/>
    <cellStyle name="RIGs input cells 7 2 3 2" xfId="34658" xr:uid="{EFBAF630-1CE5-43FF-A75B-16BB532E0AA9}"/>
    <cellStyle name="RIGs input cells 7 2 4" xfId="30975" xr:uid="{F8B1CF78-6CF1-4902-A855-38AB9798D874}"/>
    <cellStyle name="RIGs input cells 7 2 4 2" xfId="34161" xr:uid="{4DDC32D8-C681-42C5-899C-4D8EC6A8C9F2}"/>
    <cellStyle name="RIGs input cells 7 2 5" xfId="33578" xr:uid="{7F22F08F-D336-4093-8556-9AD27DCD97B2}"/>
    <cellStyle name="RIGs input cells 7 2 6" xfId="33784" xr:uid="{0E98DBBA-EDB7-47B3-AF16-58BB70EB2392}"/>
    <cellStyle name="RIGs input cells 7 3" xfId="20315" xr:uid="{3921D4FC-8D8A-4008-9C24-F4A861567662}"/>
    <cellStyle name="RIGs input cells 7 3 2" xfId="34527" xr:uid="{C5B652E3-54BC-45CE-ABE5-EFC825522E63}"/>
    <cellStyle name="RIGs input cells 7 4" xfId="27575" xr:uid="{32BBDA3B-6408-42A3-B3E5-84F29CC4AF1D}"/>
    <cellStyle name="RIGs input cells 7 4 2" xfId="33993" xr:uid="{2ED5CE73-DB5A-4311-B7C7-13A0660539E9}"/>
    <cellStyle name="RIGs input cells 7 5" xfId="30762" xr:uid="{A9C84F92-2861-45AE-B0A1-7277E8C8F2B5}"/>
    <cellStyle name="RIGs input cells 7 6" xfId="33716" xr:uid="{7D3E25F8-9711-4529-882C-42EDD2E62317}"/>
    <cellStyle name="RIGs input cells 8" xfId="6299" xr:uid="{D86D046A-E461-4968-B07D-66DB737F4028}"/>
    <cellStyle name="RIGs input cells 8 2" xfId="6734" xr:uid="{062F05B6-3550-4D8B-963E-48F339B950DE}"/>
    <cellStyle name="RIGs input cells 8 2 2" xfId="34777" xr:uid="{3A1147DF-CFB3-4CC1-B460-392999F0103C}"/>
    <cellStyle name="RIGs input cells 8 3" xfId="24224" xr:uid="{30A3A4ED-0CC9-417D-A026-7F050C9083A7}"/>
    <cellStyle name="RIGs input cells 8 3 2" xfId="34563" xr:uid="{828FA84A-2002-476A-90BD-F228A3FD0369}"/>
    <cellStyle name="RIGs input cells 8 4" xfId="30960" xr:uid="{41413A65-62EC-421C-96C9-926CEDC4C622}"/>
    <cellStyle name="RIGs input cells 8 4 2" xfId="34146" xr:uid="{267DC98F-8F56-4B2B-8F9F-FC16318BEE8F}"/>
    <cellStyle name="RIGs input cells 8 5" xfId="33563" xr:uid="{2C486392-E42D-438A-8576-D3ED852B74E6}"/>
    <cellStyle name="RIGs input cells 8 6" xfId="33769" xr:uid="{11147133-6DE7-4800-A71D-7CC2E108A06D}"/>
    <cellStyle name="RIGs input cells 9" xfId="20300" xr:uid="{4D9978E7-3FDB-4C76-9379-5FBF74366CAD}"/>
    <cellStyle name="RIGs input cells 9 2" xfId="34512" xr:uid="{65D986FE-A45C-4801-BBC6-28E60F59765F}"/>
    <cellStyle name="RIGs input totals" xfId="6047" xr:uid="{3E2A472E-26D2-4C3B-882E-EC0F056A97D0}"/>
    <cellStyle name="RIGs input totals 10" xfId="27576" xr:uid="{9F473E5F-DE7F-4FF7-B3ED-CF80B347BF91}"/>
    <cellStyle name="RIGs input totals 10 2" xfId="33994" xr:uid="{689BC360-3C1C-43AC-B189-84454412F3C3}"/>
    <cellStyle name="RIGs input totals 11" xfId="30763" xr:uid="{DBDAD41A-072D-43C7-8E3E-85C935057B98}"/>
    <cellStyle name="RIGs input totals 12" xfId="33717" xr:uid="{729727D5-4FD2-49A0-B50F-9C06620E9239}"/>
    <cellStyle name="RIGs input totals 2" xfId="6048" xr:uid="{754ED61B-C0F0-4175-9195-C413D7A98AF2}"/>
    <cellStyle name="RIGs input totals 2 10" xfId="33718" xr:uid="{D22C9E4D-7932-401F-B0DF-3AB35803FCCE}"/>
    <cellStyle name="RIGs input totals 2 2" xfId="6049" xr:uid="{D70EE112-0B04-4BDA-9081-DAF24A04D69C}"/>
    <cellStyle name="RIGs input totals 2 2 2" xfId="6050" xr:uid="{E63B1D06-A401-4833-A6FF-A4DED20CEBD7}"/>
    <cellStyle name="RIGs input totals 2 2 2 2" xfId="6318" xr:uid="{DAAC13D3-1496-4212-9FE1-68EF36E250CB}"/>
    <cellStyle name="RIGs input totals 2 2 2 2 2" xfId="6753" xr:uid="{DBBA2704-CD4D-4F99-826D-C5FEFA00F571}"/>
    <cellStyle name="RIGs input totals 2 2 2 2 2 2" xfId="34796" xr:uid="{D3333631-9C38-4843-AE34-3FF5BE4974FF}"/>
    <cellStyle name="RIGs input totals 2 2 2 2 3" xfId="24243" xr:uid="{EC2C42B3-497B-4751-B6AF-6CE56FA8744E}"/>
    <cellStyle name="RIGs input totals 2 2 2 2 3 2" xfId="34580" xr:uid="{CFBF22BC-E299-4509-8FD0-DF70BF88B5DC}"/>
    <cellStyle name="RIGs input totals 2 2 2 2 4" xfId="30979" xr:uid="{6B5E948B-E6B1-4EC6-95EB-F2EFE3EC1E33}"/>
    <cellStyle name="RIGs input totals 2 2 2 2 4 2" xfId="34165" xr:uid="{9E991350-F495-4A78-BB7D-D62CD6EAE80B}"/>
    <cellStyle name="RIGs input totals 2 2 2 2 5" xfId="33582" xr:uid="{85F6B7E6-C148-47E3-B563-D005B01C4011}"/>
    <cellStyle name="RIGs input totals 2 2 2 2 6" xfId="33788" xr:uid="{3992609F-949C-4B9E-881E-4458D08D4E75}"/>
    <cellStyle name="RIGs input totals 2 2 2 3" xfId="20319" xr:uid="{362740FD-EE03-4F55-8B3A-E882195F1D4D}"/>
    <cellStyle name="RIGs input totals 2 2 2 3 2" xfId="34531" xr:uid="{24B51219-2FBB-4476-9638-A87FFDFED7E5}"/>
    <cellStyle name="RIGs input totals 2 2 2 4" xfId="27579" xr:uid="{2CEED0CA-D031-4445-86D0-0CD86746A236}"/>
    <cellStyle name="RIGs input totals 2 2 2 4 2" xfId="33997" xr:uid="{B23C5397-B498-4E40-B317-5A146259A204}"/>
    <cellStyle name="RIGs input totals 2 2 2 5" xfId="30766" xr:uid="{B07C3AB1-7B83-480D-93BB-EE042717F668}"/>
    <cellStyle name="RIGs input totals 2 2 2 6" xfId="33720" xr:uid="{A6358CC6-1FD0-4C7E-922F-3FA78430CB50}"/>
    <cellStyle name="RIGs input totals 2 2 3" xfId="6317" xr:uid="{9D43F47C-3684-49DB-A306-42C9D1B0477D}"/>
    <cellStyle name="RIGs input totals 2 2 3 2" xfId="6752" xr:uid="{97F50022-BA7C-41E6-988E-860B198A6C2B}"/>
    <cellStyle name="RIGs input totals 2 2 3 2 2" xfId="34795" xr:uid="{FC47CFC6-40BD-4E76-8EB4-79EEF36B71EC}"/>
    <cellStyle name="RIGs input totals 2 2 3 3" xfId="24242" xr:uid="{29B0CEAA-AD06-4B15-AFBB-655458D7BB91}"/>
    <cellStyle name="RIGs input totals 2 2 3 3 2" xfId="34579" xr:uid="{42F02945-DCAE-43FF-BDAD-D1F6A712A15E}"/>
    <cellStyle name="RIGs input totals 2 2 3 4" xfId="30978" xr:uid="{FD912C66-0FB4-4710-B5B9-201A915EFA0C}"/>
    <cellStyle name="RIGs input totals 2 2 3 4 2" xfId="34164" xr:uid="{36D4620A-E3C6-42A1-85B3-7E0770AE8D96}"/>
    <cellStyle name="RIGs input totals 2 2 3 5" xfId="33581" xr:uid="{AB9B423A-E0BE-47B3-9555-86EF5CE160A5}"/>
    <cellStyle name="RIGs input totals 2 2 3 6" xfId="33787" xr:uid="{000E7A49-2BE2-4EB6-9225-65F07D2AEA41}"/>
    <cellStyle name="RIGs input totals 2 2 4" xfId="20318" xr:uid="{D0EC6B7C-FFA0-4FDB-BB75-68EE04E335D5}"/>
    <cellStyle name="RIGs input totals 2 2 4 2" xfId="34530" xr:uid="{32AD3C09-EBBD-4756-9170-02314CA991CD}"/>
    <cellStyle name="RIGs input totals 2 2 5" xfId="27578" xr:uid="{4BB6B0E1-D48F-4386-B6C6-4CF4B66D14E2}"/>
    <cellStyle name="RIGs input totals 2 2 5 2" xfId="33996" xr:uid="{2EDC93EF-D559-4FC6-8474-8877FA4A9288}"/>
    <cellStyle name="RIGs input totals 2 2 6" xfId="30765" xr:uid="{DEC4787B-5658-45E6-AF4B-5F3FB5CD4404}"/>
    <cellStyle name="RIGs input totals 2 2 7" xfId="33719" xr:uid="{2230B92D-B3C4-43EC-9E1C-09DB516560CA}"/>
    <cellStyle name="RIGs input totals 2 3" xfId="6051" xr:uid="{C4AE627D-7780-4D67-890A-F70F7AE968F1}"/>
    <cellStyle name="RIGs input totals 2 3 2" xfId="6052" xr:uid="{8E33276D-FF44-439E-99E5-9500797E60BC}"/>
    <cellStyle name="RIGs input totals 2 3 2 2" xfId="6320" xr:uid="{0210CDB3-D16D-4FA6-9F3A-8D045B6D2A39}"/>
    <cellStyle name="RIGs input totals 2 3 2 2 2" xfId="6755" xr:uid="{C0E3052B-30BD-4A1D-8FC5-CE913424C2D9}"/>
    <cellStyle name="RIGs input totals 2 3 2 2 2 2" xfId="34798" xr:uid="{1156D339-2FA0-4A99-81F9-FD024F7D2236}"/>
    <cellStyle name="RIGs input totals 2 3 2 2 3" xfId="24245" xr:uid="{B705A7AF-9635-477E-876B-68AB52381F01}"/>
    <cellStyle name="RIGs input totals 2 3 2 2 3 2" xfId="34582" xr:uid="{E2A7AB78-E9D7-4692-B886-39F9BFA1688E}"/>
    <cellStyle name="RIGs input totals 2 3 2 2 4" xfId="30981" xr:uid="{4600B4E0-A6BE-410C-A23A-8E9343BC3C42}"/>
    <cellStyle name="RIGs input totals 2 3 2 2 4 2" xfId="34167" xr:uid="{D35CFB2C-E83F-4016-9A6D-2B436E496F05}"/>
    <cellStyle name="RIGs input totals 2 3 2 2 5" xfId="33584" xr:uid="{57E2CAAE-41A3-4726-9D6D-4695980D3355}"/>
    <cellStyle name="RIGs input totals 2 3 2 2 6" xfId="33790" xr:uid="{3A7F2A74-A90F-4A70-80DB-B0B05C33BBE0}"/>
    <cellStyle name="RIGs input totals 2 3 2 3" xfId="20321" xr:uid="{3D057021-B7D6-4105-9CC9-C9F5D5FD2ED1}"/>
    <cellStyle name="RIGs input totals 2 3 2 3 2" xfId="34533" xr:uid="{F4462A29-B4FE-4F7E-8813-89EB5B706142}"/>
    <cellStyle name="RIGs input totals 2 3 2 4" xfId="27581" xr:uid="{CA820092-FABE-4C5C-89F8-4BE2722F4136}"/>
    <cellStyle name="RIGs input totals 2 3 2 4 2" xfId="33999" xr:uid="{110E2F49-AFB5-4CBC-A958-56ABC5FD9B92}"/>
    <cellStyle name="RIGs input totals 2 3 2 5" xfId="30768" xr:uid="{418A134A-8AA0-4007-A367-77559F3AE4AB}"/>
    <cellStyle name="RIGs input totals 2 3 2 6" xfId="33722" xr:uid="{24676111-666E-4DCC-B006-2C52046F09B9}"/>
    <cellStyle name="RIGs input totals 2 3 3" xfId="6319" xr:uid="{268A4B26-912C-4138-B6D5-ACE207DED435}"/>
    <cellStyle name="RIGs input totals 2 3 3 2" xfId="6754" xr:uid="{89A35920-0A06-4D99-BA1C-49A9988AE7AA}"/>
    <cellStyle name="RIGs input totals 2 3 3 2 2" xfId="34797" xr:uid="{E78676BE-58EE-43E8-9D3D-7C3651ECA33F}"/>
    <cellStyle name="RIGs input totals 2 3 3 3" xfId="24244" xr:uid="{98D1C674-1AB0-429E-A51F-AB0857A1D375}"/>
    <cellStyle name="RIGs input totals 2 3 3 3 2" xfId="34581" xr:uid="{A90B3203-4303-45A8-A0E0-12B1E7C9EDD4}"/>
    <cellStyle name="RIGs input totals 2 3 3 4" xfId="30980" xr:uid="{4ECF9D04-1A5A-453D-BAF8-FAA9AF5D4CAE}"/>
    <cellStyle name="RIGs input totals 2 3 3 4 2" xfId="34166" xr:uid="{91B5B0D3-3DD1-4B9D-B9DD-D5B80E5DF14A}"/>
    <cellStyle name="RIGs input totals 2 3 3 5" xfId="33583" xr:uid="{86C96086-D992-49BB-8C8D-05687511DF1C}"/>
    <cellStyle name="RIGs input totals 2 3 3 6" xfId="33789" xr:uid="{FBC06E61-1F26-43E2-AD45-43739F1C5060}"/>
    <cellStyle name="RIGs input totals 2 3 4" xfId="20320" xr:uid="{9F63F9BC-7DE4-4482-9EAE-5B5F4A393EA9}"/>
    <cellStyle name="RIGs input totals 2 3 4 2" xfId="34532" xr:uid="{43C42F07-7B51-4022-8E53-00F2962D2A13}"/>
    <cellStyle name="RIGs input totals 2 3 5" xfId="27580" xr:uid="{2802311C-C3B3-4C28-8C77-A9A9DCF35D72}"/>
    <cellStyle name="RIGs input totals 2 3 5 2" xfId="33998" xr:uid="{F6C0FF65-C315-4F65-B706-725536B0FBFE}"/>
    <cellStyle name="RIGs input totals 2 3 6" xfId="30767" xr:uid="{EAA69896-B0D9-4AEF-A463-4ECA03C7D479}"/>
    <cellStyle name="RIGs input totals 2 3 7" xfId="33721" xr:uid="{6189997E-C14B-4DB6-9C54-0C2D346CE7BB}"/>
    <cellStyle name="RIGs input totals 2 4" xfId="6053" xr:uid="{37D4313B-2728-4EE0-9CD9-0EFBD56A2C48}"/>
    <cellStyle name="RIGs input totals 2 4 2" xfId="6321" xr:uid="{9FF41552-F217-4E8F-8AEE-F78637C1810B}"/>
    <cellStyle name="RIGs input totals 2 4 2 2" xfId="6756" xr:uid="{3133446E-EF32-423B-9042-C4FED9EC5E19}"/>
    <cellStyle name="RIGs input totals 2 4 2 2 2" xfId="34799" xr:uid="{6DD56D69-7B2B-4869-833D-E0D421E42888}"/>
    <cellStyle name="RIGs input totals 2 4 2 3" xfId="24246" xr:uid="{EC97F608-E4E7-4A0C-B23D-8CA5682BCE72}"/>
    <cellStyle name="RIGs input totals 2 4 2 3 2" xfId="34583" xr:uid="{3CECE0AA-E696-4B17-AA4E-7FA758F2CE2D}"/>
    <cellStyle name="RIGs input totals 2 4 2 4" xfId="30982" xr:uid="{52DFE249-0F8A-4906-8133-AA420235387E}"/>
    <cellStyle name="RIGs input totals 2 4 2 4 2" xfId="34168" xr:uid="{4BD3C30D-2242-472D-9A9C-79871C40E3CA}"/>
    <cellStyle name="RIGs input totals 2 4 2 5" xfId="33585" xr:uid="{0DE5FB08-FA5D-47C1-9B05-2271B1208F88}"/>
    <cellStyle name="RIGs input totals 2 4 2 6" xfId="33791" xr:uid="{397E9788-014B-45D8-94E8-0E069C01D01B}"/>
    <cellStyle name="RIGs input totals 2 4 3" xfId="20322" xr:uid="{E55B5FD7-E97C-46F9-A161-30EDB990F47B}"/>
    <cellStyle name="RIGs input totals 2 4 3 2" xfId="34534" xr:uid="{5F194F52-CEA3-433E-B268-3676CC919E1E}"/>
    <cellStyle name="RIGs input totals 2 4 4" xfId="27582" xr:uid="{B2113CD0-C812-437C-9EC6-FEFD8442DAFD}"/>
    <cellStyle name="RIGs input totals 2 4 4 2" xfId="34000" xr:uid="{047BE810-B1CA-4CB1-B85F-B3CF9AD68C6C}"/>
    <cellStyle name="RIGs input totals 2 4 5" xfId="30769" xr:uid="{6CE51A4C-494C-4839-96DA-24C2A27CB01C}"/>
    <cellStyle name="RIGs input totals 2 4 6" xfId="33723" xr:uid="{57762B17-3CE1-47BA-9A0E-2B6FA90FF057}"/>
    <cellStyle name="RIGs input totals 2 5" xfId="6054" xr:uid="{2AEDE81E-4047-4588-810A-6A1E0D6D6B57}"/>
    <cellStyle name="RIGs input totals 2 5 2" xfId="6322" xr:uid="{67A3A964-F591-4BBB-B22D-F2D2AD3140E3}"/>
    <cellStyle name="RIGs input totals 2 5 2 2" xfId="6757" xr:uid="{F28CC865-738D-4565-AA46-CEB0A4EC9C77}"/>
    <cellStyle name="RIGs input totals 2 5 2 2 2" xfId="34800" xr:uid="{23033B99-FE4B-4BFD-B70A-32B47D269236}"/>
    <cellStyle name="RIGs input totals 2 5 2 3" xfId="24247" xr:uid="{52381585-F2D2-4CB2-BC83-12CBC3C1559B}"/>
    <cellStyle name="RIGs input totals 2 5 2 3 2" xfId="34584" xr:uid="{61318592-3708-495D-8657-6D2A00DEDCD4}"/>
    <cellStyle name="RIGs input totals 2 5 2 4" xfId="30983" xr:uid="{2956B614-D427-4E44-93B4-81FB1A301431}"/>
    <cellStyle name="RIGs input totals 2 5 2 4 2" xfId="34169" xr:uid="{4A01A310-D8F5-4AB6-AE3F-302913665EDE}"/>
    <cellStyle name="RIGs input totals 2 5 2 5" xfId="33586" xr:uid="{EF0A3627-95F1-45DC-A542-0238E634C47F}"/>
    <cellStyle name="RIGs input totals 2 5 2 6" xfId="33792" xr:uid="{A7FF9C25-5A2B-4919-BB92-C74C074539BB}"/>
    <cellStyle name="RIGs input totals 2 5 3" xfId="20323" xr:uid="{51F27BC3-F2C5-48BA-BA64-EB14C3F98871}"/>
    <cellStyle name="RIGs input totals 2 5 3 2" xfId="34535" xr:uid="{C3EC2969-1AFA-4A59-B829-8493E97DE50D}"/>
    <cellStyle name="RIGs input totals 2 5 4" xfId="27583" xr:uid="{96893785-5332-410E-88B1-3548D329DAF3}"/>
    <cellStyle name="RIGs input totals 2 5 4 2" xfId="34001" xr:uid="{76FF9F37-5EF7-4504-A722-291893922400}"/>
    <cellStyle name="RIGs input totals 2 5 5" xfId="30770" xr:uid="{1BCEFEAE-4530-45AB-B8D3-01BB59D286C4}"/>
    <cellStyle name="RIGs input totals 2 5 6" xfId="33724" xr:uid="{848AAEC4-8BFE-4577-86B7-C9DD97059EC9}"/>
    <cellStyle name="RIGs input totals 2 6" xfId="6316" xr:uid="{E93CD072-8C6A-4AE3-AA01-B03F13C07CDE}"/>
    <cellStyle name="RIGs input totals 2 6 2" xfId="6751" xr:uid="{DC6D552D-18C5-4BE3-ACD4-68FA1FACF0B3}"/>
    <cellStyle name="RIGs input totals 2 6 2 2" xfId="34794" xr:uid="{244789B2-F7AC-4B63-8B43-2DE3E42626DD}"/>
    <cellStyle name="RIGs input totals 2 6 3" xfId="24241" xr:uid="{32ADEDA2-DEC9-4989-AAE1-0646B739A212}"/>
    <cellStyle name="RIGs input totals 2 6 3 2" xfId="34578" xr:uid="{F01E9AC2-C1DF-4C80-809A-69900C5585E4}"/>
    <cellStyle name="RIGs input totals 2 6 4" xfId="30977" xr:uid="{72FBF7D6-F74D-4844-9FD4-D1BA1FF6CABA}"/>
    <cellStyle name="RIGs input totals 2 6 4 2" xfId="34163" xr:uid="{B9137880-FA3B-4B7B-ACA3-778958FBC491}"/>
    <cellStyle name="RIGs input totals 2 6 5" xfId="33580" xr:uid="{D029EF16-4FBB-4035-A509-7F9977293472}"/>
    <cellStyle name="RIGs input totals 2 6 6" xfId="33786" xr:uid="{40482324-4958-4D16-BFBD-02E588F93BA2}"/>
    <cellStyle name="RIGs input totals 2 7" xfId="20317" xr:uid="{8405071B-F55E-43A3-BD12-FCAB82055031}"/>
    <cellStyle name="RIGs input totals 2 7 2" xfId="34529" xr:uid="{BDCA8ADD-E5F0-4F1A-8494-87803132C4A2}"/>
    <cellStyle name="RIGs input totals 2 8" xfId="27577" xr:uid="{3AD44AA2-AAEE-4140-B142-4D1007D99A2A}"/>
    <cellStyle name="RIGs input totals 2 8 2" xfId="33995" xr:uid="{BE89220F-ABA3-4FA5-B67C-62BB40AA944D}"/>
    <cellStyle name="RIGs input totals 2 9" xfId="30764" xr:uid="{7681D734-7AF5-40D3-8FD3-898D2E585084}"/>
    <cellStyle name="RIGs input totals 3" xfId="6055" xr:uid="{55DFA7DF-A045-4574-9BC9-DE5543CB9660}"/>
    <cellStyle name="RIGs input totals 3 2" xfId="6056" xr:uid="{56C1C9D3-CB8F-40FA-9D55-41BE39ADCE4A}"/>
    <cellStyle name="RIGs input totals 3 2 2" xfId="6324" xr:uid="{B95E176F-8D9C-476B-9A2B-C1DB4E5BB386}"/>
    <cellStyle name="RIGs input totals 3 2 2 2" xfId="6759" xr:uid="{7C507565-DDD4-4C13-AD9B-85BF60C80CB6}"/>
    <cellStyle name="RIGs input totals 3 2 2 2 2" xfId="34802" xr:uid="{E635BE60-E8D9-4378-9D8F-29EDC8A6F4D9}"/>
    <cellStyle name="RIGs input totals 3 2 2 3" xfId="24249" xr:uid="{D12DD40D-4A37-4D1E-A7CC-CC9DE4F9F71B}"/>
    <cellStyle name="RIGs input totals 3 2 2 3 2" xfId="34586" xr:uid="{6728C3E8-8080-4CB5-AFAA-B6C16A4392DD}"/>
    <cellStyle name="RIGs input totals 3 2 2 4" xfId="30985" xr:uid="{4D11B3B6-EE32-4B80-AD61-A46367404C53}"/>
    <cellStyle name="RIGs input totals 3 2 2 4 2" xfId="34171" xr:uid="{490BF54E-98E2-4335-AE3F-6F073EF7ABAE}"/>
    <cellStyle name="RIGs input totals 3 2 2 5" xfId="33588" xr:uid="{5CCEA143-F0D7-4E2E-893A-BE884E33B208}"/>
    <cellStyle name="RIGs input totals 3 2 2 6" xfId="33794" xr:uid="{5329AB55-817D-4E6D-9046-B6AF78224782}"/>
    <cellStyle name="RIGs input totals 3 2 3" xfId="20325" xr:uid="{C3052B5A-0489-4590-9FE0-5D2F59D84DAA}"/>
    <cellStyle name="RIGs input totals 3 2 3 2" xfId="34537" xr:uid="{F25C77D6-A73B-4A31-A872-81F1A91062C1}"/>
    <cellStyle name="RIGs input totals 3 2 4" xfId="27585" xr:uid="{BC964727-76A9-4138-BC4A-EB678680B834}"/>
    <cellStyle name="RIGs input totals 3 2 4 2" xfId="34003" xr:uid="{29E9AB05-3A2B-4431-9362-7822D80E9061}"/>
    <cellStyle name="RIGs input totals 3 2 5" xfId="30772" xr:uid="{567812D9-0931-4E92-85BD-EAA69EE3332E}"/>
    <cellStyle name="RIGs input totals 3 2 6" xfId="33726" xr:uid="{3B9CA0B1-9F9C-414F-8633-35CC4441262E}"/>
    <cellStyle name="RIGs input totals 3 3" xfId="6323" xr:uid="{0EE3B8F3-DDB4-4944-B03A-AFA51FA12243}"/>
    <cellStyle name="RIGs input totals 3 3 2" xfId="6758" xr:uid="{7488ED44-6DD8-4D88-97E5-60263305CEB2}"/>
    <cellStyle name="RIGs input totals 3 3 2 2" xfId="34801" xr:uid="{EF54015F-4BB2-442D-857A-BDB4BF2D98CE}"/>
    <cellStyle name="RIGs input totals 3 3 3" xfId="24248" xr:uid="{0EA28789-9002-4BE7-9269-4A0BD45B68F3}"/>
    <cellStyle name="RIGs input totals 3 3 3 2" xfId="34585" xr:uid="{92E7736E-8672-4627-93A6-4BC8BE16DD47}"/>
    <cellStyle name="RIGs input totals 3 3 4" xfId="30984" xr:uid="{0A2D62EB-858D-45E2-BEB3-0493AE3D9DB1}"/>
    <cellStyle name="RIGs input totals 3 3 4 2" xfId="34170" xr:uid="{F1E4D9E6-E82D-4894-981F-02A1DDAC4744}"/>
    <cellStyle name="RIGs input totals 3 3 5" xfId="33587" xr:uid="{1038A952-4632-4FA0-818E-B9184CEB311D}"/>
    <cellStyle name="RIGs input totals 3 3 6" xfId="33793" xr:uid="{65AA6DEC-3673-40A7-BB96-61D970431401}"/>
    <cellStyle name="RIGs input totals 3 4" xfId="20324" xr:uid="{FA46E162-4F49-43AE-A42A-B8D5D1EFB286}"/>
    <cellStyle name="RIGs input totals 3 4 2" xfId="34536" xr:uid="{00FA452F-93A0-45B2-9CD2-BF892F16ABB7}"/>
    <cellStyle name="RIGs input totals 3 5" xfId="27584" xr:uid="{6D055720-AE6E-4E9E-B5A9-E758E00D01E5}"/>
    <cellStyle name="RIGs input totals 3 5 2" xfId="34002" xr:uid="{8B7777CA-2330-43E2-86EC-3413741221F6}"/>
    <cellStyle name="RIGs input totals 3 6" xfId="30771" xr:uid="{D9E464D3-7F78-4744-BFDA-A18DAB6AE14A}"/>
    <cellStyle name="RIGs input totals 3 7" xfId="33725" xr:uid="{501A1179-4001-481F-900D-2EA4AF374E66}"/>
    <cellStyle name="RIGs input totals 4" xfId="6057" xr:uid="{1A04B3AE-08D0-4C05-B4E3-8FFAA80DD93E}"/>
    <cellStyle name="RIGs input totals 4 2" xfId="6058" xr:uid="{B29EFDD4-85EC-4774-8463-9BCF2D267BBA}"/>
    <cellStyle name="RIGs input totals 4 2 2" xfId="6326" xr:uid="{4F5694CB-EB1F-463A-B065-DD128B81D6C8}"/>
    <cellStyle name="RIGs input totals 4 2 2 2" xfId="6761" xr:uid="{E0F302EB-8D63-4678-ABCE-895EC6CDEC87}"/>
    <cellStyle name="RIGs input totals 4 2 2 2 2" xfId="34804" xr:uid="{7BED5E78-F74E-4858-B903-9F51A8D590B4}"/>
    <cellStyle name="RIGs input totals 4 2 2 3" xfId="24251" xr:uid="{AB4211E3-5372-42D1-BA69-F90C90A4A338}"/>
    <cellStyle name="RIGs input totals 4 2 2 3 2" xfId="34588" xr:uid="{E16868C4-E6D5-4266-A5A5-FF7F04A8833E}"/>
    <cellStyle name="RIGs input totals 4 2 2 4" xfId="30987" xr:uid="{DDFF24BA-F7CD-4AED-AC60-8C1C7B23F989}"/>
    <cellStyle name="RIGs input totals 4 2 2 4 2" xfId="34173" xr:uid="{0E8D1C81-11E0-44F6-B13C-52C14FB5FDA5}"/>
    <cellStyle name="RIGs input totals 4 2 2 5" xfId="33590" xr:uid="{F552F188-7AE3-447F-9D6F-0F68C81CDBC5}"/>
    <cellStyle name="RIGs input totals 4 2 2 6" xfId="33796" xr:uid="{F5B95BA3-CA29-4B08-888A-497DFB0E3F22}"/>
    <cellStyle name="RIGs input totals 4 2 3" xfId="20327" xr:uid="{888F1B65-855E-4E55-89AC-2DADE89F97A8}"/>
    <cellStyle name="RIGs input totals 4 2 3 2" xfId="34539" xr:uid="{451116F6-9E89-4F0D-AF5B-3F212DC06710}"/>
    <cellStyle name="RIGs input totals 4 2 4" xfId="27587" xr:uid="{FBD7FF05-E4A6-4712-B889-9A047BC5273F}"/>
    <cellStyle name="RIGs input totals 4 2 4 2" xfId="34005" xr:uid="{2B0445A5-1331-49C2-9075-65FA51CF4F2B}"/>
    <cellStyle name="RIGs input totals 4 2 5" xfId="30774" xr:uid="{4DCBBE4D-6D30-4910-A48C-C227641D9003}"/>
    <cellStyle name="RIGs input totals 4 2 6" xfId="33728" xr:uid="{FDBAE95F-3274-4F5A-B0D5-EB8A19BF4AE6}"/>
    <cellStyle name="RIGs input totals 4 3" xfId="6325" xr:uid="{8EFC2056-D671-4171-BF06-97990E222142}"/>
    <cellStyle name="RIGs input totals 4 3 2" xfId="6760" xr:uid="{9CB84FCE-C045-4A98-A40B-EDE32F17A95F}"/>
    <cellStyle name="RIGs input totals 4 3 2 2" xfId="34803" xr:uid="{84F36ED3-9B1D-4F96-90D3-B346AA6BAAEC}"/>
    <cellStyle name="RIGs input totals 4 3 3" xfId="24250" xr:uid="{8DD34C84-1823-4AA7-AC42-0B087CED4D74}"/>
    <cellStyle name="RIGs input totals 4 3 3 2" xfId="34587" xr:uid="{00D72242-EA18-4AE6-8B0C-C73C40D4DD09}"/>
    <cellStyle name="RIGs input totals 4 3 4" xfId="30986" xr:uid="{B2741E8F-828C-4E1A-8B77-41ACE22CA52B}"/>
    <cellStyle name="RIGs input totals 4 3 4 2" xfId="34172" xr:uid="{F8E3F07C-82CB-452A-8E13-8BE9355F7414}"/>
    <cellStyle name="RIGs input totals 4 3 5" xfId="33589" xr:uid="{DA78DBF7-4ABC-412C-9D0E-28B0EE00078F}"/>
    <cellStyle name="RIGs input totals 4 3 6" xfId="33795" xr:uid="{D2F90E10-9D6C-4F95-8E3B-C85DBD9F1385}"/>
    <cellStyle name="RIGs input totals 4 4" xfId="20326" xr:uid="{90DD7D0E-2D30-4C25-B7C4-9B52680899B0}"/>
    <cellStyle name="RIGs input totals 4 4 2" xfId="34538" xr:uid="{985C6C4D-C1BA-4C9C-A48F-5AB8C7AF38C7}"/>
    <cellStyle name="RIGs input totals 4 5" xfId="27586" xr:uid="{72BE8FA0-1299-43A0-A89D-65A4B1073E12}"/>
    <cellStyle name="RIGs input totals 4 5 2" xfId="34004" xr:uid="{59AD264A-BBCD-4C04-8D98-C9529277A59B}"/>
    <cellStyle name="RIGs input totals 4 6" xfId="30773" xr:uid="{C1B92CC2-6196-4F75-9E4A-61E22FD259DD}"/>
    <cellStyle name="RIGs input totals 4 7" xfId="33727" xr:uid="{B7072D7C-C1A6-496B-B9BD-1553144A020D}"/>
    <cellStyle name="RIGs input totals 47 2" xfId="97" xr:uid="{D3EE43D0-3617-4690-A269-2293668D3C06}"/>
    <cellStyle name="RIGs input totals 47 2 2" xfId="341" xr:uid="{557DE49A-9832-41EB-AD87-F277FDB27939}"/>
    <cellStyle name="RIGs input totals 47 2 2 2" xfId="6491" xr:uid="{59EEA0F2-A3A9-4451-8103-2C2051736A42}"/>
    <cellStyle name="RIGs input totals 47 2 2 3" xfId="20271" xr:uid="{8DCAA11B-2696-40E2-A107-EE785B26F545}"/>
    <cellStyle name="RIGs input totals 47 2 2 4" xfId="27545" xr:uid="{A75EBE63-1DE8-4ED7-ABF9-B12463BA74EF}"/>
    <cellStyle name="RIGs input totals 47 2 2 5" xfId="23598" xr:uid="{18CE71B3-0DEB-4C8D-BDDF-A82057F08604}"/>
    <cellStyle name="RIGs input totals 47 2 3" xfId="209" xr:uid="{83205561-B434-456A-90F8-D19F32305128}"/>
    <cellStyle name="RIGs input totals 47 2 3 2" xfId="6481" xr:uid="{494673BB-7C31-4230-BEEA-D96AA83FD99C}"/>
    <cellStyle name="RIGs input totals 47 2 3 3" xfId="10373" xr:uid="{258F4B97-82D7-456E-81EE-495760933FC6}"/>
    <cellStyle name="RIGs input totals 47 2 3 4" xfId="23580" xr:uid="{19E41AD2-5CB7-4095-88CC-0DB026EC5E9B}"/>
    <cellStyle name="RIGs input totals 47 2 3 5" xfId="30736" xr:uid="{CCDCE5F9-04EB-4287-AAC1-F257D9C4FC73}"/>
    <cellStyle name="RIGs input totals 47 2 4" xfId="6465" xr:uid="{1AF61C0F-6303-4510-8BBB-ADE29AC5D567}"/>
    <cellStyle name="RIGs input totals 47 2 5" xfId="20405" xr:uid="{D31DA4FE-0AB6-4C95-AE0D-79DEB6289554}"/>
    <cellStyle name="RIGs input totals 47 2 6" xfId="20454" xr:uid="{6A1C2191-675E-4878-BA71-798CBDA28741}"/>
    <cellStyle name="RIGs input totals 47 2 7" xfId="27878" xr:uid="{BCD00380-747D-4E2E-BD51-F94C0E8E2C1C}"/>
    <cellStyle name="RIGs input totals 5" xfId="6059" xr:uid="{E692D082-4B44-4D96-89A4-E5C6214F0611}"/>
    <cellStyle name="RIGs input totals 5 2" xfId="6060" xr:uid="{4CD73A61-44F1-4C01-B4F7-9A60B8F715F5}"/>
    <cellStyle name="RIGs input totals 5 2 2" xfId="6328" xr:uid="{E1CBA853-14D3-4CA7-A374-7BF02A2BBCBD}"/>
    <cellStyle name="RIGs input totals 5 2 2 2" xfId="6763" xr:uid="{71B6946B-30FE-48FC-997E-E43D4BB4E7AB}"/>
    <cellStyle name="RIGs input totals 5 2 2 2 2" xfId="34806" xr:uid="{ADB6AEC9-0A4B-4386-901A-0CB7308B170D}"/>
    <cellStyle name="RIGs input totals 5 2 2 3" xfId="24253" xr:uid="{0014AAE7-C3B4-4894-95C8-2D4561F7513C}"/>
    <cellStyle name="RIGs input totals 5 2 2 3 2" xfId="34590" xr:uid="{836AFAA1-A797-415A-833B-790B365B9DA0}"/>
    <cellStyle name="RIGs input totals 5 2 2 4" xfId="30989" xr:uid="{B2CC517F-D2F3-4A68-87F5-6783C59832A8}"/>
    <cellStyle name="RIGs input totals 5 2 2 4 2" xfId="34175" xr:uid="{F67467BD-9E41-4E0B-A7CB-34C9EF345905}"/>
    <cellStyle name="RIGs input totals 5 2 2 5" xfId="33592" xr:uid="{0AE41430-62C8-4EDE-98CD-B041509B57E9}"/>
    <cellStyle name="RIGs input totals 5 2 2 6" xfId="33798" xr:uid="{9CC64131-595C-499E-9794-0DD2919EF2EE}"/>
    <cellStyle name="RIGs input totals 5 2 3" xfId="20329" xr:uid="{0FA2AC1B-AC18-488E-90A8-562816E8A668}"/>
    <cellStyle name="RIGs input totals 5 2 3 2" xfId="34541" xr:uid="{66F6048E-1330-4BAD-B568-741DFB772850}"/>
    <cellStyle name="RIGs input totals 5 2 4" xfId="27589" xr:uid="{D8E7DCCF-73B5-4869-AC72-5B8F51664D80}"/>
    <cellStyle name="RIGs input totals 5 2 4 2" xfId="34007" xr:uid="{825273EC-0F5D-4B66-9170-81FB25F9E9FA}"/>
    <cellStyle name="RIGs input totals 5 2 5" xfId="30776" xr:uid="{7610D800-9C5C-4D8A-A413-BB82C9329372}"/>
    <cellStyle name="RIGs input totals 5 2 6" xfId="33730" xr:uid="{2ADD256F-8E19-41C6-BB93-401AE1A4FCF4}"/>
    <cellStyle name="RIGs input totals 5 3" xfId="6327" xr:uid="{EACDADFF-E4ED-45AC-94AC-DFD3CB472D6A}"/>
    <cellStyle name="RIGs input totals 5 3 2" xfId="6762" xr:uid="{1C0D393D-860E-47A7-81F0-2AC33D57ABAD}"/>
    <cellStyle name="RIGs input totals 5 3 2 2" xfId="34805" xr:uid="{F9B2811D-28BF-45E0-B2D1-2A2E51849777}"/>
    <cellStyle name="RIGs input totals 5 3 3" xfId="24252" xr:uid="{A02D1CDE-BC7E-430C-AC18-B1A4172FFF19}"/>
    <cellStyle name="RIGs input totals 5 3 3 2" xfId="34589" xr:uid="{B79772B9-E868-46FD-BB97-5C041F9D9B9F}"/>
    <cellStyle name="RIGs input totals 5 3 4" xfId="30988" xr:uid="{97353343-5131-4E02-95A4-4EC7C4993DC2}"/>
    <cellStyle name="RIGs input totals 5 3 4 2" xfId="34174" xr:uid="{2126F711-372C-40CB-BB34-905850DC934C}"/>
    <cellStyle name="RIGs input totals 5 3 5" xfId="33591" xr:uid="{CF6467E8-A4A5-4DA6-8537-C14E7F9CD00E}"/>
    <cellStyle name="RIGs input totals 5 3 6" xfId="33797" xr:uid="{55ADAF5A-9B6E-4366-B12F-079CC8892234}"/>
    <cellStyle name="RIGs input totals 5 4" xfId="20328" xr:uid="{D0FFAE6D-E2F4-4006-93A5-EBE4765B85FE}"/>
    <cellStyle name="RIGs input totals 5 4 2" xfId="34540" xr:uid="{0450F1F5-EF87-468A-820D-FB0462662D9F}"/>
    <cellStyle name="RIGs input totals 5 5" xfId="27588" xr:uid="{728B62ED-EFE5-4053-B1D0-5948B78EB7B1}"/>
    <cellStyle name="RIGs input totals 5 5 2" xfId="34006" xr:uid="{CEA9CD9E-4414-43B8-846F-92A65EE319F2}"/>
    <cellStyle name="RIGs input totals 5 6" xfId="30775" xr:uid="{F0A031FF-0C1B-42A6-8FCE-37C83C2A7615}"/>
    <cellStyle name="RIGs input totals 5 7" xfId="33729" xr:uid="{1684D8C2-4554-424A-A907-F26EFED3C96D}"/>
    <cellStyle name="RIGs input totals 6" xfId="6061" xr:uid="{FB87BAFF-9938-43D5-8044-6B55917DB625}"/>
    <cellStyle name="RIGs input totals 6 2" xfId="6329" xr:uid="{1AAB93C6-93ED-4D35-A7CB-2E5B13A60028}"/>
    <cellStyle name="RIGs input totals 6 2 2" xfId="6764" xr:uid="{4384DC87-55BC-443F-8F78-5F2F46A239B3}"/>
    <cellStyle name="RIGs input totals 6 2 2 2" xfId="34807" xr:uid="{120228DD-A3E0-4E35-B3C3-41B952EAA0CB}"/>
    <cellStyle name="RIGs input totals 6 2 3" xfId="24254" xr:uid="{7638725B-AB16-4357-A82B-ED9E876667BE}"/>
    <cellStyle name="RIGs input totals 6 2 3 2" xfId="34591" xr:uid="{BB366887-B924-4E86-B1CD-BDF4B4CAE544}"/>
    <cellStyle name="RIGs input totals 6 2 4" xfId="30990" xr:uid="{AD144AD6-CDB9-44E3-90AB-DB699E1EC1E8}"/>
    <cellStyle name="RIGs input totals 6 2 4 2" xfId="34176" xr:uid="{B5CC6C17-9F83-4B32-A61E-623BA43E5704}"/>
    <cellStyle name="RIGs input totals 6 2 5" xfId="33593" xr:uid="{0DA9A6F8-0331-4F37-B810-0F9B7CB426B5}"/>
    <cellStyle name="RIGs input totals 6 2 6" xfId="33799" xr:uid="{38351655-4CC0-4DFA-9AE9-14E86A08CDB0}"/>
    <cellStyle name="RIGs input totals 6 3" xfId="20330" xr:uid="{C9A0A917-536C-4810-B8A5-22247E1EA8A9}"/>
    <cellStyle name="RIGs input totals 6 3 2" xfId="34542" xr:uid="{F2282AEC-F014-49C2-800C-3306FC1F20EE}"/>
    <cellStyle name="RIGs input totals 6 4" xfId="27590" xr:uid="{124BC9BC-2E5F-4666-8F02-293E2807874C}"/>
    <cellStyle name="RIGs input totals 6 4 2" xfId="34008" xr:uid="{5B0909EF-4D0F-4D78-800E-7551C324F850}"/>
    <cellStyle name="RIGs input totals 6 5" xfId="30777" xr:uid="{FEEDDFF5-FFA9-4E81-99E0-7963265157F1}"/>
    <cellStyle name="RIGs input totals 6 6" xfId="33731" xr:uid="{6A34402B-407C-4741-A195-873A1EF7B527}"/>
    <cellStyle name="RIGs input totals 7" xfId="6062" xr:uid="{64D61D6C-884C-44C9-B0F7-83F96C148398}"/>
    <cellStyle name="RIGs input totals 7 2" xfId="6330" xr:uid="{731E6E33-B182-4521-96CA-77C2F137E7EB}"/>
    <cellStyle name="RIGs input totals 7 2 2" xfId="6765" xr:uid="{950ED4B3-9138-4AC4-B6F2-C772DBFAF32E}"/>
    <cellStyle name="RIGs input totals 7 2 2 2" xfId="34808" xr:uid="{BA20629C-573F-4C98-A1B7-B7F4E349BC83}"/>
    <cellStyle name="RIGs input totals 7 2 3" xfId="24255" xr:uid="{7B207E24-F098-41E6-BF3B-A6D8FF9A4FAE}"/>
    <cellStyle name="RIGs input totals 7 2 3 2" xfId="34592" xr:uid="{4C6556FC-F9A5-4DA8-87CB-97A3AF4725D5}"/>
    <cellStyle name="RIGs input totals 7 2 4" xfId="30991" xr:uid="{BADD05F4-ECE7-4939-880A-736EEB49B508}"/>
    <cellStyle name="RIGs input totals 7 2 4 2" xfId="34177" xr:uid="{CC2216E7-0646-44A9-B849-D31039181C9A}"/>
    <cellStyle name="RIGs input totals 7 2 5" xfId="33594" xr:uid="{B4B19FD2-9801-4FD4-AF6C-2C1E09530C1E}"/>
    <cellStyle name="RIGs input totals 7 2 6" xfId="33800" xr:uid="{715E2F44-AF84-4626-9B00-D977592440F1}"/>
    <cellStyle name="RIGs input totals 7 3" xfId="20331" xr:uid="{269C7B93-3979-4DB6-9ABF-4906A99E252F}"/>
    <cellStyle name="RIGs input totals 7 3 2" xfId="34543" xr:uid="{7192B080-0CE1-49C9-8576-5DC66403AC20}"/>
    <cellStyle name="RIGs input totals 7 4" xfId="27591" xr:uid="{89B13F61-C91B-49E2-8721-6C629920C848}"/>
    <cellStyle name="RIGs input totals 7 4 2" xfId="34009" xr:uid="{D4ECABD0-4796-4FC2-AB07-A0BBC2082F5D}"/>
    <cellStyle name="RIGs input totals 7 5" xfId="30778" xr:uid="{56F6D52C-03C2-4EA8-910F-24ADF065D048}"/>
    <cellStyle name="RIGs input totals 7 6" xfId="33732" xr:uid="{92B51832-881F-4363-8DB9-E3E6D1E6BE3C}"/>
    <cellStyle name="RIGs input totals 8" xfId="6315" xr:uid="{E10A6710-5FED-4C4F-86B8-CF3603A15AFA}"/>
    <cellStyle name="RIGs input totals 8 2" xfId="6750" xr:uid="{15A0D66A-3201-46FD-8D36-81CB96DB0AEC}"/>
    <cellStyle name="RIGs input totals 8 2 2" xfId="34793" xr:uid="{6CCE8773-2482-4BB3-9042-45547F9CE9E8}"/>
    <cellStyle name="RIGs input totals 8 3" xfId="24240" xr:uid="{DE9E5B51-8693-4B5C-9E49-1CD1CCDDD606}"/>
    <cellStyle name="RIGs input totals 8 3 2" xfId="34657" xr:uid="{20F0E016-8A2D-4FF2-ABB6-379E9AE3844E}"/>
    <cellStyle name="RIGs input totals 8 4" xfId="30976" xr:uid="{4AB59185-9353-46FB-822B-91B16DD70656}"/>
    <cellStyle name="RIGs input totals 8 4 2" xfId="34162" xr:uid="{E08C495A-9047-46F0-AE6A-91CA597333A1}"/>
    <cellStyle name="RIGs input totals 8 5" xfId="33579" xr:uid="{1F5A80E7-28A5-4193-87AD-5F489BA0E71D}"/>
    <cellStyle name="RIGs input totals 8 6" xfId="33785" xr:uid="{4167AD3B-39F8-4347-A65E-537DD902F3AE}"/>
    <cellStyle name="RIGs input totals 9" xfId="20316" xr:uid="{248436B2-17F0-4E2E-B736-432D6E17BCBB}"/>
    <cellStyle name="RIGs input totals 9 2" xfId="34528" xr:uid="{4E367DDF-D040-47E5-9F2D-E072CBC665D8}"/>
    <cellStyle name="RIGs linked cells" xfId="6063" xr:uid="{29DEDE62-0F59-4842-8021-7B1B3E45D003}"/>
    <cellStyle name="RIGs linked cells 10" xfId="33733" xr:uid="{1E27D1CA-1BF3-476C-A92A-70D92C766D4A}"/>
    <cellStyle name="RIGs linked cells 2" xfId="6064" xr:uid="{70802F03-6457-4AE4-A353-8B50B333CF4E}"/>
    <cellStyle name="RIGs linked cells 2 2" xfId="6065" xr:uid="{4C059995-5581-4982-B3F9-9856A7AB81BD}"/>
    <cellStyle name="RIGs linked cells 2 2 2" xfId="6333" xr:uid="{082E9806-CE59-4122-AB56-4555F48D1528}"/>
    <cellStyle name="RIGs linked cells 2 2 2 2" xfId="6768" xr:uid="{C7311A47-5E93-481D-8C64-718CA6DAC9F4}"/>
    <cellStyle name="RIGs linked cells 2 2 2 2 2" xfId="34811" xr:uid="{0C7141D5-4957-4661-A3D5-D28F402A244E}"/>
    <cellStyle name="RIGs linked cells 2 2 2 3" xfId="24258" xr:uid="{0300B513-3C86-435D-A382-D78888C731F6}"/>
    <cellStyle name="RIGs linked cells 2 2 2 3 2" xfId="34595" xr:uid="{4887B7AA-0EFD-4F54-8FBB-0C45A2EF515A}"/>
    <cellStyle name="RIGs linked cells 2 2 2 4" xfId="30994" xr:uid="{3FA49478-B993-4FF3-A0BD-75C4846909AC}"/>
    <cellStyle name="RIGs linked cells 2 2 2 4 2" xfId="34180" xr:uid="{BA4D077F-7D94-4218-BF80-E68601ECDEA4}"/>
    <cellStyle name="RIGs linked cells 2 2 2 5" xfId="33597" xr:uid="{947C287E-5606-4B56-8486-ECFDA9CF4C00}"/>
    <cellStyle name="RIGs linked cells 2 2 2 6" xfId="33803" xr:uid="{9A4A3C54-1468-44AF-BAC3-77A69461AFA2}"/>
    <cellStyle name="RIGs linked cells 2 2 3" xfId="20334" xr:uid="{1B01FF45-BBB5-48A9-8CE2-D622D67D742A}"/>
    <cellStyle name="RIGs linked cells 2 2 3 2" xfId="34546" xr:uid="{87A1AB7E-58C1-49DF-8DD3-7BD4A9D5DFC1}"/>
    <cellStyle name="RIGs linked cells 2 2 4" xfId="27594" xr:uid="{20095B69-A4C8-4D89-A9BA-F601704B375B}"/>
    <cellStyle name="RIGs linked cells 2 2 4 2" xfId="34012" xr:uid="{44C476CE-4487-4E5F-8D4D-4B76974ABF4D}"/>
    <cellStyle name="RIGs linked cells 2 2 5" xfId="30781" xr:uid="{53F0CC16-C9F8-4451-86E8-4ED1ECD39A6A}"/>
    <cellStyle name="RIGs linked cells 2 2 6" xfId="33735" xr:uid="{35A4D7F7-0623-42B4-A415-259FC3CAF2E8}"/>
    <cellStyle name="RIGs linked cells 2 3" xfId="6332" xr:uid="{A8582799-1263-42EA-BD8D-510503C15C0C}"/>
    <cellStyle name="RIGs linked cells 2 3 2" xfId="6767" xr:uid="{3B4EFBA2-BB9A-40D2-BCA6-E9E931A71F7F}"/>
    <cellStyle name="RIGs linked cells 2 3 2 2" xfId="34810" xr:uid="{9740318C-4F82-4540-9A78-7E6C6DAB1E82}"/>
    <cellStyle name="RIGs linked cells 2 3 3" xfId="24257" xr:uid="{CB516443-7837-4B02-ACBC-30A5F0AC3656}"/>
    <cellStyle name="RIGs linked cells 2 3 3 2" xfId="34594" xr:uid="{9D9FA882-5335-460E-A430-7C4384D96DD8}"/>
    <cellStyle name="RIGs linked cells 2 3 4" xfId="30993" xr:uid="{18B94295-6B3D-4EBF-80B9-5A55D6D45FE3}"/>
    <cellStyle name="RIGs linked cells 2 3 4 2" xfId="34179" xr:uid="{A55913BC-6147-466F-8BBE-03C9B862AB3C}"/>
    <cellStyle name="RIGs linked cells 2 3 5" xfId="33596" xr:uid="{9DF7FEC0-9037-49A2-A9E2-2F7712611F20}"/>
    <cellStyle name="RIGs linked cells 2 3 6" xfId="33802" xr:uid="{DE0F2D82-0F26-4D47-A415-80BE34120E19}"/>
    <cellStyle name="RIGs linked cells 2 4" xfId="20333" xr:uid="{4258278C-FE51-4E8E-8711-44299845C6E4}"/>
    <cellStyle name="RIGs linked cells 2 4 2" xfId="34545" xr:uid="{AABEA94C-8C64-435D-938F-DC5EFF1847A5}"/>
    <cellStyle name="RIGs linked cells 2 5" xfId="27593" xr:uid="{8033594A-64C4-4554-9E3D-0C5AD1208B1A}"/>
    <cellStyle name="RIGs linked cells 2 5 2" xfId="34011" xr:uid="{DD58F98D-11A0-4F16-B6FF-875D7423C7CE}"/>
    <cellStyle name="RIGs linked cells 2 6" xfId="30780" xr:uid="{E768E55A-3A92-4E6B-ABB6-96B6B2B8366E}"/>
    <cellStyle name="RIGs linked cells 2 7" xfId="33734" xr:uid="{23FE6F93-CDFC-4D4D-AECC-8F77A44471EC}"/>
    <cellStyle name="RIGs linked cells 3" xfId="6066" xr:uid="{7DD1E55D-7FF4-4AB9-9FF8-8BC8F10212F7}"/>
    <cellStyle name="RIGs linked cells 3 2" xfId="6067" xr:uid="{55D3B1DC-D84D-4AE8-A9E0-C30378453130}"/>
    <cellStyle name="RIGs linked cells 3 2 2" xfId="6335" xr:uid="{A4EFCCD7-DF59-4933-A590-5A2164B48F71}"/>
    <cellStyle name="RIGs linked cells 3 2 2 2" xfId="6770" xr:uid="{1611A471-7F77-42C9-9548-498968356784}"/>
    <cellStyle name="RIGs linked cells 3 2 2 2 2" xfId="34813" xr:uid="{8D3CAE09-02FB-4650-A4F6-03F8B84D3AC2}"/>
    <cellStyle name="RIGs linked cells 3 2 2 3" xfId="24260" xr:uid="{A34535D9-3E9C-4551-AAD0-474346A5679E}"/>
    <cellStyle name="RIGs linked cells 3 2 2 3 2" xfId="34597" xr:uid="{5D19E4CB-E732-4BFC-B316-083DBE598783}"/>
    <cellStyle name="RIGs linked cells 3 2 2 4" xfId="30996" xr:uid="{90BCB4BF-501F-49DE-A302-C7C2AC2DB380}"/>
    <cellStyle name="RIGs linked cells 3 2 2 4 2" xfId="34182" xr:uid="{6674F437-2F24-48B1-BBB9-808870CC19D7}"/>
    <cellStyle name="RIGs linked cells 3 2 2 5" xfId="33599" xr:uid="{E99EB932-9E68-4376-8630-BEB8EA0E6C0E}"/>
    <cellStyle name="RIGs linked cells 3 2 2 6" xfId="33805" xr:uid="{237A2D1E-0188-4445-B2D0-230C1F7E355E}"/>
    <cellStyle name="RIGs linked cells 3 2 3" xfId="20336" xr:uid="{790913B5-AB41-4D14-8D57-C8472B4FA96C}"/>
    <cellStyle name="RIGs linked cells 3 2 3 2" xfId="34548" xr:uid="{EC63BFB7-7140-4959-BA6A-8824C2292E20}"/>
    <cellStyle name="RIGs linked cells 3 2 4" xfId="27596" xr:uid="{08BB6E7A-2BC2-4C98-95B4-44B24B939117}"/>
    <cellStyle name="RIGs linked cells 3 2 4 2" xfId="34014" xr:uid="{8894400A-4201-4E4A-8502-D2D74A110765}"/>
    <cellStyle name="RIGs linked cells 3 2 5" xfId="30783" xr:uid="{2069E458-8307-4E4E-AE62-DBDEE8D1F7E7}"/>
    <cellStyle name="RIGs linked cells 3 2 6" xfId="33737" xr:uid="{4A6892CA-C73C-4A75-8CE7-251F1D9B45EB}"/>
    <cellStyle name="RIGs linked cells 3 3" xfId="6068" xr:uid="{191004C0-1954-40BC-A0DF-726D9745FFDA}"/>
    <cellStyle name="RIGs linked cells 3 3 2" xfId="6336" xr:uid="{94D74672-DCE9-4FB1-A765-8739C0400506}"/>
    <cellStyle name="RIGs linked cells 3 3 2 2" xfId="6771" xr:uid="{C08E13B2-9EC7-4BCA-998F-F47742804E76}"/>
    <cellStyle name="RIGs linked cells 3 3 2 2 2" xfId="34814" xr:uid="{98268D78-747A-4AE9-ADD2-D9036C2D65FB}"/>
    <cellStyle name="RIGs linked cells 3 3 2 3" xfId="24261" xr:uid="{0B5D8C74-00D9-43F7-9F22-CE3F11CF3238}"/>
    <cellStyle name="RIGs linked cells 3 3 2 3 2" xfId="34598" xr:uid="{A7CEEB6F-67A2-43F1-843D-3F5F96547C80}"/>
    <cellStyle name="RIGs linked cells 3 3 2 4" xfId="30997" xr:uid="{680F5150-E610-4F46-A9A3-E7A1F55BBCF7}"/>
    <cellStyle name="RIGs linked cells 3 3 2 4 2" xfId="34183" xr:uid="{656EA620-C755-4C84-978D-F604E4F8EA74}"/>
    <cellStyle name="RIGs linked cells 3 3 2 5" xfId="33600" xr:uid="{4D548B75-F290-4928-A81C-2DD4E00896D3}"/>
    <cellStyle name="RIGs linked cells 3 3 2 6" xfId="33806" xr:uid="{6FA9A4DB-3901-40D4-B8BA-5912F60B21CB}"/>
    <cellStyle name="RIGs linked cells 3 3 3" xfId="20337" xr:uid="{3009B301-515B-4AAA-B2E3-1840ACE7FB66}"/>
    <cellStyle name="RIGs linked cells 3 3 3 2" xfId="34549" xr:uid="{81AC4E13-C31B-4AE3-8DB9-2700CBAF2216}"/>
    <cellStyle name="RIGs linked cells 3 3 4" xfId="27597" xr:uid="{24F27334-2373-40A3-8BC4-A6228FB2B89A}"/>
    <cellStyle name="RIGs linked cells 3 3 4 2" xfId="34015" xr:uid="{3C47B91B-7229-4450-907F-55C070B562A6}"/>
    <cellStyle name="RIGs linked cells 3 3 5" xfId="30784" xr:uid="{42D3F994-B8B9-413B-A6CC-BFBCB15642F4}"/>
    <cellStyle name="RIGs linked cells 3 3 6" xfId="33738" xr:uid="{115AB053-C8EA-4C55-BCCE-EEF931D1E340}"/>
    <cellStyle name="RIGs linked cells 3 4" xfId="6334" xr:uid="{B79A8306-3B8A-4043-B42C-6D01FC762AE5}"/>
    <cellStyle name="RIGs linked cells 3 4 2" xfId="6769" xr:uid="{8AC509FF-0C51-4F62-A66C-06ED27CFE64A}"/>
    <cellStyle name="RIGs linked cells 3 4 2 2" xfId="34812" xr:uid="{D05668EE-EFF7-4356-8E3F-4C1663CA7DB4}"/>
    <cellStyle name="RIGs linked cells 3 4 3" xfId="24259" xr:uid="{F31DBA82-E088-43C5-BADA-BF316BCCF56D}"/>
    <cellStyle name="RIGs linked cells 3 4 3 2" xfId="34596" xr:uid="{17F956AE-123D-494C-83B8-D1E0BB2181DA}"/>
    <cellStyle name="RIGs linked cells 3 4 4" xfId="30995" xr:uid="{379D37FE-2672-4FA8-BDB8-2A213EACB1DB}"/>
    <cellStyle name="RIGs linked cells 3 4 4 2" xfId="34181" xr:uid="{8206C7E0-1463-4271-B4A9-3FF73F536297}"/>
    <cellStyle name="RIGs linked cells 3 4 5" xfId="33598" xr:uid="{8DA8C44A-93AC-43C2-92DC-9FE28997C1C8}"/>
    <cellStyle name="RIGs linked cells 3 4 6" xfId="33804" xr:uid="{08BC5780-6D6C-4352-BE8B-9CB1441DA42E}"/>
    <cellStyle name="RIGs linked cells 3 5" xfId="20335" xr:uid="{EF7241F0-1929-4370-85A8-20A5257C4041}"/>
    <cellStyle name="RIGs linked cells 3 5 2" xfId="34547" xr:uid="{434002B9-DBB7-494F-ACDF-689401F9E480}"/>
    <cellStyle name="RIGs linked cells 3 6" xfId="27595" xr:uid="{A3F333BF-3807-4BD8-BC9F-5838A547383E}"/>
    <cellStyle name="RIGs linked cells 3 6 2" xfId="34013" xr:uid="{836A8C4C-7FD1-49AC-8DE1-8BF8AA705169}"/>
    <cellStyle name="RIGs linked cells 3 7" xfId="30782" xr:uid="{9AE2D2A3-C969-4C3D-8847-122CB3FD0617}"/>
    <cellStyle name="RIGs linked cells 3 8" xfId="33736" xr:uid="{4A45232D-2C0E-4AD6-AB43-AAD3505D1C08}"/>
    <cellStyle name="RIGs linked cells 4" xfId="6069" xr:uid="{F5D91F4E-F1B2-4B61-BB16-21BC40A4D1DA}"/>
    <cellStyle name="RIGs linked cells 4 2" xfId="6070" xr:uid="{70E5505A-18CE-4921-92EB-21F2A2EAD021}"/>
    <cellStyle name="RIGs linked cells 4 2 2" xfId="6338" xr:uid="{F3FF8F7A-FBD8-49E4-BB5D-E798C36F9F8D}"/>
    <cellStyle name="RIGs linked cells 4 2 2 2" xfId="6773" xr:uid="{7DEE9310-38B1-4F62-8BB8-BE7DDEFD645C}"/>
    <cellStyle name="RIGs linked cells 4 2 2 2 2" xfId="34816" xr:uid="{18E2E54D-10DC-4120-8F47-65CC4B610C60}"/>
    <cellStyle name="RIGs linked cells 4 2 2 3" xfId="24263" xr:uid="{D2BF3781-17ED-4001-8E2B-BC46936059D8}"/>
    <cellStyle name="RIGs linked cells 4 2 2 3 2" xfId="34600" xr:uid="{A11547A5-F3ED-46D1-8A56-5713E0D13108}"/>
    <cellStyle name="RIGs linked cells 4 2 2 4" xfId="30999" xr:uid="{DA265310-E002-4831-8954-AF7BF9552C24}"/>
    <cellStyle name="RIGs linked cells 4 2 2 4 2" xfId="34185" xr:uid="{1F6B4ECF-BFC2-493E-8B7A-9C5AD42ABE4C}"/>
    <cellStyle name="RIGs linked cells 4 2 2 5" xfId="33602" xr:uid="{E02AEC54-0AFF-4DB7-A805-60C561D87BA5}"/>
    <cellStyle name="RIGs linked cells 4 2 2 6" xfId="33808" xr:uid="{8BD87FFF-FA6E-4948-A3FE-B0841EC19982}"/>
    <cellStyle name="RIGs linked cells 4 2 3" xfId="20339" xr:uid="{89ACB689-8AB7-4DF6-B7E9-0206F58C0182}"/>
    <cellStyle name="RIGs linked cells 4 2 3 2" xfId="34551" xr:uid="{FB3B8534-6332-422F-9A89-4DAE1B5BCF50}"/>
    <cellStyle name="RIGs linked cells 4 2 4" xfId="27599" xr:uid="{84365DB0-9985-4662-9C31-0DC19DCD2052}"/>
    <cellStyle name="RIGs linked cells 4 2 4 2" xfId="34017" xr:uid="{6A48C0F5-B60F-4D3E-8012-03337BB36FA4}"/>
    <cellStyle name="RIGs linked cells 4 2 5" xfId="30786" xr:uid="{A2EBEAF3-CAC0-4573-8A08-38D8F4669F70}"/>
    <cellStyle name="RIGs linked cells 4 2 6" xfId="33740" xr:uid="{6F023149-C374-4A83-889B-B9633A4609E0}"/>
    <cellStyle name="RIGs linked cells 4 3" xfId="6337" xr:uid="{9F8A71EC-B441-4FFC-9D45-6534B5A688B7}"/>
    <cellStyle name="RIGs linked cells 4 3 2" xfId="6772" xr:uid="{6AAE4160-3021-4AB5-B7B8-E879CEF21B3F}"/>
    <cellStyle name="RIGs linked cells 4 3 2 2" xfId="34815" xr:uid="{7F72D3C5-6125-4F56-840C-A214CDE1ECD1}"/>
    <cellStyle name="RIGs linked cells 4 3 3" xfId="24262" xr:uid="{6CD75DC0-C09A-4103-BB89-D303B88655E1}"/>
    <cellStyle name="RIGs linked cells 4 3 3 2" xfId="34599" xr:uid="{F1858DCB-1A4E-4C8D-8DF3-FEB3110A3648}"/>
    <cellStyle name="RIGs linked cells 4 3 4" xfId="30998" xr:uid="{FE7AEAA1-7538-4804-A8A1-7F55B0D9B4F6}"/>
    <cellStyle name="RIGs linked cells 4 3 4 2" xfId="34184" xr:uid="{603A39EF-064F-481B-802B-9508269DB3A4}"/>
    <cellStyle name="RIGs linked cells 4 3 5" xfId="33601" xr:uid="{9BD94D89-C10D-4DFF-B880-16212801A80C}"/>
    <cellStyle name="RIGs linked cells 4 3 6" xfId="33807" xr:uid="{689F63D3-270E-4595-B63A-A879B4F27177}"/>
    <cellStyle name="RIGs linked cells 4 4" xfId="20338" xr:uid="{8EF9F688-32CF-4A3D-8541-8E798BC46687}"/>
    <cellStyle name="RIGs linked cells 4 4 2" xfId="34550" xr:uid="{2F9507E2-0FBB-43D9-950A-15E44E3B4DCE}"/>
    <cellStyle name="RIGs linked cells 4 5" xfId="27598" xr:uid="{4659ED13-48D5-483F-BD33-49C709F28E36}"/>
    <cellStyle name="RIGs linked cells 4 5 2" xfId="34016" xr:uid="{B87635C9-740F-4F94-8CEF-B6E40581D1A0}"/>
    <cellStyle name="RIGs linked cells 4 6" xfId="30785" xr:uid="{81E7ED58-570C-4F33-ACBE-64A4D7A4324D}"/>
    <cellStyle name="RIGs linked cells 4 7" xfId="33739" xr:uid="{41AFB35D-A586-47BC-922A-DE43658D033D}"/>
    <cellStyle name="RIGs linked cells 5" xfId="6071" xr:uid="{684ECEFE-A75F-45BF-B761-EE22C2A59335}"/>
    <cellStyle name="RIGs linked cells 5 2" xfId="6339" xr:uid="{F45E0B63-DF35-4DDE-B848-F742F95B24F4}"/>
    <cellStyle name="RIGs linked cells 5 2 2" xfId="6774" xr:uid="{1E79B79C-8FC5-430B-A6F1-3ECD08B8930C}"/>
    <cellStyle name="RIGs linked cells 5 2 2 2" xfId="34817" xr:uid="{F7F65012-8663-4259-8B05-0798F08F7D47}"/>
    <cellStyle name="RIGs linked cells 5 2 3" xfId="24264" xr:uid="{5D54A92A-3D21-45CE-85CC-B134CC930193}"/>
    <cellStyle name="RIGs linked cells 5 2 3 2" xfId="34601" xr:uid="{B51E9137-41E5-406A-B50F-C1FFC1F9915D}"/>
    <cellStyle name="RIGs linked cells 5 2 4" xfId="31000" xr:uid="{58C2DD09-1A28-4E4D-AA96-FF2FAAFC4DDF}"/>
    <cellStyle name="RIGs linked cells 5 2 4 2" xfId="34186" xr:uid="{360CAAD1-E49A-447D-BCEA-7C4C02ABD8DA}"/>
    <cellStyle name="RIGs linked cells 5 2 5" xfId="33603" xr:uid="{DF371144-19BB-402C-A711-9BBABB2BABD0}"/>
    <cellStyle name="RIGs linked cells 5 2 6" xfId="33809" xr:uid="{81ADF38E-B860-471A-8CA7-E10ED23AA443}"/>
    <cellStyle name="RIGs linked cells 5 3" xfId="20340" xr:uid="{155BBE46-C457-4716-A7D8-E40D9902EB11}"/>
    <cellStyle name="RIGs linked cells 5 3 2" xfId="34552" xr:uid="{A7A9DA32-30BB-488E-A379-3B44C8F690A1}"/>
    <cellStyle name="RIGs linked cells 5 4" xfId="27600" xr:uid="{B8063392-40B3-4B41-96F0-A72E982EC082}"/>
    <cellStyle name="RIGs linked cells 5 4 2" xfId="34018" xr:uid="{3B090C12-5720-4579-9BE3-35BA88474CF6}"/>
    <cellStyle name="RIGs linked cells 5 5" xfId="30787" xr:uid="{42C7994D-D25C-48D0-9AC7-D1F83B7D2F90}"/>
    <cellStyle name="RIGs linked cells 5 6" xfId="33741" xr:uid="{4BBEF15A-BF53-4C52-BEE8-CC8D337F077D}"/>
    <cellStyle name="RIGs linked cells 6" xfId="6331" xr:uid="{892A8E99-2608-4DEC-9794-124802A3DB41}"/>
    <cellStyle name="RIGs linked cells 6 2" xfId="6766" xr:uid="{909CAED8-BB8F-457F-9FDE-969EB37B3317}"/>
    <cellStyle name="RIGs linked cells 6 2 2" xfId="34809" xr:uid="{436EEEE9-1735-4B33-B9D4-6A2CD1D3179B}"/>
    <cellStyle name="RIGs linked cells 6 3" xfId="24256" xr:uid="{7F67859C-32D2-4476-9B20-D2A8699B1D3F}"/>
    <cellStyle name="RIGs linked cells 6 3 2" xfId="34593" xr:uid="{738C0BBB-3515-42D1-9687-E986C0F042BE}"/>
    <cellStyle name="RIGs linked cells 6 4" xfId="30992" xr:uid="{D316EB2E-2280-4CBD-BFB8-787F938BE899}"/>
    <cellStyle name="RIGs linked cells 6 4 2" xfId="34178" xr:uid="{B445BAEE-BE72-4D8C-8E30-21BAFF50C8B1}"/>
    <cellStyle name="RIGs linked cells 6 5" xfId="33595" xr:uid="{0AC552FB-EBD4-49A9-8769-D3B021438462}"/>
    <cellStyle name="RIGs linked cells 6 6" xfId="33801" xr:uid="{EBED21EB-7B87-46DA-9DEE-7947E62BE4BF}"/>
    <cellStyle name="RIGs linked cells 7" xfId="20332" xr:uid="{079F154E-CC3B-4481-BD0E-3E3299EBEAA0}"/>
    <cellStyle name="RIGs linked cells 7 2" xfId="34544" xr:uid="{2740A333-3116-4C5C-9B5F-CD9B328A4C26}"/>
    <cellStyle name="RIGs linked cells 8" xfId="27592" xr:uid="{C716BB4D-CE25-41DA-B130-7617022F3EE2}"/>
    <cellStyle name="RIGs linked cells 8 2" xfId="34010" xr:uid="{9AE39B7D-2F02-4929-B16B-36D5EAB502DE}"/>
    <cellStyle name="RIGs linked cells 9" xfId="30779" xr:uid="{98F2C4DF-AEB0-4C46-9650-C7DF4117029B}"/>
    <cellStyle name="SAPBEXaggData" xfId="459" xr:uid="{D6ED0C3E-472F-43AE-9AB3-5864EB8A5DAC}"/>
    <cellStyle name="SAPBEXaggData 10" xfId="1816" xr:uid="{AFA79179-B9AD-4DB0-8F1B-E8226CEEFDE2}"/>
    <cellStyle name="SAPBEXaggData 10 2" xfId="12784" xr:uid="{434DBCA6-4C15-400F-94E7-85AF34E71507}"/>
    <cellStyle name="SAPBEXaggData 10 3" xfId="7321" xr:uid="{2133CF43-DCC7-4656-9B96-50B69231BE1D}"/>
    <cellStyle name="SAPBEXaggData 10 4" xfId="9240" xr:uid="{DDFA8A5B-6495-404A-AB79-4586F5BF782E}"/>
    <cellStyle name="SAPBEXaggData 10 5" xfId="20446" xr:uid="{B99F7430-6934-4834-A484-6AB104BAA708}"/>
    <cellStyle name="SAPBEXaggData 10 6" xfId="23270" xr:uid="{F72BB735-3D3A-4E83-BA1D-BBDE99118C46}"/>
    <cellStyle name="SAPBEXaggData 10 7" xfId="27689" xr:uid="{AF3F9A20-105B-4DE6-B90C-96B73BD4438D}"/>
    <cellStyle name="SAPBEXaggData 10 8" xfId="27880" xr:uid="{B38EBBC5-DC3B-48A3-988D-B7E576F24B8A}"/>
    <cellStyle name="SAPBEXaggData 11" xfId="2683" xr:uid="{211529F9-5FF6-4CA4-842D-6F9004CEB5A7}"/>
    <cellStyle name="SAPBEXaggData 11 2" xfId="11001" xr:uid="{947FF2D3-B515-4AA6-95A0-1D33DE3715C5}"/>
    <cellStyle name="SAPBEXaggData 11 3" xfId="16546" xr:uid="{0892EF30-14B2-4369-999D-3D63428C23BD}"/>
    <cellStyle name="SAPBEXaggData 11 4" xfId="11537" xr:uid="{4B35B7E7-A9AF-4B46-8501-935DD4B0D6F7}"/>
    <cellStyle name="SAPBEXaggData 11 5" xfId="20789" xr:uid="{CEBB43FE-69DD-4E1A-AB38-6E7950FF27F9}"/>
    <cellStyle name="SAPBEXaggData 11 6" xfId="24450" xr:uid="{21A9312E-C24F-4A00-9FDA-C10F26215704}"/>
    <cellStyle name="SAPBEXaggData 11 7" xfId="27979" xr:uid="{62310738-6086-4037-81D5-F851F0907A35}"/>
    <cellStyle name="SAPBEXaggData 11 8" xfId="31265" xr:uid="{12D8B7CB-0DE4-42C3-AF06-97ED5146C432}"/>
    <cellStyle name="SAPBEXaggData 12" xfId="3568" xr:uid="{FAA90B90-40BC-4C91-B03F-48DDB86C333C}"/>
    <cellStyle name="SAPBEXaggData 12 2" xfId="8379" xr:uid="{320C314F-4AD9-411B-B3FD-60E1DA8AEAC5}"/>
    <cellStyle name="SAPBEXaggData 12 3" xfId="14729" xr:uid="{BBE521E0-2B98-401A-88F0-C1424E4E7B70}"/>
    <cellStyle name="SAPBEXaggData 12 4" xfId="17915" xr:uid="{1930C497-6C36-4B31-8993-41FD2B5A778E}"/>
    <cellStyle name="SAPBEXaggData 12 5" xfId="21671" xr:uid="{70030B29-6B07-40CE-9719-5F482BDD8061}"/>
    <cellStyle name="SAPBEXaggData 12 6" xfId="25333" xr:uid="{C39DAFA2-712D-43DB-9A8C-F243007B4A80}"/>
    <cellStyle name="SAPBEXaggData 12 7" xfId="28864" xr:uid="{A101EB45-7CEB-4AF1-9449-BD50E5E1E2FC}"/>
    <cellStyle name="SAPBEXaggData 12 8" xfId="32142" xr:uid="{BFD9E10D-57C2-49C4-8B82-EDC0F89497B5}"/>
    <cellStyle name="SAPBEXaggData 13" xfId="4263" xr:uid="{A720CF73-B470-48C6-9039-CB48E56F6EEE}"/>
    <cellStyle name="SAPBEXaggData 13 2" xfId="12665" xr:uid="{DF24C4BE-41B2-4ADD-AD58-2F7B7D910B45}"/>
    <cellStyle name="SAPBEXaggData 13 3" xfId="11818" xr:uid="{77EC235D-12FA-45BF-9F8B-1D5B9AA847F0}"/>
    <cellStyle name="SAPBEXaggData 13 4" xfId="18610" xr:uid="{6439D828-46AA-44F0-83E4-32E3ACDDDD30}"/>
    <cellStyle name="SAPBEXaggData 13 5" xfId="22362" xr:uid="{D162EC87-6551-4EEF-9450-3F49F8CC00B4}"/>
    <cellStyle name="SAPBEXaggData 13 6" xfId="26028" xr:uid="{BA64DA04-935B-4A05-8428-F0983E81484B}"/>
    <cellStyle name="SAPBEXaggData 13 7" xfId="29559" xr:uid="{8961906A-44DD-4B20-8C7D-E772636D5866}"/>
    <cellStyle name="SAPBEXaggData 13 8" xfId="32822" xr:uid="{1D874CAF-E1D0-4950-8DEA-B76B90968D74}"/>
    <cellStyle name="SAPBEXaggData 14" xfId="3688" xr:uid="{2470D86C-2A47-429D-A277-A58DABD82CDF}"/>
    <cellStyle name="SAPBEXaggData 14 2" xfId="10997" xr:uid="{3752CCF5-7C46-4A74-884F-E802213EB26D}"/>
    <cellStyle name="SAPBEXaggData 14 3" xfId="10199" xr:uid="{D86F4D74-4A5C-4C38-BA98-0C74CA0C68AD}"/>
    <cellStyle name="SAPBEXaggData 14 4" xfId="18035" xr:uid="{0EF83E33-8863-443C-BD28-A3526C3BB609}"/>
    <cellStyle name="SAPBEXaggData 14 5" xfId="21791" xr:uid="{9AF1D536-5E25-4D23-B1FA-40ED82BB938E}"/>
    <cellStyle name="SAPBEXaggData 14 6" xfId="25453" xr:uid="{FFFEB12E-10ED-49EB-A63A-4ABEA8C43419}"/>
    <cellStyle name="SAPBEXaggData 14 7" xfId="28984" xr:uid="{E89ADEE8-13CC-49BB-882D-2CCC6A5E5A96}"/>
    <cellStyle name="SAPBEXaggData 14 8" xfId="32261" xr:uid="{9745B4C2-FF57-4240-8B5D-74C9996FBCD2}"/>
    <cellStyle name="SAPBEXaggData 15" xfId="4526" xr:uid="{83E88B05-FE4E-40EE-8BDA-E46EE6B68C75}"/>
    <cellStyle name="SAPBEXaggData 15 2" xfId="12484" xr:uid="{A36DBB5A-18F9-4EBD-BE0A-709C641160F9}"/>
    <cellStyle name="SAPBEXaggData 15 3" xfId="8249" xr:uid="{28BBC958-E4C6-4D55-A7F7-C64E8F34CF3D}"/>
    <cellStyle name="SAPBEXaggData 15 4" xfId="18873" xr:uid="{D3658427-15E7-4BA0-AF37-63D4B673D52E}"/>
    <cellStyle name="SAPBEXaggData 15 5" xfId="22625" xr:uid="{4FDD6B8A-F851-4641-9555-F8AA0B6B80AC}"/>
    <cellStyle name="SAPBEXaggData 15 6" xfId="26290" xr:uid="{06B94F9E-8532-4F7C-989B-D3F6C1A359E3}"/>
    <cellStyle name="SAPBEXaggData 15 7" xfId="29822" xr:uid="{73743F64-41E8-4CD7-AF50-83BBC50573CA}"/>
    <cellStyle name="SAPBEXaggData 15 8" xfId="33084" xr:uid="{4019FE8B-364C-41D5-B263-EDECFE38A8B0}"/>
    <cellStyle name="SAPBEXaggData 16" xfId="6340" xr:uid="{2B8A5100-C73D-430A-BE39-1DD5C069A6B4}"/>
    <cellStyle name="SAPBEXaggData 16 2" xfId="13238" xr:uid="{E6B0654D-82C4-4E48-816D-3C15C590E4C9}"/>
    <cellStyle name="SAPBEXaggData 16 3" xfId="8179" xr:uid="{65CFAFAE-8ACA-4A6E-999F-996C5B790D0A}"/>
    <cellStyle name="SAPBEXaggData 16 4" xfId="20585" xr:uid="{1C5F5A52-0D6E-4654-B4C1-302073DE7215}"/>
    <cellStyle name="SAPBEXaggData 16 5" xfId="24265" xr:uid="{F2409FD3-279E-404E-A9AB-292099530663}"/>
    <cellStyle name="SAPBEXaggData 16 6" xfId="27784" xr:uid="{CB5C379E-36A2-4C56-8CD8-4BFAE438FAB3}"/>
    <cellStyle name="SAPBEXaggData 16 7" xfId="31001" xr:uid="{EDBDCFDA-A5E7-4430-9CDC-2114E5130950}"/>
    <cellStyle name="SAPBEXaggData 16 8" xfId="33604" xr:uid="{040927CC-FDB5-47CA-81CC-EC32910D77BE}"/>
    <cellStyle name="SAPBEXaggData 17" xfId="9958" xr:uid="{41AE1727-BE66-48FC-9E5F-6F98E6AA26F9}"/>
    <cellStyle name="SAPBEXaggData 18" xfId="13526" xr:uid="{3C26CAB8-6DB9-43B9-B15E-D47C1F1F685C}"/>
    <cellStyle name="SAPBEXaggData 19" xfId="14522" xr:uid="{55543B62-BFD0-4A65-8A3C-E3BBF2E0FBB3}"/>
    <cellStyle name="SAPBEXaggData 2" xfId="1087" xr:uid="{F1928150-86E2-46DB-8072-4A9B4FCD86C1}"/>
    <cellStyle name="SAPBEXaggData 2 10" xfId="8804" xr:uid="{26E20936-1131-4620-8B04-BADAE7374298}"/>
    <cellStyle name="SAPBEXaggData 2 11" xfId="15492" xr:uid="{E53B7498-0B97-4673-8740-28967DE2D12E}"/>
    <cellStyle name="SAPBEXaggData 2 12" xfId="15089" xr:uid="{E441C370-AD29-472B-9097-CBD4D58434EC}"/>
    <cellStyle name="SAPBEXaggData 2 13" xfId="19836" xr:uid="{073570C5-87E8-4BF2-96F0-C27EDDBB159E}"/>
    <cellStyle name="SAPBEXaggData 2 14" xfId="23596" xr:uid="{6ADDAACE-6A66-485C-9D48-F5845265EEF1}"/>
    <cellStyle name="SAPBEXaggData 2 15" xfId="27202" xr:uid="{84948E98-FEA2-4D13-91D2-BD3DA971F03E}"/>
    <cellStyle name="SAPBEXaggData 2 16" xfId="30661" xr:uid="{89A479B4-5AA6-449D-88AD-445CE5FDB480}"/>
    <cellStyle name="SAPBEXaggData 2 17" xfId="33810" xr:uid="{3E3D0983-FD53-48BB-A9AC-21BF98375F1D}"/>
    <cellStyle name="SAPBEXaggData 2 2" xfId="1088" xr:uid="{DBECC549-5E7E-4CCB-A109-AEAA45F154D2}"/>
    <cellStyle name="SAPBEXaggData 2 2 10" xfId="15361" xr:uid="{FAE96529-0AA5-47C2-A87A-A1D8E8877253}"/>
    <cellStyle name="SAPBEXaggData 2 2 11" xfId="13413" xr:uid="{E06ED921-9AD5-469C-8E64-D6A40C17D73C}"/>
    <cellStyle name="SAPBEXaggData 2 2 12" xfId="19835" xr:uid="{131797E5-E4AB-4947-A362-A84119AFEBFA}"/>
    <cellStyle name="SAPBEXaggData 2 2 13" xfId="23595" xr:uid="{ADA13F19-1455-4999-AAE3-99B288DB3F0B}"/>
    <cellStyle name="SAPBEXaggData 2 2 14" xfId="27201" xr:uid="{028EB910-1916-4F81-B7C6-6FDD478312E8}"/>
    <cellStyle name="SAPBEXaggData 2 2 15" xfId="30660" xr:uid="{9E9B0D8A-AD3B-41C3-977D-0350A0E15AB3}"/>
    <cellStyle name="SAPBEXaggData 2 2 16" xfId="34818" xr:uid="{A064631C-C328-4876-8975-40EE4B0FE4FB}"/>
    <cellStyle name="SAPBEXaggData 2 2 2" xfId="1614" xr:uid="{41CD48DA-6234-4C4E-AB22-F4E310C10CBA}"/>
    <cellStyle name="SAPBEXaggData 2 2 2 10" xfId="14401" xr:uid="{DE8036BC-D486-4249-A218-44BBB0788D19}"/>
    <cellStyle name="SAPBEXaggData 2 2 2 11" xfId="19593" xr:uid="{64CC3013-1E7C-464D-B598-7E0D49219230}"/>
    <cellStyle name="SAPBEXaggData 2 2 2 12" xfId="19920" xr:uid="{98D40D17-1A77-4C9D-9C11-37D65C461D72}"/>
    <cellStyle name="SAPBEXaggData 2 2 2 13" xfId="27003" xr:uid="{B4E88CA9-CB5D-47EF-8936-941999ABC4C6}"/>
    <cellStyle name="SAPBEXaggData 2 2 2 14" xfId="30908" xr:uid="{EBE359ED-3171-4D0E-B008-2C6B27A17949}"/>
    <cellStyle name="SAPBEXaggData 2 2 2 2" xfId="2857" xr:uid="{841C4369-6DD3-494D-BE79-91BF75A2EA6A}"/>
    <cellStyle name="SAPBEXaggData 2 2 2 2 2" xfId="9168" xr:uid="{2A5C55EE-23CE-438E-9E26-5DD12F45E5D0}"/>
    <cellStyle name="SAPBEXaggData 2 2 2 2 3" xfId="13558" xr:uid="{3D8A45DD-8B9A-48B1-982A-62EACE98E4E7}"/>
    <cellStyle name="SAPBEXaggData 2 2 2 2 4" xfId="17205" xr:uid="{8B7CA327-2909-4A5B-814C-4B12E867F713}"/>
    <cellStyle name="SAPBEXaggData 2 2 2 2 5" xfId="20963" xr:uid="{AC28DF18-9048-4BDD-AC13-FC7104947C32}"/>
    <cellStyle name="SAPBEXaggData 2 2 2 2 6" xfId="24624" xr:uid="{E346F427-FB2A-48AC-AB5C-03F4A40CDEEA}"/>
    <cellStyle name="SAPBEXaggData 2 2 2 2 7" xfId="28153" xr:uid="{F36DB0A3-EEEE-4D10-818E-ED0B69C0732F}"/>
    <cellStyle name="SAPBEXaggData 2 2 2 2 8" xfId="31439" xr:uid="{7841BF6D-C991-4D07-B769-A432D56CDD88}"/>
    <cellStyle name="SAPBEXaggData 2 2 2 3" xfId="3363" xr:uid="{535ADD29-D953-4F18-81B6-A799A07602C4}"/>
    <cellStyle name="SAPBEXaggData 2 2 2 3 2" xfId="10119" xr:uid="{BC97294F-D1FE-4E21-B716-91BAF44E1044}"/>
    <cellStyle name="SAPBEXaggData 2 2 2 3 3" xfId="8057" xr:uid="{6C681273-CE5E-4821-B5F8-DA6BD9F6E1B2}"/>
    <cellStyle name="SAPBEXaggData 2 2 2 3 4" xfId="17710" xr:uid="{804BC9F9-4E12-4897-B6CE-AAC6B4B0E9C9}"/>
    <cellStyle name="SAPBEXaggData 2 2 2 3 5" xfId="21466" xr:uid="{DAE6C15D-DD21-48F3-B93F-0CB3E108D285}"/>
    <cellStyle name="SAPBEXaggData 2 2 2 3 6" xfId="25128" xr:uid="{8A9B7FEE-9006-45D4-9F72-766C54593D11}"/>
    <cellStyle name="SAPBEXaggData 2 2 2 3 7" xfId="28659" xr:uid="{07EDC8D9-04FE-4AE1-AA12-BCEE3B080CFD}"/>
    <cellStyle name="SAPBEXaggData 2 2 2 3 8" xfId="31938" xr:uid="{BEC86E81-CB00-4255-86A5-FE8114449F47}"/>
    <cellStyle name="SAPBEXaggData 2 2 2 4" xfId="2393" xr:uid="{E58B1ADB-6A2B-48BC-97E1-84BF101E5BF3}"/>
    <cellStyle name="SAPBEXaggData 2 2 2 4 2" xfId="9188" xr:uid="{64E73BF6-26EE-488D-8AD7-CE59585546C7}"/>
    <cellStyle name="SAPBEXaggData 2 2 2 4 3" xfId="14270" xr:uid="{E3F7367E-B866-4B0B-97EB-01418D8E114E}"/>
    <cellStyle name="SAPBEXaggData 2 2 2 4 4" xfId="14915" xr:uid="{5708ED2E-D43B-48EC-888F-F8E8F1BCFF64}"/>
    <cellStyle name="SAPBEXaggData 2 2 2 4 5" xfId="16296" xr:uid="{FA967C98-3225-4167-8AE6-126CEA83D45F}"/>
    <cellStyle name="SAPBEXaggData 2 2 2 4 6" xfId="23162" xr:uid="{18D80262-36B3-44B0-813F-D2C31C4C17A7}"/>
    <cellStyle name="SAPBEXaggData 2 2 2 4 7" xfId="14461" xr:uid="{14484F39-5C68-4716-B394-7CC1EC9B8A87}"/>
    <cellStyle name="SAPBEXaggData 2 2 2 4 8" xfId="27400" xr:uid="{55C7B70F-3C81-428D-86C7-79EC4738895B}"/>
    <cellStyle name="SAPBEXaggData 2 2 2 5" xfId="3925" xr:uid="{B577389F-4552-46F8-9EF8-CA4E65031F99}"/>
    <cellStyle name="SAPBEXaggData 2 2 2 5 2" xfId="8649" xr:uid="{86103B2F-556A-448D-811B-B61C2B9BB578}"/>
    <cellStyle name="SAPBEXaggData 2 2 2 5 3" xfId="8362" xr:uid="{59C74EF3-317E-40E6-9986-C101DA453890}"/>
    <cellStyle name="SAPBEXaggData 2 2 2 5 4" xfId="18272" xr:uid="{1AF52311-6900-4ED6-8431-D622A06D0650}"/>
    <cellStyle name="SAPBEXaggData 2 2 2 5 5" xfId="22025" xr:uid="{698B71D9-3814-4C2E-9169-6A049F5C3DBB}"/>
    <cellStyle name="SAPBEXaggData 2 2 2 5 6" xfId="25690" xr:uid="{7021107B-852B-4E4E-A2D9-C9F5AFC67906}"/>
    <cellStyle name="SAPBEXaggData 2 2 2 5 7" xfId="29221" xr:uid="{9FEEA109-E54F-492D-8324-99E88525956D}"/>
    <cellStyle name="SAPBEXaggData 2 2 2 5 8" xfId="32489" xr:uid="{9D5CE483-E3C4-4733-9307-2E6DBDA0098D}"/>
    <cellStyle name="SAPBEXaggData 2 2 2 6" xfId="1962" xr:uid="{E7797A85-116F-41E9-B594-758C0017DD4E}"/>
    <cellStyle name="SAPBEXaggData 2 2 2 6 2" xfId="7965" xr:uid="{1AA3FE35-35F6-4DA7-B634-E2BF6C5CC930}"/>
    <cellStyle name="SAPBEXaggData 2 2 2 6 3" xfId="14896" xr:uid="{C9FD6367-0981-40AC-88F9-85CC6FFBC4C5}"/>
    <cellStyle name="SAPBEXaggData 2 2 2 6 4" xfId="10436" xr:uid="{9724A198-6E8A-41A5-B89C-378AC0E8021A}"/>
    <cellStyle name="SAPBEXaggData 2 2 2 6 5" xfId="8008" xr:uid="{6F4FDC04-249C-4785-BEC6-940074F72BB4}"/>
    <cellStyle name="SAPBEXaggData 2 2 2 6 6" xfId="19961" xr:uid="{2E6EC3CE-1A4E-4102-8B50-D071D3FE703F}"/>
    <cellStyle name="SAPBEXaggData 2 2 2 6 7" xfId="26881" xr:uid="{0F6A80E1-FD10-4C11-B2E8-4E19F2A5B894}"/>
    <cellStyle name="SAPBEXaggData 2 2 2 6 8" xfId="24134" xr:uid="{8ABBBCEB-736C-4298-9E1B-ACC2B8EE162F}"/>
    <cellStyle name="SAPBEXaggData 2 2 2 7" xfId="4758" xr:uid="{6CF775A7-65A6-40A0-B1D3-382971383329}"/>
    <cellStyle name="SAPBEXaggData 2 2 2 7 2" xfId="12265" xr:uid="{BC5827DD-9805-4B39-A262-769AE9D2DC38}"/>
    <cellStyle name="SAPBEXaggData 2 2 2 7 3" xfId="15787" xr:uid="{A143B662-7FD2-420A-8554-FB3A0B8E405B}"/>
    <cellStyle name="SAPBEXaggData 2 2 2 7 4" xfId="19105" xr:uid="{02BF7CA2-7AC3-481B-98EB-6F1796548A58}"/>
    <cellStyle name="SAPBEXaggData 2 2 2 7 5" xfId="22856" xr:uid="{96DBCBF8-FBF2-4CD0-99C9-1FD7C07C22B0}"/>
    <cellStyle name="SAPBEXaggData 2 2 2 7 6" xfId="26522" xr:uid="{D2628DE9-4F13-458C-89F1-15E9784467F2}"/>
    <cellStyle name="SAPBEXaggData 2 2 2 7 7" xfId="30054" xr:uid="{8ED98F14-2F44-428A-AEAE-3B0C76288449}"/>
    <cellStyle name="SAPBEXaggData 2 2 2 7 8" xfId="33311" xr:uid="{498591BA-F244-4E5B-99BC-7F0D4E7387EB}"/>
    <cellStyle name="SAPBEXaggData 2 2 2 8" xfId="11451" xr:uid="{1D1C4CDC-96FA-495D-ACAF-636ECE0E9743}"/>
    <cellStyle name="SAPBEXaggData 2 2 2 9" xfId="16192" xr:uid="{78DCA191-CBAD-4691-A25B-F7D8A0C7BFCA}"/>
    <cellStyle name="SAPBEXaggData 2 2 3" xfId="2378" xr:uid="{7AB73001-4151-4C1E-BD8B-716F327E3253}"/>
    <cellStyle name="SAPBEXaggData 2 2 3 2" xfId="9864" xr:uid="{C54CB2EC-D62D-4359-B1D5-19CA51CCDF44}"/>
    <cellStyle name="SAPBEXaggData 2 2 3 3" xfId="15299" xr:uid="{9153D356-7A2D-486E-8D2B-EE70B0C5234F}"/>
    <cellStyle name="SAPBEXaggData 2 2 3 4" xfId="15874" xr:uid="{C78424FE-E54D-4E4E-8638-645B5D8FC290}"/>
    <cellStyle name="SAPBEXaggData 2 2 3 5" xfId="13606" xr:uid="{156CBA9D-783F-4C38-A493-610DD42DD919}"/>
    <cellStyle name="SAPBEXaggData 2 2 3 6" xfId="11592" xr:uid="{A53CB215-3AE6-48BA-86B1-C2257EACBA37}"/>
    <cellStyle name="SAPBEXaggData 2 2 3 7" xfId="23863" xr:uid="{F7EBAA7D-1F9B-43E4-AD6F-08B9A433FFE1}"/>
    <cellStyle name="SAPBEXaggData 2 2 3 8" xfId="30303" xr:uid="{BF273D1E-3B6A-455E-886C-4E2CAF16D8F8}"/>
    <cellStyle name="SAPBEXaggData 2 2 4" xfId="2069" xr:uid="{344A22D0-B68B-4C1C-89CE-67D6E12079EF}"/>
    <cellStyle name="SAPBEXaggData 2 2 4 2" xfId="8927" xr:uid="{6110FB99-EF48-4CC7-85D4-2B65B806489E}"/>
    <cellStyle name="SAPBEXaggData 2 2 4 3" xfId="13383" xr:uid="{250E92C4-048C-41F6-813C-A45560233AD2}"/>
    <cellStyle name="SAPBEXaggData 2 2 4 4" xfId="14399" xr:uid="{A686895C-3ED2-4365-B273-D58C350DC317}"/>
    <cellStyle name="SAPBEXaggData 2 2 4 5" xfId="19457" xr:uid="{14CD1F4E-87CA-4103-AD17-6C1AE9914B6C}"/>
    <cellStyle name="SAPBEXaggData 2 2 4 6" xfId="10086" xr:uid="{B9F6423E-1A37-4A13-8DF8-C5327510FD9A}"/>
    <cellStyle name="SAPBEXaggData 2 2 4 7" xfId="23769" xr:uid="{E1046C22-4C91-4350-A88D-50C8A38D10F1}"/>
    <cellStyle name="SAPBEXaggData 2 2 4 8" xfId="13193" xr:uid="{856A48B1-3C4F-4F8A-BDA8-B7A1297E7665}"/>
    <cellStyle name="SAPBEXaggData 2 2 5" xfId="3794" xr:uid="{69F00EA2-4991-449D-9DB0-9FFFAABC2FCC}"/>
    <cellStyle name="SAPBEXaggData 2 2 5 2" xfId="12730" xr:uid="{E2BABE95-A93A-4C30-8921-6AB54770EFCB}"/>
    <cellStyle name="SAPBEXaggData 2 2 5 3" xfId="7793" xr:uid="{0DE2E072-F9E7-4FF4-96A8-A950C725F77A}"/>
    <cellStyle name="SAPBEXaggData 2 2 5 4" xfId="18141" xr:uid="{45D087C2-C2C6-4BCA-AA2D-C5BB79AC7511}"/>
    <cellStyle name="SAPBEXaggData 2 2 5 5" xfId="21894" xr:uid="{A6AA5A80-F9CA-435C-82DE-8DD646FC4DFA}"/>
    <cellStyle name="SAPBEXaggData 2 2 5 6" xfId="25559" xr:uid="{F2B60751-65EB-4A9C-811A-250B0321DB3C}"/>
    <cellStyle name="SAPBEXaggData 2 2 5 7" xfId="29090" xr:uid="{FDC6ACB6-5F90-4A50-99C8-9F4C99470A33}"/>
    <cellStyle name="SAPBEXaggData 2 2 5 8" xfId="32362" xr:uid="{C3C60C8C-784B-4291-9FCF-728BB67B4977}"/>
    <cellStyle name="SAPBEXaggData 2 2 6" xfId="3740" xr:uid="{B094BB56-DF45-477F-88F0-AA267784B04E}"/>
    <cellStyle name="SAPBEXaggData 2 2 6 2" xfId="13016" xr:uid="{836EB6C6-F14B-49B5-9DDA-278B8871B8A8}"/>
    <cellStyle name="SAPBEXaggData 2 2 6 3" xfId="15626" xr:uid="{0DD0447D-EB59-47D9-8459-5DA4D937E02C}"/>
    <cellStyle name="SAPBEXaggData 2 2 6 4" xfId="18087" xr:uid="{6BC9E4C8-F73C-41DA-B49A-7DBD7A00A5DE}"/>
    <cellStyle name="SAPBEXaggData 2 2 6 5" xfId="21842" xr:uid="{1C2B3763-3A8D-4545-90C5-7E561E78D49B}"/>
    <cellStyle name="SAPBEXaggData 2 2 6 6" xfId="25505" xr:uid="{757D3966-9E4C-4223-96EA-9C5AE568ECF2}"/>
    <cellStyle name="SAPBEXaggData 2 2 6 7" xfId="29036" xr:uid="{B78266C5-774B-47B6-B3FC-AEC3FB4A7A72}"/>
    <cellStyle name="SAPBEXaggData 2 2 6 8" xfId="32312" xr:uid="{2EEE3E88-E5E2-4CD0-BA55-C74C301E229C}"/>
    <cellStyle name="SAPBEXaggData 2 2 7" xfId="3538" xr:uid="{D95261F2-A3D2-4694-983D-7AD2A44DD6E4}"/>
    <cellStyle name="SAPBEXaggData 2 2 7 2" xfId="10113" xr:uid="{5B9C4E79-4644-4C8D-BBEA-0DDB19AB3EC2}"/>
    <cellStyle name="SAPBEXaggData 2 2 7 3" xfId="16926" xr:uid="{45B905B1-EABB-4821-929C-8D21DE667276}"/>
    <cellStyle name="SAPBEXaggData 2 2 7 4" xfId="17885" xr:uid="{3AA2BF62-CF55-41C9-A69D-7ED1A8ACDFC7}"/>
    <cellStyle name="SAPBEXaggData 2 2 7 5" xfId="21641" xr:uid="{C57AE208-A54F-4B8F-8AD6-566E5DF9B03B}"/>
    <cellStyle name="SAPBEXaggData 2 2 7 6" xfId="25303" xr:uid="{DC508DAD-C078-4359-B170-EBCC241566ED}"/>
    <cellStyle name="SAPBEXaggData 2 2 7 7" xfId="28834" xr:uid="{B055D415-6813-49FE-BCF7-F70FDDABAD92}"/>
    <cellStyle name="SAPBEXaggData 2 2 7 8" xfId="32113" xr:uid="{9C3E9464-BBE4-4496-B43A-0AA14A6725AA}"/>
    <cellStyle name="SAPBEXaggData 2 2 8" xfId="4777" xr:uid="{6187F1DE-31D3-4546-A98B-24926E274CCF}"/>
    <cellStyle name="SAPBEXaggData 2 2 8 2" xfId="12246" xr:uid="{86DBEF8F-707F-46CD-B202-84DCE533DBEC}"/>
    <cellStyle name="SAPBEXaggData 2 2 8 3" xfId="15797" xr:uid="{251A0B47-0FB0-4493-9A7E-65A29E72CE9E}"/>
    <cellStyle name="SAPBEXaggData 2 2 8 4" xfId="19124" xr:uid="{856544D3-AA54-4BE1-9D57-79BB8803E554}"/>
    <cellStyle name="SAPBEXaggData 2 2 8 5" xfId="22875" xr:uid="{B2999BEC-F1EE-4DE5-8E0B-BE2F4169761B}"/>
    <cellStyle name="SAPBEXaggData 2 2 8 6" xfId="26541" xr:uid="{C58AC4A9-E6CA-45C7-8B54-223AA8E37459}"/>
    <cellStyle name="SAPBEXaggData 2 2 8 7" xfId="30073" xr:uid="{AA735808-E280-4DF5-BD57-DE96F5A04A7B}"/>
    <cellStyle name="SAPBEXaggData 2 2 8 8" xfId="33330" xr:uid="{E9A8846A-6238-455F-B1CA-0280B4D7002E}"/>
    <cellStyle name="SAPBEXaggData 2 2 9" xfId="9770" xr:uid="{B01FBEDD-5B24-4F2D-8B6A-DD018E0576D0}"/>
    <cellStyle name="SAPBEXaggData 2 3" xfId="1613" xr:uid="{30FC4F47-C4B8-4DBD-B5CC-F463FB09C870}"/>
    <cellStyle name="SAPBEXaggData 2 3 10" xfId="10527" xr:uid="{0A27E2B4-F24F-4CA4-9E8D-73D861A4A30B}"/>
    <cellStyle name="SAPBEXaggData 2 3 11" xfId="20509" xr:uid="{73A7143B-F7D5-4690-9283-54E0A1C14A16}"/>
    <cellStyle name="SAPBEXaggData 2 3 12" xfId="10294" xr:uid="{4EF9273C-C04A-4D67-A862-DDA5C00B5066}"/>
    <cellStyle name="SAPBEXaggData 2 3 13" xfId="23672" xr:uid="{D1C64A79-95EE-418C-8CFD-0CD4D4F0F675}"/>
    <cellStyle name="SAPBEXaggData 2 3 14" xfId="30507" xr:uid="{0B4AD569-BA34-463D-85D9-890A209FABA2}"/>
    <cellStyle name="SAPBEXaggData 2 3 15" xfId="35052" xr:uid="{CB7D7362-7EB1-4498-A322-3DA897409A96}"/>
    <cellStyle name="SAPBEXaggData 2 3 2" xfId="2856" xr:uid="{886D7A1A-5507-4A25-8F36-A5BC7F42251C}"/>
    <cellStyle name="SAPBEXaggData 2 3 2 2" xfId="8699" xr:uid="{6BCE8284-A4CD-40E1-9020-273E81CD0B1C}"/>
    <cellStyle name="SAPBEXaggData 2 3 2 3" xfId="14832" xr:uid="{736FF3CB-BE0B-4F6D-9755-12C73EBE81F2}"/>
    <cellStyle name="SAPBEXaggData 2 3 2 4" xfId="17204" xr:uid="{0D103C4E-FC71-4895-9450-F1080D572036}"/>
    <cellStyle name="SAPBEXaggData 2 3 2 5" xfId="20962" xr:uid="{BBB8E10E-09C3-4437-B8B0-7B3A01E68610}"/>
    <cellStyle name="SAPBEXaggData 2 3 2 6" xfId="24623" xr:uid="{E56A867C-7B3C-410D-AAAF-9E005CB6C320}"/>
    <cellStyle name="SAPBEXaggData 2 3 2 7" xfId="28152" xr:uid="{0FB2C71B-256A-464F-9933-19AAD607D4FE}"/>
    <cellStyle name="SAPBEXaggData 2 3 2 8" xfId="31438" xr:uid="{FC6F7192-14FB-4067-B222-6E8BDD0A912A}"/>
    <cellStyle name="SAPBEXaggData 2 3 3" xfId="3362" xr:uid="{7D8CD149-50C0-4EDB-B95B-6E7CC408951B}"/>
    <cellStyle name="SAPBEXaggData 2 3 3 2" xfId="9292" xr:uid="{EBFE4433-CCEB-4E26-9B17-1BE2820EEDC7}"/>
    <cellStyle name="SAPBEXaggData 2 3 3 3" xfId="11450" xr:uid="{627976EA-A9FA-47B7-9064-F810E2715461}"/>
    <cellStyle name="SAPBEXaggData 2 3 3 4" xfId="17709" xr:uid="{ECAB06AF-6D9B-4DFD-A0DC-AC0ED9A2A471}"/>
    <cellStyle name="SAPBEXaggData 2 3 3 5" xfId="21465" xr:uid="{294D1FBF-40E8-44D5-923E-ACBB03DA542E}"/>
    <cellStyle name="SAPBEXaggData 2 3 3 6" xfId="25127" xr:uid="{E2FD5381-B3E1-4632-BDA9-4DD029A1FB47}"/>
    <cellStyle name="SAPBEXaggData 2 3 3 7" xfId="28658" xr:uid="{E0853921-8160-4271-B9DD-5853427A9766}"/>
    <cellStyle name="SAPBEXaggData 2 3 3 8" xfId="31937" xr:uid="{D3AC5C52-E605-49AA-8AD9-49F5E243E534}"/>
    <cellStyle name="SAPBEXaggData 2 3 4" xfId="1923" xr:uid="{40AD4E39-4EBF-47A9-A099-6C4EF8C4C131}"/>
    <cellStyle name="SAPBEXaggData 2 3 4 2" xfId="11446" xr:uid="{9F6195E9-11FD-4B64-9202-F7FF7E91F012}"/>
    <cellStyle name="SAPBEXaggData 2 3 4 3" xfId="16198" xr:uid="{EDE2B48A-64B1-44F3-A353-018E52141017}"/>
    <cellStyle name="SAPBEXaggData 2 3 4 4" xfId="12014" xr:uid="{7B481A81-D5C9-4003-9788-9D94DFBFEA8E}"/>
    <cellStyle name="SAPBEXaggData 2 3 4 5" xfId="13136" xr:uid="{6F37746B-B4D9-4650-B36E-6AE51CECC5A9}"/>
    <cellStyle name="SAPBEXaggData 2 3 4 6" xfId="19664" xr:uid="{B575D2BA-35E2-4DFE-BC8F-035EA978115A}"/>
    <cellStyle name="SAPBEXaggData 2 3 4 7" xfId="24368" xr:uid="{71919D64-02BA-48A5-8037-F1286BDFD70A}"/>
    <cellStyle name="SAPBEXaggData 2 3 4 8" xfId="14596" xr:uid="{F492B552-07FE-427A-AFCB-0280F0AC0467}"/>
    <cellStyle name="SAPBEXaggData 2 3 5" xfId="3160" xr:uid="{A7F829AD-778F-4E3B-A2C3-2FDF7FD81DD6}"/>
    <cellStyle name="SAPBEXaggData 2 3 5 2" xfId="8579" xr:uid="{D27ED036-34CA-4E4A-B9D1-BA07E2F3950F}"/>
    <cellStyle name="SAPBEXaggData 2 3 5 3" xfId="16665" xr:uid="{8072FAFD-ABFC-46CC-8F10-3F6725B9E33E}"/>
    <cellStyle name="SAPBEXaggData 2 3 5 4" xfId="17507" xr:uid="{F374853F-509C-4F71-ADE0-95E31CABBB6D}"/>
    <cellStyle name="SAPBEXaggData 2 3 5 5" xfId="21263" xr:uid="{1FF35CAC-BE2F-4226-BB44-7624046DF942}"/>
    <cellStyle name="SAPBEXaggData 2 3 5 6" xfId="24925" xr:uid="{184F9EDD-5A74-444D-BE10-E645889167F9}"/>
    <cellStyle name="SAPBEXaggData 2 3 5 7" xfId="28456" xr:uid="{818D7519-D732-4BF2-B51B-F39E19950D5A}"/>
    <cellStyle name="SAPBEXaggData 2 3 5 8" xfId="31737" xr:uid="{663BC1C9-044A-4E9D-AC6B-A0C2D8ACD9F4}"/>
    <cellStyle name="SAPBEXaggData 2 3 6" xfId="4332" xr:uid="{F3740B91-1BF8-445E-B4F3-BD11D68DFF51}"/>
    <cellStyle name="SAPBEXaggData 2 3 6 2" xfId="12616" xr:uid="{F9755171-72FD-44FD-A397-434918497E17}"/>
    <cellStyle name="SAPBEXaggData 2 3 6 3" xfId="11552" xr:uid="{F0B6B821-560E-4880-AFBC-A8EF4CC41D0B}"/>
    <cellStyle name="SAPBEXaggData 2 3 6 4" xfId="18679" xr:uid="{B8A76D46-822A-4105-8FD3-D00351B79CC1}"/>
    <cellStyle name="SAPBEXaggData 2 3 6 5" xfId="22431" xr:uid="{24AE664E-12DE-4A41-A9FA-9A66444723A7}"/>
    <cellStyle name="SAPBEXaggData 2 3 6 6" xfId="26097" xr:uid="{2C9C562F-0283-4E4A-9092-AB892FC1A552}"/>
    <cellStyle name="SAPBEXaggData 2 3 6 7" xfId="29628" xr:uid="{4B4E8DB6-6176-4034-BA9B-E405429BD538}"/>
    <cellStyle name="SAPBEXaggData 2 3 6 8" xfId="32891" xr:uid="{F3806D53-B8DB-4BD1-8F82-03C27B2B4EF3}"/>
    <cellStyle name="SAPBEXaggData 2 3 7" xfId="4706" xr:uid="{0FA00AEF-840D-4017-83BD-704F71F5BAF0}"/>
    <cellStyle name="SAPBEXaggData 2 3 7 2" xfId="12316" xr:uid="{27FA0B76-5DC5-4F93-A40D-B50637C7E6C7}"/>
    <cellStyle name="SAPBEXaggData 2 3 7 3" xfId="16768" xr:uid="{3D86283D-3D1B-4EA7-9697-9BED6D9B0F95}"/>
    <cellStyle name="SAPBEXaggData 2 3 7 4" xfId="19053" xr:uid="{A85F9BBA-7BAA-43B5-990D-36379A7DE9D7}"/>
    <cellStyle name="SAPBEXaggData 2 3 7 5" xfId="22805" xr:uid="{10C77DEF-B585-4756-9AA6-98D485E74CEE}"/>
    <cellStyle name="SAPBEXaggData 2 3 7 6" xfId="26470" xr:uid="{E5AAAE76-C2B5-4995-B694-E58835D9F1B9}"/>
    <cellStyle name="SAPBEXaggData 2 3 7 7" xfId="30002" xr:uid="{69F253E9-DCE5-4E6B-B4A2-106AFB9C627C}"/>
    <cellStyle name="SAPBEXaggData 2 3 7 8" xfId="33261" xr:uid="{5F32CBD5-7D2D-48CB-84C0-627CF8A56DE3}"/>
    <cellStyle name="SAPBEXaggData 2 3 8" xfId="12796" xr:uid="{CD5D659E-5688-47A6-A2E7-2CF7E4D6BB14}"/>
    <cellStyle name="SAPBEXaggData 2 3 9" xfId="12864" xr:uid="{A382085B-E670-4F4C-9051-FBB57BA00C2C}"/>
    <cellStyle name="SAPBEXaggData 2 4" xfId="2377" xr:uid="{E2C6738C-6ECE-46E8-8009-77EA7CA86A00}"/>
    <cellStyle name="SAPBEXaggData 2 4 2" xfId="9483" xr:uid="{2C4736A2-49ED-4246-9FA2-39ED2DDA053B}"/>
    <cellStyle name="SAPBEXaggData 2 4 3" xfId="13644" xr:uid="{449B9F56-2837-4DF9-BEFD-3EF606746C84}"/>
    <cellStyle name="SAPBEXaggData 2 4 4" xfId="16970" xr:uid="{415D934B-43BC-4984-8CBF-58BF2DA403F1}"/>
    <cellStyle name="SAPBEXaggData 2 4 5" xfId="19410" xr:uid="{55678D4D-8FA4-403A-BA5D-2D4FF43A1A78}"/>
    <cellStyle name="SAPBEXaggData 2 4 6" xfId="16437" xr:uid="{ABCD16BF-1FB0-4F43-881D-5FF29A9181B0}"/>
    <cellStyle name="SAPBEXaggData 2 4 7" xfId="23820" xr:uid="{05A1350D-891D-44F2-9DDA-9031EC750018}"/>
    <cellStyle name="SAPBEXaggData 2 4 8" xfId="30304" xr:uid="{7754FC82-41BE-4022-99C8-EACE8157DB9E}"/>
    <cellStyle name="SAPBEXaggData 2 4 9" xfId="34602" xr:uid="{B0B7030B-C28B-4E74-979B-5A98514A3410}"/>
    <cellStyle name="SAPBEXaggData 2 5" xfId="1943" xr:uid="{E06BEC53-3607-4B47-B9FB-789889C473F1}"/>
    <cellStyle name="SAPBEXaggData 2 5 2" xfId="9576" xr:uid="{58EDC6C1-98C9-456B-8D8C-3F565BF87E04}"/>
    <cellStyle name="SAPBEXaggData 2 5 3" xfId="13676" xr:uid="{3E277595-4B9D-48B3-A277-3177BFED36BD}"/>
    <cellStyle name="SAPBEXaggData 2 5 4" xfId="15890" xr:uid="{AB939D17-56BA-47FF-B7BC-BB5CFD0B1735}"/>
    <cellStyle name="SAPBEXaggData 2 5 5" xfId="13486" xr:uid="{34B8483D-F9A8-4D24-A9C8-4D8C205A0836}"/>
    <cellStyle name="SAPBEXaggData 2 5 6" xfId="20151" xr:uid="{FDB2FCF8-7972-4159-B992-5977E70CBA0E}"/>
    <cellStyle name="SAPBEXaggData 2 5 7" xfId="23708" xr:uid="{3965D77A-0430-4A0D-9B04-D1D6101E6E63}"/>
    <cellStyle name="SAPBEXaggData 2 5 8" xfId="15447" xr:uid="{8E3C16E4-CB90-4F41-9D5E-54A48526BC90}"/>
    <cellStyle name="SAPBEXaggData 2 5 9" xfId="34187" xr:uid="{5BBF9E3D-BD9A-4C08-A9D6-9EAFA2F39FED}"/>
    <cellStyle name="SAPBEXaggData 2 6" xfId="2045" xr:uid="{77586462-7B95-42BB-BABC-570D7987766F}"/>
    <cellStyle name="SAPBEXaggData 2 6 2" xfId="8119" xr:uid="{CBB6D4E5-953D-459D-9180-94F46B14120E}"/>
    <cellStyle name="SAPBEXaggData 2 6 3" xfId="10774" xr:uid="{91624A51-7138-4D5E-9F75-990A0A8F81A4}"/>
    <cellStyle name="SAPBEXaggData 2 6 4" xfId="15319" xr:uid="{84F4233E-600B-473D-B700-B44BD61323CB}"/>
    <cellStyle name="SAPBEXaggData 2 6 5" xfId="8479" xr:uid="{8D24AE90-EC4D-420B-8E1D-6A8AB87175CF}"/>
    <cellStyle name="SAPBEXaggData 2 6 6" xfId="14640" xr:uid="{C0DD9DE2-53A1-4393-A16F-72F09154FF5D}"/>
    <cellStyle name="SAPBEXaggData 2 6 7" xfId="19873" xr:uid="{21E9F838-579F-415A-B659-F7E94010FD96}"/>
    <cellStyle name="SAPBEXaggData 2 6 8" xfId="27353" xr:uid="{80368938-4E2E-491F-8F8B-6258B63E0C8E}"/>
    <cellStyle name="SAPBEXaggData 2 7" xfId="4043" xr:uid="{10E13533-A5C5-4D9A-9362-EEE0C00C65E8}"/>
    <cellStyle name="SAPBEXaggData 2 7 2" xfId="6899" xr:uid="{F51F4F7E-501E-4944-9421-703F97F2FC47}"/>
    <cellStyle name="SAPBEXaggData 2 7 3" xfId="16844" xr:uid="{9B669E5D-0613-480C-A938-3BC775228044}"/>
    <cellStyle name="SAPBEXaggData 2 7 4" xfId="18390" xr:uid="{D2D3C089-A110-40D4-AD77-D8C507F8377C}"/>
    <cellStyle name="SAPBEXaggData 2 7 5" xfId="22143" xr:uid="{997491BF-8039-4A90-B434-CD6808DB70B2}"/>
    <cellStyle name="SAPBEXaggData 2 7 6" xfId="25808" xr:uid="{3E0F18D6-C255-433E-BCEC-4F0CBE35E3E4}"/>
    <cellStyle name="SAPBEXaggData 2 7 7" xfId="29339" xr:uid="{85E098D2-3A15-41FC-91DF-0ABEC58FE6E2}"/>
    <cellStyle name="SAPBEXaggData 2 7 8" xfId="32606" xr:uid="{E7BDBC8D-812E-44B7-A260-39588EA70C5B}"/>
    <cellStyle name="SAPBEXaggData 2 8" xfId="2112" xr:uid="{9BCF56DB-27A4-4CCD-9E9E-7A0C952A6D7A}"/>
    <cellStyle name="SAPBEXaggData 2 8 2" xfId="9664" xr:uid="{A37C1873-4848-4FC9-9936-AFCD159F1E1E}"/>
    <cellStyle name="SAPBEXaggData 2 8 3" xfId="9847" xr:uid="{A2D68097-2A28-4A6D-A188-FD8CAEAFAAF5}"/>
    <cellStyle name="SAPBEXaggData 2 8 4" xfId="8180" xr:uid="{77D5F085-7EA5-4260-AFF1-04CD3BF118A6}"/>
    <cellStyle name="SAPBEXaggData 2 8 5" xfId="14606" xr:uid="{DF0D5EC2-481D-45C5-9A03-482CDB9C8472}"/>
    <cellStyle name="SAPBEXaggData 2 8 6" xfId="20039" xr:uid="{B44AEE41-5998-4A7E-9057-5460642B0A90}"/>
    <cellStyle name="SAPBEXaggData 2 8 7" xfId="19863" xr:uid="{C94D5CAF-6726-466A-BB80-9517E3707A58}"/>
    <cellStyle name="SAPBEXaggData 2 8 8" xfId="22747" xr:uid="{4DD59D37-510A-4C47-8AA9-867AEFB34176}"/>
    <cellStyle name="SAPBEXaggData 2 9" xfId="1924" xr:uid="{FF5CDE46-57A7-4391-B4AA-F38098F59ADB}"/>
    <cellStyle name="SAPBEXaggData 2 9 2" xfId="11206" xr:uid="{53A5932A-75AA-4A71-A7F8-CD945C345079}"/>
    <cellStyle name="SAPBEXaggData 2 9 3" xfId="16415" xr:uid="{154B7A37-5712-43AC-A736-38BEF12D7A55}"/>
    <cellStyle name="SAPBEXaggData 2 9 4" xfId="15889" xr:uid="{307E0E3A-9DDB-4E5F-9581-E312C807A286}"/>
    <cellStyle name="SAPBEXaggData 2 9 5" xfId="15417" xr:uid="{7752596C-8F45-4EDF-8CCD-9687067CF966}"/>
    <cellStyle name="SAPBEXaggData 2 9 6" xfId="23222" xr:uid="{AC240166-0CF8-4D92-AB6C-34936EAA15C5}"/>
    <cellStyle name="SAPBEXaggData 2 9 7" xfId="20692" xr:uid="{218DBCF2-EA77-4B4C-9A55-E96E982F7783}"/>
    <cellStyle name="SAPBEXaggData 2 9 8" xfId="15972" xr:uid="{DCDACC1E-7F54-4EC2-9E01-45A952AEBD1D}"/>
    <cellStyle name="SAPBEXaggData 20" xfId="6866" xr:uid="{864AC5FC-29D2-4EF7-A88E-6E9515FD3383}"/>
    <cellStyle name="SAPBEXaggData 21" xfId="11990" xr:uid="{3D740B5F-D72D-456E-BD62-CC89496DE5E7}"/>
    <cellStyle name="SAPBEXaggData 22" xfId="16114" xr:uid="{10123097-D090-44CD-B7FB-1569A23E7354}"/>
    <cellStyle name="SAPBEXaggData 23" xfId="27548" xr:uid="{E25426DD-E617-4935-8E30-CF5EEBC7DFBE}"/>
    <cellStyle name="SAPBEXaggData 3" xfId="1089" xr:uid="{2A48E0E2-A429-4167-9EF7-90C35880763B}"/>
    <cellStyle name="SAPBEXaggData 3 10" xfId="10035" xr:uid="{C81FB939-2F5E-41F7-86A6-909911E35BB5}"/>
    <cellStyle name="SAPBEXaggData 3 11" xfId="14216" xr:uid="{0EEC090E-1555-47D9-8F2F-53C4303F3B67}"/>
    <cellStyle name="SAPBEXaggData 3 12" xfId="13339" xr:uid="{C9EFBFA9-B758-4723-A32A-594367B4411A}"/>
    <cellStyle name="SAPBEXaggData 3 13" xfId="19834" xr:uid="{3A4CA18F-BEC8-47E9-8ADC-2DC60E2EF6AF}"/>
    <cellStyle name="SAPBEXaggData 3 14" xfId="23594" xr:uid="{37393C46-51CE-497C-A7DC-A3E0644274F2}"/>
    <cellStyle name="SAPBEXaggData 3 15" xfId="27200" xr:uid="{DA2110D8-D21D-43CC-983D-BAEAB0D1C2FE}"/>
    <cellStyle name="SAPBEXaggData 3 16" xfId="30659" xr:uid="{3E62DE46-D941-4F0F-8CD6-8D34C0E204B2}"/>
    <cellStyle name="SAPBEXaggData 3 17" xfId="35161" xr:uid="{135154FE-9EC9-4C0A-BE60-464E43CAC2E6}"/>
    <cellStyle name="SAPBEXaggData 3 2" xfId="1090" xr:uid="{48FB67C9-BE4D-4AFA-9ADE-7DD8C11595CE}"/>
    <cellStyle name="SAPBEXaggData 3 2 10" xfId="12086" xr:uid="{7BB992F8-3B7D-4481-948B-E6B610E33386}"/>
    <cellStyle name="SAPBEXaggData 3 2 11" xfId="13875" xr:uid="{E9A655F8-33AC-4CC7-8C6E-47FABF6A5952}"/>
    <cellStyle name="SAPBEXaggData 3 2 12" xfId="19833" xr:uid="{F253615F-12F8-4774-B672-AC10146EFDB5}"/>
    <cellStyle name="SAPBEXaggData 3 2 13" xfId="23593" xr:uid="{05254296-2277-4BA3-BF2C-8D0C594B0347}"/>
    <cellStyle name="SAPBEXaggData 3 2 14" xfId="27199" xr:uid="{E90E0046-5E36-41CC-8FD9-E8B68E990A16}"/>
    <cellStyle name="SAPBEXaggData 3 2 15" xfId="30658" xr:uid="{6918160C-BED0-4C5F-B3FA-B3AA2869C2D5}"/>
    <cellStyle name="SAPBEXaggData 3 2 2" xfId="1616" xr:uid="{838AEFE5-28E0-48CE-855C-E075FDC3A877}"/>
    <cellStyle name="SAPBEXaggData 3 2 2 10" xfId="8181" xr:uid="{8A44FA5E-6D59-4B8B-9E9E-9E2EDBE10AB9}"/>
    <cellStyle name="SAPBEXaggData 3 2 2 11" xfId="19591" xr:uid="{19636A4E-2C4E-4264-B6DB-63392716B8DD}"/>
    <cellStyle name="SAPBEXaggData 3 2 2 12" xfId="24190" xr:uid="{C23FABE3-75AE-4EF4-BFCD-A87FA94508B4}"/>
    <cellStyle name="SAPBEXaggData 3 2 2 13" xfId="23673" xr:uid="{EE150E7B-657A-4D93-8136-955744843A4D}"/>
    <cellStyle name="SAPBEXaggData 3 2 2 14" xfId="30907" xr:uid="{A47ACDEC-E70E-4CF4-8280-84C66B4EE4CA}"/>
    <cellStyle name="SAPBEXaggData 3 2 2 2" xfId="2859" xr:uid="{42A405A4-725E-452D-B37F-7C4A94E34A7C}"/>
    <cellStyle name="SAPBEXaggData 3 2 2 2 2" xfId="11039" xr:uid="{0CDDFC72-9AFE-470B-90F1-32CB8D41252F}"/>
    <cellStyle name="SAPBEXaggData 3 2 2 2 3" xfId="16520" xr:uid="{9C3FECA4-FA65-45E0-B1BD-1992A844EAFA}"/>
    <cellStyle name="SAPBEXaggData 3 2 2 2 4" xfId="17207" xr:uid="{C1464644-83E6-4618-80FF-C50A60D7520C}"/>
    <cellStyle name="SAPBEXaggData 3 2 2 2 5" xfId="20965" xr:uid="{A72F50A4-A62D-434C-9A33-2FF9A9E62BFA}"/>
    <cellStyle name="SAPBEXaggData 3 2 2 2 6" xfId="24626" xr:uid="{DBB0C4C1-7BCC-47D4-A9AF-9D003AB677B9}"/>
    <cellStyle name="SAPBEXaggData 3 2 2 2 7" xfId="28155" xr:uid="{49005CDB-40BF-48D6-978E-F45FD3F2D06D}"/>
    <cellStyle name="SAPBEXaggData 3 2 2 2 8" xfId="31441" xr:uid="{35810255-4832-4927-B7BD-020384533C60}"/>
    <cellStyle name="SAPBEXaggData 3 2 2 3" xfId="3365" xr:uid="{68BC9C09-85B0-4161-8C8C-0C6FC38E1BBD}"/>
    <cellStyle name="SAPBEXaggData 3 2 2 3 2" xfId="8387" xr:uid="{296AD640-38CE-44A2-86C5-CCABE82351E3}"/>
    <cellStyle name="SAPBEXaggData 3 2 2 3 3" xfId="14537" xr:uid="{FD8A400C-81D8-43BC-AD4B-9AAD486EE890}"/>
    <cellStyle name="SAPBEXaggData 3 2 2 3 4" xfId="17712" xr:uid="{D66C86ED-BBFE-463D-9351-38CB3747D205}"/>
    <cellStyle name="SAPBEXaggData 3 2 2 3 5" xfId="21468" xr:uid="{6DCF0E4E-B546-42DF-988B-00F661FC740A}"/>
    <cellStyle name="SAPBEXaggData 3 2 2 3 6" xfId="25130" xr:uid="{82FED525-6246-49C0-A3BB-8F1D1C4E9113}"/>
    <cellStyle name="SAPBEXaggData 3 2 2 3 7" xfId="28661" xr:uid="{00916636-43DE-4CC9-928D-EFB2B1129C26}"/>
    <cellStyle name="SAPBEXaggData 3 2 2 3 8" xfId="31940" xr:uid="{89161757-E07C-4DBD-B3BA-E06017667CDC}"/>
    <cellStyle name="SAPBEXaggData 3 2 2 4" xfId="3068" xr:uid="{363A8D80-0F93-4547-AAFB-1B1D43F80641}"/>
    <cellStyle name="SAPBEXaggData 3 2 2 4 2" xfId="8219" xr:uid="{538F7FB3-07C0-4A99-9BEA-DD53F97F04DD}"/>
    <cellStyle name="SAPBEXaggData 3 2 2 4 3" xfId="15422" xr:uid="{202F6101-CD2D-4568-BD98-D1C9FF4C6DE5}"/>
    <cellStyle name="SAPBEXaggData 3 2 2 4 4" xfId="17415" xr:uid="{488A8EEE-D271-424E-A2D5-29C64406ACBA}"/>
    <cellStyle name="SAPBEXaggData 3 2 2 4 5" xfId="21173" xr:uid="{C8524CFB-BC3B-44F7-AC84-4A5B28718B36}"/>
    <cellStyle name="SAPBEXaggData 3 2 2 4 6" xfId="24834" xr:uid="{FAABA06F-FBDC-4109-8EF3-C6120DA972EE}"/>
    <cellStyle name="SAPBEXaggData 3 2 2 4 7" xfId="28364" xr:uid="{8CE5E279-048B-46FD-B2D3-DF86CF36210E}"/>
    <cellStyle name="SAPBEXaggData 3 2 2 4 8" xfId="31649" xr:uid="{6611C881-2C8E-4CB5-B9E4-16DBE4DAF1D9}"/>
    <cellStyle name="SAPBEXaggData 3 2 2 5" xfId="1966" xr:uid="{08C7592A-0404-4961-AB36-B61069A68213}"/>
    <cellStyle name="SAPBEXaggData 3 2 2 5 2" xfId="7961" xr:uid="{A1E62E80-7CE5-44CD-B535-E018C0081701}"/>
    <cellStyle name="SAPBEXaggData 3 2 2 5 3" xfId="14985" xr:uid="{745B62A9-7EAC-4AF6-996E-0814FB77C71B}"/>
    <cellStyle name="SAPBEXaggData 3 2 2 5 4" xfId="14214" xr:uid="{329597DF-88C3-4654-9963-CE5BC97D5E5D}"/>
    <cellStyle name="SAPBEXaggData 3 2 2 5 5" xfId="16690" xr:uid="{F6DFD5F5-B3EB-40B3-B88E-4375DA420968}"/>
    <cellStyle name="SAPBEXaggData 3 2 2 5 6" xfId="19965" xr:uid="{BCD90C0F-36D5-400E-AB31-CA637A41FD6A}"/>
    <cellStyle name="SAPBEXaggData 3 2 2 5 7" xfId="26880" xr:uid="{D93D9A78-99D2-4AFA-A192-5496933703CC}"/>
    <cellStyle name="SAPBEXaggData 3 2 2 5 8" xfId="27338" xr:uid="{CF34200A-7174-47BD-8C4B-04008242EFE7}"/>
    <cellStyle name="SAPBEXaggData 3 2 2 6" xfId="2295" xr:uid="{894EA40C-4B07-4522-BEE6-22626D9F5DBB}"/>
    <cellStyle name="SAPBEXaggData 3 2 2 6 2" xfId="8887" xr:uid="{D9C753CA-3133-4AF4-ABB5-415C54C93780}"/>
    <cellStyle name="SAPBEXaggData 3 2 2 6 3" xfId="10644" xr:uid="{95310D27-9F01-496D-823B-1FE4AE22F583}"/>
    <cellStyle name="SAPBEXaggData 3 2 2 6 4" xfId="16393" xr:uid="{2C7FDDEE-AC71-46ED-AE77-146B413E5BBC}"/>
    <cellStyle name="SAPBEXaggData 3 2 2 6 5" xfId="15987" xr:uid="{8E9ECAA8-9ADD-458E-AC6B-1805C39F4E74}"/>
    <cellStyle name="SAPBEXaggData 3 2 2 6 6" xfId="20090" xr:uid="{FF4B39DB-27F8-444C-A86D-28545755C4D5}"/>
    <cellStyle name="SAPBEXaggData 3 2 2 6 7" xfId="20562" xr:uid="{F45A8868-5349-4793-AA84-840F60E9B07A}"/>
    <cellStyle name="SAPBEXaggData 3 2 2 6 8" xfId="27418" xr:uid="{37911871-2728-4A30-AC77-83A361DDB2FB}"/>
    <cellStyle name="SAPBEXaggData 3 2 2 7" xfId="4707" xr:uid="{E682DBAE-2E63-49A3-943E-1FC73C28A662}"/>
    <cellStyle name="SAPBEXaggData 3 2 2 7 2" xfId="12315" xr:uid="{3A2EFBC7-FB1D-4044-9747-CA31E7871AC2}"/>
    <cellStyle name="SAPBEXaggData 3 2 2 7 3" xfId="15753" xr:uid="{FFE1A614-39BD-46E9-A08F-EA0C8349B33A}"/>
    <cellStyle name="SAPBEXaggData 3 2 2 7 4" xfId="19054" xr:uid="{8C817546-79C6-42A9-ADC0-0B2E7D78264F}"/>
    <cellStyle name="SAPBEXaggData 3 2 2 7 5" xfId="22806" xr:uid="{E88E5AF1-9DD4-4144-976A-D2FD75BE441B}"/>
    <cellStyle name="SAPBEXaggData 3 2 2 7 6" xfId="26471" xr:uid="{6DD3A8FF-7D52-4C3C-9EBD-29FB91AFE98F}"/>
    <cellStyle name="SAPBEXaggData 3 2 2 7 7" xfId="30003" xr:uid="{052F3C8C-4208-40BB-9ED6-742109F63E9E}"/>
    <cellStyle name="SAPBEXaggData 3 2 2 7 8" xfId="33262" xr:uid="{7B2961BD-B9E5-4517-891E-1B2B10265EE3}"/>
    <cellStyle name="SAPBEXaggData 3 2 2 8" xfId="10836" xr:uid="{D0D53004-4E76-43CE-85A8-2E679C5871BF}"/>
    <cellStyle name="SAPBEXaggData 3 2 2 9" xfId="9239" xr:uid="{3A4C44D1-A89E-4CFF-A1F0-E2FE348DF881}"/>
    <cellStyle name="SAPBEXaggData 3 2 3" xfId="2380" xr:uid="{F1746F1A-3653-4A80-B705-28E6BD1130CE}"/>
    <cellStyle name="SAPBEXaggData 3 2 3 2" xfId="11586" xr:uid="{7A5FB204-E651-4ED7-B222-18366370EADC}"/>
    <cellStyle name="SAPBEXaggData 3 2 3 3" xfId="16060" xr:uid="{55193A99-4315-42D1-A38B-58B75C2BE344}"/>
    <cellStyle name="SAPBEXaggData 3 2 3 4" xfId="15338" xr:uid="{5880AC20-6E22-4779-9813-77A103F2BCDA}"/>
    <cellStyle name="SAPBEXaggData 3 2 3 5" xfId="15086" xr:uid="{2493F7B7-8D7E-4095-8E4B-B53AC059AE30}"/>
    <cellStyle name="SAPBEXaggData 3 2 3 6" xfId="13612" xr:uid="{0C9F252E-4D4B-4878-A9DF-AFB50AD1268A}"/>
    <cellStyle name="SAPBEXaggData 3 2 3 7" xfId="23954" xr:uid="{ED84682C-5754-4573-99D1-E929729B97F2}"/>
    <cellStyle name="SAPBEXaggData 3 2 3 8" xfId="30301" xr:uid="{329B4F42-72AA-40D8-BA25-95C1DCFE36C8}"/>
    <cellStyle name="SAPBEXaggData 3 2 4" xfId="2064" xr:uid="{4FA6553E-EC50-46D9-A806-33AD64482CFD}"/>
    <cellStyle name="SAPBEXaggData 3 2 4 2" xfId="8813" xr:uid="{5B0B0071-30CF-47D9-9947-14434FE39021}"/>
    <cellStyle name="SAPBEXaggData 3 2 4 3" xfId="13792" xr:uid="{D96168A9-E5B7-48FB-9CC2-CC0661B67A96}"/>
    <cellStyle name="SAPBEXaggData 3 2 4 4" xfId="14392" xr:uid="{442A1189-E62F-4899-87F6-7F1B9D7482CC}"/>
    <cellStyle name="SAPBEXaggData 3 2 4 5" xfId="7684" xr:uid="{A444E4C3-7B8B-4BBB-AF27-460B7F48F57C}"/>
    <cellStyle name="SAPBEXaggData 3 2 4 6" xfId="11535" xr:uid="{78369A10-DE93-4CC2-893C-AAC541A3B033}"/>
    <cellStyle name="SAPBEXaggData 3 2 4 7" xfId="23766" xr:uid="{A45A4296-BF55-413A-86D1-8A0B46B8CC55}"/>
    <cellStyle name="SAPBEXaggData 3 2 4 8" xfId="27361" xr:uid="{9293141B-C2B4-4662-9879-DDE316C9D5CC}"/>
    <cellStyle name="SAPBEXaggData 3 2 5" xfId="2659" xr:uid="{B4E8CFC4-1C1D-4142-9A9F-0F202A6F1CBD}"/>
    <cellStyle name="SAPBEXaggData 3 2 5 2" xfId="8416" xr:uid="{A5C41AAE-21EF-4BC8-BF82-9BE739F41945}"/>
    <cellStyle name="SAPBEXaggData 3 2 5 3" xfId="10215" xr:uid="{AA72C9B7-84F5-4FFD-ACE4-6BB886F695DE}"/>
    <cellStyle name="SAPBEXaggData 3 2 5 4" xfId="14335" xr:uid="{33032257-793D-4133-BEC2-FAB9EA65F0EE}"/>
    <cellStyle name="SAPBEXaggData 3 2 5 5" xfId="20765" xr:uid="{71F8A671-0FCD-4631-B6E6-2FCD91A2A109}"/>
    <cellStyle name="SAPBEXaggData 3 2 5 6" xfId="24426" xr:uid="{03E892FA-4869-4225-A800-767DCC3982FE}"/>
    <cellStyle name="SAPBEXaggData 3 2 5 7" xfId="27955" xr:uid="{040FCCF4-B83C-4F26-BB8D-BCDB656AFBF0}"/>
    <cellStyle name="SAPBEXaggData 3 2 5 8" xfId="31243" xr:uid="{825AAACD-430D-4AE7-A249-A5137D3DC307}"/>
    <cellStyle name="SAPBEXaggData 3 2 6" xfId="4176" xr:uid="{B2EF42ED-499C-427E-BE01-30F83D078125}"/>
    <cellStyle name="SAPBEXaggData 3 2 6 2" xfId="6933" xr:uid="{79BDE2A5-4C4D-4023-A790-3C3931FF2FD8}"/>
    <cellStyle name="SAPBEXaggData 3 2 6 3" xfId="11845" xr:uid="{06CE9768-4BBF-4693-B2BC-A321E9487286}"/>
    <cellStyle name="SAPBEXaggData 3 2 6 4" xfId="18523" xr:uid="{52287799-AA26-4B34-B609-DF964FFE414E}"/>
    <cellStyle name="SAPBEXaggData 3 2 6 5" xfId="22276" xr:uid="{9F8F44EC-D28A-464B-AFE5-09F46D108E9A}"/>
    <cellStyle name="SAPBEXaggData 3 2 6 6" xfId="25941" xr:uid="{01563674-189E-4DA7-A056-C5195980896C}"/>
    <cellStyle name="SAPBEXaggData 3 2 6 7" xfId="29472" xr:uid="{75F45834-551E-4EC6-87A7-3FD30F52D023}"/>
    <cellStyle name="SAPBEXaggData 3 2 6 8" xfId="32737" xr:uid="{2570231C-4A31-48F1-B234-1CE2F1F1E639}"/>
    <cellStyle name="SAPBEXaggData 3 2 7" xfId="4293" xr:uid="{F4C5C1C6-D066-438D-979E-D56A6B104EDC}"/>
    <cellStyle name="SAPBEXaggData 3 2 7 2" xfId="7503" xr:uid="{C611DD20-A4C4-4980-8C68-6DF926797720}"/>
    <cellStyle name="SAPBEXaggData 3 2 7 3" xfId="16996" xr:uid="{1010AC78-A680-4460-B43C-5D3273E61385}"/>
    <cellStyle name="SAPBEXaggData 3 2 7 4" xfId="18640" xr:uid="{4B48CD72-FE60-4375-BD42-2F6124DF4975}"/>
    <cellStyle name="SAPBEXaggData 3 2 7 5" xfId="22392" xr:uid="{2A4BB411-6F3D-451B-BED1-A5634A57411E}"/>
    <cellStyle name="SAPBEXaggData 3 2 7 6" xfId="26058" xr:uid="{58C40AA4-0F34-4B43-9E03-BAED99E72B65}"/>
    <cellStyle name="SAPBEXaggData 3 2 7 7" xfId="29589" xr:uid="{57FC1BBC-D9F9-46BC-8049-5CB444AE5421}"/>
    <cellStyle name="SAPBEXaggData 3 2 7 8" xfId="32852" xr:uid="{1444C4C7-2826-4281-BC74-8FA5C9F7FB61}"/>
    <cellStyle name="SAPBEXaggData 3 2 8" xfId="4756" xr:uid="{9787D3E0-9E6D-4BCA-ABDA-3B6260A5942C}"/>
    <cellStyle name="SAPBEXaggData 3 2 8 2" xfId="12267" xr:uid="{01A18A00-1E42-4DE3-942C-8CAE295AE4D8}"/>
    <cellStyle name="SAPBEXaggData 3 2 8 3" xfId="15786" xr:uid="{EE786D41-6EB0-49E1-900D-4839646FC41C}"/>
    <cellStyle name="SAPBEXaggData 3 2 8 4" xfId="19103" xr:uid="{DC51A81F-F845-470E-9341-95AF8DEA5806}"/>
    <cellStyle name="SAPBEXaggData 3 2 8 5" xfId="22854" xr:uid="{5C1CE5DE-06E6-452E-B0D2-3D8367512980}"/>
    <cellStyle name="SAPBEXaggData 3 2 8 6" xfId="26520" xr:uid="{015FAEFF-03CC-4E5E-9CE5-F854FD8FD9FF}"/>
    <cellStyle name="SAPBEXaggData 3 2 8 7" xfId="30052" xr:uid="{979DB594-C6FD-45C6-A2DA-8FE0485FCAE7}"/>
    <cellStyle name="SAPBEXaggData 3 2 8 8" xfId="33309" xr:uid="{C1D79314-BBE1-4064-AE5C-9A0A33E80461}"/>
    <cellStyle name="SAPBEXaggData 3 2 9" xfId="9532" xr:uid="{D6F1586A-F174-4647-916E-9D9A6654449F}"/>
    <cellStyle name="SAPBEXaggData 3 3" xfId="1615" xr:uid="{021D62CB-0B35-4853-8F63-187D0616C133}"/>
    <cellStyle name="SAPBEXaggData 3 3 10" xfId="16625" xr:uid="{286F6036-B3B0-4AAD-B561-4BEF0321B757}"/>
    <cellStyle name="SAPBEXaggData 3 3 11" xfId="16002" xr:uid="{17F7E303-4D75-482F-90C0-F181F622F493}"/>
    <cellStyle name="SAPBEXaggData 3 3 12" xfId="19921" xr:uid="{D065001C-29EF-4297-B250-0739DDCC9D05}"/>
    <cellStyle name="SAPBEXaggData 3 3 13" xfId="27747" xr:uid="{7B0AFBF4-89F5-4B3F-9C46-2E31228E0847}"/>
    <cellStyle name="SAPBEXaggData 3 3 14" xfId="30506" xr:uid="{B7C6649B-CA99-4C18-A0B3-107CFE7A8479}"/>
    <cellStyle name="SAPBEXaggData 3 3 2" xfId="2858" xr:uid="{3E65E737-9613-48B9-808C-252BCA32533E}"/>
    <cellStyle name="SAPBEXaggData 3 3 2 2" xfId="11503" xr:uid="{742B06E7-362A-4644-8DF2-13ECAC436762}"/>
    <cellStyle name="SAPBEXaggData 3 3 2 3" xfId="16140" xr:uid="{383DA17F-8DF3-4361-8505-EDDB10B6C75D}"/>
    <cellStyle name="SAPBEXaggData 3 3 2 4" xfId="17206" xr:uid="{621AC039-440D-4004-926B-C7CE7D06FC13}"/>
    <cellStyle name="SAPBEXaggData 3 3 2 5" xfId="20964" xr:uid="{002B7374-3EB6-411F-A6B1-FAAB1C6549CE}"/>
    <cellStyle name="SAPBEXaggData 3 3 2 6" xfId="24625" xr:uid="{2DC98609-62BF-44E4-B6AC-5A861FB04F97}"/>
    <cellStyle name="SAPBEXaggData 3 3 2 7" xfId="28154" xr:uid="{337E32F2-6503-48C5-A2E6-8CE110847D1A}"/>
    <cellStyle name="SAPBEXaggData 3 3 2 8" xfId="31440" xr:uid="{3B025FC0-58E6-4A0C-87ED-4E206B03801B}"/>
    <cellStyle name="SAPBEXaggData 3 3 3" xfId="3364" xr:uid="{EA3D1FAC-FFC4-496D-AD5A-7214AAAD340A}"/>
    <cellStyle name="SAPBEXaggData 3 3 3 2" xfId="9617" xr:uid="{0DB1A18F-0381-46DC-8A71-FD92B23C4108}"/>
    <cellStyle name="SAPBEXaggData 3 3 3 3" xfId="8665" xr:uid="{018B7C7F-188B-4418-90EA-7E248BE3C8EA}"/>
    <cellStyle name="SAPBEXaggData 3 3 3 4" xfId="17711" xr:uid="{B958E71C-B065-408E-93CF-EFC0662F3C2A}"/>
    <cellStyle name="SAPBEXaggData 3 3 3 5" xfId="21467" xr:uid="{E93E1D5B-C50B-4AA2-91EB-69423A8C6F6E}"/>
    <cellStyle name="SAPBEXaggData 3 3 3 6" xfId="25129" xr:uid="{6F7CAE24-2ECA-4232-84BC-6F469B3B257E}"/>
    <cellStyle name="SAPBEXaggData 3 3 3 7" xfId="28660" xr:uid="{8CDF200A-112C-4489-BD28-8D7234941DF6}"/>
    <cellStyle name="SAPBEXaggData 3 3 3 8" xfId="31939" xr:uid="{AE07B1F6-E85F-46D5-9E64-A6EA078313E4}"/>
    <cellStyle name="SAPBEXaggData 3 3 4" xfId="2159" xr:uid="{3BB79DD7-2523-45E7-8D24-FFB49D1D42C4}"/>
    <cellStyle name="SAPBEXaggData 3 3 4 2" xfId="7262" xr:uid="{514B252B-3530-450F-9D09-670C31653F2E}"/>
    <cellStyle name="SAPBEXaggData 3 3 4 3" xfId="13379" xr:uid="{36AA1965-3127-4034-8773-190DFC446A18}"/>
    <cellStyle name="SAPBEXaggData 3 3 4 4" xfId="14356" xr:uid="{B1C67C90-8378-4913-8DA3-B6A20728375C}"/>
    <cellStyle name="SAPBEXaggData 3 3 4 5" xfId="15444" xr:uid="{85A25CED-9939-4B37-9CA1-CE15A4AFB886}"/>
    <cellStyle name="SAPBEXaggData 3 3 4 6" xfId="20060" xr:uid="{81CC0304-9434-4968-920B-24E3D600E6D2}"/>
    <cellStyle name="SAPBEXaggData 3 3 4 7" xfId="23016" xr:uid="{8F703233-AB78-42EF-9424-5F5A21340C05}"/>
    <cellStyle name="SAPBEXaggData 3 3 4 8" xfId="27392" xr:uid="{D97E7FD4-AE33-4FCC-B234-B5D791594BCF}"/>
    <cellStyle name="SAPBEXaggData 3 3 5" xfId="1854" xr:uid="{979D6D99-90CA-4ACA-A6AA-ADD25E10E54A}"/>
    <cellStyle name="SAPBEXaggData 3 3 5 2" xfId="9368" xr:uid="{C5E8C5DE-1439-4823-B99A-8F567C2A7DA5}"/>
    <cellStyle name="SAPBEXaggData 3 3 5 3" xfId="14140" xr:uid="{F70B2EB5-06D0-40F1-89F7-18C2C96B47AB}"/>
    <cellStyle name="SAPBEXaggData 3 3 5 4" xfId="16493" xr:uid="{D01EA3E7-8D03-45B2-8521-9E6646CCDE55}"/>
    <cellStyle name="SAPBEXaggData 3 3 5 5" xfId="11659" xr:uid="{297CFA4E-306F-4009-9637-C2EEEC953139}"/>
    <cellStyle name="SAPBEXaggData 3 3 5 6" xfId="23246" xr:uid="{363C74BE-E5D1-4AA4-9934-826CAA071C95}"/>
    <cellStyle name="SAPBEXaggData 3 3 5 7" xfId="23994" xr:uid="{7A1EF30E-9F24-4728-9C82-C8F0B86287DE}"/>
    <cellStyle name="SAPBEXaggData 3 3 5 8" xfId="23609" xr:uid="{1D4B9E68-7E33-4A68-A479-AA90A3AA8674}"/>
    <cellStyle name="SAPBEXaggData 3 3 6" xfId="4195" xr:uid="{74CB7328-DBE4-4729-8FB8-9F695C3E4399}"/>
    <cellStyle name="SAPBEXaggData 3 3 6 2" xfId="7092" xr:uid="{A6E68254-0D3A-43F6-B360-57429D12FD76}"/>
    <cellStyle name="SAPBEXaggData 3 3 6 3" xfId="11369" xr:uid="{BAD7D0C4-B868-4E96-814D-6D12229DB018}"/>
    <cellStyle name="SAPBEXaggData 3 3 6 4" xfId="18542" xr:uid="{850CAD94-CBE4-4F9C-8612-0469B6634255}"/>
    <cellStyle name="SAPBEXaggData 3 3 6 5" xfId="22295" xr:uid="{4DF6EEF5-21F2-480F-92DD-DEB8F7A4385D}"/>
    <cellStyle name="SAPBEXaggData 3 3 6 6" xfId="25960" xr:uid="{F3C77469-7AA0-4A09-A363-7C3D10F1BA50}"/>
    <cellStyle name="SAPBEXaggData 3 3 6 7" xfId="29491" xr:uid="{35C64101-AA6C-4234-BBAD-8B931BDEB2CC}"/>
    <cellStyle name="SAPBEXaggData 3 3 6 8" xfId="32756" xr:uid="{6D84009D-C72F-4015-94BA-E38A95746829}"/>
    <cellStyle name="SAPBEXaggData 3 3 7" xfId="4862" xr:uid="{EE9A9C9F-D3A4-4AC2-B3E7-AEA52FA58752}"/>
    <cellStyle name="SAPBEXaggData 3 3 7 2" xfId="12161" xr:uid="{1E1D8959-4406-41EC-9126-56099378EB36}"/>
    <cellStyle name="SAPBEXaggData 3 3 7 3" xfId="7650" xr:uid="{ED10E44D-06DD-4097-A36D-BFDA0F0A82AC}"/>
    <cellStyle name="SAPBEXaggData 3 3 7 4" xfId="19209" xr:uid="{DC887864-8C32-4505-A52D-18B77D6CD032}"/>
    <cellStyle name="SAPBEXaggData 3 3 7 5" xfId="22960" xr:uid="{00AD77F4-E73F-4669-A11B-012265F624E5}"/>
    <cellStyle name="SAPBEXaggData 3 3 7 6" xfId="26626" xr:uid="{D58025E1-B967-4C59-A2C7-8448D134BC52}"/>
    <cellStyle name="SAPBEXaggData 3 3 7 7" xfId="30158" xr:uid="{44925D8D-A43B-4E2A-A8F6-98CB521F1726}"/>
    <cellStyle name="SAPBEXaggData 3 3 7 8" xfId="33414" xr:uid="{97EDA938-4F9E-4168-BB0E-2D2EA2DF440D}"/>
    <cellStyle name="SAPBEXaggData 3 3 8" xfId="11211" xr:uid="{9B46F57D-D65D-44CA-A14F-CACE9DEEC592}"/>
    <cellStyle name="SAPBEXaggData 3 3 9" xfId="16385" xr:uid="{FC2D0B36-A326-4DC9-91EC-8F48ECF64EDC}"/>
    <cellStyle name="SAPBEXaggData 3 4" xfId="2379" xr:uid="{0D37755C-96FF-4770-8CE7-CD2DE9A98552}"/>
    <cellStyle name="SAPBEXaggData 3 4 2" xfId="9362" xr:uid="{8CAE83F0-ABF8-4048-92F7-96959C3BCF86}"/>
    <cellStyle name="SAPBEXaggData 3 4 3" xfId="13764" xr:uid="{DA607886-CCEB-492C-A72A-2D8F72ABC717}"/>
    <cellStyle name="SAPBEXaggData 3 4 4" xfId="14735" xr:uid="{834B0AAB-140C-44A0-9A5C-E06309868831}"/>
    <cellStyle name="SAPBEXaggData 3 4 5" xfId="8776" xr:uid="{B7389C74-E7AE-4530-A4A0-EA83169F680E}"/>
    <cellStyle name="SAPBEXaggData 3 4 6" xfId="20074" xr:uid="{988C5D21-36CB-4AEF-A2F9-04E597F67559}"/>
    <cellStyle name="SAPBEXaggData 3 4 7" xfId="15377" xr:uid="{789177B2-C15A-49CC-B2F1-F7C533023837}"/>
    <cellStyle name="SAPBEXaggData 3 4 8" xfId="30302" xr:uid="{2897C0A7-756F-4CAD-92DC-5C5A15489D0A}"/>
    <cellStyle name="SAPBEXaggData 3 5" xfId="2598" xr:uid="{3AFA05CA-DF35-4AA1-9583-C1D0C78331C1}"/>
    <cellStyle name="SAPBEXaggData 3 5 2" xfId="11101" xr:uid="{B44DCE2F-32DB-426E-9881-131F393DABDE}"/>
    <cellStyle name="SAPBEXaggData 3 5 3" xfId="16475" xr:uid="{99AD493A-B8D0-4986-964D-37DD390FED6B}"/>
    <cellStyle name="SAPBEXaggData 3 5 4" xfId="15862" xr:uid="{7C1791C8-3FE0-404F-8942-C71CB5E4ABCD}"/>
    <cellStyle name="SAPBEXaggData 3 5 5" xfId="20705" xr:uid="{38F45D77-29CD-42FF-8D5C-3804657428B1}"/>
    <cellStyle name="SAPBEXaggData 3 5 6" xfId="23029" xr:uid="{ECB60BD8-14BE-4DFF-95C9-223A2A5A5544}"/>
    <cellStyle name="SAPBEXaggData 3 5 7" xfId="27894" xr:uid="{B9D82E0A-1F2D-4AD6-B749-5384066A6B65}"/>
    <cellStyle name="SAPBEXaggData 3 5 8" xfId="31184" xr:uid="{9A7EADA9-B71C-45FC-8260-B5A7D0113F73}"/>
    <cellStyle name="SAPBEXaggData 3 6" xfId="3204" xr:uid="{F30E4720-C72D-4E3B-9489-F20863099D71}"/>
    <cellStyle name="SAPBEXaggData 3 6 2" xfId="8881" xr:uid="{2BE47562-A450-4105-9318-15BEDDD060BD}"/>
    <cellStyle name="SAPBEXaggData 3 6 3" xfId="13328" xr:uid="{2B22E0C9-4F2F-45E0-B447-3E1EAF09BD75}"/>
    <cellStyle name="SAPBEXaggData 3 6 4" xfId="17551" xr:uid="{91AE9F09-C1AE-4F3D-8A85-571A51733269}"/>
    <cellStyle name="SAPBEXaggData 3 6 5" xfId="21307" xr:uid="{68B8BB68-CCEB-44BE-A530-BC4322EBB51D}"/>
    <cellStyle name="SAPBEXaggData 3 6 6" xfId="24969" xr:uid="{9165B4BA-7A2C-4553-8960-FFC3C9FB6B21}"/>
    <cellStyle name="SAPBEXaggData 3 6 7" xfId="28500" xr:uid="{B12BBC32-2CB6-46B9-AA7A-597534D769EE}"/>
    <cellStyle name="SAPBEXaggData 3 6 8" xfId="31780" xr:uid="{F5695DBC-54D1-41E4-995D-5159177E33E3}"/>
    <cellStyle name="SAPBEXaggData 3 7" xfId="3180" xr:uid="{1C723461-40C6-414E-964B-F8C39B41ADC7}"/>
    <cellStyle name="SAPBEXaggData 3 7 2" xfId="10064" xr:uid="{EE33081C-4D7D-4CA6-BC82-E07AF23334CB}"/>
    <cellStyle name="SAPBEXaggData 3 7 3" xfId="13847" xr:uid="{DE2AE48A-9E38-4044-A378-7B3AFA904739}"/>
    <cellStyle name="SAPBEXaggData 3 7 4" xfId="17527" xr:uid="{02593350-FF92-4602-8AB0-88CF940C8F84}"/>
    <cellStyle name="SAPBEXaggData 3 7 5" xfId="21283" xr:uid="{E9E4E002-8323-446F-B3C7-E6A7547AD177}"/>
    <cellStyle name="SAPBEXaggData 3 7 6" xfId="24945" xr:uid="{28234635-ED4E-4B13-8F65-797A218904F9}"/>
    <cellStyle name="SAPBEXaggData 3 7 7" xfId="28476" xr:uid="{A2CCD8A7-FA37-4AD1-8FAD-9B8F108BCB96}"/>
    <cellStyle name="SAPBEXaggData 3 7 8" xfId="31756" xr:uid="{463DF508-D75E-468C-B8E2-CEA9E2C50D65}"/>
    <cellStyle name="SAPBEXaggData 3 8" xfId="3061" xr:uid="{4C020E02-C2BB-4CF8-AE32-9DBE14AE1775}"/>
    <cellStyle name="SAPBEXaggData 3 8 2" xfId="10391" xr:uid="{75882912-D02C-4AE4-901B-BFEC59129938}"/>
    <cellStyle name="SAPBEXaggData 3 8 3" xfId="8599" xr:uid="{F93BE882-E4B0-46B2-82D1-C86EFC3972F9}"/>
    <cellStyle name="SAPBEXaggData 3 8 4" xfId="17408" xr:uid="{413FED03-9271-445C-95A9-B35760990841}"/>
    <cellStyle name="SAPBEXaggData 3 8 5" xfId="21166" xr:uid="{BD588C8D-D94F-4D36-8265-527849EAC3C6}"/>
    <cellStyle name="SAPBEXaggData 3 8 6" xfId="24828" xr:uid="{C313F703-79F5-43BD-A3E9-30934B8D3769}"/>
    <cellStyle name="SAPBEXaggData 3 8 7" xfId="28357" xr:uid="{6F57F5DE-ED52-4170-8898-901D154215BF}"/>
    <cellStyle name="SAPBEXaggData 3 8 8" xfId="31642" xr:uid="{A40B56B5-69ED-4A91-8A1D-B043C2F8630E}"/>
    <cellStyle name="SAPBEXaggData 3 9" xfId="2660" xr:uid="{B2A40EFB-74B5-4CB5-942B-90BD8C3CF174}"/>
    <cellStyle name="SAPBEXaggData 3 9 2" xfId="7915" xr:uid="{A47E184F-7993-427B-A5D6-C3A7C8A4F906}"/>
    <cellStyle name="SAPBEXaggData 3 9 3" xfId="15274" xr:uid="{FCEE6529-E8EF-45EE-9D10-74D4C87EBB9B}"/>
    <cellStyle name="SAPBEXaggData 3 9 4" xfId="16150" xr:uid="{7EFAD0BC-FA4A-4553-816A-5DA529DF3B5D}"/>
    <cellStyle name="SAPBEXaggData 3 9 5" xfId="20766" xr:uid="{B8D65DFF-767D-421D-A1A5-F2393EEB216D}"/>
    <cellStyle name="SAPBEXaggData 3 9 6" xfId="24427" xr:uid="{F22AB87D-BCE5-41D2-BD21-38DB2DBBCBEB}"/>
    <cellStyle name="SAPBEXaggData 3 9 7" xfId="27956" xr:uid="{39C2B274-BEF1-46F1-BB37-4819C0D2C799}"/>
    <cellStyle name="SAPBEXaggData 3 9 8" xfId="31244" xr:uid="{77AA59A7-2AE7-4FB7-B34E-EA222A659BC0}"/>
    <cellStyle name="SAPBEXaggData 4" xfId="1091" xr:uid="{A0A76B64-11E7-4EC6-A13F-58A776F6457E}"/>
    <cellStyle name="SAPBEXaggData 4 10" xfId="16964" xr:uid="{461B6825-5A7D-43EE-8DD5-2B7B5694D2F8}"/>
    <cellStyle name="SAPBEXaggData 4 11" xfId="11914" xr:uid="{7EB8D5E4-29B4-4B06-AB52-FE3DF5C1DDF9}"/>
    <cellStyle name="SAPBEXaggData 4 12" xfId="19832" xr:uid="{28D2E14B-3535-4C94-BC58-08E681E21422}"/>
    <cellStyle name="SAPBEXaggData 4 13" xfId="23592" xr:uid="{559BD165-8E68-457B-B1B5-BFC1AD57EAF7}"/>
    <cellStyle name="SAPBEXaggData 4 14" xfId="27198" xr:uid="{87DBD6CC-4B16-4A0E-890C-E60DB85C4CA8}"/>
    <cellStyle name="SAPBEXaggData 4 15" xfId="30657" xr:uid="{E6CF87D5-7FEC-49BB-B36D-EEC76991F791}"/>
    <cellStyle name="SAPBEXaggData 4 2" xfId="1617" xr:uid="{18BADA41-66A8-43A9-A2DE-9C1A089B08ED}"/>
    <cellStyle name="SAPBEXaggData 4 2 10" xfId="10728" xr:uid="{A7499B94-738F-4242-9DF5-6B8419D1AF93}"/>
    <cellStyle name="SAPBEXaggData 4 2 11" xfId="20507" xr:uid="{2ABBAC64-7DB2-466A-BDC9-16044946C990}"/>
    <cellStyle name="SAPBEXaggData 4 2 12" xfId="24189" xr:uid="{F42C1FE6-14DB-4053-A11B-AA39E1EFB61E}"/>
    <cellStyle name="SAPBEXaggData 4 2 13" xfId="23674" xr:uid="{83E1E990-7F79-4545-8B75-43BE8F41169A}"/>
    <cellStyle name="SAPBEXaggData 4 2 14" xfId="30505" xr:uid="{12F0BC26-3C08-41C1-A8FC-367460D321CC}"/>
    <cellStyle name="SAPBEXaggData 4 2 2" xfId="2860" xr:uid="{1F257871-4A79-4BA5-BC2C-A545B243FFF7}"/>
    <cellStyle name="SAPBEXaggData 4 2 2 2" xfId="10010" xr:uid="{2D5DC968-01B4-429E-87CB-7124DA12E46D}"/>
    <cellStyle name="SAPBEXaggData 4 2 2 3" xfId="14398" xr:uid="{82A66709-C6CF-458A-8AB8-074496B496D2}"/>
    <cellStyle name="SAPBEXaggData 4 2 2 4" xfId="17208" xr:uid="{4DA0B6D7-DC33-48FC-A5F6-76028599B8BF}"/>
    <cellStyle name="SAPBEXaggData 4 2 2 5" xfId="20966" xr:uid="{4E33E7D5-86B1-4380-B15E-25D696FECE08}"/>
    <cellStyle name="SAPBEXaggData 4 2 2 6" xfId="24627" xr:uid="{9C2593DF-239D-42E1-82F1-20F0966E560A}"/>
    <cellStyle name="SAPBEXaggData 4 2 2 7" xfId="28156" xr:uid="{455FDFEB-C5CA-4ADA-89C0-4E79B22B56DC}"/>
    <cellStyle name="SAPBEXaggData 4 2 2 8" xfId="31442" xr:uid="{2D0006EC-AB64-458A-8B34-73D9E56E54E8}"/>
    <cellStyle name="SAPBEXaggData 4 2 3" xfId="3366" xr:uid="{37DF0BBC-ED52-4459-AC90-5A74223AE709}"/>
    <cellStyle name="SAPBEXaggData 4 2 3 2" xfId="7875" xr:uid="{E736559F-B5AF-48F8-9D1B-D001A21614B0}"/>
    <cellStyle name="SAPBEXaggData 4 2 3 3" xfId="7435" xr:uid="{7F1EEFDE-83D7-462F-92EE-F1895B802CCC}"/>
    <cellStyle name="SAPBEXaggData 4 2 3 4" xfId="17713" xr:uid="{F7AFA996-BA29-44C6-BB3A-F4196D61D7C5}"/>
    <cellStyle name="SAPBEXaggData 4 2 3 5" xfId="21469" xr:uid="{566B0A49-5124-4DF8-AFA3-253ABCBC5BD2}"/>
    <cellStyle name="SAPBEXaggData 4 2 3 6" xfId="25131" xr:uid="{4C3C29CA-96C3-433D-8507-3F61C04824E3}"/>
    <cellStyle name="SAPBEXaggData 4 2 3 7" xfId="28662" xr:uid="{C73F5203-BAA6-4B9D-A19A-6451D242296C}"/>
    <cellStyle name="SAPBEXaggData 4 2 3 8" xfId="31941" xr:uid="{3554235D-18A4-4015-B59D-97BC6B6D75EE}"/>
    <cellStyle name="SAPBEXaggData 4 2 4" xfId="1944" xr:uid="{1D386BF3-8F16-41A8-B375-51859F759710}"/>
    <cellStyle name="SAPBEXaggData 4 2 4 2" xfId="8347" xr:uid="{8975A6E0-5498-4470-BFEC-B17976C00FA4}"/>
    <cellStyle name="SAPBEXaggData 4 2 4 3" xfId="15108" xr:uid="{9C476816-4C6A-4554-B373-2476D0563DD0}"/>
    <cellStyle name="SAPBEXaggData 4 2 4 4" xfId="8075" xr:uid="{0BCE8545-A5E2-4E49-9B90-AF3CB33527E2}"/>
    <cellStyle name="SAPBEXaggData 4 2 4 5" xfId="16388" xr:uid="{9D756447-B039-4A7E-AACB-BED8EC4B14D3}"/>
    <cellStyle name="SAPBEXaggData 4 2 4 6" xfId="8815" xr:uid="{E33677F7-7C15-47EC-848A-D41FEF6F8048}"/>
    <cellStyle name="SAPBEXaggData 4 2 4 7" xfId="23709" xr:uid="{D680FF83-BE65-4168-9194-17E380A7404F}"/>
    <cellStyle name="SAPBEXaggData 4 2 4 8" xfId="27307" xr:uid="{6177DDF0-FC2B-4F26-A4AF-7F452CD548F0}"/>
    <cellStyle name="SAPBEXaggData 4 2 5" xfId="3741" xr:uid="{A5410A72-04E9-4B2B-ABC3-72FADCC6DCEF}"/>
    <cellStyle name="SAPBEXaggData 4 2 5 2" xfId="13017" xr:uid="{E481F58C-FCB5-424D-94FC-2E183488733C}"/>
    <cellStyle name="SAPBEXaggData 4 2 5 3" xfId="15631" xr:uid="{072622BD-2997-4436-AE3D-4F701C6A597F}"/>
    <cellStyle name="SAPBEXaggData 4 2 5 4" xfId="18088" xr:uid="{A34C924F-BA90-4F47-AAFF-539384CC7960}"/>
    <cellStyle name="SAPBEXaggData 4 2 5 5" xfId="21843" xr:uid="{274237EC-22A2-4DEA-8F0C-A1E5CBC1233B}"/>
    <cellStyle name="SAPBEXaggData 4 2 5 6" xfId="25506" xr:uid="{94D77E43-B7FE-471C-A3A8-E4951750B516}"/>
    <cellStyle name="SAPBEXaggData 4 2 5 7" xfId="29037" xr:uid="{758D8FC5-62D2-45E8-8519-72BBE2033D3A}"/>
    <cellStyle name="SAPBEXaggData 4 2 5 8" xfId="32313" xr:uid="{69C604C6-01AC-44C8-ADE8-2F8C1BD4CCBD}"/>
    <cellStyle name="SAPBEXaggData 4 2 6" xfId="1804" xr:uid="{B55A93FC-1FE1-47BC-AC2E-B88B135A6333}"/>
    <cellStyle name="SAPBEXaggData 4 2 6 2" xfId="8612" xr:uid="{F163B362-87AB-4ADF-881C-FE09002ABA3D}"/>
    <cellStyle name="SAPBEXaggData 4 2 6 3" xfId="14248" xr:uid="{2797654B-3802-4A23-9311-729DB81DD1AE}"/>
    <cellStyle name="SAPBEXaggData 4 2 6 4" xfId="10120" xr:uid="{6A711C08-036A-4877-8E47-ADCF97880B46}"/>
    <cellStyle name="SAPBEXaggData 4 2 6 5" xfId="19512" xr:uid="{40581A51-D379-4C42-9C16-BFDFCB4A43BF}"/>
    <cellStyle name="SAPBEXaggData 4 2 6 6" xfId="23280" xr:uid="{7FFBAE41-375C-424F-BA61-C526DF3A2B23}"/>
    <cellStyle name="SAPBEXaggData 4 2 6 7" xfId="26925" xr:uid="{9FCE0AEA-DE9B-4CD2-A5CA-1313608B6C60}"/>
    <cellStyle name="SAPBEXaggData 4 2 6 8" xfId="27240" xr:uid="{3636CFC5-4B14-4685-951A-14E4074B381F}"/>
    <cellStyle name="SAPBEXaggData 4 2 7" xfId="4694" xr:uid="{9E42DEF2-818A-4E60-A135-8382B601A6CF}"/>
    <cellStyle name="SAPBEXaggData 4 2 7 2" xfId="12328" xr:uid="{670AAABC-F711-490F-82D8-1CE2F4B95D83}"/>
    <cellStyle name="SAPBEXaggData 4 2 7 3" xfId="10744" xr:uid="{143F71AC-B21D-4B54-98BE-5B154ACE1554}"/>
    <cellStyle name="SAPBEXaggData 4 2 7 4" xfId="19041" xr:uid="{888A7BB4-AD22-48CB-BA4A-0D4D48290548}"/>
    <cellStyle name="SAPBEXaggData 4 2 7 5" xfId="22793" xr:uid="{2AD1AD10-8436-4CF8-8B81-A419A4E6DD73}"/>
    <cellStyle name="SAPBEXaggData 4 2 7 6" xfId="26458" xr:uid="{A126D960-BBE6-4E00-9EFA-A619414005CF}"/>
    <cellStyle name="SAPBEXaggData 4 2 7 7" xfId="29990" xr:uid="{19D5AF2A-BF21-4BF4-931F-5F435B126D22}"/>
    <cellStyle name="SAPBEXaggData 4 2 7 8" xfId="33249" xr:uid="{6ADE1591-9AD1-4456-B0B0-A062263BC371}"/>
    <cellStyle name="SAPBEXaggData 4 2 8" xfId="9296" xr:uid="{5282A261-0896-416A-84B7-2802062B367C}"/>
    <cellStyle name="SAPBEXaggData 4 2 9" xfId="8253" xr:uid="{B29E52A4-079B-48A1-9BE9-83F4C0A50E22}"/>
    <cellStyle name="SAPBEXaggData 4 3" xfId="2381" xr:uid="{18A6647D-1367-45D9-A940-28B863E85DF4}"/>
    <cellStyle name="SAPBEXaggData 4 3 2" xfId="11298" xr:uid="{6216D475-1BDB-4E1A-8F41-CB58FB990992}"/>
    <cellStyle name="SAPBEXaggData 4 3 3" xfId="16336" xr:uid="{F0B0DC79-5966-47CB-ACB2-BDD2A3E6C258}"/>
    <cellStyle name="SAPBEXaggData 4 3 4" xfId="7463" xr:uid="{5BD3746E-6480-478B-AB36-38EADFF78B1F}"/>
    <cellStyle name="SAPBEXaggData 4 3 5" xfId="12966" xr:uid="{B05499AB-5763-4D17-A70C-7C7C2C26C621}"/>
    <cellStyle name="SAPBEXaggData 4 3 6" xfId="19638" xr:uid="{D7EC4B1B-9A29-4F21-A659-45667A66B4F9}"/>
    <cellStyle name="SAPBEXaggData 4 3 7" xfId="23858" xr:uid="{8150A578-DD0B-4920-8241-A9E6A1E6CA74}"/>
    <cellStyle name="SAPBEXaggData 4 3 8" xfId="30300" xr:uid="{57202D84-A374-4DB4-9EE3-B7FDCC3F905B}"/>
    <cellStyle name="SAPBEXaggData 4 4" xfId="2124" xr:uid="{40B43A24-C444-4B26-9478-79CD9F1259D6}"/>
    <cellStyle name="SAPBEXaggData 4 4 2" xfId="13055" xr:uid="{96F32147-AF8E-40C1-B1DA-CF79901B12BC}"/>
    <cellStyle name="SAPBEXaggData 4 4 3" xfId="15604" xr:uid="{C3087FAF-E39A-4E19-A114-DF8BEB6462F1}"/>
    <cellStyle name="SAPBEXaggData 4 4 4" xfId="16940" xr:uid="{7F5C4E42-F85A-4CBA-9950-B1CBABCDA3D4}"/>
    <cellStyle name="SAPBEXaggData 4 4 5" xfId="14232" xr:uid="{94F85DCF-3BD9-4934-B702-B7D8414B77F4}"/>
    <cellStyle name="SAPBEXaggData 4 4 6" xfId="20045" xr:uid="{3626AB96-8462-4AE6-AD63-7257461B52E2}"/>
    <cellStyle name="SAPBEXaggData 4 4 7" xfId="23791" xr:uid="{BB534048-CADA-4D4F-A355-D44F6BDF6C66}"/>
    <cellStyle name="SAPBEXaggData 4 4 8" xfId="24000" xr:uid="{BCDCC00C-12A6-4388-B0B6-DAA243C6EA92}"/>
    <cellStyle name="SAPBEXaggData 4 5" xfId="3665" xr:uid="{CE19E76B-570F-4E9B-9777-D2A85202445E}"/>
    <cellStyle name="SAPBEXaggData 4 5 2" xfId="9904" xr:uid="{766B6662-DD70-42BF-8EC4-BF42DF1107A5}"/>
    <cellStyle name="SAPBEXaggData 4 5 3" xfId="11147" xr:uid="{83615579-6CC5-4905-92CB-7EF877FEA4FF}"/>
    <cellStyle name="SAPBEXaggData 4 5 4" xfId="18012" xr:uid="{025B1B52-2BFD-4CC1-BDFE-2B20BBD926FB}"/>
    <cellStyle name="SAPBEXaggData 4 5 5" xfId="21768" xr:uid="{02F3471B-6215-4584-B166-DE920E449D93}"/>
    <cellStyle name="SAPBEXaggData 4 5 6" xfId="25430" xr:uid="{63EEB06E-9186-4FFC-BE07-CD98821DC02A}"/>
    <cellStyle name="SAPBEXaggData 4 5 7" xfId="28961" xr:uid="{6EE2A85F-6EB0-4456-9E7A-0F51A0CE1258}"/>
    <cellStyle name="SAPBEXaggData 4 5 8" xfId="32238" xr:uid="{331FE76F-5C18-4061-A75B-4D0D7026E2CB}"/>
    <cellStyle name="SAPBEXaggData 4 6" xfId="3835" xr:uid="{16F4A1BA-7AEC-4F98-ABD3-3C7FE1188468}"/>
    <cellStyle name="SAPBEXaggData 4 6 2" xfId="7499" xr:uid="{BBEF62B1-32AB-4EF8-8122-021A67122479}"/>
    <cellStyle name="SAPBEXaggData 4 6 3" xfId="13616" xr:uid="{FC95505E-4998-4A7C-9EF4-D8C801FF330C}"/>
    <cellStyle name="SAPBEXaggData 4 6 4" xfId="18182" xr:uid="{2CD53BA4-D82E-48DE-93D3-FB44FF857838}"/>
    <cellStyle name="SAPBEXaggData 4 6 5" xfId="21935" xr:uid="{C38671C1-5213-43EA-A1A8-27332510DB0D}"/>
    <cellStyle name="SAPBEXaggData 4 6 6" xfId="25600" xr:uid="{45A4471B-60F3-42CC-A0C4-3B03DAB76C01}"/>
    <cellStyle name="SAPBEXaggData 4 6 7" xfId="29131" xr:uid="{A32380CE-DEB7-4676-87C0-AB9336AC514E}"/>
    <cellStyle name="SAPBEXaggData 4 6 8" xfId="32402" xr:uid="{6F7CAB05-6522-4ABA-B3A8-F6DFF53C016A}"/>
    <cellStyle name="SAPBEXaggData 4 7" xfId="4002" xr:uid="{03C79471-1AF3-4D95-B187-A9EEF1681FF1}"/>
    <cellStyle name="SAPBEXaggData 4 7 2" xfId="10100" xr:uid="{A62B9380-5142-4F1E-AE5C-412186BDBBE4}"/>
    <cellStyle name="SAPBEXaggData 4 7 3" xfId="14480" xr:uid="{E17D8F52-94D9-480F-B50C-FBEDFBF27824}"/>
    <cellStyle name="SAPBEXaggData 4 7 4" xfId="18349" xr:uid="{1774D170-D83F-4DBA-B040-87E775441761}"/>
    <cellStyle name="SAPBEXaggData 4 7 5" xfId="22102" xr:uid="{C434A59B-7AC6-4EFA-8C19-CBB43796FC99}"/>
    <cellStyle name="SAPBEXaggData 4 7 6" xfId="25767" xr:uid="{756ED15E-F819-4164-A6C9-749C903353BD}"/>
    <cellStyle name="SAPBEXaggData 4 7 7" xfId="29298" xr:uid="{E6B398B0-E57E-4CF9-BB84-E1B8FBC25ED6}"/>
    <cellStyle name="SAPBEXaggData 4 7 8" xfId="32565" xr:uid="{99BA4CBA-1AAB-4AE7-BA79-6771E36C07D8}"/>
    <cellStyle name="SAPBEXaggData 4 8" xfId="4784" xr:uid="{7072698F-2620-4929-8ABC-1EB27B11B8B3}"/>
    <cellStyle name="SAPBEXaggData 4 8 2" xfId="12239" xr:uid="{E4570ACF-910E-4139-A969-A3EEA775A240}"/>
    <cellStyle name="SAPBEXaggData 4 8 3" xfId="15801" xr:uid="{EB1B34A2-C0E9-408D-8E89-EC7B568AE6AD}"/>
    <cellStyle name="SAPBEXaggData 4 8 4" xfId="19131" xr:uid="{3FFDAF7A-596B-4D01-9897-D66C091B1C04}"/>
    <cellStyle name="SAPBEXaggData 4 8 5" xfId="22882" xr:uid="{FE141950-C043-4F97-87E3-D26B6B597A84}"/>
    <cellStyle name="SAPBEXaggData 4 8 6" xfId="26548" xr:uid="{13208B32-0D43-4348-B73A-FFF7EF0AF741}"/>
    <cellStyle name="SAPBEXaggData 4 8 7" xfId="30080" xr:uid="{241312BC-128F-49A3-914D-62DF1321B3CD}"/>
    <cellStyle name="SAPBEXaggData 4 8 8" xfId="33337" xr:uid="{98F196BD-5541-4CBE-B88B-AEC923129559}"/>
    <cellStyle name="SAPBEXaggData 4 9" xfId="8304" xr:uid="{1964AAFE-B00B-4C48-B276-1F86E4C8D157}"/>
    <cellStyle name="SAPBEXaggData 5" xfId="1340" xr:uid="{EE082810-A582-455F-9801-9F79C4DB2260}"/>
    <cellStyle name="SAPBEXaggData 5 10" xfId="14979" xr:uid="{DFFDD59A-FCD7-472F-896E-5278D7B10F54}"/>
    <cellStyle name="SAPBEXaggData 5 11" xfId="15463" xr:uid="{58EA68E7-AC07-483A-B608-A22B64927B3E}"/>
    <cellStyle name="SAPBEXaggData 5 12" xfId="15554" xr:uid="{7A1F39BD-5CC3-4EDD-AD56-D0451A62A19E}"/>
    <cellStyle name="SAPBEXaggData 5 13" xfId="23405" xr:uid="{A7B03A31-73F8-4C5B-B305-32E28D7BE861}"/>
    <cellStyle name="SAPBEXaggData 5 14" xfId="27040" xr:uid="{0F26633E-811D-4241-BDD0-9B973A3E6C5F}"/>
    <cellStyle name="SAPBEXaggData 5 15" xfId="27658" xr:uid="{E6E5C811-84A4-4FA2-8111-C0E786906406}"/>
    <cellStyle name="SAPBEXaggData 5 2" xfId="1748" xr:uid="{E0DA9FDA-CCAF-4778-B36F-81DFEADCA962}"/>
    <cellStyle name="SAPBEXaggData 5 2 10" xfId="10327" xr:uid="{723E320F-762C-4A35-84C0-8EF9C9CBA76E}"/>
    <cellStyle name="SAPBEXaggData 5 2 11" xfId="19547" xr:uid="{172397BE-8D44-4B97-8161-0430380392DD}"/>
    <cellStyle name="SAPBEXaggData 5 2 12" xfId="23308" xr:uid="{B5F17173-89A8-4A7C-B6CB-1AE21B9DEDE4}"/>
    <cellStyle name="SAPBEXaggData 5 2 13" xfId="19773" xr:uid="{083FC1E1-17DA-4F40-BB7D-5779A6F57543}"/>
    <cellStyle name="SAPBEXaggData 5 2 14" xfId="30430" xr:uid="{0F7EA2D9-925D-4DA3-AF87-3679D92B19E7}"/>
    <cellStyle name="SAPBEXaggData 5 2 2" xfId="2991" xr:uid="{C453EBF1-7A22-4872-816F-31AFA42547F3}"/>
    <cellStyle name="SAPBEXaggData 5 2 2 2" xfId="9386" xr:uid="{EED9EBAF-B92B-437C-A86C-679CBCC46143}"/>
    <cellStyle name="SAPBEXaggData 5 2 2 3" xfId="15434" xr:uid="{B9A20A4A-0A98-443E-99F6-C7ABA35CB697}"/>
    <cellStyle name="SAPBEXaggData 5 2 2 4" xfId="17339" xr:uid="{43E1F8EE-4093-4C55-A156-1BC23EFD7C32}"/>
    <cellStyle name="SAPBEXaggData 5 2 2 5" xfId="21097" xr:uid="{D008202A-B441-4CC6-8FFA-EDB92E4CB3D0}"/>
    <cellStyle name="SAPBEXaggData 5 2 2 6" xfId="24758" xr:uid="{9D3E7DB5-7A2A-46FF-8045-D072C6E3CDFA}"/>
    <cellStyle name="SAPBEXaggData 5 2 2 7" xfId="28287" xr:uid="{CBB2B96D-3D4C-4125-B42E-B3C28EF75D1C}"/>
    <cellStyle name="SAPBEXaggData 5 2 2 8" xfId="31573" xr:uid="{39969023-EC88-4DDC-B6C6-7E2C26BAE991}"/>
    <cellStyle name="SAPBEXaggData 5 2 3" xfId="3497" xr:uid="{3AA9045B-5FF9-4309-8DB7-3DF5E2695F33}"/>
    <cellStyle name="SAPBEXaggData 5 2 3 2" xfId="9512" xr:uid="{E68009CE-8ECC-4F78-8B9C-10B40B1B5B57}"/>
    <cellStyle name="SAPBEXaggData 5 2 3 3" xfId="10569" xr:uid="{E28A2175-0F1E-4311-AC09-2AB99ECCF242}"/>
    <cellStyle name="SAPBEXaggData 5 2 3 4" xfId="17844" xr:uid="{CA225DD9-40A3-463F-87FC-972B036A426E}"/>
    <cellStyle name="SAPBEXaggData 5 2 3 5" xfId="21600" xr:uid="{2519C6A4-7123-4575-8A4C-73A422A0CFBF}"/>
    <cellStyle name="SAPBEXaggData 5 2 3 6" xfId="25262" xr:uid="{757F4CD1-F041-4BF5-9B6C-46986444BD07}"/>
    <cellStyle name="SAPBEXaggData 5 2 3 7" xfId="28793" xr:uid="{B34AEA95-2457-485B-ADCB-A1F101792D76}"/>
    <cellStyle name="SAPBEXaggData 5 2 3 8" xfId="32072" xr:uid="{818711BD-181A-4EAE-AF35-8A17CF0B35BE}"/>
    <cellStyle name="SAPBEXaggData 5 2 4" xfId="2682" xr:uid="{8A32EBD5-5FA0-4EC3-9EA3-D7E7F278D8B8}"/>
    <cellStyle name="SAPBEXaggData 5 2 4 2" xfId="11074" xr:uid="{00976FE2-7AD6-4650-A8C2-19D8F1C81D9C}"/>
    <cellStyle name="SAPBEXaggData 5 2 4 3" xfId="13162" xr:uid="{D814EEE2-EBDC-4FBE-886E-29C7EA11CBC6}"/>
    <cellStyle name="SAPBEXaggData 5 2 4 4" xfId="7101" xr:uid="{3841917A-007C-4918-A102-D006828B2D34}"/>
    <cellStyle name="SAPBEXaggData 5 2 4 5" xfId="20788" xr:uid="{F584B6B7-89D4-491A-B749-56200804EAA3}"/>
    <cellStyle name="SAPBEXaggData 5 2 4 6" xfId="24449" xr:uid="{E312E7A9-6F37-4C7C-AC9E-A06A809F762B}"/>
    <cellStyle name="SAPBEXaggData 5 2 4 7" xfId="27978" xr:uid="{40BAD61C-3F31-419B-A2FF-F85E49CED258}"/>
    <cellStyle name="SAPBEXaggData 5 2 4 8" xfId="31264" xr:uid="{3C722A87-32B3-41DA-BA47-6B58AE6F14A8}"/>
    <cellStyle name="SAPBEXaggData 5 2 5" xfId="4098" xr:uid="{58768F7F-367F-45C8-872C-249020F92CC8}"/>
    <cellStyle name="SAPBEXaggData 5 2 5 2" xfId="7054" xr:uid="{14E05F1A-39CD-49EC-8511-BA599AC29D68}"/>
    <cellStyle name="SAPBEXaggData 5 2 5 3" xfId="13743" xr:uid="{CA50C110-558B-443C-90E2-A301D73A0FA1}"/>
    <cellStyle name="SAPBEXaggData 5 2 5 4" xfId="18445" xr:uid="{3805C628-0AFB-433E-9CA4-C20A456AD31B}"/>
    <cellStyle name="SAPBEXaggData 5 2 5 5" xfId="22198" xr:uid="{17A1ECDD-DA49-42B2-B1FF-BFDB9A42427E}"/>
    <cellStyle name="SAPBEXaggData 5 2 5 6" xfId="25863" xr:uid="{E8BE8296-70E5-4382-9C2E-579FBBB8A05E}"/>
    <cellStyle name="SAPBEXaggData 5 2 5 7" xfId="29394" xr:uid="{4E58DB56-37AB-4E7A-8D64-2136717A7734}"/>
    <cellStyle name="SAPBEXaggData 5 2 5 8" xfId="32661" xr:uid="{39B5422B-32FA-4FC8-82D2-6668B3F7C569}"/>
    <cellStyle name="SAPBEXaggData 5 2 6" xfId="4365" xr:uid="{5FC2A1AB-A8C8-438E-9139-3C664AE81584}"/>
    <cellStyle name="SAPBEXaggData 5 2 6 2" xfId="12591" xr:uid="{378D865A-00C6-4C22-A150-329C710CC43B}"/>
    <cellStyle name="SAPBEXaggData 5 2 6 3" xfId="7230" xr:uid="{74D2FD7F-5063-4299-808E-C2CD3692E321}"/>
    <cellStyle name="SAPBEXaggData 5 2 6 4" xfId="18712" xr:uid="{379528C6-7775-4F13-B0D7-F02ADFE0A8C6}"/>
    <cellStyle name="SAPBEXaggData 5 2 6 5" xfId="22464" xr:uid="{F0ED46BA-3FD5-4E48-9596-E0517D3C1DBB}"/>
    <cellStyle name="SAPBEXaggData 5 2 6 6" xfId="26130" xr:uid="{7884D533-B116-4F86-A915-9BF27EB32FDF}"/>
    <cellStyle name="SAPBEXaggData 5 2 6 7" xfId="29661" xr:uid="{32A9ECEB-71D4-468C-BE34-D90C6F3039B0}"/>
    <cellStyle name="SAPBEXaggData 5 2 6 8" xfId="32923" xr:uid="{2DE30954-1424-4306-8DB4-0AD35B434CE8}"/>
    <cellStyle name="SAPBEXaggData 5 2 7" xfId="3751" xr:uid="{2B01E444-17D8-4EC7-937E-8821181FDCEE}"/>
    <cellStyle name="SAPBEXaggData 5 2 7 2" xfId="12749" xr:uid="{D76F968A-9C33-49C0-BAAF-72444F5370FE}"/>
    <cellStyle name="SAPBEXaggData 5 2 7 3" xfId="11367" xr:uid="{6611A731-20DD-4C86-8726-A80C5E5C5317}"/>
    <cellStyle name="SAPBEXaggData 5 2 7 4" xfId="18098" xr:uid="{6EA834A7-E43A-4413-A606-5EACFA7A10D2}"/>
    <cellStyle name="SAPBEXaggData 5 2 7 5" xfId="21853" xr:uid="{F8B3BC68-7EB2-48D5-B1FC-5750EA0A803B}"/>
    <cellStyle name="SAPBEXaggData 5 2 7 6" xfId="25516" xr:uid="{C91F799B-AC66-493F-943D-3FAFD957FA89}"/>
    <cellStyle name="SAPBEXaggData 5 2 7 7" xfId="29047" xr:uid="{F84AD6A2-01C4-4A05-B140-D4D7809C47AC}"/>
    <cellStyle name="SAPBEXaggData 5 2 7 8" xfId="32323" xr:uid="{1B9082FE-16A6-477D-AFE3-94FEF9AC3CC0}"/>
    <cellStyle name="SAPBEXaggData 5 2 8" xfId="13069" xr:uid="{24E8F94F-FBA8-43AE-8203-EDAEF6B9B80F}"/>
    <cellStyle name="SAPBEXaggData 5 2 9" xfId="15592" xr:uid="{9E51D052-AF81-402A-853D-EA251724C4F1}"/>
    <cellStyle name="SAPBEXaggData 5 3" xfId="2603" xr:uid="{CD51B15F-2522-49B9-9924-D6B744AAE475}"/>
    <cellStyle name="SAPBEXaggData 5 3 2" xfId="7449" xr:uid="{F07E91E2-47B5-4917-BF96-77F2C245D358}"/>
    <cellStyle name="SAPBEXaggData 5 3 3" xfId="14295" xr:uid="{00691C31-C1B8-4E7F-884C-245C88BE287C}"/>
    <cellStyle name="SAPBEXaggData 5 3 4" xfId="16846" xr:uid="{CE44315E-98F6-4916-857D-C31DF434716B}"/>
    <cellStyle name="SAPBEXaggData 5 3 5" xfId="20710" xr:uid="{802438A6-B299-4760-9CDA-5690A60BC5A8}"/>
    <cellStyle name="SAPBEXaggData 5 3 6" xfId="22435" xr:uid="{E94D0B21-62B3-45E0-94CA-C85665EF847D}"/>
    <cellStyle name="SAPBEXaggData 5 3 7" xfId="27899" xr:uid="{0D6EB6F3-4C6E-4DF5-AFAB-6131D764D679}"/>
    <cellStyle name="SAPBEXaggData 5 3 8" xfId="31189" xr:uid="{161E1B19-2D2B-4D15-B92E-61763C11CF7C}"/>
    <cellStyle name="SAPBEXaggData 5 4" xfId="3110" xr:uid="{63F04833-D73C-4D00-AFA9-846E5BE11D95}"/>
    <cellStyle name="SAPBEXaggData 5 4 2" xfId="8395" xr:uid="{9C519515-AB6D-4079-B591-8DD19FE09769}"/>
    <cellStyle name="SAPBEXaggData 5 4 3" xfId="13482" xr:uid="{528CFFAC-E834-4297-AE6A-9ED4B1B131BA}"/>
    <cellStyle name="SAPBEXaggData 5 4 4" xfId="17457" xr:uid="{49C4747A-F3FE-40C0-914D-8C7D3570B7A3}"/>
    <cellStyle name="SAPBEXaggData 5 4 5" xfId="21213" xr:uid="{B58DCA3E-2EE9-4132-87C1-71578AE4D2FC}"/>
    <cellStyle name="SAPBEXaggData 5 4 6" xfId="24875" xr:uid="{7CAA6C46-312E-4BA8-A432-A2067DDDBB33}"/>
    <cellStyle name="SAPBEXaggData 5 4 7" xfId="28406" xr:uid="{ADF09881-71CD-4490-9512-D732C3111E62}"/>
    <cellStyle name="SAPBEXaggData 5 4 8" xfId="31688" xr:uid="{42004A4E-CF31-47EC-A9A9-12639959567F}"/>
    <cellStyle name="SAPBEXaggData 5 5" xfId="3145" xr:uid="{BCF03201-5B6F-4506-9B42-6BA4569A8D13}"/>
    <cellStyle name="SAPBEXaggData 5 5 2" xfId="10797" xr:uid="{F870302A-92C2-4136-8826-D09706BFF417}"/>
    <cellStyle name="SAPBEXaggData 5 5 3" xfId="10145" xr:uid="{420823BB-C609-4126-ABA0-55813D6E747B}"/>
    <cellStyle name="SAPBEXaggData 5 5 4" xfId="17492" xr:uid="{C18698FC-3890-4896-8733-36BA74A1C4A3}"/>
    <cellStyle name="SAPBEXaggData 5 5 5" xfId="21248" xr:uid="{E294F955-E94F-4034-922F-61081AF6194B}"/>
    <cellStyle name="SAPBEXaggData 5 5 6" xfId="24910" xr:uid="{4A90D0DA-B173-40DB-8F3A-64B530A7854C}"/>
    <cellStyle name="SAPBEXaggData 5 5 7" xfId="28441" xr:uid="{651948D0-6849-4EB0-A574-19004B307B99}"/>
    <cellStyle name="SAPBEXaggData 5 5 8" xfId="31722" xr:uid="{DCD5A708-5404-4A1E-82DD-1D37C6AB70AE}"/>
    <cellStyle name="SAPBEXaggData 5 6" xfId="4045" xr:uid="{AB51644D-79C1-42C8-9363-EB8A7A6783DE}"/>
    <cellStyle name="SAPBEXaggData 5 6 2" xfId="6901" xr:uid="{D4B44811-CDD5-4949-A500-19F558408647}"/>
    <cellStyle name="SAPBEXaggData 5 6 3" xfId="11852" xr:uid="{B9053E0C-B2F3-495F-92E8-C7B27E41A8D9}"/>
    <cellStyle name="SAPBEXaggData 5 6 4" xfId="18392" xr:uid="{BCCEAF82-491E-4C64-9F6C-47A107656D89}"/>
    <cellStyle name="SAPBEXaggData 5 6 5" xfId="22145" xr:uid="{73C62E14-A28D-4DEA-8E2A-FBE349EE236D}"/>
    <cellStyle name="SAPBEXaggData 5 6 6" xfId="25810" xr:uid="{BBF72E5F-881E-4D29-99B8-37EB4D633A2D}"/>
    <cellStyle name="SAPBEXaggData 5 6 7" xfId="29341" xr:uid="{2D0925F0-31F3-453C-9783-CD6164D71B6B}"/>
    <cellStyle name="SAPBEXaggData 5 6 8" xfId="32608" xr:uid="{B713B9F9-A148-4FD3-8871-685A0C594DB8}"/>
    <cellStyle name="SAPBEXaggData 5 7" xfId="3729" xr:uid="{E62ED7BF-00E1-4886-BA8D-AE5DA37937F8}"/>
    <cellStyle name="SAPBEXaggData 5 7 2" xfId="12760" xr:uid="{ED6E286F-79D3-41E0-BD92-30C4954F1170}"/>
    <cellStyle name="SAPBEXaggData 5 7 3" xfId="11806" xr:uid="{D532051E-DDDC-45A9-BE55-FC6AB089C8C4}"/>
    <cellStyle name="SAPBEXaggData 5 7 4" xfId="18076" xr:uid="{F3B1AAA5-37EB-43CD-882A-ADB6A45DEB02}"/>
    <cellStyle name="SAPBEXaggData 5 7 5" xfId="21831" xr:uid="{FBDE8DCD-879A-49D3-A73A-387744C63B82}"/>
    <cellStyle name="SAPBEXaggData 5 7 6" xfId="25494" xr:uid="{986FBD38-4D37-4338-9DD6-B9206FE8E254}"/>
    <cellStyle name="SAPBEXaggData 5 7 7" xfId="29025" xr:uid="{7C67B302-2627-44A4-AA80-C82D471288AA}"/>
    <cellStyle name="SAPBEXaggData 5 7 8" xfId="32301" xr:uid="{5A9AC3DA-096C-43A5-AAF0-2007DF9BC6C2}"/>
    <cellStyle name="SAPBEXaggData 5 8" xfId="4825" xr:uid="{45DE6FBB-6AD0-4214-88BC-DF88DC55E75F}"/>
    <cellStyle name="SAPBEXaggData 5 8 2" xfId="12198" xr:uid="{41C86DFA-671E-4687-875B-8C630B7EA2C2}"/>
    <cellStyle name="SAPBEXaggData 5 8 3" xfId="16812" xr:uid="{E5E74C9E-8D65-44DC-8BC2-6304C601D8B4}"/>
    <cellStyle name="SAPBEXaggData 5 8 4" xfId="19172" xr:uid="{67AA4AA1-8C7C-4DAC-8E61-569882BC2C0C}"/>
    <cellStyle name="SAPBEXaggData 5 8 5" xfId="22923" xr:uid="{D6A0DC22-BC74-4EFD-BBBE-2086C3C9BB98}"/>
    <cellStyle name="SAPBEXaggData 5 8 6" xfId="26589" xr:uid="{F5EF5B37-66D6-4856-8DF2-10C6BAC10F1A}"/>
    <cellStyle name="SAPBEXaggData 5 8 7" xfId="30121" xr:uid="{153C99CF-9096-423D-9187-D5A929B36E3E}"/>
    <cellStyle name="SAPBEXaggData 5 8 8" xfId="33378" xr:uid="{2E0CD8B3-F01C-4C74-A51F-B237210C5F37}"/>
    <cellStyle name="SAPBEXaggData 5 9" xfId="8637" xr:uid="{057768FA-089D-4EBC-BE03-15B58E417274}"/>
    <cellStyle name="SAPBEXaggData 6" xfId="1363" xr:uid="{957F1572-2999-48B9-9229-72A34BB79C60}"/>
    <cellStyle name="SAPBEXaggData 7" xfId="1460" xr:uid="{44EFED5C-76BA-4FE9-B22E-5DE7DC626A39}"/>
    <cellStyle name="SAPBEXaggData 8" xfId="656" xr:uid="{3E0014CA-BD69-447B-8E8F-B6C0A24C1712}"/>
    <cellStyle name="SAPBEXaggData 8 10" xfId="15469" xr:uid="{15622AE0-A5CC-4362-9FBB-B669850F3CFF}"/>
    <cellStyle name="SAPBEXaggData 8 11" xfId="13610" xr:uid="{BC9311C2-DBF1-43E1-A36B-529555347750}"/>
    <cellStyle name="SAPBEXaggData 8 12" xfId="19273" xr:uid="{E77CADAD-3FEF-4D1F-85C2-E55B3D42D162}"/>
    <cellStyle name="SAPBEXaggData 8 13" xfId="14152" xr:uid="{12DCD0FD-8BB5-4816-9F14-6481419E7664}"/>
    <cellStyle name="SAPBEXaggData 8 14" xfId="27483" xr:uid="{6565327E-AA98-4ECC-97F4-77AC4304FF73}"/>
    <cellStyle name="SAPBEXaggData 8 15" xfId="30701" xr:uid="{E5DC11F9-46E0-4A23-B77B-B857C88A026B}"/>
    <cellStyle name="SAPBEXaggData 8 2" xfId="1568" xr:uid="{D607DEC8-4F67-4D2C-812D-5D328F0806B7}"/>
    <cellStyle name="SAPBEXaggData 8 2 10" xfId="14084" xr:uid="{30B3A20C-973D-4E98-A623-6B2254E10B66}"/>
    <cellStyle name="SAPBEXaggData 8 2 11" xfId="14355" xr:uid="{E412C497-2F0E-4C0A-AA9F-F48E85440371}"/>
    <cellStyle name="SAPBEXaggData 8 2 12" xfId="19892" xr:uid="{631EA956-6FC6-47E5-9FA1-1AF2400CF106}"/>
    <cellStyle name="SAPBEXaggData 8 2 13" xfId="23656" xr:uid="{2081B250-F868-4326-B928-E1BEF02B619E}"/>
    <cellStyle name="SAPBEXaggData 8 2 14" xfId="30922" xr:uid="{751B2549-2F57-49CE-803D-ADEF58C50914}"/>
    <cellStyle name="SAPBEXaggData 8 2 2" xfId="2811" xr:uid="{19200741-EF60-4521-A332-EA2FEB9CCB10}"/>
    <cellStyle name="SAPBEXaggData 8 2 2 2" xfId="9435" xr:uid="{F9E5C27D-20BE-42B9-8692-E45170D42F54}"/>
    <cellStyle name="SAPBEXaggData 8 2 2 3" xfId="14894" xr:uid="{9E0AC88F-B104-4D30-AA37-028C1B34B61A}"/>
    <cellStyle name="SAPBEXaggData 8 2 2 4" xfId="17159" xr:uid="{D26FE49B-BC54-4005-A620-C398E70DF2C9}"/>
    <cellStyle name="SAPBEXaggData 8 2 2 5" xfId="20917" xr:uid="{8E0E2407-9269-473B-AADB-70EFC9CF594E}"/>
    <cellStyle name="SAPBEXaggData 8 2 2 6" xfId="24578" xr:uid="{629BBEFC-3EB8-4284-A096-93F501AB5BA3}"/>
    <cellStyle name="SAPBEXaggData 8 2 2 7" xfId="28107" xr:uid="{23A29124-C812-4685-9F43-4DB0B94EC927}"/>
    <cellStyle name="SAPBEXaggData 8 2 2 8" xfId="31393" xr:uid="{41A1A359-F37A-4BF9-95DF-AC3911311D4F}"/>
    <cellStyle name="SAPBEXaggData 8 2 3" xfId="3317" xr:uid="{04227B55-9D75-43B5-BDB3-24A00D22C8B2}"/>
    <cellStyle name="SAPBEXaggData 8 2 3 2" xfId="10690" xr:uid="{9C68F4C1-FE0D-43DF-A1FB-693F59D3A441}"/>
    <cellStyle name="SAPBEXaggData 8 2 3 3" xfId="16576" xr:uid="{8459B705-3177-456F-BEF4-80A450B15B2A}"/>
    <cellStyle name="SAPBEXaggData 8 2 3 4" xfId="17664" xr:uid="{A368E89C-71C7-4352-A918-E678EA6BE4B8}"/>
    <cellStyle name="SAPBEXaggData 8 2 3 5" xfId="21420" xr:uid="{9416151B-BB73-4DA4-8C7B-0EF9CBA33E17}"/>
    <cellStyle name="SAPBEXaggData 8 2 3 6" xfId="25082" xr:uid="{9D8F7417-E03E-40E5-A4A0-F2C4A3953090}"/>
    <cellStyle name="SAPBEXaggData 8 2 3 7" xfId="28613" xr:uid="{72E44A3B-45A4-4857-95E0-A816A4FB282A}"/>
    <cellStyle name="SAPBEXaggData 8 2 3 8" xfId="31892" xr:uid="{D57E25C5-635E-460F-90EA-72E94530BE49}"/>
    <cellStyle name="SAPBEXaggData 8 2 4" xfId="3754" xr:uid="{288D1A05-236C-4156-8690-17AED16D35C8}"/>
    <cellStyle name="SAPBEXaggData 8 2 4 2" xfId="13010" xr:uid="{E3FA9C54-7371-41A7-AE58-4F50E76BD6BC}"/>
    <cellStyle name="SAPBEXaggData 8 2 4 3" xfId="7225" xr:uid="{C01F0ABF-2A49-40C9-A31F-A3B1F7F7FEF4}"/>
    <cellStyle name="SAPBEXaggData 8 2 4 4" xfId="18101" xr:uid="{CF3AC3AC-58DC-4B00-95BE-CACB7136E404}"/>
    <cellStyle name="SAPBEXaggData 8 2 4 5" xfId="21856" xr:uid="{BA67ED17-DCA6-4734-8E64-84D8BB64CAD9}"/>
    <cellStyle name="SAPBEXaggData 8 2 4 6" xfId="25519" xr:uid="{B21A8477-BF7A-44D5-9174-9F5FC96A3ACC}"/>
    <cellStyle name="SAPBEXaggData 8 2 4 7" xfId="29050" xr:uid="{53B30B82-2CAD-4505-8436-EE4E8A78101F}"/>
    <cellStyle name="SAPBEXaggData 8 2 4 8" xfId="32326" xr:uid="{FC5D88EC-D5EE-496F-970B-8BB9F28BE4D4}"/>
    <cellStyle name="SAPBEXaggData 8 2 5" xfId="4284" xr:uid="{F229539F-BD63-40D2-AD7C-2426EADFD06A}"/>
    <cellStyle name="SAPBEXaggData 8 2 5 2" xfId="12650" xr:uid="{185D7608-A644-4F97-B95A-1FE684C32C3D}"/>
    <cellStyle name="SAPBEXaggData 8 2 5 3" xfId="10222" xr:uid="{F192E260-DC66-479B-AA66-958419956BB4}"/>
    <cellStyle name="SAPBEXaggData 8 2 5 4" xfId="18631" xr:uid="{5A0963D1-2212-4946-AA2D-CC496256A853}"/>
    <cellStyle name="SAPBEXaggData 8 2 5 5" xfId="22383" xr:uid="{F3E205F4-1546-4293-B3A8-FFD5D129D61D}"/>
    <cellStyle name="SAPBEXaggData 8 2 5 6" xfId="26049" xr:uid="{7B5CA233-D93E-4781-AA4B-CCC9665BDE8C}"/>
    <cellStyle name="SAPBEXaggData 8 2 5 7" xfId="29580" xr:uid="{2D367247-BD40-4C75-A265-2DAB4DB2CCA3}"/>
    <cellStyle name="SAPBEXaggData 8 2 5 8" xfId="32843" xr:uid="{7CDE7C28-503A-4F88-94E4-4FE461F4580A}"/>
    <cellStyle name="SAPBEXaggData 8 2 6" xfId="4476" xr:uid="{63A341AE-CC50-4C4C-84FC-9FE80841BAB9}"/>
    <cellStyle name="SAPBEXaggData 8 2 6 2" xfId="12500" xr:uid="{4E124E68-3F67-4C83-80AF-22958302F866}"/>
    <cellStyle name="SAPBEXaggData 8 2 6 3" xfId="9793" xr:uid="{3153B51C-1C78-4B03-A71B-AC84EE6FEBB4}"/>
    <cellStyle name="SAPBEXaggData 8 2 6 4" xfId="18823" xr:uid="{F10D04CF-64B5-460B-8F26-3BB5F1329605}"/>
    <cellStyle name="SAPBEXaggData 8 2 6 5" xfId="22575" xr:uid="{725D05B4-B0B4-4901-A790-9ACC7B7470C5}"/>
    <cellStyle name="SAPBEXaggData 8 2 6 6" xfId="26240" xr:uid="{3CB1DE47-F1EC-44BC-9807-EDA907B4A85D}"/>
    <cellStyle name="SAPBEXaggData 8 2 6 7" xfId="29772" xr:uid="{1ABC98A4-DF7D-4795-8C6A-5676AC6A8A9E}"/>
    <cellStyle name="SAPBEXaggData 8 2 6 8" xfId="33034" xr:uid="{45F22777-5239-4549-A532-4D3538F6F7F5}"/>
    <cellStyle name="SAPBEXaggData 8 2 7" xfId="4457" xr:uid="{C699DE3A-3BA2-4A18-9088-FF23FCD4ECF2}"/>
    <cellStyle name="SAPBEXaggData 8 2 7 2" xfId="12544" xr:uid="{C391B1D7-1F82-4325-91F0-968792FAF992}"/>
    <cellStyle name="SAPBEXaggData 8 2 7 3" xfId="13176" xr:uid="{7364E107-E077-4929-AFE2-5A2B01899CFE}"/>
    <cellStyle name="SAPBEXaggData 8 2 7 4" xfId="18804" xr:uid="{5E53E9F6-3610-4C39-9EEC-088F898E640A}"/>
    <cellStyle name="SAPBEXaggData 8 2 7 5" xfId="22556" xr:uid="{49A4E5FA-C92B-400C-B3A4-A3EB0BE5A2AD}"/>
    <cellStyle name="SAPBEXaggData 8 2 7 6" xfId="26221" xr:uid="{BAD662EA-FD14-4A02-9C92-BADE70721B24}"/>
    <cellStyle name="SAPBEXaggData 8 2 7 7" xfId="29753" xr:uid="{8948BEAD-9DA7-4D18-843E-5783CCE9F3CD}"/>
    <cellStyle name="SAPBEXaggData 8 2 7 8" xfId="33015" xr:uid="{2B27CA5A-B393-430B-9DB8-D725E9CEB4BE}"/>
    <cellStyle name="SAPBEXaggData 8 2 8" xfId="10185" xr:uid="{7228693F-F995-4D93-B7AF-64506C4AC816}"/>
    <cellStyle name="SAPBEXaggData 8 2 9" xfId="14845" xr:uid="{BCEEDDE1-8B8B-4D76-A083-631EA52F6C13}"/>
    <cellStyle name="SAPBEXaggData 8 3" xfId="1989" xr:uid="{E5A0B040-BB57-47FA-85F0-E273DC40AA73}"/>
    <cellStyle name="SAPBEXaggData 8 3 2" xfId="9767" xr:uid="{258CABA6-0CDF-4D5C-8A4C-E4C94E10D393}"/>
    <cellStyle name="SAPBEXaggData 8 3 3" xfId="9260" xr:uid="{4FF2D31C-892A-4A41-8206-0AD72A93BA5B}"/>
    <cellStyle name="SAPBEXaggData 8 3 4" xfId="11690" xr:uid="{094A7C48-E530-4A34-B0E5-F23A049C1600}"/>
    <cellStyle name="SAPBEXaggData 8 3 5" xfId="14947" xr:uid="{DEEBF283-30D6-46F6-88F1-2674BC67B671}"/>
    <cellStyle name="SAPBEXaggData 8 3 6" xfId="8172" xr:uid="{6928F240-99DB-4E9A-B192-A6490C0F6DF2}"/>
    <cellStyle name="SAPBEXaggData 8 3 7" xfId="13381" xr:uid="{100A3D19-7EFB-450F-977C-82BD319A6E78}"/>
    <cellStyle name="SAPBEXaggData 8 3 8" xfId="27329" xr:uid="{A0E63B86-A106-4E2A-8774-EEFF573EEF98}"/>
    <cellStyle name="SAPBEXaggData 8 4" xfId="2575" xr:uid="{3EF59AAB-BC6D-4EF0-94A0-EC791870A413}"/>
    <cellStyle name="SAPBEXaggData 8 4 2" xfId="11601" xr:uid="{7B3E3BDF-4F42-4DDD-9CE6-F65434030973}"/>
    <cellStyle name="SAPBEXaggData 8 4 3" xfId="16045" xr:uid="{79800C4C-479A-419E-A790-0D1A4BAFF08B}"/>
    <cellStyle name="SAPBEXaggData 8 4 4" xfId="7420" xr:uid="{171E5404-C66C-4644-903E-59DE4ECB335A}"/>
    <cellStyle name="SAPBEXaggData 8 4 5" xfId="18499" xr:uid="{7663BD67-5F11-47F3-9350-47C762C245FE}"/>
    <cellStyle name="SAPBEXaggData 8 4 6" xfId="23043" xr:uid="{CF3A85DD-6D4B-4563-AB6C-E6C360031AF9}"/>
    <cellStyle name="SAPBEXaggData 8 4 7" xfId="19889" xr:uid="{220C6EEB-EC5F-4E0D-940C-FEFE2E0B92B6}"/>
    <cellStyle name="SAPBEXaggData 8 4 8" xfId="31161" xr:uid="{FA1E37C9-B4B4-4925-9C06-BB79C524CF94}"/>
    <cellStyle name="SAPBEXaggData 8 5" xfId="3090" xr:uid="{10A9827C-7A63-4422-9F95-08ABF716A376}"/>
    <cellStyle name="SAPBEXaggData 8 5 2" xfId="10769" xr:uid="{8360B23A-E5CB-4443-B20F-955182F000F6}"/>
    <cellStyle name="SAPBEXaggData 8 5 3" xfId="13814" xr:uid="{4129E0CE-CA64-4B37-A61B-D2A38412914B}"/>
    <cellStyle name="SAPBEXaggData 8 5 4" xfId="17437" xr:uid="{86B1EF95-7B3C-4AA7-AAE6-918F7DCEDB31}"/>
    <cellStyle name="SAPBEXaggData 8 5 5" xfId="21194" xr:uid="{8639B53C-8A1D-4CFC-9702-C5B597F794B2}"/>
    <cellStyle name="SAPBEXaggData 8 5 6" xfId="24856" xr:uid="{73B3B35C-5E49-4C0E-9FFB-EFA4CCBC8B0E}"/>
    <cellStyle name="SAPBEXaggData 8 5 7" xfId="28386" xr:uid="{306BB5FF-5839-4776-983F-DDA643B5620B}"/>
    <cellStyle name="SAPBEXaggData 8 5 8" xfId="31669" xr:uid="{ABCBB291-5EBC-4A2B-B016-8667A4CE73E2}"/>
    <cellStyle name="SAPBEXaggData 8 6" xfId="4258" xr:uid="{2911D780-372E-4FD2-ADA5-3C6606FEBB2F}"/>
    <cellStyle name="SAPBEXaggData 8 6 2" xfId="13147" xr:uid="{2F78030E-4237-4DB5-AE8D-9F4E2CB60340}"/>
    <cellStyle name="SAPBEXaggData 8 6 3" xfId="8054" xr:uid="{04549B56-1614-4B53-B28B-9C1713BE4BE8}"/>
    <cellStyle name="SAPBEXaggData 8 6 4" xfId="18605" xr:uid="{0CC7203B-4AEA-4755-B19B-5B6841E8C8F1}"/>
    <cellStyle name="SAPBEXaggData 8 6 5" xfId="22357" xr:uid="{B823258B-F498-4B1F-A27A-B5E9741BCC87}"/>
    <cellStyle name="SAPBEXaggData 8 6 6" xfId="26023" xr:uid="{EEA33F18-D527-4604-BD61-1702D5C05E1A}"/>
    <cellStyle name="SAPBEXaggData 8 6 7" xfId="29554" xr:uid="{0E387358-74B6-477D-B41D-F9092C861F40}"/>
    <cellStyle name="SAPBEXaggData 8 6 8" xfId="32817" xr:uid="{4BF05B54-C662-46A1-9C68-7FAFB1F75B6F}"/>
    <cellStyle name="SAPBEXaggData 8 7" xfId="4573" xr:uid="{8FCB4154-3E5D-4763-B749-671E4A122FF7}"/>
    <cellStyle name="SAPBEXaggData 8 7 2" xfId="12443" xr:uid="{920213A8-7589-492E-8915-2FB37842DFFB}"/>
    <cellStyle name="SAPBEXaggData 8 7 3" xfId="14958" xr:uid="{087F75F8-9F47-44A7-88E1-6C723609D1D9}"/>
    <cellStyle name="SAPBEXaggData 8 7 4" xfId="18920" xr:uid="{E1A150A0-1704-4B44-85C5-CE7743F8871D}"/>
    <cellStyle name="SAPBEXaggData 8 7 5" xfId="22672" xr:uid="{E3BD2FBC-C5AF-4F50-921C-0C980692F212}"/>
    <cellStyle name="SAPBEXaggData 8 7 6" xfId="26337" xr:uid="{E860E4E4-B048-4B4A-8AAC-0EE7BB8E4928}"/>
    <cellStyle name="SAPBEXaggData 8 7 7" xfId="29869" xr:uid="{7F78DBC3-8FE2-40C8-B0AB-3FA89D497AD2}"/>
    <cellStyle name="SAPBEXaggData 8 7 8" xfId="33130" xr:uid="{9B48A831-4449-4E82-BE65-2ED112B3267C}"/>
    <cellStyle name="SAPBEXaggData 8 8" xfId="4351" xr:uid="{C8575B5C-F302-4A7D-8372-D7F130E8EB6C}"/>
    <cellStyle name="SAPBEXaggData 8 8 2" xfId="12603" xr:uid="{F41C3A75-5425-4568-9571-74291E83429B}"/>
    <cellStyle name="SAPBEXaggData 8 8 3" xfId="8184" xr:uid="{81282BFC-080D-494B-AE1D-58A06791536B}"/>
    <cellStyle name="SAPBEXaggData 8 8 4" xfId="18698" xr:uid="{900CA0DF-F01B-4D14-AFD8-B037EB61AE45}"/>
    <cellStyle name="SAPBEXaggData 8 8 5" xfId="22450" xr:uid="{F18A561D-A48A-4CCF-9129-0A9379DC3FE0}"/>
    <cellStyle name="SAPBEXaggData 8 8 6" xfId="26116" xr:uid="{22675E8B-1E68-4FC8-9849-F7895F6A425A}"/>
    <cellStyle name="SAPBEXaggData 8 8 7" xfId="29647" xr:uid="{08E3F87C-93D5-4722-A04B-F76B514778FB}"/>
    <cellStyle name="SAPBEXaggData 8 8 8" xfId="32909" xr:uid="{97B60568-1939-4FA3-A071-4E5A0C9E7F70}"/>
    <cellStyle name="SAPBEXaggData 8 9" xfId="10219" xr:uid="{383F778B-7F5D-4896-A31F-F815EDF1F648}"/>
    <cellStyle name="SAPBEXaggData 9" xfId="1521" xr:uid="{EAE41739-2A3D-4505-A50D-0D30B486C476}"/>
    <cellStyle name="SAPBEXaggData 9 10" xfId="6805" xr:uid="{2C5E2904-06D8-43BD-8F66-BE806C344E52}"/>
    <cellStyle name="SAPBEXaggData 9 11" xfId="19615" xr:uid="{3525CD1B-D380-40D5-AEA6-BC042856EEBF}"/>
    <cellStyle name="SAPBEXaggData 9 12" xfId="15007" xr:uid="{68FF92A9-A997-4CC6-AF8C-B8BB9CF5CD06}"/>
    <cellStyle name="SAPBEXaggData 9 13" xfId="27026" xr:uid="{6221DD72-9516-4F15-BB3F-DE3D7AB1C566}"/>
    <cellStyle name="SAPBEXaggData 9 14" xfId="30529" xr:uid="{BEA9B829-B275-4AD9-9FA9-D1E2EB52076B}"/>
    <cellStyle name="SAPBEXaggData 9 2" xfId="2764" xr:uid="{BB680FD5-B002-4D19-8522-5838A96D319F}"/>
    <cellStyle name="SAPBEXaggData 9 2 2" xfId="10893" xr:uid="{E95EE085-3735-4AA5-A26E-109291010D29}"/>
    <cellStyle name="SAPBEXaggData 9 2 3" xfId="8098" xr:uid="{1AF69E56-8402-4A66-A05D-B056A9947F5A}"/>
    <cellStyle name="SAPBEXaggData 9 2 4" xfId="17112" xr:uid="{AC797261-04E1-418F-B6C4-1450ED3831A3}"/>
    <cellStyle name="SAPBEXaggData 9 2 5" xfId="20870" xr:uid="{BCC48E2D-B824-4FBD-B0CC-92A358A31BF2}"/>
    <cellStyle name="SAPBEXaggData 9 2 6" xfId="24531" xr:uid="{DCA03A0E-82E0-473F-88D1-A2F52A6C609A}"/>
    <cellStyle name="SAPBEXaggData 9 2 7" xfId="28060" xr:uid="{18C8B8BE-FB0E-408C-9E73-ED02DC57D582}"/>
    <cellStyle name="SAPBEXaggData 9 2 8" xfId="31346" xr:uid="{F5A8A137-A390-4F77-AD3E-19E9ACACB73F}"/>
    <cellStyle name="SAPBEXaggData 9 3" xfId="3270" xr:uid="{AD2472BE-604B-4150-82DB-EB39C443D691}"/>
    <cellStyle name="SAPBEXaggData 9 3 2" xfId="13044" xr:uid="{381AB4CF-544C-4085-8DF8-1C36D7DA730C}"/>
    <cellStyle name="SAPBEXaggData 9 3 3" xfId="8247" xr:uid="{A6D4F2FA-61EC-4CE6-B8BF-B681F14D06A7}"/>
    <cellStyle name="SAPBEXaggData 9 3 4" xfId="17617" xr:uid="{984A6C96-EEF2-4013-AE57-B1291EBEDEE8}"/>
    <cellStyle name="SAPBEXaggData 9 3 5" xfId="21373" xr:uid="{D88D2A98-E30A-4671-B481-6814C9D09175}"/>
    <cellStyle name="SAPBEXaggData 9 3 6" xfId="25035" xr:uid="{ADA8D393-67DD-4584-92B1-D65522CC5ECF}"/>
    <cellStyle name="SAPBEXaggData 9 3 7" xfId="28566" xr:uid="{EE5152FA-CFC8-47AE-BE68-FDCD436B7936}"/>
    <cellStyle name="SAPBEXaggData 9 3 8" xfId="31845" xr:uid="{E7185FDE-646B-4560-BC95-790A9D4C9B9A}"/>
    <cellStyle name="SAPBEXaggData 9 4" xfId="2704" xr:uid="{9AAFA9C9-FC2D-4EB1-A086-A084CEAC15F6}"/>
    <cellStyle name="SAPBEXaggData 9 4 2" xfId="9519" xr:uid="{DA35A8DD-AAAB-44F6-8555-8A2093FF514A}"/>
    <cellStyle name="SAPBEXaggData 9 4 3" xfId="14920" xr:uid="{C99A51A6-AC8F-46C9-8CE1-EE72CE3B926D}"/>
    <cellStyle name="SAPBEXaggData 9 4 4" xfId="17052" xr:uid="{E74BCECD-5C30-426E-82D3-330BBFB50DEA}"/>
    <cellStyle name="SAPBEXaggData 9 4 5" xfId="20810" xr:uid="{E336389D-84CE-48F4-B1A2-09F34A794BFA}"/>
    <cellStyle name="SAPBEXaggData 9 4 6" xfId="24471" xr:uid="{5E38B64A-BCE5-455C-BA30-6E7FF97E3367}"/>
    <cellStyle name="SAPBEXaggData 9 4 7" xfId="28000" xr:uid="{F0F6FE1F-2994-4803-892F-285B4D8E4DF3}"/>
    <cellStyle name="SAPBEXaggData 9 4 8" xfId="31286" xr:uid="{FB703129-E73A-4F05-B211-BF09A492B5A7}"/>
    <cellStyle name="SAPBEXaggData 9 5" xfId="4145" xr:uid="{65561E0A-6930-4D9A-8611-F7621EBDEE0C}"/>
    <cellStyle name="SAPBEXaggData 9 5 2" xfId="7164" xr:uid="{141ABE07-E157-4246-984C-53658C448251}"/>
    <cellStyle name="SAPBEXaggData 9 5 3" xfId="12106" xr:uid="{753C6A63-1BFD-4AF3-B456-00F70815F01F}"/>
    <cellStyle name="SAPBEXaggData 9 5 4" xfId="18492" xr:uid="{908D111F-702C-405C-9333-3C13712CC605}"/>
    <cellStyle name="SAPBEXaggData 9 5 5" xfId="22245" xr:uid="{76436D8F-BBB2-4127-8D73-766B057D18C1}"/>
    <cellStyle name="SAPBEXaggData 9 5 6" xfId="25910" xr:uid="{72A8937C-4A79-4BB7-8CDD-D7A74E4D9EFA}"/>
    <cellStyle name="SAPBEXaggData 9 5 7" xfId="29441" xr:uid="{393F63CA-60CF-4F48-AF18-E83462C4195D}"/>
    <cellStyle name="SAPBEXaggData 9 5 8" xfId="32707" xr:uid="{24617626-1E26-40EC-AC7D-A8905C9EFE36}"/>
    <cellStyle name="SAPBEXaggData 9 6" xfId="3957" xr:uid="{C009FE41-5A29-4B48-8E8B-3B38CB628941}"/>
    <cellStyle name="SAPBEXaggData 9 6 2" xfId="10383" xr:uid="{383E648B-D4F1-4A37-B8B1-51E6C729FDDB}"/>
    <cellStyle name="SAPBEXaggData 9 6 3" xfId="7461" xr:uid="{813087BF-90C1-44E1-84E7-63BBD448C396}"/>
    <cellStyle name="SAPBEXaggData 9 6 4" xfId="18304" xr:uid="{547B0827-78F1-4FF2-9253-D94EC05EEFB7}"/>
    <cellStyle name="SAPBEXaggData 9 6 5" xfId="22057" xr:uid="{5EE8CF06-2D04-4E87-851A-38B7F0C3A323}"/>
    <cellStyle name="SAPBEXaggData 9 6 6" xfId="25722" xr:uid="{028E7D60-E525-45C5-8731-97600C735343}"/>
    <cellStyle name="SAPBEXaggData 9 6 7" xfId="29253" xr:uid="{2597421B-D797-48FA-B339-FEF99D67AB37}"/>
    <cellStyle name="SAPBEXaggData 9 6 8" xfId="32521" xr:uid="{03276EDE-37D6-48B5-BBE8-4429FBA5498D}"/>
    <cellStyle name="SAPBEXaggData 9 7" xfId="4799" xr:uid="{75009501-6828-4089-B81E-945009EE4600}"/>
    <cellStyle name="SAPBEXaggData 9 7 2" xfId="12224" xr:uid="{DE2C5ABE-DBDD-4F42-8B54-C6DC9EFC28D3}"/>
    <cellStyle name="SAPBEXaggData 9 7 3" xfId="15809" xr:uid="{4FE0BB49-4211-4E0E-9B1A-3683399FEB15}"/>
    <cellStyle name="SAPBEXaggData 9 7 4" xfId="19146" xr:uid="{F55CC660-1D18-4CDF-9485-9CD7B5DB7C4C}"/>
    <cellStyle name="SAPBEXaggData 9 7 5" xfId="22897" xr:uid="{A3FD4F6D-0DD7-417A-B8C0-CEDCCC1B6C11}"/>
    <cellStyle name="SAPBEXaggData 9 7 6" xfId="26563" xr:uid="{E48C8447-535C-4B60-B350-335788A1AEAF}"/>
    <cellStyle name="SAPBEXaggData 9 7 7" xfId="30095" xr:uid="{A66497DA-E893-4998-BE88-E30AFBFC7E5A}"/>
    <cellStyle name="SAPBEXaggData 9 7 8" xfId="33352" xr:uid="{7F77C87C-5342-4ACB-8639-D5488C30B2EE}"/>
    <cellStyle name="SAPBEXaggData 9 8" xfId="8707" xr:uid="{5767FB98-6872-488B-86C8-25CF8862ED74}"/>
    <cellStyle name="SAPBEXaggData 9 9" xfId="7770" xr:uid="{BD16B995-0C2C-4D09-8430-3E3474E6AEBC}"/>
    <cellStyle name="SAPBEXaggData_East 1415 Budget model v1" xfId="1092" xr:uid="{75365FA2-E673-47FA-BEAB-03DF3B49D61C}"/>
    <cellStyle name="SAPBEXaggDataEmph" xfId="460" xr:uid="{A31BF33E-6660-4D57-9F8C-37B45CD0AE41}"/>
    <cellStyle name="SAPBEXaggDataEmph 10" xfId="3567" xr:uid="{8E2ED026-2962-4CEE-B234-4145AB9CE069}"/>
    <cellStyle name="SAPBEXaggDataEmph 10 2" xfId="9609" xr:uid="{5C611AC7-5CCF-4B0F-8F7D-F4BB80BEDD51}"/>
    <cellStyle name="SAPBEXaggDataEmph 10 3" xfId="14931" xr:uid="{529EBF93-E007-4E23-9792-AFB89146F635}"/>
    <cellStyle name="SAPBEXaggDataEmph 10 4" xfId="17914" xr:uid="{8C605A39-A8ED-4921-B814-FFBF0489D0C7}"/>
    <cellStyle name="SAPBEXaggDataEmph 10 5" xfId="21670" xr:uid="{DB73E1CD-34B1-4BC7-B60C-4D6739439558}"/>
    <cellStyle name="SAPBEXaggDataEmph 10 6" xfId="25332" xr:uid="{DAC26AD0-A2BC-428D-A526-6BA55DE53466}"/>
    <cellStyle name="SAPBEXaggDataEmph 10 7" xfId="28863" xr:uid="{0FA87141-E9B8-45D9-A465-3E0635292CB3}"/>
    <cellStyle name="SAPBEXaggDataEmph 10 8" xfId="32141" xr:uid="{306D3FAA-310B-4E26-AC88-2BFCCBB08C97}"/>
    <cellStyle name="SAPBEXaggDataEmph 11" xfId="4264" xr:uid="{C97B247E-544F-404B-9685-478315677EA5}"/>
    <cellStyle name="SAPBEXaggDataEmph 11 2" xfId="12664" xr:uid="{7D8FF35A-4899-4885-AE4A-9D0C61947487}"/>
    <cellStyle name="SAPBEXaggDataEmph 11 3" xfId="7229" xr:uid="{5B189EE6-5E0E-4E7A-A132-9D20AAE459A3}"/>
    <cellStyle name="SAPBEXaggDataEmph 11 4" xfId="18611" xr:uid="{672336CE-BE16-4E48-8C28-0E3AAF7A2F88}"/>
    <cellStyle name="SAPBEXaggDataEmph 11 5" xfId="22363" xr:uid="{7C6692A6-DC4C-4783-8FDB-F68201577923}"/>
    <cellStyle name="SAPBEXaggDataEmph 11 6" xfId="26029" xr:uid="{59279789-9B5F-4C15-BE01-B114B92CE761}"/>
    <cellStyle name="SAPBEXaggDataEmph 11 7" xfId="29560" xr:uid="{0A33396D-7E56-4582-AF67-B79241D07D4C}"/>
    <cellStyle name="SAPBEXaggDataEmph 11 8" xfId="32823" xr:uid="{FFF261AC-2EE2-4CF3-8013-C0B6EEFA27B1}"/>
    <cellStyle name="SAPBEXaggDataEmph 12" xfId="4405" xr:uid="{25A10B64-4CD3-41AA-80B4-2F132E2ED133}"/>
    <cellStyle name="SAPBEXaggDataEmph 12 2" xfId="12573" xr:uid="{8FFEC488-29BA-4A02-B4D9-3EB64BC68F03}"/>
    <cellStyle name="SAPBEXaggDataEmph 12 3" xfId="7622" xr:uid="{20C141A1-40DA-4BBB-ACD1-5CF25E7BDE77}"/>
    <cellStyle name="SAPBEXaggDataEmph 12 4" xfId="18752" xr:uid="{06A0F1EC-C08F-48D7-987A-A28249FA459D}"/>
    <cellStyle name="SAPBEXaggDataEmph 12 5" xfId="22504" xr:uid="{DBE45D4D-F4AD-4E61-BEC6-94A2CF6D4EC4}"/>
    <cellStyle name="SAPBEXaggDataEmph 12 6" xfId="26170" xr:uid="{FBC35912-2F31-4318-AB38-2C9112805E2B}"/>
    <cellStyle name="SAPBEXaggDataEmph 12 7" xfId="29701" xr:uid="{6E60B2C7-2914-46E4-959D-781AB5A1E554}"/>
    <cellStyle name="SAPBEXaggDataEmph 12 8" xfId="32963" xr:uid="{CA437A4C-74DB-4F21-9752-0C7CADB4DB1E}"/>
    <cellStyle name="SAPBEXaggDataEmph 13" xfId="4535" xr:uid="{734946E1-5C25-458C-AAFC-B0AA60AF848B}"/>
    <cellStyle name="SAPBEXaggDataEmph 13 2" xfId="12478" xr:uid="{115B5F58-B7F2-4A84-9602-FF35B22173D3}"/>
    <cellStyle name="SAPBEXaggDataEmph 13 3" xfId="7312" xr:uid="{41A851E5-FC83-4FBA-AC0F-B82EA0E0F85D}"/>
    <cellStyle name="SAPBEXaggDataEmph 13 4" xfId="18882" xr:uid="{296822A9-8564-479F-AD42-3D879321F7FB}"/>
    <cellStyle name="SAPBEXaggDataEmph 13 5" xfId="22634" xr:uid="{F799743A-55E2-4045-9901-A73A57CC516D}"/>
    <cellStyle name="SAPBEXaggDataEmph 13 6" xfId="26299" xr:uid="{667EFC4C-48B9-4577-8C01-C63B8213EA3B}"/>
    <cellStyle name="SAPBEXaggDataEmph 13 7" xfId="29831" xr:uid="{6506D105-825C-444D-9D34-39A2CFD373D7}"/>
    <cellStyle name="SAPBEXaggDataEmph 13 8" xfId="33092" xr:uid="{64A6EDCE-9CF3-46D1-B039-F0ED18FFCE93}"/>
    <cellStyle name="SAPBEXaggDataEmph 14" xfId="6341" xr:uid="{F8EED786-B9B4-4C8B-A859-EBB123EA1201}"/>
    <cellStyle name="SAPBEXaggDataEmph 14 2" xfId="13239" xr:uid="{1B9A86CB-1FC3-4B09-8AAE-922B0D9E2E17}"/>
    <cellStyle name="SAPBEXaggDataEmph 14 3" xfId="15907" xr:uid="{7AB72B75-72A1-49EA-88CE-50844E15F033}"/>
    <cellStyle name="SAPBEXaggDataEmph 14 4" xfId="20586" xr:uid="{95C975A4-1267-4A9B-B94A-B99168DE061D}"/>
    <cellStyle name="SAPBEXaggDataEmph 14 5" xfId="24266" xr:uid="{5E12375D-14BA-4ABE-AB07-3230F587F4C5}"/>
    <cellStyle name="SAPBEXaggDataEmph 14 6" xfId="27785" xr:uid="{0E635938-743B-4709-9ADD-21D247B1309E}"/>
    <cellStyle name="SAPBEXaggDataEmph 14 7" xfId="31002" xr:uid="{605A3C80-37AB-4759-8910-02BAE93F612C}"/>
    <cellStyle name="SAPBEXaggDataEmph 14 8" xfId="33605" xr:uid="{27C170D8-1850-4190-9A48-BE820E41EEFF}"/>
    <cellStyle name="SAPBEXaggDataEmph 15" xfId="9464" xr:uid="{E3267A26-DBE5-4782-9157-7A527E288011}"/>
    <cellStyle name="SAPBEXaggDataEmph 16" xfId="15163" xr:uid="{2DE4BA32-3332-4A65-B40B-8656B691FDD7}"/>
    <cellStyle name="SAPBEXaggDataEmph 17" xfId="7525" xr:uid="{6D8F5A66-E151-4575-8DE1-23CF988AA86A}"/>
    <cellStyle name="SAPBEXaggDataEmph 18" xfId="15893" xr:uid="{E818D8D1-4663-48CB-BE17-9F2E30293E8D}"/>
    <cellStyle name="SAPBEXaggDataEmph 19" xfId="23965" xr:uid="{378E9809-3E37-43CC-8F9A-0F889F9B544E}"/>
    <cellStyle name="SAPBEXaggDataEmph 2" xfId="1093" xr:uid="{6B957488-C762-416A-9AE6-38D2B8876F84}"/>
    <cellStyle name="SAPBEXaggDataEmph 2 10" xfId="11186" xr:uid="{5B81FBC2-FAD7-497B-BA8A-E7FB71A8E03A}"/>
    <cellStyle name="SAPBEXaggDataEmph 2 11" xfId="10606" xr:uid="{4C336455-F8B7-45F0-9928-57CABD802C36}"/>
    <cellStyle name="SAPBEXaggDataEmph 2 12" xfId="15514" xr:uid="{CAC0FFC5-2505-4E69-ABEE-937FA097408C}"/>
    <cellStyle name="SAPBEXaggDataEmph 2 13" xfId="19831" xr:uid="{C7E1E8AB-D370-4EBA-8BCF-93C41A2FA5C3}"/>
    <cellStyle name="SAPBEXaggDataEmph 2 14" xfId="23591" xr:uid="{BACE83CC-3B97-41E7-9926-EBE0A8B4DE1A}"/>
    <cellStyle name="SAPBEXaggDataEmph 2 15" xfId="27197" xr:uid="{6F6EFA02-2CCB-484B-AF93-CB6E206FDFFD}"/>
    <cellStyle name="SAPBEXaggDataEmph 2 16" xfId="30656" xr:uid="{56E62988-462C-4648-A1C6-10FF9B3ECEA8}"/>
    <cellStyle name="SAPBEXaggDataEmph 2 17" xfId="33811" xr:uid="{5D8E2A7A-9955-490B-B179-FF37A03D48F5}"/>
    <cellStyle name="SAPBEXaggDataEmph 2 2" xfId="1094" xr:uid="{621623D7-659F-43BF-9B99-149DD49F659F}"/>
    <cellStyle name="SAPBEXaggDataEmph 2 2 10" xfId="16863" xr:uid="{B7C39581-2CE1-4380-AE1A-0DEF975A8D47}"/>
    <cellStyle name="SAPBEXaggDataEmph 2 2 11" xfId="10642" xr:uid="{9EB69C6D-43A3-4AAD-BA3B-AE373F335F7C}"/>
    <cellStyle name="SAPBEXaggDataEmph 2 2 12" xfId="19830" xr:uid="{6534811C-E193-4917-A0E2-8033D914F02E}"/>
    <cellStyle name="SAPBEXaggDataEmph 2 2 13" xfId="23590" xr:uid="{4638D079-7E3E-408A-AAA7-D6E4D33F7F1D}"/>
    <cellStyle name="SAPBEXaggDataEmph 2 2 14" xfId="27196" xr:uid="{61219751-CBC1-4D26-B84F-158352FB94C8}"/>
    <cellStyle name="SAPBEXaggDataEmph 2 2 15" xfId="30655" xr:uid="{19453F96-27B9-48D0-9369-EB2C8FA481A7}"/>
    <cellStyle name="SAPBEXaggDataEmph 2 2 16" xfId="34819" xr:uid="{2D64CB5E-F387-4ED2-BC9E-BF077C0DD173}"/>
    <cellStyle name="SAPBEXaggDataEmph 2 2 2" xfId="1619" xr:uid="{4459A29B-6335-4F29-AB7D-CDBBF43F610C}"/>
    <cellStyle name="SAPBEXaggDataEmph 2 2 2 10" xfId="14907" xr:uid="{CAF22730-C22C-41E3-85C4-B389B99D9898}"/>
    <cellStyle name="SAPBEXaggDataEmph 2 2 2 11" xfId="11835" xr:uid="{650B71FB-AADA-4481-BE87-37480AA56508}"/>
    <cellStyle name="SAPBEXaggDataEmph 2 2 2 12" xfId="19922" xr:uid="{37A9D45C-2AAC-43FD-BC77-C4D668369A3B}"/>
    <cellStyle name="SAPBEXaggDataEmph 2 2 2 13" xfId="27668" xr:uid="{1F3B8ECA-6F05-438E-9C44-622FD78229B2}"/>
    <cellStyle name="SAPBEXaggDataEmph 2 2 2 14" xfId="30906" xr:uid="{DC689876-B47C-4DBC-9C9D-01B04824D3BE}"/>
    <cellStyle name="SAPBEXaggDataEmph 2 2 2 2" xfId="2862" xr:uid="{55FD41C1-1634-4330-AEDA-BC3FCBFBC154}"/>
    <cellStyle name="SAPBEXaggDataEmph 2 2 2 2 2" xfId="10139" xr:uid="{1F0DDDF8-DB66-4E06-A36D-763C24D9C875}"/>
    <cellStyle name="SAPBEXaggDataEmph 2 2 2 2 3" xfId="13466" xr:uid="{44AD74D9-29BD-4A8A-B271-39A059B748B8}"/>
    <cellStyle name="SAPBEXaggDataEmph 2 2 2 2 4" xfId="17210" xr:uid="{407ED6A2-BBA5-4365-A108-38050D4F8B02}"/>
    <cellStyle name="SAPBEXaggDataEmph 2 2 2 2 5" xfId="20968" xr:uid="{89EC6303-C313-4848-A185-41762632BCB9}"/>
    <cellStyle name="SAPBEXaggDataEmph 2 2 2 2 6" xfId="24629" xr:uid="{D07953DC-EB98-42E9-993B-E037EDDE03A9}"/>
    <cellStyle name="SAPBEXaggDataEmph 2 2 2 2 7" xfId="28158" xr:uid="{D1FC1F77-023F-4027-A61B-D3CE1002DCEC}"/>
    <cellStyle name="SAPBEXaggDataEmph 2 2 2 2 8" xfId="31444" xr:uid="{A5EB30AC-4D7D-42FC-AD2F-0E71E55601EE}"/>
    <cellStyle name="SAPBEXaggDataEmph 2 2 2 3" xfId="3368" xr:uid="{A7EA7DBF-A931-4205-927B-1C1A0C29730C}"/>
    <cellStyle name="SAPBEXaggDataEmph 2 2 2 3 2" xfId="12776" xr:uid="{F8F39943-6B1A-436C-873A-3D97B32C445A}"/>
    <cellStyle name="SAPBEXaggDataEmph 2 2 2 3 3" xfId="7473" xr:uid="{850FCB74-4571-48B2-BF42-219A2E4CEECC}"/>
    <cellStyle name="SAPBEXaggDataEmph 2 2 2 3 4" xfId="17715" xr:uid="{7F12FB93-8303-41FE-8F9F-87546B69EAD1}"/>
    <cellStyle name="SAPBEXaggDataEmph 2 2 2 3 5" xfId="21471" xr:uid="{DB0B6395-E44C-45C8-ABBB-C230D672199F}"/>
    <cellStyle name="SAPBEXaggDataEmph 2 2 2 3 6" xfId="25133" xr:uid="{6D3E1C59-4614-4AFC-967D-B2CE12E512C6}"/>
    <cellStyle name="SAPBEXaggDataEmph 2 2 2 3 7" xfId="28664" xr:uid="{3446CDD6-7A6F-4DB6-9272-4C366EA66345}"/>
    <cellStyle name="SAPBEXaggDataEmph 2 2 2 3 8" xfId="31943" xr:uid="{17BA5758-BD95-43A7-898E-EF64EA11C4F8}"/>
    <cellStyle name="SAPBEXaggDataEmph 2 2 2 4" xfId="1964" xr:uid="{D33C4EDA-8C72-456B-B21D-A87A9018ACB7}"/>
    <cellStyle name="SAPBEXaggDataEmph 2 2 2 4 2" xfId="7963" xr:uid="{93B92756-FCD4-4368-B786-5C4AD715DAB5}"/>
    <cellStyle name="SAPBEXaggDataEmph 2 2 2 4 3" xfId="8080" xr:uid="{6A9426EE-9D5A-40BA-B30D-AE7B92714BB4}"/>
    <cellStyle name="SAPBEXaggDataEmph 2 2 2 4 4" xfId="8058" xr:uid="{72F09156-81FE-41AA-AAEC-C24D44E9607A}"/>
    <cellStyle name="SAPBEXaggDataEmph 2 2 2 4 5" xfId="19466" xr:uid="{C61AB1F2-980F-4886-BEBA-8ABA4D400486}"/>
    <cellStyle name="SAPBEXaggDataEmph 2 2 2 4 6" xfId="19963" xr:uid="{020985F6-39D8-4877-BB3B-F09E79206D01}"/>
    <cellStyle name="SAPBEXaggDataEmph 2 2 2 4 7" xfId="23723" xr:uid="{39ED51C8-1CE3-408E-8786-ED86D39353EC}"/>
    <cellStyle name="SAPBEXaggDataEmph 2 2 2 4 8" xfId="8025" xr:uid="{1F90B7AF-A410-4371-B00C-C1FF9D64520B}"/>
    <cellStyle name="SAPBEXaggDataEmph 2 2 2 5" xfId="3163" xr:uid="{7E684D59-0D8B-471A-858B-FD93F1E4CEE3}"/>
    <cellStyle name="SAPBEXaggDataEmph 2 2 2 5 2" xfId="11262" xr:uid="{239CD30F-2BE2-45B4-8E5B-9705375088D9}"/>
    <cellStyle name="SAPBEXaggDataEmph 2 2 2 5 3" xfId="13112" xr:uid="{36E6205E-1567-4AF1-B200-529530DDCD5F}"/>
    <cellStyle name="SAPBEXaggDataEmph 2 2 2 5 4" xfId="17510" xr:uid="{A91BCC55-F974-4436-B915-74C5CFDA9161}"/>
    <cellStyle name="SAPBEXaggDataEmph 2 2 2 5 5" xfId="21266" xr:uid="{1B7AA754-613F-4729-9404-7D373F86A780}"/>
    <cellStyle name="SAPBEXaggDataEmph 2 2 2 5 6" xfId="24928" xr:uid="{42329DA4-1601-41FA-92CE-1FD96ECCE6C6}"/>
    <cellStyle name="SAPBEXaggDataEmph 2 2 2 5 7" xfId="28459" xr:uid="{EA9E6080-1301-4234-8472-50982FD86D24}"/>
    <cellStyle name="SAPBEXaggDataEmph 2 2 2 5 8" xfId="31740" xr:uid="{90F2D64E-E1FD-45EB-88DB-E5E77F14325C}"/>
    <cellStyle name="SAPBEXaggDataEmph 2 2 2 6" xfId="3096" xr:uid="{7F3A7133-B342-40DE-B18B-09FFC3DC5240}"/>
    <cellStyle name="SAPBEXaggDataEmph 2 2 2 6 2" xfId="8397" xr:uid="{C4AB1914-C08C-42A7-B82F-B31E75AE848C}"/>
    <cellStyle name="SAPBEXaggDataEmph 2 2 2 6 3" xfId="8099" xr:uid="{15767314-D438-4D1A-B16B-A56DB67C00F3}"/>
    <cellStyle name="SAPBEXaggDataEmph 2 2 2 6 4" xfId="17443" xr:uid="{9518480B-4901-459F-80E5-A11AA0798365}"/>
    <cellStyle name="SAPBEXaggDataEmph 2 2 2 6 5" xfId="21200" xr:uid="{88D3081F-5045-48CC-9138-D9D02FAE6BB7}"/>
    <cellStyle name="SAPBEXaggDataEmph 2 2 2 6 6" xfId="24862" xr:uid="{A43CB932-FD99-4DAF-93BE-A331A5427017}"/>
    <cellStyle name="SAPBEXaggDataEmph 2 2 2 6 7" xfId="28392" xr:uid="{1C63DD6D-FC3A-4A41-87DC-114D0878AA1A}"/>
    <cellStyle name="SAPBEXaggDataEmph 2 2 2 6 8" xfId="31675" xr:uid="{05F86259-7E53-4029-8234-25352277E73D}"/>
    <cellStyle name="SAPBEXaggDataEmph 2 2 2 7" xfId="2759" xr:uid="{76FAC5FB-EAFD-4710-8C4C-16A31BD692C7}"/>
    <cellStyle name="SAPBEXaggDataEmph 2 2 2 7 2" xfId="10344" xr:uid="{A12F1157-E9D9-4DE4-BFEC-B17EC4751F18}"/>
    <cellStyle name="SAPBEXaggDataEmph 2 2 2 7 3" xfId="11981" xr:uid="{3B18CC3C-9DC8-4FB4-B1C7-358AD7EE07FA}"/>
    <cellStyle name="SAPBEXaggDataEmph 2 2 2 7 4" xfId="17107" xr:uid="{5903CBD6-09E2-43C5-88AD-2069A0747BD7}"/>
    <cellStyle name="SAPBEXaggDataEmph 2 2 2 7 5" xfId="20865" xr:uid="{F1F1CC2A-3C00-4105-8F8F-9A3881276869}"/>
    <cellStyle name="SAPBEXaggDataEmph 2 2 2 7 6" xfId="24526" xr:uid="{F4D46952-082A-464A-9FD3-AE9B668A4933}"/>
    <cellStyle name="SAPBEXaggDataEmph 2 2 2 7 7" xfId="28055" xr:uid="{AF172BAF-F8A0-4B6E-B6F1-720EC45ABF7E}"/>
    <cellStyle name="SAPBEXaggDataEmph 2 2 2 7 8" xfId="31341" xr:uid="{84E5EB4B-2231-442A-8A60-A84EA4C53AAA}"/>
    <cellStyle name="SAPBEXaggDataEmph 2 2 2 8" xfId="9527" xr:uid="{64742335-2196-4EEF-A301-39B522972E53}"/>
    <cellStyle name="SAPBEXaggDataEmph 2 2 2 9" xfId="7729" xr:uid="{42C62047-0E15-4A11-B58F-CABF97C745B4}"/>
    <cellStyle name="SAPBEXaggDataEmph 2 2 3" xfId="2383" xr:uid="{B059D8CA-302C-40C7-B350-5ECABF94D9AF}"/>
    <cellStyle name="SAPBEXaggDataEmph 2 2 3 2" xfId="8635" xr:uid="{C10A527B-4C00-4F16-8E63-C3DCD31798D0}"/>
    <cellStyle name="SAPBEXaggDataEmph 2 2 3 3" xfId="10202" xr:uid="{965CBBF2-9A40-42AF-97DC-994744BEA857}"/>
    <cellStyle name="SAPBEXaggDataEmph 2 2 3 4" xfId="16556" xr:uid="{D9FE573E-B7B8-45DF-A4D5-BE89E976848F}"/>
    <cellStyle name="SAPBEXaggDataEmph 2 2 3 5" xfId="14288" xr:uid="{41951374-B19B-4B63-AC12-DF3A925A1738}"/>
    <cellStyle name="SAPBEXaggDataEmph 2 2 3 6" xfId="15301" xr:uid="{09263967-1E36-4A28-8DF1-AF02CB185531}"/>
    <cellStyle name="SAPBEXaggDataEmph 2 2 3 7" xfId="23420" xr:uid="{BF6E8C62-D6D0-46F6-BA16-79A07B606CAB}"/>
    <cellStyle name="SAPBEXaggDataEmph 2 2 3 8" xfId="30213" xr:uid="{D0ECBA11-F3E1-4EC1-B298-DB7805F07F95}"/>
    <cellStyle name="SAPBEXaggDataEmph 2 2 4" xfId="1873" xr:uid="{1AA80554-66E3-4507-8D65-FE16CC53A30C}"/>
    <cellStyle name="SAPBEXaggDataEmph 2 2 4 2" xfId="10172" xr:uid="{A37ABA89-3290-4FC2-AF8C-1295BC7209E6}"/>
    <cellStyle name="SAPBEXaggDataEmph 2 2 4 3" xfId="15130" xr:uid="{99EEB4FF-8353-47B0-9988-040C5A737F96}"/>
    <cellStyle name="SAPBEXaggDataEmph 2 2 4 4" xfId="12034" xr:uid="{85EBA8BF-A9D9-4005-AB34-F96B70FC1A76}"/>
    <cellStyle name="SAPBEXaggDataEmph 2 2 4 5" xfId="19475" xr:uid="{914BD89B-A526-465E-84D1-2042AF902474}"/>
    <cellStyle name="SAPBEXaggDataEmph 2 2 4 6" xfId="24105" xr:uid="{D2728964-3750-42B3-9E82-D933A9EF4D6F}"/>
    <cellStyle name="SAPBEXaggDataEmph 2 2 4 7" xfId="26897" xr:uid="{E5DCA555-D69C-47F7-AF5C-908A8D84F0AF}"/>
    <cellStyle name="SAPBEXaggDataEmph 2 2 4 8" xfId="27274" xr:uid="{4DCAFC30-BBDA-4F7D-ABD6-8125932E59F8}"/>
    <cellStyle name="SAPBEXaggDataEmph 2 2 5" xfId="3840" xr:uid="{4582646A-C26C-4B35-A30B-EF8F672434AD}"/>
    <cellStyle name="SAPBEXaggDataEmph 2 2 5 2" xfId="6828" xr:uid="{6DF679DD-51C8-4421-9794-E02CC9F59C4A}"/>
    <cellStyle name="SAPBEXaggDataEmph 2 2 5 3" xfId="8791" xr:uid="{CD64A967-D4BD-484F-A721-963B79F1D887}"/>
    <cellStyle name="SAPBEXaggDataEmph 2 2 5 4" xfId="18187" xr:uid="{39AD5D89-09FF-4AD1-9638-F87CEA6B4120}"/>
    <cellStyle name="SAPBEXaggDataEmph 2 2 5 5" xfId="21940" xr:uid="{A7147C37-B1A5-4198-B696-B02EF3B10F52}"/>
    <cellStyle name="SAPBEXaggDataEmph 2 2 5 6" xfId="25605" xr:uid="{57FA0612-64AF-4521-B55D-020CAF645298}"/>
    <cellStyle name="SAPBEXaggDataEmph 2 2 5 7" xfId="29136" xr:uid="{7543C8C4-D5A5-424B-90A8-8CEB11682B63}"/>
    <cellStyle name="SAPBEXaggDataEmph 2 2 5 8" xfId="32407" xr:uid="{454CBB79-9F09-44FB-A08B-68EB5949A49C}"/>
    <cellStyle name="SAPBEXaggDataEmph 2 2 6" xfId="4010" xr:uid="{52327009-A180-45E1-83C3-004474273A53}"/>
    <cellStyle name="SAPBEXaggDataEmph 2 2 6 2" xfId="8817" xr:uid="{5929B792-D993-4C16-B59D-D434F5CD7A25}"/>
    <cellStyle name="SAPBEXaggDataEmph 2 2 6 3" xfId="7742" xr:uid="{64FB4875-9DDC-4A5A-9F32-D70AE8ED66CF}"/>
    <cellStyle name="SAPBEXaggDataEmph 2 2 6 4" xfId="18357" xr:uid="{B3FB0436-9B2C-49DF-B479-C2288EA1FF05}"/>
    <cellStyle name="SAPBEXaggDataEmph 2 2 6 5" xfId="22110" xr:uid="{E8BAAF4B-885B-40D9-889D-335DCBAB9D02}"/>
    <cellStyle name="SAPBEXaggDataEmph 2 2 6 6" xfId="25775" xr:uid="{2C8C064F-85DC-4A4F-88FF-6365C9327F75}"/>
    <cellStyle name="SAPBEXaggDataEmph 2 2 6 7" xfId="29306" xr:uid="{5280E847-79D0-41D9-B3DC-5B2E2AC68105}"/>
    <cellStyle name="SAPBEXaggDataEmph 2 2 6 8" xfId="32573" xr:uid="{54B1961D-9372-453B-BEE6-128B252AFC5C}"/>
    <cellStyle name="SAPBEXaggDataEmph 2 2 7" xfId="3770" xr:uid="{3C71578A-0C21-41AF-9B30-5173998A6232}"/>
    <cellStyle name="SAPBEXaggDataEmph 2 2 7 2" xfId="12741" xr:uid="{AFE62795-F898-4011-ACF7-E886825F7B2A}"/>
    <cellStyle name="SAPBEXaggDataEmph 2 2 7 3" xfId="10088" xr:uid="{B0559745-444D-4247-818B-A8A75A8151B6}"/>
    <cellStyle name="SAPBEXaggDataEmph 2 2 7 4" xfId="18117" xr:uid="{F8DD8DAB-E7A2-458B-ACE8-75017B2ED9C2}"/>
    <cellStyle name="SAPBEXaggDataEmph 2 2 7 5" xfId="21871" xr:uid="{3DC3841B-6497-41F0-8B6E-D7C4A88F7C57}"/>
    <cellStyle name="SAPBEXaggDataEmph 2 2 7 6" xfId="25535" xr:uid="{8306A9AE-DF23-48FD-975B-33B688527CB8}"/>
    <cellStyle name="SAPBEXaggDataEmph 2 2 7 7" xfId="29066" xr:uid="{0EF21BDC-A486-4914-95DE-88C7C818A031}"/>
    <cellStyle name="SAPBEXaggDataEmph 2 2 7 8" xfId="32341" xr:uid="{D0790E58-A240-4473-A7DF-16116894DE37}"/>
    <cellStyle name="SAPBEXaggDataEmph 2 2 8" xfId="4603" xr:uid="{E91911F3-8047-415A-9F29-2EFE75ED8289}"/>
    <cellStyle name="SAPBEXaggDataEmph 2 2 8 2" xfId="12415" xr:uid="{022CB266-F117-4AA4-98C0-CD317BB652E9}"/>
    <cellStyle name="SAPBEXaggDataEmph 2 2 8 3" xfId="15200" xr:uid="{F3299E95-FCC5-466C-96BC-68BC6E3D16B6}"/>
    <cellStyle name="SAPBEXaggDataEmph 2 2 8 4" xfId="18950" xr:uid="{165E9DC9-0240-443D-A97A-C36C79791F7B}"/>
    <cellStyle name="SAPBEXaggDataEmph 2 2 8 5" xfId="22702" xr:uid="{7443913F-5A4C-4BE3-9852-E1F6CEEC896A}"/>
    <cellStyle name="SAPBEXaggDataEmph 2 2 8 6" xfId="26367" xr:uid="{D0552B96-5562-495D-91A5-5886B1383D44}"/>
    <cellStyle name="SAPBEXaggDataEmph 2 2 8 7" xfId="29899" xr:uid="{2CFFD044-EBB3-4B11-A18D-589D87E4DF71}"/>
    <cellStyle name="SAPBEXaggDataEmph 2 2 8 8" xfId="33159" xr:uid="{9D33CD43-71F4-43D4-98D6-4E59ED967B6E}"/>
    <cellStyle name="SAPBEXaggDataEmph 2 2 9" xfId="10720" xr:uid="{5185B0A4-1D93-4047-B597-1ECA8020F0C4}"/>
    <cellStyle name="SAPBEXaggDataEmph 2 3" xfId="1618" xr:uid="{87438F8A-4899-43BD-A6C3-304FCFBA1A5F}"/>
    <cellStyle name="SAPBEXaggDataEmph 2 3 10" xfId="16877" xr:uid="{1DBD55F6-CF8F-4FA8-9808-F304499F5A71}"/>
    <cellStyle name="SAPBEXaggDataEmph 2 3 11" xfId="15150" xr:uid="{D05C073B-1E30-4254-A6E4-C7AC6CA30D24}"/>
    <cellStyle name="SAPBEXaggDataEmph 2 3 12" xfId="23348" xr:uid="{2FF90E93-1196-43BF-A7C7-05A5B92312D2}"/>
    <cellStyle name="SAPBEXaggDataEmph 2 3 13" xfId="26682" xr:uid="{A2147E42-A568-4B83-8535-DC17749D63D5}"/>
    <cellStyle name="SAPBEXaggDataEmph 2 3 14" xfId="30900" xr:uid="{EF115AB3-87CC-4DA7-83EB-BA89ADA9EEA2}"/>
    <cellStyle name="SAPBEXaggDataEmph 2 3 15" xfId="35053" xr:uid="{D95BF9CC-D0B5-4A2D-813B-6BF997AFBD79}"/>
    <cellStyle name="SAPBEXaggDataEmph 2 3 2" xfId="2861" xr:uid="{22259C86-8E05-4B5D-B5F7-572A90ABDE19}"/>
    <cellStyle name="SAPBEXaggDataEmph 2 3 2 2" xfId="8900" xr:uid="{5BCD0F62-9DC8-48C0-AB23-B291AD013CBD}"/>
    <cellStyle name="SAPBEXaggDataEmph 2 3 2 3" xfId="14241" xr:uid="{5974D793-8313-422D-81D9-1DEFEDBA5933}"/>
    <cellStyle name="SAPBEXaggDataEmph 2 3 2 4" xfId="17209" xr:uid="{F3DD5312-CA40-4117-B548-829A8C43BFCD}"/>
    <cellStyle name="SAPBEXaggDataEmph 2 3 2 5" xfId="20967" xr:uid="{60CCCA52-9BB3-4720-933E-E3DB36BEDC22}"/>
    <cellStyle name="SAPBEXaggDataEmph 2 3 2 6" xfId="24628" xr:uid="{B74B3ECD-D27F-4E1F-B96C-57DB335CAAC3}"/>
    <cellStyle name="SAPBEXaggDataEmph 2 3 2 7" xfId="28157" xr:uid="{79097300-C366-44A7-8ABC-293986257CFB}"/>
    <cellStyle name="SAPBEXaggDataEmph 2 3 2 8" xfId="31443" xr:uid="{4478E25D-288D-4290-B356-AB80E19FCB26}"/>
    <cellStyle name="SAPBEXaggDataEmph 2 3 3" xfId="3367" xr:uid="{8DAD4C51-8485-40C8-AB35-7306E1F8902C}"/>
    <cellStyle name="SAPBEXaggDataEmph 2 3 3 2" xfId="13042" xr:uid="{C65E3CB5-0791-492B-BEE0-809D2FDAF86A}"/>
    <cellStyle name="SAPBEXaggDataEmph 2 3 3 3" xfId="11814" xr:uid="{796CEC22-1490-4EFD-98AB-520A1B0E4FB8}"/>
    <cellStyle name="SAPBEXaggDataEmph 2 3 3 4" xfId="17714" xr:uid="{AAF4861A-4B64-43EC-A2DF-2BDF143E9D8B}"/>
    <cellStyle name="SAPBEXaggDataEmph 2 3 3 5" xfId="21470" xr:uid="{29E0DD93-F367-4D79-A32E-5D38E32D0D5B}"/>
    <cellStyle name="SAPBEXaggDataEmph 2 3 3 6" xfId="25132" xr:uid="{8EB5ABC3-F6B0-454C-A805-2909A0612B27}"/>
    <cellStyle name="SAPBEXaggDataEmph 2 3 3 7" xfId="28663" xr:uid="{5DC759F2-6BA0-4B18-A634-0CADBBAC88EE}"/>
    <cellStyle name="SAPBEXaggDataEmph 2 3 3 8" xfId="31942" xr:uid="{A7ADA775-96C4-4900-A354-5FA6A4D85890}"/>
    <cellStyle name="SAPBEXaggDataEmph 2 3 4" xfId="2042" xr:uid="{746BCA52-5900-4FAD-8994-04478B5D2A35}"/>
    <cellStyle name="SAPBEXaggDataEmph 2 3 4 2" xfId="10253" xr:uid="{7FE06D33-9105-420A-AAFD-D0895622DA0D}"/>
    <cellStyle name="SAPBEXaggDataEmph 2 3 4 3" xfId="13893" xr:uid="{E6206BB9-390B-4D16-9028-046C2FF2BF96}"/>
    <cellStyle name="SAPBEXaggDataEmph 2 3 4 4" xfId="15370" xr:uid="{C1EC8BBC-B4AE-4E6D-B538-64F412C4513D}"/>
    <cellStyle name="SAPBEXaggDataEmph 2 3 4 5" xfId="9216" xr:uid="{291C3019-AA35-4DDF-B9E6-520A71FE8A56}"/>
    <cellStyle name="SAPBEXaggDataEmph 2 3 4 6" xfId="23213" xr:uid="{73EF6D5C-0962-4C8C-A397-93E7C594D1E9}"/>
    <cellStyle name="SAPBEXaggDataEmph 2 3 4 7" xfId="23760" xr:uid="{90945BBB-FA47-4D4B-AEF3-24D6056D997A}"/>
    <cellStyle name="SAPBEXaggDataEmph 2 3 4 8" xfId="27352" xr:uid="{217BC83A-A419-4311-8583-A6D90CC634F9}"/>
    <cellStyle name="SAPBEXaggDataEmph 2 3 5" xfId="3183" xr:uid="{4ADD8DAC-FF47-4A97-9B2E-CE26CFA04587}"/>
    <cellStyle name="SAPBEXaggDataEmph 2 3 5 2" xfId="7444" xr:uid="{C536D340-94E4-47CD-9242-B47BC94BF64F}"/>
    <cellStyle name="SAPBEXaggDataEmph 2 3 5 3" xfId="13619" xr:uid="{F19E765D-E6EF-49E8-AC5F-91F1EE331A58}"/>
    <cellStyle name="SAPBEXaggDataEmph 2 3 5 4" xfId="17530" xr:uid="{C66F3BFD-82BE-4B83-913D-D04C5A017781}"/>
    <cellStyle name="SAPBEXaggDataEmph 2 3 5 5" xfId="21286" xr:uid="{B10484E8-D06A-4CAD-868A-EE3C1CB6B44F}"/>
    <cellStyle name="SAPBEXaggDataEmph 2 3 5 6" xfId="24948" xr:uid="{A8BC2EAE-FE62-401E-BC13-89DE36340116}"/>
    <cellStyle name="SAPBEXaggDataEmph 2 3 5 7" xfId="28479" xr:uid="{20A042E1-1C83-4E02-9211-6C961227CA0B}"/>
    <cellStyle name="SAPBEXaggDataEmph 2 3 5 8" xfId="31759" xr:uid="{9D4F50A7-1C23-4016-A53C-6F6DACA9FDDC}"/>
    <cellStyle name="SAPBEXaggDataEmph 2 3 6" xfId="4361" xr:uid="{0AE4F550-B258-4B0B-BAC2-A9D7EA3B550C}"/>
    <cellStyle name="SAPBEXaggDataEmph 2 3 6 2" xfId="12595" xr:uid="{E1A3BFCC-F75F-436D-B77F-0B0E3328B4A7}"/>
    <cellStyle name="SAPBEXaggDataEmph 2 3 6 3" xfId="8034" xr:uid="{780BDAD0-6120-4F17-8892-FE6D661D19EC}"/>
    <cellStyle name="SAPBEXaggDataEmph 2 3 6 4" xfId="18708" xr:uid="{A537E8CA-CED7-4FA6-844F-EB9EC65D277C}"/>
    <cellStyle name="SAPBEXaggDataEmph 2 3 6 5" xfId="22460" xr:uid="{15012C6A-8789-4A3C-9E31-16726CF135E4}"/>
    <cellStyle name="SAPBEXaggDataEmph 2 3 6 6" xfId="26126" xr:uid="{24D30033-CACA-43B8-9F8D-5FAA484AD8A7}"/>
    <cellStyle name="SAPBEXaggDataEmph 2 3 6 7" xfId="29657" xr:uid="{12D4204B-46F8-48AF-80E4-FA058D1FB974}"/>
    <cellStyle name="SAPBEXaggDataEmph 2 3 6 8" xfId="32919" xr:uid="{93B7FA09-AC39-4737-A0EF-50610E81DC24}"/>
    <cellStyle name="SAPBEXaggDataEmph 2 3 7" xfId="4688" xr:uid="{5142C495-4A0A-4074-BA2E-3DD278D64F77}"/>
    <cellStyle name="SAPBEXaggDataEmph 2 3 7 2" xfId="12334" xr:uid="{3BEFAEE7-7A56-43EE-9A6F-550C53FA748D}"/>
    <cellStyle name="SAPBEXaggDataEmph 2 3 7 3" xfId="11604" xr:uid="{3514C150-0F40-4615-9CBC-C8F2C42F843E}"/>
    <cellStyle name="SAPBEXaggDataEmph 2 3 7 4" xfId="19035" xr:uid="{8BF4997F-1E01-4080-9673-72435FEF5445}"/>
    <cellStyle name="SAPBEXaggDataEmph 2 3 7 5" xfId="22787" xr:uid="{43E2DBF4-16C9-4CB5-A818-43F25C2700BB}"/>
    <cellStyle name="SAPBEXaggDataEmph 2 3 7 6" xfId="26452" xr:uid="{AE804495-24B1-4248-AE9A-93A2F865E2A3}"/>
    <cellStyle name="SAPBEXaggDataEmph 2 3 7 7" xfId="29984" xr:uid="{A10AE481-2355-4B93-B1DD-2CA6BA7FBFA3}"/>
    <cellStyle name="SAPBEXaggDataEmph 2 3 7 8" xfId="33243" xr:uid="{20D24F0E-30D2-412F-86CA-207BE824CA23}"/>
    <cellStyle name="SAPBEXaggDataEmph 2 3 8" xfId="10030" xr:uid="{9E6490DE-8A35-431F-9DD5-428383E315B4}"/>
    <cellStyle name="SAPBEXaggDataEmph 2 3 9" xfId="14175" xr:uid="{E4FF066D-91B3-4565-9105-FC41553380E2}"/>
    <cellStyle name="SAPBEXaggDataEmph 2 4" xfId="2382" xr:uid="{8ECD631A-B0D5-470F-A08F-3BF74BAB72CE}"/>
    <cellStyle name="SAPBEXaggDataEmph 2 4 2" xfId="11049" xr:uid="{9404BB13-6100-4030-91F4-9EBE35CABE60}"/>
    <cellStyle name="SAPBEXaggDataEmph 2 4 3" xfId="16511" xr:uid="{A8435B97-C38E-43EA-A63A-BAE160AAA400}"/>
    <cellStyle name="SAPBEXaggDataEmph 2 4 4" xfId="13232" xr:uid="{75F1BD04-13D0-466C-B59C-503CD2969C21}"/>
    <cellStyle name="SAPBEXaggDataEmph 2 4 5" xfId="13746" xr:uid="{7F60A83F-8398-4715-AB5C-5EEE20C11DB2}"/>
    <cellStyle name="SAPBEXaggDataEmph 2 4 6" xfId="23164" xr:uid="{80AF71AB-54E0-41D1-BBB0-82D70264E489}"/>
    <cellStyle name="SAPBEXaggDataEmph 2 4 7" xfId="13084" xr:uid="{019A284A-15F0-4DD7-ADB3-E7977146AD66}"/>
    <cellStyle name="SAPBEXaggDataEmph 2 4 8" xfId="30299" xr:uid="{69755AEE-6794-4BE5-BB6A-13BE0496A92E}"/>
    <cellStyle name="SAPBEXaggDataEmph 2 4 9" xfId="34603" xr:uid="{9DFD8CDC-4AE6-4E44-9228-B29CA0B263E8}"/>
    <cellStyle name="SAPBEXaggDataEmph 2 5" xfId="2134" xr:uid="{3A36F629-3F02-4862-A6E3-40DB73173EDA}"/>
    <cellStyle name="SAPBEXaggDataEmph 2 5 2" xfId="8656" xr:uid="{6EFBE854-5534-47F8-B6DB-46E6A57918C5}"/>
    <cellStyle name="SAPBEXaggDataEmph 2 5 3" xfId="9902" xr:uid="{F485A440-B391-46CD-A2A6-9877EBECBD0D}"/>
    <cellStyle name="SAPBEXaggDataEmph 2 5 4" xfId="7828" xr:uid="{04D3E241-3250-4A24-A61F-4749882ED6E6}"/>
    <cellStyle name="SAPBEXaggDataEmph 2 5 5" xfId="7686" xr:uid="{6247EDC2-F44B-463D-B9C6-A8D89CB82B26}"/>
    <cellStyle name="SAPBEXaggDataEmph 2 5 6" xfId="20066" xr:uid="{55FB7EE2-AF62-4B55-8E0B-8BB6ABFB3546}"/>
    <cellStyle name="SAPBEXaggDataEmph 2 5 7" xfId="24201" xr:uid="{93F2CB8C-9B94-4228-8C0E-993E611EFC0F}"/>
    <cellStyle name="SAPBEXaggDataEmph 2 5 8" xfId="30382" xr:uid="{90D2D0B7-5FDC-4EC6-B91C-715EBC97A8BC}"/>
    <cellStyle name="SAPBEXaggDataEmph 2 5 9" xfId="34188" xr:uid="{87D0A4E0-1FFE-44EF-8D93-C1E1A932B639}"/>
    <cellStyle name="SAPBEXaggDataEmph 2 6" xfId="3839" xr:uid="{A1ED76AF-7ABE-47A9-AA11-D9F63AF3B532}"/>
    <cellStyle name="SAPBEXaggDataEmph 2 6 2" xfId="7106" xr:uid="{FFB53D7A-3975-41B2-BC1C-0EA81B3378BF}"/>
    <cellStyle name="SAPBEXaggDataEmph 2 6 3" xfId="10235" xr:uid="{A9FB4D44-836C-489A-85D3-3DCB23263056}"/>
    <cellStyle name="SAPBEXaggDataEmph 2 6 4" xfId="18186" xr:uid="{D19EE082-E5FA-4F48-95EB-AD32B3944329}"/>
    <cellStyle name="SAPBEXaggDataEmph 2 6 5" xfId="21939" xr:uid="{CA31513D-4736-47B7-99AB-F791D1947240}"/>
    <cellStyle name="SAPBEXaggDataEmph 2 6 6" xfId="25604" xr:uid="{35705BAB-6DA8-404C-877E-84C339CDF01E}"/>
    <cellStyle name="SAPBEXaggDataEmph 2 6 7" xfId="29135" xr:uid="{31FC4D0C-070A-4D8E-9AD6-A697EDD6B6A5}"/>
    <cellStyle name="SAPBEXaggDataEmph 2 6 8" xfId="32406" xr:uid="{9FBE6582-EB5E-469A-B5B9-511CCE59F58B}"/>
    <cellStyle name="SAPBEXaggDataEmph 2 7" xfId="3811" xr:uid="{498FE3A3-6E88-4BC7-A8F1-691FD692AFDC}"/>
    <cellStyle name="SAPBEXaggDataEmph 2 7 2" xfId="12720" xr:uid="{C688CDDD-04D8-457C-9E91-94D90A1B8C4A}"/>
    <cellStyle name="SAPBEXaggDataEmph 2 7 3" xfId="11815" xr:uid="{5FFE6388-7A19-4424-907A-FEDC2BD60A4D}"/>
    <cellStyle name="SAPBEXaggDataEmph 2 7 4" xfId="18158" xr:uid="{D720EC04-5FB0-4244-ADC5-39688297CF73}"/>
    <cellStyle name="SAPBEXaggDataEmph 2 7 5" xfId="21911" xr:uid="{6A30E522-D94E-42D3-A1A0-17693F59A386}"/>
    <cellStyle name="SAPBEXaggDataEmph 2 7 6" xfId="25576" xr:uid="{182B3E90-F9E3-4DD8-A754-CA815BCC8206}"/>
    <cellStyle name="SAPBEXaggDataEmph 2 7 7" xfId="29107" xr:uid="{864F071C-350B-40F6-BC6D-4CDA28967EB2}"/>
    <cellStyle name="SAPBEXaggDataEmph 2 7 8" xfId="32379" xr:uid="{7D026DC7-22A8-4D52-AEBC-6DDEC1F0F6BB}"/>
    <cellStyle name="SAPBEXaggDataEmph 2 8" xfId="4225" xr:uid="{300D5973-6E09-4968-9A8E-52F585BF9652}"/>
    <cellStyle name="SAPBEXaggDataEmph 2 8 2" xfId="6987" xr:uid="{BD175B6F-E49A-47A7-91B2-0EE2C3040063}"/>
    <cellStyle name="SAPBEXaggDataEmph 2 8 3" xfId="13633" xr:uid="{6445700E-F42C-431F-8F9F-706F33D18490}"/>
    <cellStyle name="SAPBEXaggDataEmph 2 8 4" xfId="18572" xr:uid="{2983200B-38EE-44D2-9CAA-2EB8CF52004A}"/>
    <cellStyle name="SAPBEXaggDataEmph 2 8 5" xfId="22324" xr:uid="{9777A402-8A90-4E3F-9B1C-A8702901BCDB}"/>
    <cellStyle name="SAPBEXaggDataEmph 2 8 6" xfId="25990" xr:uid="{DF2D4582-55F9-46BF-B354-76E12737705D}"/>
    <cellStyle name="SAPBEXaggDataEmph 2 8 7" xfId="29521" xr:uid="{CB100251-177A-4681-AB99-CC3E5AABF154}"/>
    <cellStyle name="SAPBEXaggDataEmph 2 8 8" xfId="32784" xr:uid="{043C8C07-CF74-408A-9C3A-ECEFA92B2547}"/>
    <cellStyle name="SAPBEXaggDataEmph 2 9" xfId="4561" xr:uid="{05D0CFF5-7CE3-413A-B9AE-1F318681666E}"/>
    <cellStyle name="SAPBEXaggDataEmph 2 9 2" xfId="12454" xr:uid="{F28C4F25-F598-42FA-824E-325475097EEB}"/>
    <cellStyle name="SAPBEXaggDataEmph 2 9 3" xfId="11991" xr:uid="{1FBE9DA8-111D-43C9-A5DC-31C79512FA6E}"/>
    <cellStyle name="SAPBEXaggDataEmph 2 9 4" xfId="18908" xr:uid="{074CE977-CE9D-4966-8444-B14BE8EADECA}"/>
    <cellStyle name="SAPBEXaggDataEmph 2 9 5" xfId="22660" xr:uid="{5875BA8F-680E-4616-AE12-73FD31F6CD2C}"/>
    <cellStyle name="SAPBEXaggDataEmph 2 9 6" xfId="26325" xr:uid="{9668AD51-34EE-472F-85D3-87C4D415628D}"/>
    <cellStyle name="SAPBEXaggDataEmph 2 9 7" xfId="29857" xr:uid="{FB153800-5E06-4494-961A-657C38DB438D}"/>
    <cellStyle name="SAPBEXaggDataEmph 2 9 8" xfId="33118" xr:uid="{CB617B50-2D1D-4550-8C1C-DB97139BD338}"/>
    <cellStyle name="SAPBEXaggDataEmph 20" xfId="13206" xr:uid="{2CDF80C1-632D-4853-85FB-5373CBFB8AB2}"/>
    <cellStyle name="SAPBEXaggDataEmph 21" xfId="19860" xr:uid="{0952DBD1-CDD9-488A-A52E-73D6AF7F2701}"/>
    <cellStyle name="SAPBEXaggDataEmph 3" xfId="1095" xr:uid="{CAC85726-3B86-4B55-9832-F3BDB3AAB540}"/>
    <cellStyle name="SAPBEXaggDataEmph 3 10" xfId="9021" xr:uid="{F8009C3C-7A4B-482C-BB0D-73728626292D}"/>
    <cellStyle name="SAPBEXaggDataEmph 3 11" xfId="15391" xr:uid="{A1FF112C-723E-46AF-8565-2FF662611838}"/>
    <cellStyle name="SAPBEXaggDataEmph 3 12" xfId="15997" xr:uid="{7BD19A99-721D-4E9D-A45D-20526584F03D}"/>
    <cellStyle name="SAPBEXaggDataEmph 3 13" xfId="19829" xr:uid="{4E943E8A-E15A-439F-B657-BACBE568468C}"/>
    <cellStyle name="SAPBEXaggDataEmph 3 14" xfId="23589" xr:uid="{7B2623CB-8B22-415A-824D-7D9B4D81373D}"/>
    <cellStyle name="SAPBEXaggDataEmph 3 15" xfId="27195" xr:uid="{9A3C2D01-D249-4357-8692-2EDC0A27B0C5}"/>
    <cellStyle name="SAPBEXaggDataEmph 3 16" xfId="30654" xr:uid="{FF1A6D54-4C89-4522-8901-C45AAD317B89}"/>
    <cellStyle name="SAPBEXaggDataEmph 3 17" xfId="35002" xr:uid="{A5498BBF-7FAF-4742-B8D0-3FB9EF3A3A53}"/>
    <cellStyle name="SAPBEXaggDataEmph 3 2" xfId="1096" xr:uid="{4984FD79-01E5-444B-BB57-02AADC235115}"/>
    <cellStyle name="SAPBEXaggDataEmph 3 2 10" xfId="14315" xr:uid="{8A839EEE-6A9E-4ED1-BCC4-AF333DAA0E04}"/>
    <cellStyle name="SAPBEXaggDataEmph 3 2 11" xfId="9717" xr:uid="{2F71425D-5E3B-4924-9BDB-7F8E7A1AED1C}"/>
    <cellStyle name="SAPBEXaggDataEmph 3 2 12" xfId="19828" xr:uid="{BE314CA8-7B2A-4EB8-82B2-7C2ABE79C7CC}"/>
    <cellStyle name="SAPBEXaggDataEmph 3 2 13" xfId="23588" xr:uid="{F68390D6-C16D-47D4-B26F-A96E2F5CB89A}"/>
    <cellStyle name="SAPBEXaggDataEmph 3 2 14" xfId="27194" xr:uid="{9C405529-BAEF-4524-9889-E9E8C6C9949F}"/>
    <cellStyle name="SAPBEXaggDataEmph 3 2 15" xfId="30653" xr:uid="{069E1C18-B2B4-4D0C-8E25-68C7521A77DA}"/>
    <cellStyle name="SAPBEXaggDataEmph 3 2 2" xfId="1621" xr:uid="{9265F976-CBE6-484F-8E6C-DE018C3D0585}"/>
    <cellStyle name="SAPBEXaggDataEmph 3 2 2 10" xfId="14964" xr:uid="{BF21CE1E-F8F2-4606-8BFB-AA28B8F5E9F1}"/>
    <cellStyle name="SAPBEXaggDataEmph 3 2 2 11" xfId="20424" xr:uid="{D615F7F7-8A43-4787-B062-8E555E9F559D}"/>
    <cellStyle name="SAPBEXaggDataEmph 3 2 2 12" xfId="19924" xr:uid="{AE0C41D0-7364-48FA-B799-32D4FA0A4A3D}"/>
    <cellStyle name="SAPBEXaggDataEmph 3 2 2 13" xfId="23676" xr:uid="{63005FE6-1409-4006-8EF0-F13AA0314191}"/>
    <cellStyle name="SAPBEXaggDataEmph 3 2 2 14" xfId="30905" xr:uid="{58DAE30A-5E2F-40A8-BFD7-06772C2C86EB}"/>
    <cellStyle name="SAPBEXaggDataEmph 3 2 2 2" xfId="2864" xr:uid="{B93816C3-AD64-44BB-AE60-FFDE3CB80E1D}"/>
    <cellStyle name="SAPBEXaggDataEmph 3 2 2 2 2" xfId="8407" xr:uid="{50E9BB3B-E326-42AA-9F3D-79819D1D1D0F}"/>
    <cellStyle name="SAPBEXaggDataEmph 3 2 2 2 3" xfId="11272" xr:uid="{96CB8541-2079-4A98-AD23-DEA7E6D276EE}"/>
    <cellStyle name="SAPBEXaggDataEmph 3 2 2 2 4" xfId="17212" xr:uid="{C78D06F0-4D40-49A8-8880-71D082C91110}"/>
    <cellStyle name="SAPBEXaggDataEmph 3 2 2 2 5" xfId="20970" xr:uid="{0EBE7B88-C27A-4FD5-B618-190BC6FE57A1}"/>
    <cellStyle name="SAPBEXaggDataEmph 3 2 2 2 6" xfId="24631" xr:uid="{DB0E7DF7-EBE2-4F3F-8805-49592D27FBF5}"/>
    <cellStyle name="SAPBEXaggDataEmph 3 2 2 2 7" xfId="28160" xr:uid="{39688103-9C19-4760-AB4C-A0477776B5E8}"/>
    <cellStyle name="SAPBEXaggDataEmph 3 2 2 2 8" xfId="31446" xr:uid="{290885C4-4456-4AAB-B83E-A47AA52C6418}"/>
    <cellStyle name="SAPBEXaggDataEmph 3 2 2 3" xfId="3370" xr:uid="{EB3C6E89-7735-4F89-A307-CB82C3DF1A1B}"/>
    <cellStyle name="SAPBEXaggDataEmph 3 2 2 3 2" xfId="11138" xr:uid="{4E12E913-5127-4212-AB86-72E4D60E5D99}"/>
    <cellStyle name="SAPBEXaggDataEmph 3 2 2 3 3" xfId="15531" xr:uid="{5D45983A-6D44-4ECB-B122-B7945A653D5E}"/>
    <cellStyle name="SAPBEXaggDataEmph 3 2 2 3 4" xfId="17717" xr:uid="{6A6E3BEC-DD31-41F1-ADE2-B31BB788D8F5}"/>
    <cellStyle name="SAPBEXaggDataEmph 3 2 2 3 5" xfId="21473" xr:uid="{A42F4BB7-0E60-4464-A704-2EBA2DEEA7A9}"/>
    <cellStyle name="SAPBEXaggDataEmph 3 2 2 3 6" xfId="25135" xr:uid="{66D4215E-BF25-47D9-A08C-34AFB59B79C6}"/>
    <cellStyle name="SAPBEXaggDataEmph 3 2 2 3 7" xfId="28666" xr:uid="{4A9D8A7A-40C3-4528-BE9E-5797B6652BB1}"/>
    <cellStyle name="SAPBEXaggDataEmph 3 2 2 3 8" xfId="31945" xr:uid="{2DC29A7C-D8EB-4D99-BE8C-80A75D31AFBC}"/>
    <cellStyle name="SAPBEXaggDataEmph 3 2 2 4" xfId="3236" xr:uid="{06F3CC73-A602-4107-BF40-294AAC5A315B}"/>
    <cellStyle name="SAPBEXaggDataEmph 3 2 2 4 2" xfId="9986" xr:uid="{1954AF0B-50E8-4384-B374-7A88DA21129D}"/>
    <cellStyle name="SAPBEXaggDataEmph 3 2 2 4 3" xfId="8615" xr:uid="{72D4467D-4228-411C-A413-803A06FD8A48}"/>
    <cellStyle name="SAPBEXaggDataEmph 3 2 2 4 4" xfId="17583" xr:uid="{01E3A169-AAEF-4BCD-B7CC-1E1B3F424C15}"/>
    <cellStyle name="SAPBEXaggDataEmph 3 2 2 4 5" xfId="21339" xr:uid="{EA255A78-2974-492E-AF7D-EB0E2C5337B7}"/>
    <cellStyle name="SAPBEXaggDataEmph 3 2 2 4 6" xfId="25001" xr:uid="{224A0AB9-6A9C-4104-8EE9-268E6F0BE95C}"/>
    <cellStyle name="SAPBEXaggDataEmph 3 2 2 4 7" xfId="28532" xr:uid="{9D9D3275-AC9E-492E-BE92-6A1F686F5B4F}"/>
    <cellStyle name="SAPBEXaggDataEmph 3 2 2 4 8" xfId="31812" xr:uid="{4CE72FB0-DE1D-4D4A-B2DE-24C7A82249AD}"/>
    <cellStyle name="SAPBEXaggDataEmph 3 2 2 5" xfId="4311" xr:uid="{09647215-6BEF-4431-BBA8-7F0AFBD1CAF4}"/>
    <cellStyle name="SAPBEXaggDataEmph 3 2 2 5 2" xfId="12629" xr:uid="{946761A7-1098-4A3C-ADC3-3C451D43F812}"/>
    <cellStyle name="SAPBEXaggDataEmph 3 2 2 5 3" xfId="11821" xr:uid="{B1CCF214-A0DF-415F-B4DE-04C261F43CD8}"/>
    <cellStyle name="SAPBEXaggDataEmph 3 2 2 5 4" xfId="18658" xr:uid="{DD54966A-EA17-4844-BCBE-66433E9A585B}"/>
    <cellStyle name="SAPBEXaggDataEmph 3 2 2 5 5" xfId="22410" xr:uid="{62E9E824-C3EF-4F18-B2C4-8BA565DD9B49}"/>
    <cellStyle name="SAPBEXaggDataEmph 3 2 2 5 6" xfId="26076" xr:uid="{5C7CBF70-641D-4A56-8539-2B79564FCA2E}"/>
    <cellStyle name="SAPBEXaggDataEmph 3 2 2 5 7" xfId="29607" xr:uid="{B3E27625-36BA-451D-AAC7-D135E486AA21}"/>
    <cellStyle name="SAPBEXaggDataEmph 3 2 2 5 8" xfId="32870" xr:uid="{8368C3D0-FA83-47FE-944F-C7380C506592}"/>
    <cellStyle name="SAPBEXaggDataEmph 3 2 2 6" xfId="3708" xr:uid="{1AB9E6C7-20BB-4FDB-9D57-F5267EECE8EF}"/>
    <cellStyle name="SAPBEXaggDataEmph 3 2 2 6 2" xfId="12769" xr:uid="{62DDEFD7-E41E-48BA-92A6-EDA92C88D18A}"/>
    <cellStyle name="SAPBEXaggDataEmph 3 2 2 6 3" xfId="7534" xr:uid="{7F28D892-5C73-46AE-8061-4C86EE66F2D9}"/>
    <cellStyle name="SAPBEXaggDataEmph 3 2 2 6 4" xfId="18055" xr:uid="{D769BD60-3B48-4CB8-846A-64108CFC2420}"/>
    <cellStyle name="SAPBEXaggDataEmph 3 2 2 6 5" xfId="21810" xr:uid="{307502C4-A0AF-4C9F-945E-E9405EBEA5A1}"/>
    <cellStyle name="SAPBEXaggDataEmph 3 2 2 6 6" xfId="25473" xr:uid="{942792EA-ED34-4B30-B478-83C20ABF0A6B}"/>
    <cellStyle name="SAPBEXaggDataEmph 3 2 2 6 7" xfId="29004" xr:uid="{B8BE0175-5166-440C-9612-89CDA2DE14C8}"/>
    <cellStyle name="SAPBEXaggDataEmph 3 2 2 6 8" xfId="32280" xr:uid="{A58C1546-AF8F-4167-9F6D-99304BC68D6B}"/>
    <cellStyle name="SAPBEXaggDataEmph 3 2 2 7" xfId="3253" xr:uid="{B9EE12EE-03DA-464B-8702-F44CA000FDA3}"/>
    <cellStyle name="SAPBEXaggDataEmph 3 2 2 7 2" xfId="9618" xr:uid="{CAF15D9A-45CE-4C8D-AB0E-952BAD41527E}"/>
    <cellStyle name="SAPBEXaggDataEmph 3 2 2 7 3" xfId="14561" xr:uid="{ADFD1068-1EC8-44DD-A0D8-DA96F095C899}"/>
    <cellStyle name="SAPBEXaggDataEmph 3 2 2 7 4" xfId="17600" xr:uid="{E09B1931-91AF-4667-A701-7F7A99D0E421}"/>
    <cellStyle name="SAPBEXaggDataEmph 3 2 2 7 5" xfId="21356" xr:uid="{95D6D121-41A5-4EA9-9C3B-BE76A9D68D41}"/>
    <cellStyle name="SAPBEXaggDataEmph 3 2 2 7 6" xfId="25018" xr:uid="{60F5C408-15F5-4AFC-B479-967E3A7F06B7}"/>
    <cellStyle name="SAPBEXaggDataEmph 3 2 2 7 7" xfId="28549" xr:uid="{107D6C65-40CB-4265-AE24-9A6AD6431BBB}"/>
    <cellStyle name="SAPBEXaggDataEmph 3 2 2 7 8" xfId="31828" xr:uid="{4179DCD7-B006-4D5F-B180-B425D60C0EB8}"/>
    <cellStyle name="SAPBEXaggDataEmph 3 2 2 8" xfId="11140" xr:uid="{73DDED8B-9348-4BEF-99EF-04A155EED514}"/>
    <cellStyle name="SAPBEXaggDataEmph 3 2 2 9" xfId="12302" xr:uid="{FB27EDA7-810A-4D28-9700-120A62174AC8}"/>
    <cellStyle name="SAPBEXaggDataEmph 3 2 3" xfId="2385" xr:uid="{EA8083C7-77AA-4DD1-97ED-40DEB17570C7}"/>
    <cellStyle name="SAPBEXaggDataEmph 3 2 3 2" xfId="9746" xr:uid="{A7CAF4D8-8B4F-4805-81FC-FD9EEB99F515}"/>
    <cellStyle name="SAPBEXaggDataEmph 3 2 3 3" xfId="13890" xr:uid="{67330F05-20AF-451A-8B3B-AA40BEB446FE}"/>
    <cellStyle name="SAPBEXaggDataEmph 3 2 3 4" xfId="10614" xr:uid="{F3E941A7-B6BD-460B-9E8B-1320BA4660CF}"/>
    <cellStyle name="SAPBEXaggDataEmph 3 2 3 5" xfId="7521" xr:uid="{2C25C99D-7038-400F-A93F-E2588C25E560}"/>
    <cellStyle name="SAPBEXaggDataEmph 3 2 3 6" xfId="20124" xr:uid="{E06306E7-C15E-41D1-B295-255E3F7D7CEE}"/>
    <cellStyle name="SAPBEXaggDataEmph 3 2 3 7" xfId="23861" xr:uid="{28706969-01A8-4C8B-AFDD-AFAEAC3D8E47}"/>
    <cellStyle name="SAPBEXaggDataEmph 3 2 3 8" xfId="30298" xr:uid="{30590771-65A6-4982-9981-93FFEE94A86A}"/>
    <cellStyle name="SAPBEXaggDataEmph 3 2 4" xfId="2129" xr:uid="{CCB3845A-F4BF-45F4-B704-C19CBCE69FF7}"/>
    <cellStyle name="SAPBEXaggDataEmph 3 2 4 2" xfId="9086" xr:uid="{4ADAA647-F556-42A6-A124-901CAC8AC75A}"/>
    <cellStyle name="SAPBEXaggDataEmph 3 2 4 3" xfId="14790" xr:uid="{C85D47C7-C87C-44E0-B401-724046CC2B8E}"/>
    <cellStyle name="SAPBEXaggDataEmph 3 2 4 4" xfId="15494" xr:uid="{94FB5F98-CE2B-4012-89C9-EC3E2459E965}"/>
    <cellStyle name="SAPBEXaggDataEmph 3 2 4 5" xfId="13620" xr:uid="{D330D4BD-F0B2-4CF7-B6C6-E85D6B063CFB}"/>
    <cellStyle name="SAPBEXaggDataEmph 3 2 4 6" xfId="19619" xr:uid="{A49EA0AE-0478-44F7-9C8B-290A7A9806D5}"/>
    <cellStyle name="SAPBEXaggDataEmph 3 2 4 7" xfId="26867" xr:uid="{96FAC23C-8CD8-46BC-80CB-09843630B71B}"/>
    <cellStyle name="SAPBEXaggDataEmph 3 2 4 8" xfId="27033" xr:uid="{DE33457A-D460-452E-B3AC-4E9C35B54D55}"/>
    <cellStyle name="SAPBEXaggDataEmph 3 2 5" xfId="1928" xr:uid="{EBA6212B-EBC7-4D0A-95AE-76C770DF4714}"/>
    <cellStyle name="SAPBEXaggDataEmph 3 2 5 2" xfId="8590" xr:uid="{63174973-B5C9-44BD-929B-3CFA9587038A}"/>
    <cellStyle name="SAPBEXaggDataEmph 3 2 5 3" xfId="13927" xr:uid="{1F966A29-1179-46C3-974C-733EEAE1856F}"/>
    <cellStyle name="SAPBEXaggDataEmph 3 2 5 4" xfId="15043" xr:uid="{A6DCDA43-DBDB-4789-B321-024C11317832}"/>
    <cellStyle name="SAPBEXaggDataEmph 3 2 5 5" xfId="12077" xr:uid="{A233CF30-5C6E-4EA7-9B89-017E5BD63F19}"/>
    <cellStyle name="SAPBEXaggDataEmph 3 2 5 6" xfId="19950" xr:uid="{607F473D-D8C5-457B-B53B-07C60B038FA7}"/>
    <cellStyle name="SAPBEXaggDataEmph 3 2 5 7" xfId="20567" xr:uid="{68A78F06-21D8-4CBE-98F4-6AEEBBD53B0E}"/>
    <cellStyle name="SAPBEXaggDataEmph 3 2 5 8" xfId="27298" xr:uid="{AEA77B2C-B877-4B27-A04C-03BC4FFF0555}"/>
    <cellStyle name="SAPBEXaggDataEmph 3 2 6" xfId="3071" xr:uid="{669DC498-7255-4439-BB07-F1A77381DBA8}"/>
    <cellStyle name="SAPBEXaggDataEmph 3 2 6 2" xfId="10759" xr:uid="{071E85BD-AA08-4DAA-BDF9-ADD81DE7604A}"/>
    <cellStyle name="SAPBEXaggDataEmph 3 2 6 3" xfId="13504" xr:uid="{34C6EA0D-ACC0-4791-93FB-490D9B47685F}"/>
    <cellStyle name="SAPBEXaggDataEmph 3 2 6 4" xfId="17418" xr:uid="{64085C88-5259-43D9-8A48-9DBE53DB5B23}"/>
    <cellStyle name="SAPBEXaggDataEmph 3 2 6 5" xfId="21176" xr:uid="{53AA05EB-8668-4181-8EFA-AFC758CE978D}"/>
    <cellStyle name="SAPBEXaggDataEmph 3 2 6 6" xfId="24837" xr:uid="{E9BD095F-010E-4893-8890-B1CBB1E0364F}"/>
    <cellStyle name="SAPBEXaggDataEmph 3 2 6 7" xfId="28367" xr:uid="{46686151-2ABB-44A4-8A23-FEFBBC3B60F7}"/>
    <cellStyle name="SAPBEXaggDataEmph 3 2 6 8" xfId="31652" xr:uid="{7449B44F-E12C-4E4F-87F6-AB06CAADAEBF}"/>
    <cellStyle name="SAPBEXaggDataEmph 3 2 7" xfId="3591" xr:uid="{FED2ABE9-28BB-4548-B9CD-98912F7E069D}"/>
    <cellStyle name="SAPBEXaggDataEmph 3 2 7 2" xfId="11189" xr:uid="{619EDE48-87DD-478A-AC09-0AC1A5D0AB19}"/>
    <cellStyle name="SAPBEXaggDataEmph 3 2 7 3" xfId="9696" xr:uid="{32D1E080-CEA9-44F9-9469-BEEFF6FDFC71}"/>
    <cellStyle name="SAPBEXaggDataEmph 3 2 7 4" xfId="17938" xr:uid="{36A37DBD-A105-4D91-B968-FBA7415BFBDA}"/>
    <cellStyle name="SAPBEXaggDataEmph 3 2 7 5" xfId="21694" xr:uid="{CBB801AA-0C3F-418B-81D8-1F1E242818D2}"/>
    <cellStyle name="SAPBEXaggDataEmph 3 2 7 6" xfId="25356" xr:uid="{29D1025D-5950-4195-A82C-C0EC9C90DDCF}"/>
    <cellStyle name="SAPBEXaggDataEmph 3 2 7 7" xfId="28887" xr:uid="{2E429F39-4152-40D0-B470-D497DD28B07A}"/>
    <cellStyle name="SAPBEXaggDataEmph 3 2 7 8" xfId="32164" xr:uid="{6A56A329-E472-4F8D-B6E1-92D41FACA366}"/>
    <cellStyle name="SAPBEXaggDataEmph 3 2 8" xfId="4560" xr:uid="{A90B7FE7-A7B7-4E07-90D9-319447521280}"/>
    <cellStyle name="SAPBEXaggDataEmph 3 2 8 2" xfId="12446" xr:uid="{C38182DF-10C3-4D80-8EFE-8B0DEBB6D69E}"/>
    <cellStyle name="SAPBEXaggDataEmph 3 2 8 3" xfId="13991" xr:uid="{745679AA-B7F5-49CD-A155-58834C8307C8}"/>
    <cellStyle name="SAPBEXaggDataEmph 3 2 8 4" xfId="18907" xr:uid="{9D1B9A72-8EF8-4F73-AF0E-615243FB1893}"/>
    <cellStyle name="SAPBEXaggDataEmph 3 2 8 5" xfId="22659" xr:uid="{2D9831B1-2D17-4053-8E69-387C97FEAC57}"/>
    <cellStyle name="SAPBEXaggDataEmph 3 2 8 6" xfId="26324" xr:uid="{4736D569-F41E-4B1D-AB26-2FB0D00810CC}"/>
    <cellStyle name="SAPBEXaggDataEmph 3 2 8 7" xfId="29856" xr:uid="{C8EAABCC-F2EF-4104-9851-4318266A5374}"/>
    <cellStyle name="SAPBEXaggDataEmph 3 2 8 8" xfId="33117" xr:uid="{852EC70F-AED3-41A9-A749-561B3B6DA585}"/>
    <cellStyle name="SAPBEXaggDataEmph 3 2 9" xfId="8711" xr:uid="{0DDB3C3B-060D-439E-8824-AA5F58BDDD68}"/>
    <cellStyle name="SAPBEXaggDataEmph 3 3" xfId="1620" xr:uid="{505BC46F-0357-406E-89FE-3C980C3D8317}"/>
    <cellStyle name="SAPBEXaggDataEmph 3 3 10" xfId="14243" xr:uid="{4450E1E1-38A1-4261-8682-37DB2A243900}"/>
    <cellStyle name="SAPBEXaggDataEmph 3 3 11" xfId="19269" xr:uid="{FBF0F043-BBDB-4139-B94E-7521767B53ED}"/>
    <cellStyle name="SAPBEXaggDataEmph 3 3 12" xfId="19923" xr:uid="{9389631A-3266-4D78-9C8B-1B80DF4AC652}"/>
    <cellStyle name="SAPBEXaggDataEmph 3 3 13" xfId="23675" xr:uid="{441F5972-9E74-4A31-946D-F7ADDDE71544}"/>
    <cellStyle name="SAPBEXaggDataEmph 3 3 14" xfId="30504" xr:uid="{B0522830-CE07-46A7-BF89-A669BCEB1EBB}"/>
    <cellStyle name="SAPBEXaggDataEmph 3 3 2" xfId="2863" xr:uid="{E7A32B91-E433-4197-B62E-C8B4D0FDA88A}"/>
    <cellStyle name="SAPBEXaggDataEmph 3 3 2 2" xfId="9637" xr:uid="{5FA23F2E-4EA8-4DF6-BFF8-DA660E4D702C}"/>
    <cellStyle name="SAPBEXaggDataEmph 3 3 2 3" xfId="14518" xr:uid="{A7D7FACE-FB0E-44EA-9F38-BBE8C38FBFA4}"/>
    <cellStyle name="SAPBEXaggDataEmph 3 3 2 4" xfId="17211" xr:uid="{6D9A9E92-8182-471C-96BA-151C8D764DF0}"/>
    <cellStyle name="SAPBEXaggDataEmph 3 3 2 5" xfId="20969" xr:uid="{E5E49D41-CBF3-4541-B7F0-724F2338EB06}"/>
    <cellStyle name="SAPBEXaggDataEmph 3 3 2 6" xfId="24630" xr:uid="{3028CC58-249F-48D1-938E-8626ECC76A4D}"/>
    <cellStyle name="SAPBEXaggDataEmph 3 3 2 7" xfId="28159" xr:uid="{F838E98C-91C6-43E1-BE1C-82F1CA6A6782}"/>
    <cellStyle name="SAPBEXaggDataEmph 3 3 2 8" xfId="31445" xr:uid="{3253E3B4-D016-4D5E-9302-E4ED56AAAD99}"/>
    <cellStyle name="SAPBEXaggDataEmph 3 3 3" xfId="3369" xr:uid="{3BE347FF-4315-48EA-A339-C3FD09053446}"/>
    <cellStyle name="SAPBEXaggDataEmph 3 3 3 2" xfId="11240" xr:uid="{3FCF7E97-1B0B-4489-A8B0-D0148E8CA722}"/>
    <cellStyle name="SAPBEXaggDataEmph 3 3 3 3" xfId="16860" xr:uid="{24B48F47-43A2-4D37-8779-233CD26C2180}"/>
    <cellStyle name="SAPBEXaggDataEmph 3 3 3 4" xfId="17716" xr:uid="{64D153A3-97FB-4FE1-9A64-D26C6AC1D0CA}"/>
    <cellStyle name="SAPBEXaggDataEmph 3 3 3 5" xfId="21472" xr:uid="{0B46EA70-69EB-4D1A-BA79-D2B0209E01C9}"/>
    <cellStyle name="SAPBEXaggDataEmph 3 3 3 6" xfId="25134" xr:uid="{BF666EA2-0ECE-4782-B34D-7086D3E2BC95}"/>
    <cellStyle name="SAPBEXaggDataEmph 3 3 3 7" xfId="28665" xr:uid="{4B11592F-D3A6-4261-AFC0-2E63459D8E30}"/>
    <cellStyle name="SAPBEXaggDataEmph 3 3 3 8" xfId="31944" xr:uid="{EF7E089A-1CF9-4F2F-B0D2-B05EB616640B}"/>
    <cellStyle name="SAPBEXaggDataEmph 3 3 4" xfId="3617" xr:uid="{4A5992A6-BBE0-42C6-838F-8A30BABFC900}"/>
    <cellStyle name="SAPBEXaggDataEmph 3 3 4 2" xfId="10575" xr:uid="{A0E4EBC0-D0A8-4BFA-965A-C486CA0A451E}"/>
    <cellStyle name="SAPBEXaggDataEmph 3 3 4 3" xfId="8467" xr:uid="{25398D11-5230-4077-99F2-7B3EC669DE60}"/>
    <cellStyle name="SAPBEXaggDataEmph 3 3 4 4" xfId="17964" xr:uid="{A6F616C7-FED2-459F-801B-A94C4265FD90}"/>
    <cellStyle name="SAPBEXaggDataEmph 3 3 4 5" xfId="21720" xr:uid="{F69C62BA-CB71-45B0-800F-43701E660F14}"/>
    <cellStyle name="SAPBEXaggDataEmph 3 3 4 6" xfId="25382" xr:uid="{FBD955C6-AAEC-4882-8E2E-05FC933A749A}"/>
    <cellStyle name="SAPBEXaggDataEmph 3 3 4 7" xfId="28913" xr:uid="{A3A84B02-B22E-4A18-9D22-7755BCC0467B}"/>
    <cellStyle name="SAPBEXaggDataEmph 3 3 4 8" xfId="32190" xr:uid="{4FA850F9-27FC-415A-B5A8-A93803E5B3E7}"/>
    <cellStyle name="SAPBEXaggDataEmph 3 3 5" xfId="4099" xr:uid="{AE0B14D0-2B3A-489F-96FD-47FDB0623B99}"/>
    <cellStyle name="SAPBEXaggDataEmph 3 3 5 2" xfId="6790" xr:uid="{DADC16D9-DB48-4208-A786-A299C087B80C}"/>
    <cellStyle name="SAPBEXaggDataEmph 3 3 5 3" xfId="16849" xr:uid="{A6B93169-C9F4-4AF5-9B16-869DA66E2A3D}"/>
    <cellStyle name="SAPBEXaggDataEmph 3 3 5 4" xfId="18446" xr:uid="{70C6A0D6-F442-4A1D-AF81-845546B7E1EE}"/>
    <cellStyle name="SAPBEXaggDataEmph 3 3 5 5" xfId="22199" xr:uid="{86FA3852-A5E2-4A64-9798-9CA122EC3A7D}"/>
    <cellStyle name="SAPBEXaggDataEmph 3 3 5 6" xfId="25864" xr:uid="{849383DC-8DEC-4C1F-A8A4-B9DD9494B247}"/>
    <cellStyle name="SAPBEXaggDataEmph 3 3 5 7" xfId="29395" xr:uid="{2AE98ECC-27DA-483A-870E-63350A85E1D3}"/>
    <cellStyle name="SAPBEXaggDataEmph 3 3 5 8" xfId="32662" xr:uid="{5CAEB224-BD7D-4404-A9E7-E150DBF0C2FF}"/>
    <cellStyle name="SAPBEXaggDataEmph 3 3 6" xfId="4431" xr:uid="{F3B253B6-728F-4A5D-BA03-7241D0FECC97}"/>
    <cellStyle name="SAPBEXaggDataEmph 3 3 6 2" xfId="12561" xr:uid="{2F6CB4FF-1C8D-47DA-9692-3B28DDC7623C}"/>
    <cellStyle name="SAPBEXaggDataEmph 3 3 6 3" xfId="9797" xr:uid="{CDAF8B6C-4ABD-4F75-9AE9-8556C3D6D70C}"/>
    <cellStyle name="SAPBEXaggDataEmph 3 3 6 4" xfId="18778" xr:uid="{BAA74776-C976-4845-855B-87C524F16F05}"/>
    <cellStyle name="SAPBEXaggDataEmph 3 3 6 5" xfId="22530" xr:uid="{2AC90DB2-F16C-4B88-867C-BD699023C3DC}"/>
    <cellStyle name="SAPBEXaggDataEmph 3 3 6 6" xfId="26195" xr:uid="{3C2BD0DC-F2AE-4BB5-BDA1-EDB29E4D31B4}"/>
    <cellStyle name="SAPBEXaggDataEmph 3 3 6 7" xfId="29727" xr:uid="{2EC97500-5569-4F78-8CF8-F357FAFEB279}"/>
    <cellStyle name="SAPBEXaggDataEmph 3 3 6 8" xfId="32989" xr:uid="{06EFF1EB-A0BC-482A-A312-CCC79E14CD30}"/>
    <cellStyle name="SAPBEXaggDataEmph 3 3 7" xfId="4789" xr:uid="{41DB0A6F-0976-4D31-B2E5-D5F0401F1354}"/>
    <cellStyle name="SAPBEXaggDataEmph 3 3 7 2" xfId="12234" xr:uid="{9AEF05DF-E95D-4D60-9DA0-C9F079BC3240}"/>
    <cellStyle name="SAPBEXaggDataEmph 3 3 7 3" xfId="8308" xr:uid="{E2FF7EAB-A594-4037-9527-7AA095123FD4}"/>
    <cellStyle name="SAPBEXaggDataEmph 3 3 7 4" xfId="19136" xr:uid="{CC023AB3-0287-46B1-A65F-E3B64BF7C0F8}"/>
    <cellStyle name="SAPBEXaggDataEmph 3 3 7 5" xfId="22887" xr:uid="{57C82EB3-CAC9-495E-8D30-793866FF0962}"/>
    <cellStyle name="SAPBEXaggDataEmph 3 3 7 6" xfId="26553" xr:uid="{9AD4BE07-7AA1-4597-BB19-7E99D5CCC1EC}"/>
    <cellStyle name="SAPBEXaggDataEmph 3 3 7 7" xfId="30085" xr:uid="{FD85DB0E-8571-4DD1-AF58-CBCA5E7C9331}"/>
    <cellStyle name="SAPBEXaggDataEmph 3 3 7 8" xfId="33342" xr:uid="{C7F1C8DE-721D-41F2-BA27-CBF81A4991EC}"/>
    <cellStyle name="SAPBEXaggDataEmph 3 3 8" xfId="8299" xr:uid="{07E6F516-1FE7-47CA-8D29-56A1CC611428}"/>
    <cellStyle name="SAPBEXaggDataEmph 3 3 9" xfId="16687" xr:uid="{3FB44893-914C-4324-87AD-B4FA76923F3A}"/>
    <cellStyle name="SAPBEXaggDataEmph 3 4" xfId="2384" xr:uid="{E9032DFA-9336-40E3-8F70-874A6CD79DBC}"/>
    <cellStyle name="SAPBEXaggDataEmph 3 4 2" xfId="10250" xr:uid="{B14C9332-AC13-4277-9CF1-36391A3F94DD}"/>
    <cellStyle name="SAPBEXaggDataEmph 3 4 3" xfId="11635" xr:uid="{8C109613-9D6C-4942-B865-FF87CA469ACE}"/>
    <cellStyle name="SAPBEXaggDataEmph 3 4 4" xfId="11795" xr:uid="{0163BFCD-6F02-4257-AF9D-82C7B031AEC6}"/>
    <cellStyle name="SAPBEXaggDataEmph 3 4 5" xfId="9798" xr:uid="{81AEC59C-CC32-4AA5-9D8A-68896EDBAC53}"/>
    <cellStyle name="SAPBEXaggDataEmph 3 4 6" xfId="23163" xr:uid="{C14E96F6-76B6-4CAF-8A3D-BF2E35B80D1F}"/>
    <cellStyle name="SAPBEXaggDataEmph 3 4 7" xfId="26823" xr:uid="{34606099-6A77-4E51-9FA3-F0AB5720F0FC}"/>
    <cellStyle name="SAPBEXaggDataEmph 3 4 8" xfId="27664" xr:uid="{024F97C7-15F9-4858-842D-463C0AD651BE}"/>
    <cellStyle name="SAPBEXaggDataEmph 3 5" xfId="1939" xr:uid="{8553F394-63C7-4150-83D6-4FFFD37EEABA}"/>
    <cellStyle name="SAPBEXaggDataEmph 3 5 2" xfId="10940" xr:uid="{50A9D8BD-97EE-41F4-8B9F-AC60EB66DE95}"/>
    <cellStyle name="SAPBEXaggDataEmph 3 5 3" xfId="11787" xr:uid="{6333F1ED-473F-486C-B348-DC7EAD1269D4}"/>
    <cellStyle name="SAPBEXaggDataEmph 3 5 4" xfId="9850" xr:uid="{5EAF4126-EC5D-4EFB-99DF-AE999DCFF6B5}"/>
    <cellStyle name="SAPBEXaggDataEmph 3 5 5" xfId="7590" xr:uid="{B15ADE02-581D-420E-ABED-17E77353CC31}"/>
    <cellStyle name="SAPBEXaggDataEmph 3 5 6" xfId="9594" xr:uid="{E8DA1F9B-0093-4D0F-808C-26DAF753099B}"/>
    <cellStyle name="SAPBEXaggDataEmph 3 5 7" xfId="23704" xr:uid="{34EFADF4-9C1F-4AEF-BBE1-61826831D732}"/>
    <cellStyle name="SAPBEXaggDataEmph 3 5 8" xfId="23980" xr:uid="{1A862EDB-4BA4-44D9-B1DB-DA2553780F7B}"/>
    <cellStyle name="SAPBEXaggDataEmph 3 6" xfId="1906" xr:uid="{EF3F7F37-EB70-4A42-90EB-24B41F674474}"/>
    <cellStyle name="SAPBEXaggDataEmph 3 6 2" xfId="10892" xr:uid="{8586F7B8-9E73-4C16-9B2B-5228734CA375}"/>
    <cellStyle name="SAPBEXaggDataEmph 3 6 3" xfId="8198" xr:uid="{8C2E1030-AF7E-4117-BC9A-5039A448740F}"/>
    <cellStyle name="SAPBEXaggDataEmph 3 6 4" xfId="16294" xr:uid="{37B8BCEB-E46C-4C84-8A03-720F1489A264}"/>
    <cellStyle name="SAPBEXaggDataEmph 3 6 5" xfId="19470" xr:uid="{5CD38806-2B97-4430-A0E5-9A1041561095}"/>
    <cellStyle name="SAPBEXaggDataEmph 3 6 6" xfId="23226" xr:uid="{FE6EE4EB-8608-42F4-9FFB-8EEBDA1B758A}"/>
    <cellStyle name="SAPBEXaggDataEmph 3 6 7" xfId="26884" xr:uid="{56399BE0-5AD1-47EB-8080-683ECD04EA7E}"/>
    <cellStyle name="SAPBEXaggDataEmph 3 6 8" xfId="27308" xr:uid="{809FC7EA-BA15-4CD0-BE8E-C8E069B35CBA}"/>
    <cellStyle name="SAPBEXaggDataEmph 3 7" xfId="4108" xr:uid="{CC19266D-0D84-456B-9EA7-DEB565DCACD6}"/>
    <cellStyle name="SAPBEXaggDataEmph 3 7 2" xfId="6995" xr:uid="{2DDC449C-A423-4CA0-8C7D-0FD646C7A7D5}"/>
    <cellStyle name="SAPBEXaggDataEmph 3 7 3" xfId="15409" xr:uid="{0506EE32-D539-4E92-81F9-173A58D99783}"/>
    <cellStyle name="SAPBEXaggDataEmph 3 7 4" xfId="18455" xr:uid="{BE2E8EDA-9E51-4208-B1FF-41CA4BE5FC0B}"/>
    <cellStyle name="SAPBEXaggDataEmph 3 7 5" xfId="22208" xr:uid="{D1FD3089-5763-49B2-BB99-C3C6FA480D82}"/>
    <cellStyle name="SAPBEXaggDataEmph 3 7 6" xfId="25873" xr:uid="{F2301B28-D0B3-4218-88AF-F97CF26A2CEA}"/>
    <cellStyle name="SAPBEXaggDataEmph 3 7 7" xfId="29404" xr:uid="{6963982E-55B2-4738-8064-FDCC9D54DB9D}"/>
    <cellStyle name="SAPBEXaggDataEmph 3 7 8" xfId="32671" xr:uid="{D4B21803-DBF4-4504-B908-446349ABCB8D}"/>
    <cellStyle name="SAPBEXaggDataEmph 3 8" xfId="4666" xr:uid="{8D13282A-FD07-4D2D-A387-EA367EA809B9}"/>
    <cellStyle name="SAPBEXaggDataEmph 3 8 2" xfId="12355" xr:uid="{22D7BA31-C8D6-4A62-9C84-82C1B51B99D4}"/>
    <cellStyle name="SAPBEXaggDataEmph 3 8 3" xfId="15741" xr:uid="{45A62F22-451A-4896-B03E-9B6B6FCC76B9}"/>
    <cellStyle name="SAPBEXaggDataEmph 3 8 4" xfId="19013" xr:uid="{6BB69B17-0EC8-41E0-975E-825F06782AB9}"/>
    <cellStyle name="SAPBEXaggDataEmph 3 8 5" xfId="22765" xr:uid="{66A177AE-978F-4CE6-9555-E7DC353A6249}"/>
    <cellStyle name="SAPBEXaggDataEmph 3 8 6" xfId="26430" xr:uid="{90AAABCA-1B3D-4AED-949B-477B33543C6B}"/>
    <cellStyle name="SAPBEXaggDataEmph 3 8 7" xfId="29962" xr:uid="{261466C9-51C7-426A-9C36-E79DB86FAF99}"/>
    <cellStyle name="SAPBEXaggDataEmph 3 8 8" xfId="33221" xr:uid="{6C80DC20-D30F-4305-ABF2-1E8F2F0DF8EA}"/>
    <cellStyle name="SAPBEXaggDataEmph 3 9" xfId="1813" xr:uid="{4EF0973A-D0D4-4C0D-A556-788C296EDAEA}"/>
    <cellStyle name="SAPBEXaggDataEmph 3 9 2" xfId="8443" xr:uid="{445960E9-2FC2-452A-9159-7BCF85ACEACB}"/>
    <cellStyle name="SAPBEXaggDataEmph 3 9 3" xfId="14888" xr:uid="{0C07658C-A94D-4426-B906-3CFA757E0831}"/>
    <cellStyle name="SAPBEXaggDataEmph 3 9 4" xfId="14835" xr:uid="{F7E7AC22-E3F3-42A2-819E-83F0788FDDC2}"/>
    <cellStyle name="SAPBEXaggDataEmph 3 9 5" xfId="19506" xr:uid="{A1A858B2-65DF-4C09-A797-330D1701C0C2}"/>
    <cellStyle name="SAPBEXaggDataEmph 3 9 6" xfId="23272" xr:uid="{1CD7C34A-C66D-4FD7-9D71-2F8D7AF2106A}"/>
    <cellStyle name="SAPBEXaggDataEmph 3 9 7" xfId="26920" xr:uid="{8E0CBB87-175B-43DE-BFAB-02B0284496A5}"/>
    <cellStyle name="SAPBEXaggDataEmph 3 9 8" xfId="20559" xr:uid="{CA14E5AF-9226-4FFF-89F9-08FAA0306299}"/>
    <cellStyle name="SAPBEXaggDataEmph 4" xfId="1364" xr:uid="{0E713ED5-BADC-4DFC-97B7-DDD76796E75D}"/>
    <cellStyle name="SAPBEXaggDataEmph 5" xfId="1459" xr:uid="{76BC56F6-1C0B-4DF5-8C61-E51167DB649D}"/>
    <cellStyle name="SAPBEXaggDataEmph 6" xfId="657" xr:uid="{BF6D287B-87F2-44A9-BC26-582D2A4553E7}"/>
    <cellStyle name="SAPBEXaggDataEmph 6 10" xfId="6914" xr:uid="{64078E8E-F83E-49F3-BF0D-A2A4670FDE81}"/>
    <cellStyle name="SAPBEXaggDataEmph 6 11" xfId="15510" xr:uid="{DFD0DDFD-0FAC-4648-A816-F5869B021133}"/>
    <cellStyle name="SAPBEXaggDataEmph 6 12" xfId="20187" xr:uid="{07564586-8E46-4B50-9943-82FFFC40C9C8}"/>
    <cellStyle name="SAPBEXaggDataEmph 6 13" xfId="20416" xr:uid="{E0D994A6-D084-4E39-9119-23393E7A22EC}"/>
    <cellStyle name="SAPBEXaggDataEmph 6 14" xfId="27482" xr:uid="{052D76A3-D72D-41EB-BC34-2292FC52E7B3}"/>
    <cellStyle name="SAPBEXaggDataEmph 6 15" xfId="27531" xr:uid="{98487078-0048-4099-BB65-61E3347D0DF4}"/>
    <cellStyle name="SAPBEXaggDataEmph 6 2" xfId="1569" xr:uid="{42809CAE-EE7A-4855-87C0-C6D5AD7284F8}"/>
    <cellStyle name="SAPBEXaggDataEmph 6 2 10" xfId="15366" xr:uid="{522D352D-68EB-4873-91B1-CF0353CA0029}"/>
    <cellStyle name="SAPBEXaggDataEmph 6 2 11" xfId="14723" xr:uid="{E9CB2146-D9C9-4D24-84C9-97F3B04E7D23}"/>
    <cellStyle name="SAPBEXaggDataEmph 6 2 12" xfId="23355" xr:uid="{91BC558F-4AA5-4D23-B727-4096481B1820}"/>
    <cellStyle name="SAPBEXaggDataEmph 6 2 13" xfId="23657" xr:uid="{6B4CC353-8D23-4464-8FA6-2FB5CE3D3220}"/>
    <cellStyle name="SAPBEXaggDataEmph 6 2 14" xfId="30924" xr:uid="{0D930A48-0136-40E5-95F7-CE07F1055715}"/>
    <cellStyle name="SAPBEXaggDataEmph 6 2 2" xfId="2812" xr:uid="{0820C6E0-A5CB-4004-89DD-6644A9F1F30F}"/>
    <cellStyle name="SAPBEXaggDataEmph 6 2 2 2" xfId="8582" xr:uid="{EA0F2762-3258-4F38-9FC8-3A336DD7B921}"/>
    <cellStyle name="SAPBEXaggDataEmph 6 2 2 3" xfId="13798" xr:uid="{3C9FD44E-709C-4315-AE48-6C220AA1D2A9}"/>
    <cellStyle name="SAPBEXaggDataEmph 6 2 2 4" xfId="17160" xr:uid="{1994651C-6E59-4834-B0FE-C60A39CCE1A3}"/>
    <cellStyle name="SAPBEXaggDataEmph 6 2 2 5" xfId="20918" xr:uid="{2B808724-782C-4A09-B603-EF02659860AD}"/>
    <cellStyle name="SAPBEXaggDataEmph 6 2 2 6" xfId="24579" xr:uid="{B38B209C-3657-41FB-B48F-59F50885481A}"/>
    <cellStyle name="SAPBEXaggDataEmph 6 2 2 7" xfId="28108" xr:uid="{7464B14C-B2BF-4BCC-97A7-B6179900DE3A}"/>
    <cellStyle name="SAPBEXaggDataEmph 6 2 2 8" xfId="31394" xr:uid="{6ACC334C-3D34-47E9-A9E2-B7564D190CF1}"/>
    <cellStyle name="SAPBEXaggDataEmph 6 2 3" xfId="3318" xr:uid="{CCD4A75C-A9AB-4F52-BEE6-07B2FC1DDE1A}"/>
    <cellStyle name="SAPBEXaggDataEmph 6 2 3 2" xfId="9947" xr:uid="{E424D1CD-617B-440A-BBD8-FB3C4AABE445}"/>
    <cellStyle name="SAPBEXaggDataEmph 6 2 3 3" xfId="15201" xr:uid="{ACEAE63E-3852-4E0D-931D-529B26C1B8FA}"/>
    <cellStyle name="SAPBEXaggDataEmph 6 2 3 4" xfId="17665" xr:uid="{A575EE2A-E57C-4C2D-9074-D4DB0C358F38}"/>
    <cellStyle name="SAPBEXaggDataEmph 6 2 3 5" xfId="21421" xr:uid="{631E62C8-396F-4DAF-9101-95E0FC7BD5FB}"/>
    <cellStyle name="SAPBEXaggDataEmph 6 2 3 6" xfId="25083" xr:uid="{0F8FE29B-279D-4877-99B5-8ED0C543DB38}"/>
    <cellStyle name="SAPBEXaggDataEmph 6 2 3 7" xfId="28614" xr:uid="{BC0870A0-3E02-4398-BBB2-569169AB887B}"/>
    <cellStyle name="SAPBEXaggDataEmph 6 2 3 8" xfId="31893" xr:uid="{3B70AEC0-1DAC-4731-949D-0553BB16BCAA}"/>
    <cellStyle name="SAPBEXaggDataEmph 6 2 4" xfId="3761" xr:uid="{5662BAB0-D998-4777-84B0-60144632AAE6}"/>
    <cellStyle name="SAPBEXaggDataEmph 6 2 4 2" xfId="13008" xr:uid="{FFC4A053-7856-429D-8B0B-6A89B57F5BBA}"/>
    <cellStyle name="SAPBEXaggDataEmph 6 2 4 3" xfId="15635" xr:uid="{DA3017A4-2233-4A0F-89C1-CA2BCA9940CF}"/>
    <cellStyle name="SAPBEXaggDataEmph 6 2 4 4" xfId="18108" xr:uid="{2B84C5BF-C33F-4CEA-9D59-8E5551CED2C4}"/>
    <cellStyle name="SAPBEXaggDataEmph 6 2 4 5" xfId="21862" xr:uid="{F3F40131-4951-4D8E-960F-33AE5B4B6888}"/>
    <cellStyle name="SAPBEXaggDataEmph 6 2 4 6" xfId="25526" xr:uid="{A1B9F144-AF4B-464D-B455-8F464E759EDE}"/>
    <cellStyle name="SAPBEXaggDataEmph 6 2 4 7" xfId="29057" xr:uid="{42498406-EFEF-4C86-8EF9-11DCD02E5150}"/>
    <cellStyle name="SAPBEXaggDataEmph 6 2 4 8" xfId="32332" xr:uid="{0E5F38F6-7272-4ADF-B818-11FA7E1C7C62}"/>
    <cellStyle name="SAPBEXaggDataEmph 6 2 5" xfId="3249" xr:uid="{82F69BFB-FFF8-4A27-B1C0-6B602B4A9142}"/>
    <cellStyle name="SAPBEXaggDataEmph 6 2 5 2" xfId="11086" xr:uid="{9ABE772B-6CD6-42C2-AD33-7A8803DBFE38}"/>
    <cellStyle name="SAPBEXaggDataEmph 6 2 5 3" xfId="16488" xr:uid="{0CE72106-A7B7-400E-AF70-9CAA3A97802A}"/>
    <cellStyle name="SAPBEXaggDataEmph 6 2 5 4" xfId="17596" xr:uid="{2AECA721-DD3D-43C2-8759-CF24D36CB402}"/>
    <cellStyle name="SAPBEXaggDataEmph 6 2 5 5" xfId="21352" xr:uid="{98BA3C12-E955-4637-9C3C-086E9E4918BA}"/>
    <cellStyle name="SAPBEXaggDataEmph 6 2 5 6" xfId="25014" xr:uid="{5C0119C1-5B95-45B1-9FA5-5EC2C3D64165}"/>
    <cellStyle name="SAPBEXaggDataEmph 6 2 5 7" xfId="28545" xr:uid="{8A763343-E86B-41C6-9B07-C1E2669B291B}"/>
    <cellStyle name="SAPBEXaggDataEmph 6 2 5 8" xfId="31825" xr:uid="{C6DEAD05-0129-44D9-968C-0B058F66692C}"/>
    <cellStyle name="SAPBEXaggDataEmph 6 2 6" xfId="3958" xr:uid="{5E78A55C-9788-4E15-BE86-F7D848146779}"/>
    <cellStyle name="SAPBEXaggDataEmph 6 2 6 2" xfId="9146" xr:uid="{D5C1F67F-EE7F-4F4E-AF27-DBFB85E922D8}"/>
    <cellStyle name="SAPBEXaggDataEmph 6 2 6 3" xfId="14599" xr:uid="{D1CA9359-DCA3-4815-9A0C-D7BBDBD5D725}"/>
    <cellStyle name="SAPBEXaggDataEmph 6 2 6 4" xfId="18305" xr:uid="{2238A3B0-29E7-4D9C-886B-3EDA5310E5AB}"/>
    <cellStyle name="SAPBEXaggDataEmph 6 2 6 5" xfId="22058" xr:uid="{71250521-B236-4321-BE51-93478DA0921D}"/>
    <cellStyle name="SAPBEXaggDataEmph 6 2 6 6" xfId="25723" xr:uid="{F5D9F11E-3544-41F2-87DC-042D13BF4A5C}"/>
    <cellStyle name="SAPBEXaggDataEmph 6 2 6 7" xfId="29254" xr:uid="{8E064888-0C2A-4B03-892E-3F0A589CF96F}"/>
    <cellStyle name="SAPBEXaggDataEmph 6 2 6 8" xfId="32522" xr:uid="{79575DA4-99C7-45D4-926C-104B5EBD6FC9}"/>
    <cellStyle name="SAPBEXaggDataEmph 6 2 7" xfId="4600" xr:uid="{D42E03CC-F573-43FD-B426-89B0400DF689}"/>
    <cellStyle name="SAPBEXaggDataEmph 6 2 7 2" xfId="7346" xr:uid="{F02DB5E8-A0FF-44BE-BAF7-7875717CA440}"/>
    <cellStyle name="SAPBEXaggDataEmph 6 2 7 3" xfId="14114" xr:uid="{225A70EB-9AE0-4EF0-AC40-BF19F481303E}"/>
    <cellStyle name="SAPBEXaggDataEmph 6 2 7 4" xfId="18947" xr:uid="{54E77A6A-7A06-4C96-A5D1-5EB449C4259D}"/>
    <cellStyle name="SAPBEXaggDataEmph 6 2 7 5" xfId="22699" xr:uid="{5DAE124C-0F12-4068-A936-C41355568408}"/>
    <cellStyle name="SAPBEXaggDataEmph 6 2 7 6" xfId="26364" xr:uid="{0791B5B1-90E9-4F85-8D67-9AE5D123F8E4}"/>
    <cellStyle name="SAPBEXaggDataEmph 6 2 7 7" xfId="29896" xr:uid="{434E292B-969B-4E02-BF41-8B8DB3188958}"/>
    <cellStyle name="SAPBEXaggDataEmph 6 2 7 8" xfId="33156" xr:uid="{145600A7-C8E9-43CA-91CD-842AFB2A01D6}"/>
    <cellStyle name="SAPBEXaggDataEmph 6 2 8" xfId="9683" xr:uid="{5B42055C-FA8C-491A-B829-4082CC970BA4}"/>
    <cellStyle name="SAPBEXaggDataEmph 6 2 9" xfId="14499" xr:uid="{8331891F-B8EE-4526-985E-B84244A6371A}"/>
    <cellStyle name="SAPBEXaggDataEmph 6 3" xfId="1990" xr:uid="{7233E6F2-EBB6-455E-8143-981FA529BF31}"/>
    <cellStyle name="SAPBEXaggDataEmph 6 3 2" xfId="8903" xr:uid="{DAB82AF5-D6C2-4A9B-8AE0-B87FD4C678AB}"/>
    <cellStyle name="SAPBEXaggDataEmph 6 3 3" xfId="15350" xr:uid="{C1F1ECF1-BC36-49F1-AE55-1118256F2CF9}"/>
    <cellStyle name="SAPBEXaggDataEmph 6 3 4" xfId="16011" xr:uid="{55A8C4EB-E6FF-4A47-994B-D878E2937FED}"/>
    <cellStyle name="SAPBEXaggDataEmph 6 3 5" xfId="13745" xr:uid="{1D299E3E-57DB-4CAD-B23B-705A24D8426E}"/>
    <cellStyle name="SAPBEXaggDataEmph 6 3 6" xfId="23216" xr:uid="{EEA6853E-1D3E-43D1-BE4C-DD927105B6D1}"/>
    <cellStyle name="SAPBEXaggDataEmph 6 3 7" xfId="15407" xr:uid="{840EA83D-70EB-4AE7-82CC-3D39CBFDB2D1}"/>
    <cellStyle name="SAPBEXaggDataEmph 6 3 8" xfId="27330" xr:uid="{9F040C31-52E7-41CB-B49A-C191FEB6F062}"/>
    <cellStyle name="SAPBEXaggDataEmph 6 4" xfId="2345" xr:uid="{A52D94D3-4ABA-4259-B8D2-74B158C2637A}"/>
    <cellStyle name="SAPBEXaggDataEmph 6 4 2" xfId="10787" xr:uid="{F48672EB-A4E9-4015-BD26-D2DFE5716F79}"/>
    <cellStyle name="SAPBEXaggDataEmph 6 4 3" xfId="8670" xr:uid="{6E329E13-DBBC-49D8-8AE2-D2A8545C5EB1}"/>
    <cellStyle name="SAPBEXaggDataEmph 6 4 4" xfId="15524" xr:uid="{FFF6A5C1-D916-4619-9B68-331C6796385C}"/>
    <cellStyle name="SAPBEXaggDataEmph 6 4 5" xfId="11658" xr:uid="{53DDD64E-4ED6-49F0-A219-A47D3857B042}"/>
    <cellStyle name="SAPBEXaggDataEmph 6 4 6" xfId="20231" xr:uid="{2C6C986B-DDF8-47F7-9739-F6C4EBED7E2C}"/>
    <cellStyle name="SAPBEXaggDataEmph 6 4 7" xfId="23821" xr:uid="{3AFB3830-29DB-41AE-A24D-18007CCF65E6}"/>
    <cellStyle name="SAPBEXaggDataEmph 6 4 8" xfId="30329" xr:uid="{CBB2994A-F832-4A10-A492-C9A3A109AA6D}"/>
    <cellStyle name="SAPBEXaggDataEmph 6 5" xfId="3911" xr:uid="{2684EBC4-3A99-4F4D-A5F1-287367B265B7}"/>
    <cellStyle name="SAPBEXaggDataEmph 6 5 2" xfId="10603" xr:uid="{56D31658-CEE3-44F3-904E-8BC115066B50}"/>
    <cellStyle name="SAPBEXaggDataEmph 6 5 3" xfId="17035" xr:uid="{2BACD500-D99F-4ADE-8A1A-954DF4492ED1}"/>
    <cellStyle name="SAPBEXaggDataEmph 6 5 4" xfId="18258" xr:uid="{F717A5AD-638F-4201-93E0-CBF549E55DC6}"/>
    <cellStyle name="SAPBEXaggDataEmph 6 5 5" xfId="22011" xr:uid="{E6CA6866-7345-4348-A4DE-2552281AE62D}"/>
    <cellStyle name="SAPBEXaggDataEmph 6 5 6" xfId="25676" xr:uid="{5C5C2A2E-74C5-49AA-A3DB-8EE4369EF68A}"/>
    <cellStyle name="SAPBEXaggDataEmph 6 5 7" xfId="29207" xr:uid="{6495DC75-C960-4D8C-98FF-C2D4D1F64661}"/>
    <cellStyle name="SAPBEXaggDataEmph 6 5 8" xfId="32475" xr:uid="{EF22EEC3-F450-48D5-A6CA-5610623CEA15}"/>
    <cellStyle name="SAPBEXaggDataEmph 6 6" xfId="4092" xr:uid="{320D534B-9BDA-422D-8BA0-F00C5CBB2928}"/>
    <cellStyle name="SAPBEXaggDataEmph 6 6 2" xfId="7090" xr:uid="{8C69AD7C-0815-4BBF-9915-3D5AC6D7E097}"/>
    <cellStyle name="SAPBEXaggDataEmph 6 6 3" xfId="13630" xr:uid="{AE3E1C32-B4BB-405F-B268-B5B25B7A7791}"/>
    <cellStyle name="SAPBEXaggDataEmph 6 6 4" xfId="18439" xr:uid="{22062371-CACA-4F90-B091-735D9056AB65}"/>
    <cellStyle name="SAPBEXaggDataEmph 6 6 5" xfId="22192" xr:uid="{AF6AAF3C-00FD-4EC4-BB74-D3CDDC013462}"/>
    <cellStyle name="SAPBEXaggDataEmph 6 6 6" xfId="25857" xr:uid="{4801B1D5-C569-4A99-8CAD-CB4F7D5598CB}"/>
    <cellStyle name="SAPBEXaggDataEmph 6 6 7" xfId="29388" xr:uid="{24941578-FAF6-49BD-A026-7559A46BE063}"/>
    <cellStyle name="SAPBEXaggDataEmph 6 6 8" xfId="32655" xr:uid="{3D8C2BB6-B9FF-412A-AE50-4D58EDE8D970}"/>
    <cellStyle name="SAPBEXaggDataEmph 6 7" xfId="3627" xr:uid="{BA663847-D44A-4CD8-AFC5-994BD4822D2C}"/>
    <cellStyle name="SAPBEXaggDataEmph 6 7 2" xfId="8377" xr:uid="{43E01244-3072-4520-8F4D-7202F3E4E059}"/>
    <cellStyle name="SAPBEXaggDataEmph 6 7 3" xfId="15335" xr:uid="{B09F9DC9-08D6-414E-AC46-311158BB4CAC}"/>
    <cellStyle name="SAPBEXaggDataEmph 6 7 4" xfId="17974" xr:uid="{D89D02E5-0CF4-4F4E-B47B-C0246B30B8C3}"/>
    <cellStyle name="SAPBEXaggDataEmph 6 7 5" xfId="21730" xr:uid="{EBE9C91D-85D7-4160-AD87-812F5CF63EBA}"/>
    <cellStyle name="SAPBEXaggDataEmph 6 7 6" xfId="25392" xr:uid="{8CB71957-36E2-47D6-9A4A-7566C669EB4B}"/>
    <cellStyle name="SAPBEXaggDataEmph 6 7 7" xfId="28923" xr:uid="{13408B50-9151-4B52-B425-56EB6156DCC9}"/>
    <cellStyle name="SAPBEXaggDataEmph 6 7 8" xfId="32200" xr:uid="{8D385BF0-0A75-4DA1-B89F-5E17E7164FB4}"/>
    <cellStyle name="SAPBEXaggDataEmph 6 8" xfId="3818" xr:uid="{27D45282-1305-411D-84B7-F070E8555C04}"/>
    <cellStyle name="SAPBEXaggDataEmph 6 8 2" xfId="6925" xr:uid="{2FD09850-1D47-43E4-A26E-A625215BC29B}"/>
    <cellStyle name="SAPBEXaggDataEmph 6 8 3" xfId="16733" xr:uid="{DA909978-2517-4FD3-8FA3-23BF28407FF0}"/>
    <cellStyle name="SAPBEXaggDataEmph 6 8 4" xfId="18165" xr:uid="{C4DD0805-6BE9-4106-B124-B1005AF05B3F}"/>
    <cellStyle name="SAPBEXaggDataEmph 6 8 5" xfId="21918" xr:uid="{34F73475-3EF1-4CC7-A6C5-F6E83D8FAFCF}"/>
    <cellStyle name="SAPBEXaggDataEmph 6 8 6" xfId="25583" xr:uid="{F3C4552F-D9E4-4FC7-892F-D372CF1F5BE0}"/>
    <cellStyle name="SAPBEXaggDataEmph 6 8 7" xfId="29114" xr:uid="{7B9E5578-DB72-411F-8C1F-21F36D77935D}"/>
    <cellStyle name="SAPBEXaggDataEmph 6 8 8" xfId="32386" xr:uid="{82EEBC34-1398-422F-90C2-1873C62F0418}"/>
    <cellStyle name="SAPBEXaggDataEmph 6 9" xfId="9715" xr:uid="{6E4AF237-8F60-4762-95BF-563B3F5EB35F}"/>
    <cellStyle name="SAPBEXaggDataEmph 7" xfId="1522" xr:uid="{B2A52A07-7872-4A40-9154-ABA3024D1246}"/>
    <cellStyle name="SAPBEXaggDataEmph 7 10" xfId="16916" xr:uid="{F0785C14-1A03-4734-85BF-5EAE1B60CB8E}"/>
    <cellStyle name="SAPBEXaggDataEmph 7 11" xfId="14045" xr:uid="{E1BF51A1-5B49-459B-9EE0-32927DD7F6A1}"/>
    <cellStyle name="SAPBEXaggDataEmph 7 12" xfId="19667" xr:uid="{424608D9-1C5D-444B-9FF6-243DDE3C242C}"/>
    <cellStyle name="SAPBEXaggDataEmph 7 13" xfId="23921" xr:uid="{CC9F8B80-3B1C-434B-9917-6C8C2D89598B}"/>
    <cellStyle name="SAPBEXaggDataEmph 7 14" xfId="30928" xr:uid="{B60CCFA1-1247-46AF-9BAC-1E5B651F184A}"/>
    <cellStyle name="SAPBEXaggDataEmph 7 2" xfId="2765" xr:uid="{66B13620-8E82-49F9-91B3-7554DF105A0D}"/>
    <cellStyle name="SAPBEXaggDataEmph 7 2 2" xfId="9008" xr:uid="{D290D2F5-5E97-4878-A25B-97C0FE194052}"/>
    <cellStyle name="SAPBEXaggDataEmph 7 2 3" xfId="13370" xr:uid="{9F7D3C6C-71A2-40FE-B341-6D5629A35DA6}"/>
    <cellStyle name="SAPBEXaggDataEmph 7 2 4" xfId="17113" xr:uid="{6B079BE9-7E5A-423F-A19E-3E08BFF399D1}"/>
    <cellStyle name="SAPBEXaggDataEmph 7 2 5" xfId="20871" xr:uid="{BE99FFA9-FD22-49E8-8B26-E4FDDC79426E}"/>
    <cellStyle name="SAPBEXaggDataEmph 7 2 6" xfId="24532" xr:uid="{2EE7BCD8-6DAA-458B-A458-CD15E0253F36}"/>
    <cellStyle name="SAPBEXaggDataEmph 7 2 7" xfId="28061" xr:uid="{C6E86FE3-2C99-4C93-807D-9E7ED6289016}"/>
    <cellStyle name="SAPBEXaggDataEmph 7 2 8" xfId="31347" xr:uid="{CA75C4B8-B2BC-4C1F-8BF9-E4B77E3C0A6E}"/>
    <cellStyle name="SAPBEXaggDataEmph 7 3" xfId="3271" xr:uid="{A258B7A3-8551-4B32-AAF0-45CE249ABF3B}"/>
    <cellStyle name="SAPBEXaggDataEmph 7 3 2" xfId="11312" xr:uid="{D5D56BE8-A012-4E24-9A42-CC7F03DFD0CB}"/>
    <cellStyle name="SAPBEXaggDataEmph 7 3 3" xfId="16323" xr:uid="{23F47C20-F3E4-4624-9E92-D47181482E50}"/>
    <cellStyle name="SAPBEXaggDataEmph 7 3 4" xfId="17618" xr:uid="{CF477298-A4DE-44DC-A57C-D55FC9DD8E69}"/>
    <cellStyle name="SAPBEXaggDataEmph 7 3 5" xfId="21374" xr:uid="{4EA1B458-4D61-40E6-A174-661C8983C2E4}"/>
    <cellStyle name="SAPBEXaggDataEmph 7 3 6" xfId="25036" xr:uid="{AC711D0C-BF48-4783-8ECC-CAA9A223989B}"/>
    <cellStyle name="SAPBEXaggDataEmph 7 3 7" xfId="28567" xr:uid="{C36AB5CA-8AC8-4F49-9405-5960CCE83180}"/>
    <cellStyle name="SAPBEXaggDataEmph 7 3 8" xfId="31846" xr:uid="{24578E23-FBCB-467E-A1D4-2F9607B754F0}"/>
    <cellStyle name="SAPBEXaggDataEmph 7 4" xfId="3672" xr:uid="{9E728FB3-7954-4FE9-BB1A-D40F46D0AA49}"/>
    <cellStyle name="SAPBEXaggDataEmph 7 4 2" xfId="10481" xr:uid="{55FC3981-24A0-4EB7-A11D-3F6321FC6AF8}"/>
    <cellStyle name="SAPBEXaggDataEmph 7 4 3" xfId="16903" xr:uid="{DE6A7B6C-8A9A-4208-9307-F84F6F918307}"/>
    <cellStyle name="SAPBEXaggDataEmph 7 4 4" xfId="18019" xr:uid="{EBA07415-EFD7-47F7-BC44-D46326144E73}"/>
    <cellStyle name="SAPBEXaggDataEmph 7 4 5" xfId="21775" xr:uid="{76089273-C1DE-4C3D-B496-ECC79A76647D}"/>
    <cellStyle name="SAPBEXaggDataEmph 7 4 6" xfId="25437" xr:uid="{1A1B06F3-D85C-460A-AF79-4402995FD0ED}"/>
    <cellStyle name="SAPBEXaggDataEmph 7 4 7" xfId="28968" xr:uid="{ED605353-A337-4975-86E1-2571AF432725}"/>
    <cellStyle name="SAPBEXaggDataEmph 7 4 8" xfId="32245" xr:uid="{E4925DDC-9E20-41F3-B439-7718F26AF33D}"/>
    <cellStyle name="SAPBEXaggDataEmph 7 5" xfId="2447" xr:uid="{4E497B9B-C422-4084-9969-0C1E73CEFF49}"/>
    <cellStyle name="SAPBEXaggDataEmph 7 5 2" xfId="8841" xr:uid="{DFAC0A25-9E1A-4AFD-8068-840793E8D921}"/>
    <cellStyle name="SAPBEXaggDataEmph 7 5 3" xfId="14061" xr:uid="{08C2CFE2-61F9-42B6-AEDD-2A16F419921B}"/>
    <cellStyle name="SAPBEXaggDataEmph 7 5 4" xfId="16934" xr:uid="{EB5114B1-1D69-4E90-BF32-E707B04F053B}"/>
    <cellStyle name="SAPBEXaggDataEmph 7 5 5" xfId="7685" xr:uid="{AF7B1FF6-8535-44E1-AA70-17CD08D5FD1C}"/>
    <cellStyle name="SAPBEXaggDataEmph 7 5 6" xfId="23141" xr:uid="{FE7704F8-D2A5-4AF0-8506-DC49B7450589}"/>
    <cellStyle name="SAPBEXaggDataEmph 7 5 7" xfId="26788" xr:uid="{055FF17F-A0F7-4917-BED1-2D38D67CF813}"/>
    <cellStyle name="SAPBEXaggDataEmph 7 5 8" xfId="30247" xr:uid="{F9D32798-161B-4AE8-9AB6-88E2D71C80E9}"/>
    <cellStyle name="SAPBEXaggDataEmph 7 6" xfId="2661" xr:uid="{AAB3C59F-6F3B-459C-AE5E-6C5D67DDB1BF}"/>
    <cellStyle name="SAPBEXaggDataEmph 7 6 2" xfId="7914" xr:uid="{7A26A09C-8CF5-4D1C-BFB9-8392D0B9739E}"/>
    <cellStyle name="SAPBEXaggDataEmph 7 6 3" xfId="9105" xr:uid="{88034B60-0E75-43B6-8710-9718E1B07A19}"/>
    <cellStyle name="SAPBEXaggDataEmph 7 6 4" xfId="7654" xr:uid="{6A65C571-6C25-4966-80C3-CD9A5D113926}"/>
    <cellStyle name="SAPBEXaggDataEmph 7 6 5" xfId="20767" xr:uid="{6E9928DD-F7A6-4C76-A6B6-FFA57443C864}"/>
    <cellStyle name="SAPBEXaggDataEmph 7 6 6" xfId="24428" xr:uid="{E29EBEE1-B612-496E-B0BC-A8FFCB0A140E}"/>
    <cellStyle name="SAPBEXaggDataEmph 7 6 7" xfId="27957" xr:uid="{A49B984F-246A-490A-8068-0B20C65396E5}"/>
    <cellStyle name="SAPBEXaggDataEmph 7 6 8" xfId="31245" xr:uid="{0E19DF76-6C4C-4AC2-B737-107321D8B655}"/>
    <cellStyle name="SAPBEXaggDataEmph 7 7" xfId="4753" xr:uid="{2DE2CD86-482C-4541-A344-22044108F3E9}"/>
    <cellStyle name="SAPBEXaggDataEmph 7 7 2" xfId="12270" xr:uid="{E45B37B3-ACA9-443E-B92A-75FC1EDF0D92}"/>
    <cellStyle name="SAPBEXaggDataEmph 7 7 3" xfId="15784" xr:uid="{550917A1-EF5B-4979-B264-3A25C9F420F3}"/>
    <cellStyle name="SAPBEXaggDataEmph 7 7 4" xfId="19100" xr:uid="{5501423F-482D-4A06-B6A7-6DC66B3A6B8B}"/>
    <cellStyle name="SAPBEXaggDataEmph 7 7 5" xfId="22851" xr:uid="{011DBF7D-2426-421D-BB1B-0257F31B1CB9}"/>
    <cellStyle name="SAPBEXaggDataEmph 7 7 6" xfId="26517" xr:uid="{F0478ACA-B5F7-4EF9-8F8A-6C7BCEBC57F1}"/>
    <cellStyle name="SAPBEXaggDataEmph 7 7 7" xfId="30049" xr:uid="{6A18AEDA-FC4D-428F-A456-6212301B14CB}"/>
    <cellStyle name="SAPBEXaggDataEmph 7 7 8" xfId="33306" xr:uid="{843282AE-D30A-4B17-93E5-DF608490B4D0}"/>
    <cellStyle name="SAPBEXaggDataEmph 7 8" xfId="11507" xr:uid="{A46B6BB3-BFB0-4198-B652-1479DB2E28A4}"/>
    <cellStyle name="SAPBEXaggDataEmph 7 9" xfId="16136" xr:uid="{EE83A3F3-C093-45E4-8141-162C29B8DCD1}"/>
    <cellStyle name="SAPBEXaggDataEmph 8" xfId="1817" xr:uid="{87234597-BCFD-41F0-B7D3-FACD84ED491C}"/>
    <cellStyle name="SAPBEXaggDataEmph 8 2" xfId="7970" xr:uid="{B8CAF38C-1A6A-4351-BD7F-4E16A1A60EAF}"/>
    <cellStyle name="SAPBEXaggDataEmph 8 3" xfId="13437" xr:uid="{00FBB0B9-B498-43E8-A01A-960E9D992981}"/>
    <cellStyle name="SAPBEXaggDataEmph 8 4" xfId="11260" xr:uid="{FC1B9A83-713C-4122-BAD0-EEE89E3ABD8D}"/>
    <cellStyle name="SAPBEXaggDataEmph 8 5" xfId="19504" xr:uid="{DFFA6875-EDBA-4C55-9A23-DAF485BA6459}"/>
    <cellStyle name="SAPBEXaggDataEmph 8 6" xfId="23269" xr:uid="{F6E35B58-5664-474F-8FE8-B64F7C8D1F5F}"/>
    <cellStyle name="SAPBEXaggDataEmph 8 7" xfId="26918" xr:uid="{D24BC465-0931-45D7-94D2-A9906FFBB7B2}"/>
    <cellStyle name="SAPBEXaggDataEmph 8 8" xfId="27065" xr:uid="{18B0968D-D4D7-4BBF-A291-C274C6B09C0C}"/>
    <cellStyle name="SAPBEXaggDataEmph 9" xfId="2658" xr:uid="{2C06828A-047E-4AC0-9194-8445E4CA1F81}"/>
    <cellStyle name="SAPBEXaggDataEmph 9 2" xfId="9646" xr:uid="{4DF38B33-381E-4E60-96E3-E1342179869C}"/>
    <cellStyle name="SAPBEXaggDataEmph 9 3" xfId="14531" xr:uid="{4F25361F-B257-4E49-BEEF-DAC862901E49}"/>
    <cellStyle name="SAPBEXaggDataEmph 9 4" xfId="7655" xr:uid="{1BA47BAA-5230-43C5-9C1F-A27F5286C2C2}"/>
    <cellStyle name="SAPBEXaggDataEmph 9 5" xfId="20764" xr:uid="{83FEE9CF-8ABC-40ED-86D6-0DFA6ED9C738}"/>
    <cellStyle name="SAPBEXaggDataEmph 9 6" xfId="24425" xr:uid="{1981390F-775F-4B97-9C4F-95F923DF8EDD}"/>
    <cellStyle name="SAPBEXaggDataEmph 9 7" xfId="27954" xr:uid="{0BF1824F-6B7A-4E93-B280-6385FBA30F45}"/>
    <cellStyle name="SAPBEXaggDataEmph 9 8" xfId="31242" xr:uid="{0D7B6DDC-11A4-4852-B180-4262005AFAC8}"/>
    <cellStyle name="SAPBEXaggItem" xfId="461" xr:uid="{FF8E0997-F2F2-41E4-97FD-8C4D55C625A8}"/>
    <cellStyle name="SAPBEXaggItem 10" xfId="1818" xr:uid="{A8602BEB-120B-4833-BE9D-D85704B091F6}"/>
    <cellStyle name="SAPBEXaggItem 10 2" xfId="13061" xr:uid="{23F2B19E-055D-4F51-A943-C0A1DA40D479}"/>
    <cellStyle name="SAPBEXaggItem 10 3" xfId="15598" xr:uid="{1118E275-BFA8-432C-9B08-368F24A4B04D}"/>
    <cellStyle name="SAPBEXaggItem 10 4" xfId="13218" xr:uid="{36C66C22-DBD8-4798-9567-6B816805BC1A}"/>
    <cellStyle name="SAPBEXaggItem 10 5" xfId="20445" xr:uid="{54188362-95B1-4573-9440-E95691081650}"/>
    <cellStyle name="SAPBEXaggItem 10 6" xfId="23268" xr:uid="{3E335053-98B2-447B-9553-339F22CEC6E1}"/>
    <cellStyle name="SAPBEXaggItem 10 7" xfId="27688" xr:uid="{E9BD7124-A405-4563-AF68-4BD33774D6C8}"/>
    <cellStyle name="SAPBEXaggItem 10 8" xfId="30411" xr:uid="{B30E4FB4-EB4B-4BB3-AC56-30A83D6FB30D}"/>
    <cellStyle name="SAPBEXaggItem 11" xfId="2537" xr:uid="{1EF97B3A-1D2E-4EB6-AA01-D57DCB4BE64E}"/>
    <cellStyle name="SAPBEXaggItem 11 2" xfId="10716" xr:uid="{20410639-4F5C-4904-ACD8-EC7C019220E2}"/>
    <cellStyle name="SAPBEXaggItem 11 3" xfId="13506" xr:uid="{5EFF1D3E-6620-43BD-A760-32AE8675BB68}"/>
    <cellStyle name="SAPBEXaggItem 11 4" xfId="14215" xr:uid="{064D40CA-4536-45F4-B10B-53841A365679}"/>
    <cellStyle name="SAPBEXaggItem 11 5" xfId="19304" xr:uid="{25B35407-4713-4EF5-9CE4-3148E215AFC9}"/>
    <cellStyle name="SAPBEXaggItem 11 6" xfId="23071" xr:uid="{75B057C9-11C7-4103-8F53-42C2528ED005}"/>
    <cellStyle name="SAPBEXaggItem 11 7" xfId="26716" xr:uid="{098A1583-FA16-4159-9171-18F3646B95F6}"/>
    <cellStyle name="SAPBEXaggItem 11 8" xfId="31126" xr:uid="{522D4D6A-03E0-41E1-B4A1-9B2EF17C83E1}"/>
    <cellStyle name="SAPBEXaggItem 12" xfId="3566" xr:uid="{D2F9D477-5519-4F77-9DC2-A470E4B3D83A}"/>
    <cellStyle name="SAPBEXaggItem 12 2" xfId="10111" xr:uid="{B3E7C088-BE7D-4874-AA0B-E084602A2BE1}"/>
    <cellStyle name="SAPBEXaggItem 12 3" xfId="7433" xr:uid="{3651F2F6-5036-4D91-9ED0-C49EEE10EDE3}"/>
    <cellStyle name="SAPBEXaggItem 12 4" xfId="17913" xr:uid="{BB606CFA-91F4-4575-B401-6914447FAE15}"/>
    <cellStyle name="SAPBEXaggItem 12 5" xfId="21669" xr:uid="{61D7641C-05E4-452C-9F0F-33325A9A0F85}"/>
    <cellStyle name="SAPBEXaggItem 12 6" xfId="25331" xr:uid="{B382EE3D-938F-4D5F-9433-D62CC6850BD2}"/>
    <cellStyle name="SAPBEXaggItem 12 7" xfId="28862" xr:uid="{60D4D3C3-1EEF-494B-ABB1-E08C7EAB854E}"/>
    <cellStyle name="SAPBEXaggItem 12 8" xfId="32140" xr:uid="{7E8D2E4A-E0B9-4AAD-9AA1-5D2CFB8EA398}"/>
    <cellStyle name="SAPBEXaggItem 13" xfId="3100" xr:uid="{4C180CB9-F003-43BA-8295-386367E20E58}"/>
    <cellStyle name="SAPBEXaggItem 13 2" xfId="10601" xr:uid="{103450F9-19D0-4162-A2D2-BD77B5A02782}"/>
    <cellStyle name="SAPBEXaggItem 13 3" xfId="11731" xr:uid="{887318F2-ECC9-4883-B2F0-216B940083EB}"/>
    <cellStyle name="SAPBEXaggItem 13 4" xfId="17447" xr:uid="{C89BA1E3-F707-4F68-87DE-0C859F71200E}"/>
    <cellStyle name="SAPBEXaggItem 13 5" xfId="21203" xr:uid="{A1528948-D553-491E-AA23-C0AA2E392687}"/>
    <cellStyle name="SAPBEXaggItem 13 6" xfId="24866" xr:uid="{CCEBF515-56B3-4E5D-8761-8A65286B482C}"/>
    <cellStyle name="SAPBEXaggItem 13 7" xfId="28396" xr:uid="{E69CDC2D-15ED-4EFC-987C-E72D28EB89D8}"/>
    <cellStyle name="SAPBEXaggItem 13 8" xfId="31678" xr:uid="{532AA005-0A30-49DD-B036-6F1F7B603F1C}"/>
    <cellStyle name="SAPBEXaggItem 14" xfId="4455" xr:uid="{3DDF803F-39B6-4BFF-B3A0-358524423E64}"/>
    <cellStyle name="SAPBEXaggItem 14 2" xfId="12499" xr:uid="{9E404257-7F22-4A29-AF7F-F15D3D184CCE}"/>
    <cellStyle name="SAPBEXaggItem 14 3" xfId="8566" xr:uid="{BF6599C1-3800-474B-8ACF-7EF46366C750}"/>
    <cellStyle name="SAPBEXaggItem 14 4" xfId="18802" xr:uid="{D4530D2B-7584-44FC-8461-5DFF3895278C}"/>
    <cellStyle name="SAPBEXaggItem 14 5" xfId="22554" xr:uid="{C800271E-2BE9-43BB-B945-D78047321801}"/>
    <cellStyle name="SAPBEXaggItem 14 6" xfId="26219" xr:uid="{98DF37C8-1C5A-4125-9DF1-41E822CF3950}"/>
    <cellStyle name="SAPBEXaggItem 14 7" xfId="29751" xr:uid="{7C2DDC5E-603C-4170-9462-28694F665152}"/>
    <cellStyle name="SAPBEXaggItem 14 8" xfId="33013" xr:uid="{140192D8-E45F-486A-820F-919D04914E00}"/>
    <cellStyle name="SAPBEXaggItem 15" xfId="4460" xr:uid="{05F82648-0102-47C1-9538-9772EC6089E3}"/>
    <cellStyle name="SAPBEXaggItem 15 2" xfId="12541" xr:uid="{EB35253C-BFFE-48E1-9708-5A0587DAEFEA}"/>
    <cellStyle name="SAPBEXaggItem 15 3" xfId="6918" xr:uid="{59D622A1-C469-4E7E-B10C-79A9130B10AE}"/>
    <cellStyle name="SAPBEXaggItem 15 4" xfId="18807" xr:uid="{9817018C-4305-4B3C-9614-5E145D311F95}"/>
    <cellStyle name="SAPBEXaggItem 15 5" xfId="22559" xr:uid="{5CA8654D-C633-45E3-AA20-F4A3D00AEFCB}"/>
    <cellStyle name="SAPBEXaggItem 15 6" xfId="26224" xr:uid="{DB304665-A7D9-431C-9090-31BAC676ADC0}"/>
    <cellStyle name="SAPBEXaggItem 15 7" xfId="29756" xr:uid="{14B8D29F-3303-4D05-BE1C-80FB3D48D2A4}"/>
    <cellStyle name="SAPBEXaggItem 15 8" xfId="33018" xr:uid="{6691839B-76BD-452C-9DD2-C5A11EC62BED}"/>
    <cellStyle name="SAPBEXaggItem 16" xfId="6342" xr:uid="{EEE0AD6E-7A8A-462B-B6AF-FC991EFA47CD}"/>
    <cellStyle name="SAPBEXaggItem 16 2" xfId="13240" xr:uid="{406460F1-617C-4EB4-A330-9AF95B2D18AB}"/>
    <cellStyle name="SAPBEXaggItem 16 3" xfId="8060" xr:uid="{B754E16C-6B9A-4E9F-BBCE-CD5B7996947B}"/>
    <cellStyle name="SAPBEXaggItem 16 4" xfId="20587" xr:uid="{6FFD5003-F584-4491-9C5D-15F698B26658}"/>
    <cellStyle name="SAPBEXaggItem 16 5" xfId="24267" xr:uid="{37553894-9714-48B7-ADB9-44974FC75277}"/>
    <cellStyle name="SAPBEXaggItem 16 6" xfId="27786" xr:uid="{CFF03A1C-4CE5-47CE-9D00-D4F9586964C3}"/>
    <cellStyle name="SAPBEXaggItem 16 7" xfId="31003" xr:uid="{F4596FC2-0D8F-433C-A7EB-3BD3EFD800B0}"/>
    <cellStyle name="SAPBEXaggItem 16 8" xfId="33606" xr:uid="{3F74BDD5-C717-4ABA-B162-D13F1DD05454}"/>
    <cellStyle name="SAPBEXaggItem 17" xfId="11643" xr:uid="{C25188C9-AB9E-4C61-92EE-864DAF117D5D}"/>
    <cellStyle name="SAPBEXaggItem 18" xfId="16003" xr:uid="{F1245845-A147-4D17-92F1-4DE615FAE719}"/>
    <cellStyle name="SAPBEXaggItem 19" xfId="13198" xr:uid="{4F77E7B5-51DD-4FFA-9D31-16B12E4F6EBA}"/>
    <cellStyle name="SAPBEXaggItem 2" xfId="1097" xr:uid="{C79717C3-394F-4372-8C89-0F0C17551DB5}"/>
    <cellStyle name="SAPBEXaggItem 2 10" xfId="8709" xr:uid="{784C1333-1A56-4305-A9A6-D057EB2E2D51}"/>
    <cellStyle name="SAPBEXaggItem 2 11" xfId="14992" xr:uid="{1E3A0A85-BFBF-4B78-88C7-C7C42F7CC6F3}"/>
    <cellStyle name="SAPBEXaggItem 2 12" xfId="15681" xr:uid="{B2BB8713-AE51-4C56-8190-DCE1EAD69721}"/>
    <cellStyle name="SAPBEXaggItem 2 13" xfId="19827" xr:uid="{DF5D1D7D-669B-46F8-A542-94EE76B1C95D}"/>
    <cellStyle name="SAPBEXaggItem 2 14" xfId="23587" xr:uid="{27CCCCEA-085F-4BBC-AEC1-E28B43DAB6F2}"/>
    <cellStyle name="SAPBEXaggItem 2 15" xfId="27193" xr:uid="{64B7F907-F567-4811-B3DD-E6BE258242CF}"/>
    <cellStyle name="SAPBEXaggItem 2 16" xfId="30652" xr:uid="{70BDD6CC-C6DF-4739-86C1-B60B4FAC54B3}"/>
    <cellStyle name="SAPBEXaggItem 2 17" xfId="33812" xr:uid="{90C4DE77-6C63-4B7D-9D07-506659129577}"/>
    <cellStyle name="SAPBEXaggItem 2 2" xfId="1098" xr:uid="{4CD6AE5D-A319-4000-BBD7-1309A6635BCD}"/>
    <cellStyle name="SAPBEXaggItem 2 2 10" xfId="16291" xr:uid="{DF22DF5F-0A44-4826-908E-A4AAA77918BD}"/>
    <cellStyle name="SAPBEXaggItem 2 2 11" xfId="8551" xr:uid="{E41940FD-130B-4A86-B204-0E8389816EF4}"/>
    <cellStyle name="SAPBEXaggItem 2 2 12" xfId="19826" xr:uid="{ED9855C4-0D42-4B15-A880-3C4F280548E1}"/>
    <cellStyle name="SAPBEXaggItem 2 2 13" xfId="23586" xr:uid="{E8B8E44C-2E6C-45BA-9F44-0B526037EE09}"/>
    <cellStyle name="SAPBEXaggItem 2 2 14" xfId="27192" xr:uid="{B58439B5-60B4-410E-A30A-ACE4463D6C40}"/>
    <cellStyle name="SAPBEXaggItem 2 2 15" xfId="30651" xr:uid="{F5CFF346-38A6-4FD7-8057-C028F0BE578D}"/>
    <cellStyle name="SAPBEXaggItem 2 2 16" xfId="34820" xr:uid="{AAE1F5E6-1538-45B2-82B9-421228F94B1D}"/>
    <cellStyle name="SAPBEXaggItem 2 2 2" xfId="1623" xr:uid="{72D118B0-7389-41B7-A3AE-0D443CBD84AD}"/>
    <cellStyle name="SAPBEXaggItem 2 2 2 10" xfId="14011" xr:uid="{F0943870-F4D4-48DA-B7E5-DD5C9429C32C}"/>
    <cellStyle name="SAPBEXaggItem 2 2 2 11" xfId="12040" xr:uid="{90002FAC-39C5-4D19-BCD6-5CAAC0302942}"/>
    <cellStyle name="SAPBEXaggItem 2 2 2 12" xfId="14633" xr:uid="{C6B4BAE6-2483-4875-BCBD-C98763ECB265}"/>
    <cellStyle name="SAPBEXaggItem 2 2 2 13" xfId="27002" xr:uid="{322E16D9-32D5-45BB-9D73-D44DF4821D23}"/>
    <cellStyle name="SAPBEXaggItem 2 2 2 14" xfId="30904" xr:uid="{5679C6E8-DA06-496C-B16E-F1CBF4DD7771}"/>
    <cellStyle name="SAPBEXaggItem 2 2 2 2" xfId="2866" xr:uid="{B8F9DD97-2CF1-4DFA-9F7E-DCCF17D52B29}"/>
    <cellStyle name="SAPBEXaggItem 2 2 2 2 2" xfId="10306" xr:uid="{DA77E46D-3AAC-4B45-9B81-C0D398D2E2D3}"/>
    <cellStyle name="SAPBEXaggItem 2 2 2 2 3" xfId="10986" xr:uid="{F7ADD453-DD2D-4E7F-B14B-A9D2F036FB6F}"/>
    <cellStyle name="SAPBEXaggItem 2 2 2 2 4" xfId="17214" xr:uid="{59BE88D9-EFCE-4B41-A78F-2722966C1618}"/>
    <cellStyle name="SAPBEXaggItem 2 2 2 2 5" xfId="20972" xr:uid="{5BECCDA0-1F1A-4198-93A6-282EA2C062DF}"/>
    <cellStyle name="SAPBEXaggItem 2 2 2 2 6" xfId="24633" xr:uid="{910F20FF-2EB4-4CC9-B4A1-D58018AE37FF}"/>
    <cellStyle name="SAPBEXaggItem 2 2 2 2 7" xfId="28162" xr:uid="{529D194A-7078-40BF-A449-FACAAFD8932F}"/>
    <cellStyle name="SAPBEXaggItem 2 2 2 2 8" xfId="31448" xr:uid="{778328FC-BBAD-4F19-A160-3DE074B9055F}"/>
    <cellStyle name="SAPBEXaggItem 2 2 2 3" xfId="3372" xr:uid="{2A5DEF3B-D42C-4B7C-9BD0-B00099EDE3AA}"/>
    <cellStyle name="SAPBEXaggItem 2 2 2 3 2" xfId="10307" xr:uid="{4EB26C6F-9866-4D85-8B56-D6645F269DB6}"/>
    <cellStyle name="SAPBEXaggItem 2 2 2 3 3" xfId="13412" xr:uid="{24D4BFD8-06BA-4BBD-A670-6C1A60A9AE1D}"/>
    <cellStyle name="SAPBEXaggItem 2 2 2 3 4" xfId="17719" xr:uid="{B0364EDD-60DF-4DE3-9959-C3B94F8C563D}"/>
    <cellStyle name="SAPBEXaggItem 2 2 2 3 5" xfId="21475" xr:uid="{E205D44D-6E8B-4506-BA86-110C7B6E6607}"/>
    <cellStyle name="SAPBEXaggItem 2 2 2 3 6" xfId="25137" xr:uid="{BC1175B0-BA96-46DA-A3B7-C43559404C8A}"/>
    <cellStyle name="SAPBEXaggItem 2 2 2 3 7" xfId="28668" xr:uid="{CD12037F-8197-4BE4-9268-5A2D057A0F30}"/>
    <cellStyle name="SAPBEXaggItem 2 2 2 3 8" xfId="31947" xr:uid="{68437C54-6477-4239-849A-CFA07DD521A7}"/>
    <cellStyle name="SAPBEXaggItem 2 2 2 4" xfId="2161" xr:uid="{4045BDE6-33CF-4D5F-949D-0A0C5EC4A77A}"/>
    <cellStyle name="SAPBEXaggItem 2 2 2 4 2" xfId="11479" xr:uid="{E0F2EB24-8FCF-40BF-B83B-5C2907733949}"/>
    <cellStyle name="SAPBEXaggItem 2 2 2 4 3" xfId="16164" xr:uid="{341F8486-EBE3-41DB-8C3F-F10AEB14B1A4}"/>
    <cellStyle name="SAPBEXaggItem 2 2 2 4 4" xfId="16191" xr:uid="{E4CC4A8F-00A9-4234-8DD5-7164E4DA49CA}"/>
    <cellStyle name="SAPBEXaggItem 2 2 2 4 5" xfId="14289" xr:uid="{BC9E42F4-9A23-4901-A4AC-64C495C794FF}"/>
    <cellStyle name="SAPBEXaggItem 2 2 2 4 6" xfId="20062" xr:uid="{A09B2B29-1D32-4CEC-8F34-D821ADE809B7}"/>
    <cellStyle name="SAPBEXaggItem 2 2 2 4 7" xfId="17568" xr:uid="{0AD27CF4-AAB0-4AD8-B060-31BBE54E25CE}"/>
    <cellStyle name="SAPBEXaggItem 2 2 2 4 8" xfId="27378" xr:uid="{841C7838-D47C-4EF2-A438-495C31BD2F5B}"/>
    <cellStyle name="SAPBEXaggItem 2 2 2 5" xfId="3894" xr:uid="{9DD66116-82E4-4C45-B411-AF0189A4DA24}"/>
    <cellStyle name="SAPBEXaggItem 2 2 2 5 2" xfId="8744" xr:uid="{A7552F0A-E4BE-442A-AF6B-3E44B57AB672}"/>
    <cellStyle name="SAPBEXaggItem 2 2 2 5 3" xfId="8063" xr:uid="{1382CF41-5680-44F5-BE68-8A84FD9AFA4C}"/>
    <cellStyle name="SAPBEXaggItem 2 2 2 5 4" xfId="18241" xr:uid="{E84AE7B7-17EE-4C15-A494-065A62ED7EAB}"/>
    <cellStyle name="SAPBEXaggItem 2 2 2 5 5" xfId="21994" xr:uid="{62D52134-BC6F-4AB4-960C-31868A234E58}"/>
    <cellStyle name="SAPBEXaggItem 2 2 2 5 6" xfId="25659" xr:uid="{6BD5C230-592E-491B-96EF-1783C0645579}"/>
    <cellStyle name="SAPBEXaggItem 2 2 2 5 7" xfId="29190" xr:uid="{5914730F-F302-4175-969A-9127EA6EA858}"/>
    <cellStyle name="SAPBEXaggItem 2 2 2 5 8" xfId="32459" xr:uid="{816ABA1F-DC77-42CD-8613-5F8CD2715588}"/>
    <cellStyle name="SAPBEXaggItem 2 2 2 6" xfId="4386" xr:uid="{ADD4CFD2-CB77-4B4F-BA3E-AFE5D0E452C3}"/>
    <cellStyle name="SAPBEXaggItem 2 2 2 6 2" xfId="7214" xr:uid="{98E0713D-1A59-414D-A524-ADEB8FF7532C}"/>
    <cellStyle name="SAPBEXaggItem 2 2 2 6 3" xfId="15094" xr:uid="{4C0E2D1C-41EF-4925-B35D-3B587DA33447}"/>
    <cellStyle name="SAPBEXaggItem 2 2 2 6 4" xfId="18733" xr:uid="{8FBBBDCD-D18F-40CF-93C7-99032E59D6B1}"/>
    <cellStyle name="SAPBEXaggItem 2 2 2 6 5" xfId="22485" xr:uid="{394130EA-AAFA-420E-95C0-2F358492E7D3}"/>
    <cellStyle name="SAPBEXaggItem 2 2 2 6 6" xfId="26151" xr:uid="{F14CB090-7A51-4146-888C-B91EFB451975}"/>
    <cellStyle name="SAPBEXaggItem 2 2 2 6 7" xfId="29682" xr:uid="{22009BE6-B845-4689-93C9-497A8ECAFD56}"/>
    <cellStyle name="SAPBEXaggItem 2 2 2 6 8" xfId="32944" xr:uid="{411A45FA-D444-4015-B64E-818026159944}"/>
    <cellStyle name="SAPBEXaggItem 2 2 2 7" xfId="4861" xr:uid="{AB2A69C4-3E70-4CDB-81C6-DA2B4F8EE6F0}"/>
    <cellStyle name="SAPBEXaggItem 2 2 2 7 2" xfId="12162" xr:uid="{3B97D040-2556-425C-8742-B206F5B0C888}"/>
    <cellStyle name="SAPBEXaggItem 2 2 2 7 3" xfId="15832" xr:uid="{708C0D99-609E-404A-81A8-199DDAF1D9DB}"/>
    <cellStyle name="SAPBEXaggItem 2 2 2 7 4" xfId="19208" xr:uid="{26744CBD-D59E-483C-81CA-BEBA0097B27F}"/>
    <cellStyle name="SAPBEXaggItem 2 2 2 7 5" xfId="22959" xr:uid="{6DE99530-1A5A-48BC-A4BC-E78DE3034FA4}"/>
    <cellStyle name="SAPBEXaggItem 2 2 2 7 6" xfId="26625" xr:uid="{A24737EE-27A4-4C11-9BE0-D5C8DC6A40A5}"/>
    <cellStyle name="SAPBEXaggItem 2 2 2 7 7" xfId="30157" xr:uid="{555EBED5-CB1F-45BA-B1E5-22B52F77CA1E}"/>
    <cellStyle name="SAPBEXaggItem 2 2 2 7 8" xfId="33413" xr:uid="{BE0F25B2-FA97-4440-A0A8-5C81CD49AFD5}"/>
    <cellStyle name="SAPBEXaggItem 2 2 2 8" xfId="8689" xr:uid="{0A4C021D-9528-48B4-AE7F-38C732631268}"/>
    <cellStyle name="SAPBEXaggItem 2 2 2 9" xfId="11794" xr:uid="{1509B2B9-FE62-4555-BA75-646A7F08CC42}"/>
    <cellStyle name="SAPBEXaggItem 2 2 3" xfId="2387" xr:uid="{F9AE6B3E-0E5E-4D0B-AEE3-A36BE5A2F48D}"/>
    <cellStyle name="SAPBEXaggItem 2 2 3 2" xfId="8116" xr:uid="{5B40EECE-A013-4C2E-99CA-FD455BE060EA}"/>
    <cellStyle name="SAPBEXaggItem 2 2 3 3" xfId="10210" xr:uid="{2BE1139C-AB33-42A1-A03C-7FCF38B60ED4}"/>
    <cellStyle name="SAPBEXaggItem 2 2 3 4" xfId="9893" xr:uid="{B3021592-258C-4E08-B3DD-2C2803FDC242}"/>
    <cellStyle name="SAPBEXaggItem 2 2 3 5" xfId="8323" xr:uid="{B95EFC44-0BE8-43EE-A75E-0E028B1411C4}"/>
    <cellStyle name="SAPBEXaggItem 2 2 3 6" xfId="20084" xr:uid="{291832B8-786D-4758-8FEB-B110F30ACA03}"/>
    <cellStyle name="SAPBEXaggItem 2 2 3 7" xfId="23860" xr:uid="{2864EF23-9E92-4423-AD25-B69B6B451A9F}"/>
    <cellStyle name="SAPBEXaggItem 2 2 3 8" xfId="27377" xr:uid="{F6C565A3-DCAE-46A3-8A3E-129B7FB15E6B}"/>
    <cellStyle name="SAPBEXaggItem 2 2 4" xfId="2070" xr:uid="{A1A6F5C3-4DCB-4EF4-BDA9-D5EFB60CF39C}"/>
    <cellStyle name="SAPBEXaggItem 2 2 4 2" xfId="10167" xr:uid="{F353B708-B782-4DDC-955C-7B41B448818A}"/>
    <cellStyle name="SAPBEXaggItem 2 2 4 3" xfId="9583" xr:uid="{28B21B09-965C-4E44-91F2-3599371A9539}"/>
    <cellStyle name="SAPBEXaggItem 2 2 4 4" xfId="16913" xr:uid="{7123654B-13CC-4BC7-82E2-B35FBA3C9352}"/>
    <cellStyle name="SAPBEXaggItem 2 2 4 5" xfId="13159" xr:uid="{8DB2D9B9-9FDB-4E38-BFE0-5CE70E48062E}"/>
    <cellStyle name="SAPBEXaggItem 2 2 4 6" xfId="8252" xr:uid="{B9DF096B-3B10-463E-AFB1-330EE5AFBE0A}"/>
    <cellStyle name="SAPBEXaggItem 2 2 4 7" xfId="23770" xr:uid="{E314E8CE-562E-443A-B1AC-1C55A185DAF3}"/>
    <cellStyle name="SAPBEXaggItem 2 2 4 8" xfId="14006" xr:uid="{3BD43E4B-57AB-42C6-8AC2-6750AE3C0E71}"/>
    <cellStyle name="SAPBEXaggItem 2 2 5" xfId="3837" xr:uid="{63FAC9C4-9E37-44EE-A0B9-213072E924FD}"/>
    <cellStyle name="SAPBEXaggItem 2 2 5 2" xfId="6974" xr:uid="{9F1980EA-D9E4-40A2-9DB8-6234C76856E1}"/>
    <cellStyle name="SAPBEXaggItem 2 2 5 3" xfId="10233" xr:uid="{FBBFC779-66E5-4B53-AC2F-EFEAA861B90E}"/>
    <cellStyle name="SAPBEXaggItem 2 2 5 4" xfId="18184" xr:uid="{0D7A47E0-9676-4C50-866F-549B49FC6253}"/>
    <cellStyle name="SAPBEXaggItem 2 2 5 5" xfId="21937" xr:uid="{E686E225-5282-42D1-9F0C-BBE07CDEDF62}"/>
    <cellStyle name="SAPBEXaggItem 2 2 5 6" xfId="25602" xr:uid="{EF7415E9-2ABE-4DEB-BA14-EAC402F80D1F}"/>
    <cellStyle name="SAPBEXaggItem 2 2 5 7" xfId="29133" xr:uid="{7C9B5810-6990-450A-97FF-F3D887552ED5}"/>
    <cellStyle name="SAPBEXaggItem 2 2 5 8" xfId="32404" xr:uid="{A3804ADA-95C0-41FE-B4E5-ACB64BFEE580}"/>
    <cellStyle name="SAPBEXaggItem 2 2 6" xfId="3982" xr:uid="{31973DDD-050B-41A9-80A4-A8DF711348CE}"/>
    <cellStyle name="SAPBEXaggItem 2 2 6 2" xfId="10653" xr:uid="{FC536570-95A2-4B0D-AAC2-EB7F13E29B25}"/>
    <cellStyle name="SAPBEXaggItem 2 2 6 3" xfId="14495" xr:uid="{5D25DF40-377B-40F2-AAD9-97C4853627EE}"/>
    <cellStyle name="SAPBEXaggItem 2 2 6 4" xfId="18329" xr:uid="{5803CA17-96E1-446F-AF6A-BB2F00F41361}"/>
    <cellStyle name="SAPBEXaggItem 2 2 6 5" xfId="22082" xr:uid="{AFAD4129-E58E-42B3-9135-38D36F159889}"/>
    <cellStyle name="SAPBEXaggItem 2 2 6 6" xfId="25747" xr:uid="{D98036CC-673D-4288-B98B-82E331F1FD34}"/>
    <cellStyle name="SAPBEXaggItem 2 2 6 7" xfId="29278" xr:uid="{A92B0FB1-0BF8-4B46-B898-EE0633ED4922}"/>
    <cellStyle name="SAPBEXaggItem 2 2 6 8" xfId="32546" xr:uid="{B9A745EC-352B-494D-9817-058D2EEBEEA9}"/>
    <cellStyle name="SAPBEXaggItem 2 2 7" xfId="3768" xr:uid="{7D38AACE-A339-4695-98C3-9C31CCDE2E4B}"/>
    <cellStyle name="SAPBEXaggItem 2 2 7 2" xfId="13005" xr:uid="{13BEF4AD-6FB8-42D1-AEB3-436202E51241}"/>
    <cellStyle name="SAPBEXaggItem 2 2 7 3" xfId="15638" xr:uid="{AF592651-1D0A-4443-A4E1-4176DABFC4B4}"/>
    <cellStyle name="SAPBEXaggItem 2 2 7 4" xfId="18115" xr:uid="{D7D7CC49-FD95-4C33-AAE9-B76D5B8B2F38}"/>
    <cellStyle name="SAPBEXaggItem 2 2 7 5" xfId="21869" xr:uid="{E701A907-69AF-4820-B81E-19ACEE137274}"/>
    <cellStyle name="SAPBEXaggItem 2 2 7 6" xfId="25533" xr:uid="{B3117DBE-1AA8-4F73-88D7-A663285308EF}"/>
    <cellStyle name="SAPBEXaggItem 2 2 7 7" xfId="29064" xr:uid="{B08AC233-34E7-4BEB-A442-B6013DB4158C}"/>
    <cellStyle name="SAPBEXaggItem 2 2 7 8" xfId="32339" xr:uid="{CD6FCEBB-1C0E-471B-8EC7-F31343D7C96C}"/>
    <cellStyle name="SAPBEXaggItem 2 2 8" xfId="4153" xr:uid="{D3A3A534-854F-4FD6-9417-8159D69123A1}"/>
    <cellStyle name="SAPBEXaggItem 2 2 8 2" xfId="7174" xr:uid="{D97A8635-F9FD-47CE-99BB-9FB149C8BB40}"/>
    <cellStyle name="SAPBEXaggItem 2 2 8 3" xfId="14319" xr:uid="{BFAA7B62-2573-4B47-8A61-52B112F24B92}"/>
    <cellStyle name="SAPBEXaggItem 2 2 8 4" xfId="18500" xr:uid="{CC41CF3D-CD18-450D-AF2E-C1A360207C0D}"/>
    <cellStyle name="SAPBEXaggItem 2 2 8 5" xfId="22253" xr:uid="{4D15EBDE-0B03-4F50-B219-D23DCBE5AB5B}"/>
    <cellStyle name="SAPBEXaggItem 2 2 8 6" xfId="25918" xr:uid="{CDD3A9C5-00A3-4623-AF2E-8A6A9DA51959}"/>
    <cellStyle name="SAPBEXaggItem 2 2 8 7" xfId="29449" xr:uid="{AD40AFE9-89B1-459E-8B5F-B78A9AFCD312}"/>
    <cellStyle name="SAPBEXaggItem 2 2 8 8" xfId="32714" xr:uid="{B0B61C17-D0BB-4C95-A41D-B351EA2FD61F}"/>
    <cellStyle name="SAPBEXaggItem 2 2 9" xfId="11348" xr:uid="{661B1099-741E-45BB-8178-901B6E1BBB92}"/>
    <cellStyle name="SAPBEXaggItem 2 3" xfId="1622" xr:uid="{1A65091D-EC66-4897-A2A6-037711098154}"/>
    <cellStyle name="SAPBEXaggItem 2 3 10" xfId="13366" xr:uid="{54D9CD96-6E08-47D4-9BBA-8EDB200B4E5B}"/>
    <cellStyle name="SAPBEXaggItem 2 3 11" xfId="7366" xr:uid="{106CC7CC-1380-4FDD-A37E-9910441D6C0E}"/>
    <cellStyle name="SAPBEXaggItem 2 3 12" xfId="19925" xr:uid="{989A4F52-9F44-4692-AD4E-36D4FD58629E}"/>
    <cellStyle name="SAPBEXaggItem 2 3 13" xfId="23677" xr:uid="{4CBE2CD0-3AF1-4EFD-ACBB-FA824AB80FF5}"/>
    <cellStyle name="SAPBEXaggItem 2 3 14" xfId="30503" xr:uid="{99A6E5D8-EEB1-4D5A-8C62-DDBC218C38CE}"/>
    <cellStyle name="SAPBEXaggItem 2 3 15" xfId="35054" xr:uid="{C9765694-C37B-4BE5-9C14-922CCD6C5822}"/>
    <cellStyle name="SAPBEXaggItem 2 3 2" xfId="2865" xr:uid="{B43036F2-747D-4331-B882-B269599053B5}"/>
    <cellStyle name="SAPBEXaggItem 2 3 2 2" xfId="7904" xr:uid="{DDF020A9-69FC-4416-8732-80B856C7B688}"/>
    <cellStyle name="SAPBEXaggItem 2 3 2 3" xfId="7437" xr:uid="{9FB53E0C-80C0-4704-93C2-53BDCC37DEA0}"/>
    <cellStyle name="SAPBEXaggItem 2 3 2 4" xfId="17213" xr:uid="{C0039216-F729-4BD4-B516-5270E69921A7}"/>
    <cellStyle name="SAPBEXaggItem 2 3 2 5" xfId="20971" xr:uid="{72EA2CE1-3462-42CA-A191-DACEA70C907A}"/>
    <cellStyle name="SAPBEXaggItem 2 3 2 6" xfId="24632" xr:uid="{6DCA7735-F3C3-44F9-8501-BFEEE780F8DE}"/>
    <cellStyle name="SAPBEXaggItem 2 3 2 7" xfId="28161" xr:uid="{A996E666-4A85-437A-8010-EF556B01EAB6}"/>
    <cellStyle name="SAPBEXaggItem 2 3 2 8" xfId="31447" xr:uid="{7C3067EA-729E-4C23-8DCA-D5EB19F96ADD}"/>
    <cellStyle name="SAPBEXaggItem 2 3 3" xfId="3371" xr:uid="{2E396AEB-2A49-4FDE-BA91-1AC0DB31FA61}"/>
    <cellStyle name="SAPBEXaggItem 2 3 3 2" xfId="8713" xr:uid="{1D0D9447-E885-4E59-A244-A8408C6D8D2F}"/>
    <cellStyle name="SAPBEXaggItem 2 3 3 3" xfId="7344" xr:uid="{7576E840-DAB1-4F3B-A974-96120DABA0DF}"/>
    <cellStyle name="SAPBEXaggItem 2 3 3 4" xfId="17718" xr:uid="{C8C95DDE-07E4-423E-BBDE-BA29313771B8}"/>
    <cellStyle name="SAPBEXaggItem 2 3 3 5" xfId="21474" xr:uid="{16B8F9E2-8E8C-4A13-856B-F6AD16B5FB56}"/>
    <cellStyle name="SAPBEXaggItem 2 3 3 6" xfId="25136" xr:uid="{2FEB86F8-8599-43B0-9F8A-CE90F2AFCD71}"/>
    <cellStyle name="SAPBEXaggItem 2 3 3 7" xfId="28667" xr:uid="{EB149CB8-1996-449C-A7B1-CDC804F78489}"/>
    <cellStyle name="SAPBEXaggItem 2 3 3 8" xfId="31946" xr:uid="{0AD3F0FC-A92B-40B8-8E2D-E1CD72C720D5}"/>
    <cellStyle name="SAPBEXaggItem 2 3 4" xfId="3182" xr:uid="{39827215-DCD5-4197-9FBE-09CAE2F2750A}"/>
    <cellStyle name="SAPBEXaggItem 2 3 4 2" xfId="8333" xr:uid="{4D9FA8C1-FC2F-462D-BEB6-058A7AD2690C}"/>
    <cellStyle name="SAPBEXaggItem 2 3 4 3" xfId="13586" xr:uid="{11D94C82-65C0-4A9B-BCAD-4E5060DC8EBB}"/>
    <cellStyle name="SAPBEXaggItem 2 3 4 4" xfId="17529" xr:uid="{505A2651-6109-4F57-9A32-626BB43BD149}"/>
    <cellStyle name="SAPBEXaggItem 2 3 4 5" xfId="21285" xr:uid="{4B353E67-27DD-46CC-8FC3-C7C4EC413447}"/>
    <cellStyle name="SAPBEXaggItem 2 3 4 6" xfId="24947" xr:uid="{87FB592F-FDC7-4798-AC42-ACB8BAE090AC}"/>
    <cellStyle name="SAPBEXaggItem 2 3 4 7" xfId="28478" xr:uid="{C8147379-B7D1-444C-9414-5518201606D2}"/>
    <cellStyle name="SAPBEXaggItem 2 3 4 8" xfId="31758" xr:uid="{BC12A42B-D06F-40D6-AE93-1A7EC6155C37}"/>
    <cellStyle name="SAPBEXaggItem 2 3 5" xfId="3923" xr:uid="{B16D374A-B0B3-4B5B-8BE2-CF13321AA3F3}"/>
    <cellStyle name="SAPBEXaggItem 2 3 5 2" xfId="10285" xr:uid="{183D273C-BDE1-49EE-8F10-8DDAA6B1C5B1}"/>
    <cellStyle name="SAPBEXaggItem 2 3 5 3" xfId="13515" xr:uid="{853586CE-848C-4C0E-B710-1992FE439031}"/>
    <cellStyle name="SAPBEXaggItem 2 3 5 4" xfId="18270" xr:uid="{AB3FF4E0-9A0C-4F41-B064-091976FD4CFE}"/>
    <cellStyle name="SAPBEXaggItem 2 3 5 5" xfId="22023" xr:uid="{74F64E58-3BF1-48D7-B6E5-3C48F3403C89}"/>
    <cellStyle name="SAPBEXaggItem 2 3 5 6" xfId="25688" xr:uid="{62BFDDC8-8886-4DD7-8BBD-C4D953CD2A0F}"/>
    <cellStyle name="SAPBEXaggItem 2 3 5 7" xfId="29219" xr:uid="{06E4D54F-DCE1-481A-9C64-0B3B330BBE47}"/>
    <cellStyle name="SAPBEXaggItem 2 3 5 8" xfId="32487" xr:uid="{822EF129-345B-4D8F-B3F4-DDE96120BA73}"/>
    <cellStyle name="SAPBEXaggItem 2 3 6" xfId="4007" xr:uid="{95C03B07-DCC2-4F9D-B7BE-329A78ED5316}"/>
    <cellStyle name="SAPBEXaggItem 2 3 6 2" xfId="11307" xr:uid="{38CEFF49-CAF3-4413-8C28-7F3E1C10D239}"/>
    <cellStyle name="SAPBEXaggItem 2 3 6 3" xfId="16328" xr:uid="{EE205E12-EA00-4D2C-A4DE-8F40EF77BB9B}"/>
    <cellStyle name="SAPBEXaggItem 2 3 6 4" xfId="18354" xr:uid="{9B0CB9BB-7A9C-467F-82AC-B8485A350CAF}"/>
    <cellStyle name="SAPBEXaggItem 2 3 6 5" xfId="22107" xr:uid="{3BFC1647-F3A4-446A-B950-EE00704A7A1F}"/>
    <cellStyle name="SAPBEXaggItem 2 3 6 6" xfId="25772" xr:uid="{54BFD0DB-4216-4F0C-99E2-F5B528FDFAB4}"/>
    <cellStyle name="SAPBEXaggItem 2 3 6 7" xfId="29303" xr:uid="{4B625BDD-5DA3-4CA9-A230-E6F32E849E2B}"/>
    <cellStyle name="SAPBEXaggItem 2 3 6 8" xfId="32570" xr:uid="{9BCE4E7B-A914-46CA-9D4D-FEEBB01BBABC}"/>
    <cellStyle name="SAPBEXaggItem 2 3 7" xfId="3078" xr:uid="{7FFB698D-AD48-47EB-AF8E-82FCE771C9A0}"/>
    <cellStyle name="SAPBEXaggItem 2 3 7 2" xfId="9043" xr:uid="{B597116A-45F3-43B0-920D-8D03F0756CC2}"/>
    <cellStyle name="SAPBEXaggItem 2 3 7 3" xfId="15321" xr:uid="{BC974BF3-DB13-457E-AAE0-C598F6D4ACCE}"/>
    <cellStyle name="SAPBEXaggItem 2 3 7 4" xfId="17425" xr:uid="{BD33DCF3-D22B-4AD8-A7B1-C6952C76A112}"/>
    <cellStyle name="SAPBEXaggItem 2 3 7 5" xfId="21182" xr:uid="{1C71E548-247A-4F2D-A030-9DE5ACB89C5B}"/>
    <cellStyle name="SAPBEXaggItem 2 3 7 6" xfId="24844" xr:uid="{9D0FA214-D067-46FB-B112-645F1EF18691}"/>
    <cellStyle name="SAPBEXaggItem 2 3 7 7" xfId="28374" xr:uid="{16058920-0A2B-4FE0-8684-13DBB1D5CF88}"/>
    <cellStyle name="SAPBEXaggItem 2 3 7 8" xfId="31658" xr:uid="{D83ABB7E-3AB8-479A-B99D-28ADBD58D30F}"/>
    <cellStyle name="SAPBEXaggItem 2 3 8" xfId="11185" xr:uid="{710B3C2D-6742-4EBC-B7C5-9CEF90086D7F}"/>
    <cellStyle name="SAPBEXaggItem 2 3 9" xfId="11084" xr:uid="{333E008A-B452-4383-8BB1-B1F2E9DEF184}"/>
    <cellStyle name="SAPBEXaggItem 2 4" xfId="2386" xr:uid="{C393C625-3EF5-42CD-B600-91C6808053B0}"/>
    <cellStyle name="SAPBEXaggItem 2 4 2" xfId="8517" xr:uid="{BF244C39-3910-4611-82AB-ED57CF1813F5}"/>
    <cellStyle name="SAPBEXaggItem 2 4 3" xfId="16671" xr:uid="{11819BFC-71F1-47BD-8FA1-E7CC219397D1}"/>
    <cellStyle name="SAPBEXaggItem 2 4 4" xfId="14918" xr:uid="{BF8846FF-73A3-4DDF-B355-8B8BA0382814}"/>
    <cellStyle name="SAPBEXaggItem 2 4 5" xfId="19409" xr:uid="{40AE8603-083B-40E7-B03E-056F6047A5CD}"/>
    <cellStyle name="SAPBEXaggItem 2 4 6" xfId="11973" xr:uid="{F733DA67-C757-4BF0-A49A-3A8F09A0B7F8}"/>
    <cellStyle name="SAPBEXaggItem 2 4 7" xfId="26822" xr:uid="{478EB8FB-4A2D-44BB-9DCD-D0A34EE4948C}"/>
    <cellStyle name="SAPBEXaggItem 2 4 8" xfId="20273" xr:uid="{77E09763-B83D-4DEA-8E01-B26AA6D4C643}"/>
    <cellStyle name="SAPBEXaggItem 2 4 9" xfId="34604" xr:uid="{16EAAFEF-A806-4CD8-BB71-604F80E7C34E}"/>
    <cellStyle name="SAPBEXaggItem 2 5" xfId="2594" xr:uid="{4A08DD96-2543-449B-9BC6-64C565C95080}"/>
    <cellStyle name="SAPBEXaggItem 2 5 2" xfId="9322" xr:uid="{3F1323E5-A5DA-4F3B-A614-74DC3503626E}"/>
    <cellStyle name="SAPBEXaggItem 2 5 3" xfId="13552" xr:uid="{82AC9A39-7E63-4CCF-9E3D-B404AE86E8CB}"/>
    <cellStyle name="SAPBEXaggItem 2 5 4" xfId="8812" xr:uid="{D02E8A49-A194-42CB-B457-A7A37F241AA7}"/>
    <cellStyle name="SAPBEXaggItem 2 5 5" xfId="20701" xr:uid="{707BFE79-E73A-475C-9280-A8AF79033374}"/>
    <cellStyle name="SAPBEXaggItem 2 5 6" xfId="23028" xr:uid="{2644222C-FAE3-419F-A0EA-B53A1C24A0E5}"/>
    <cellStyle name="SAPBEXaggItem 2 5 7" xfId="27890" xr:uid="{BC752954-9F22-4E99-8333-9F92ADD695EA}"/>
    <cellStyle name="SAPBEXaggItem 2 5 8" xfId="31180" xr:uid="{29F08209-7BAB-4EAD-95E3-AC58C13E28D5}"/>
    <cellStyle name="SAPBEXaggItem 2 5 9" xfId="34189" xr:uid="{ADE3E5EF-C010-4BC8-B12B-A5457C742F1C}"/>
    <cellStyle name="SAPBEXaggItem 2 6" xfId="3804" xr:uid="{61BB7377-3077-46D6-A995-AB44F8689B50}"/>
    <cellStyle name="SAPBEXaggItem 2 6 2" xfId="12990" xr:uid="{98609393-8026-429E-A0C2-F00F79FE3247}"/>
    <cellStyle name="SAPBEXaggItem 2 6 3" xfId="7406" xr:uid="{14DD00C4-8E1E-4F72-9403-31DBB579B46F}"/>
    <cellStyle name="SAPBEXaggItem 2 6 4" xfId="18151" xr:uid="{BEED5EE3-B05F-428A-9FEE-38E65243C0AF}"/>
    <cellStyle name="SAPBEXaggItem 2 6 5" xfId="21904" xr:uid="{AF0DB398-1CC1-4F82-8E60-587EEB5359A3}"/>
    <cellStyle name="SAPBEXaggItem 2 6 6" xfId="25569" xr:uid="{89386770-24AB-4F70-BDB0-B1A4B370FE35}"/>
    <cellStyle name="SAPBEXaggItem 2 6 7" xfId="29100" xr:uid="{074AD84F-54B2-4BC5-A4DA-8B54EDFE1D11}"/>
    <cellStyle name="SAPBEXaggItem 2 6 8" xfId="32372" xr:uid="{B8E02ED1-1531-4F66-8321-193B81C22B23}"/>
    <cellStyle name="SAPBEXaggItem 2 7" xfId="3551" xr:uid="{48CE3450-4FD4-4317-9CE0-BFFBCD019267}"/>
    <cellStyle name="SAPBEXaggItem 2 7 2" xfId="9927" xr:uid="{010FAF4E-DDAD-4354-9B48-90011F0760E8}"/>
    <cellStyle name="SAPBEXaggItem 2 7 3" xfId="13961" xr:uid="{5FC65ADF-F03D-4250-AEAE-75EF95AE2D67}"/>
    <cellStyle name="SAPBEXaggItem 2 7 4" xfId="17898" xr:uid="{4140EA71-D840-44A7-A1A8-F534413E531A}"/>
    <cellStyle name="SAPBEXaggItem 2 7 5" xfId="21654" xr:uid="{FA1B34FC-F9DA-40E3-BB20-87CA54831065}"/>
    <cellStyle name="SAPBEXaggItem 2 7 6" xfId="25316" xr:uid="{B17407D9-4931-4A68-B6BF-91E8851AD9A3}"/>
    <cellStyle name="SAPBEXaggItem 2 7 7" xfId="28847" xr:uid="{6F27A538-FC4F-4FA2-9CCF-AC6314693A4D}"/>
    <cellStyle name="SAPBEXaggItem 2 7 8" xfId="32125" xr:uid="{47D27345-92E0-4384-BEC6-AA58EA0DEE13}"/>
    <cellStyle name="SAPBEXaggItem 2 8" xfId="3902" xr:uid="{77274D6D-837D-46EE-B3B2-A66DCB417475}"/>
    <cellStyle name="SAPBEXaggItem 2 8 2" xfId="11432" xr:uid="{D67DD45B-C57F-4FAB-A3B5-EE361AF20F42}"/>
    <cellStyle name="SAPBEXaggItem 2 8 3" xfId="16211" xr:uid="{0919B34D-F3E2-40EE-8D45-7E139FB1CA32}"/>
    <cellStyle name="SAPBEXaggItem 2 8 4" xfId="18249" xr:uid="{95D8DAEF-9387-4632-96BC-92707C0CF608}"/>
    <cellStyle name="SAPBEXaggItem 2 8 5" xfId="22002" xr:uid="{35A16D94-7587-4B8A-B463-983371D84472}"/>
    <cellStyle name="SAPBEXaggItem 2 8 6" xfId="25667" xr:uid="{E59EDC01-4B4A-412D-8EBD-CB13C0961F38}"/>
    <cellStyle name="SAPBEXaggItem 2 8 7" xfId="29198" xr:uid="{64251523-4A81-4F2F-8575-A150306E4AF9}"/>
    <cellStyle name="SAPBEXaggItem 2 8 8" xfId="32467" xr:uid="{FEDC8E09-B194-4B66-86D4-1FF98AEE2AC2}"/>
    <cellStyle name="SAPBEXaggItem 2 9" xfId="4317" xr:uid="{E2D89DE2-2502-4EA7-914F-E5BB1843C899}"/>
    <cellStyle name="SAPBEXaggItem 2 9 2" xfId="7287" xr:uid="{56A6EB98-38FA-4D00-A0F8-BCE4639C0D3E}"/>
    <cellStyle name="SAPBEXaggItem 2 9 3" xfId="15381" xr:uid="{70376489-5D08-46FA-A773-5374A05B2CBA}"/>
    <cellStyle name="SAPBEXaggItem 2 9 4" xfId="18664" xr:uid="{2AD0D1A1-16DC-45D2-8BFB-BA3173CF4012}"/>
    <cellStyle name="SAPBEXaggItem 2 9 5" xfId="22416" xr:uid="{B0536E8B-5FA2-46F2-9E85-BA673D48D672}"/>
    <cellStyle name="SAPBEXaggItem 2 9 6" xfId="26082" xr:uid="{FBD79C58-09B3-4815-9BC4-C1AAF02CA237}"/>
    <cellStyle name="SAPBEXaggItem 2 9 7" xfId="29613" xr:uid="{FF5A806C-5C62-4A14-8A45-196928782E40}"/>
    <cellStyle name="SAPBEXaggItem 2 9 8" xfId="32876" xr:uid="{A9430085-52F5-4AE4-BC97-3591F97ABE3D}"/>
    <cellStyle name="SAPBEXaggItem 20" xfId="7210" xr:uid="{798B2024-5FF1-4B12-8FF0-29642C00D253}"/>
    <cellStyle name="SAPBEXaggItem 21" xfId="20421" xr:uid="{EAA70AA4-5F64-4653-8DD9-5696692D51F4}"/>
    <cellStyle name="SAPBEXaggItem 22" xfId="24091" xr:uid="{56B03687-ACD9-41F7-B0BE-E18EAA9D708D}"/>
    <cellStyle name="SAPBEXaggItem 23" xfId="14824" xr:uid="{AFD6DF75-E152-42A4-BD3E-8701CFAD4E5C}"/>
    <cellStyle name="SAPBEXaggItem 3" xfId="1099" xr:uid="{64D896A6-3F93-40D0-828F-196FCD4AD9CD}"/>
    <cellStyle name="SAPBEXaggItem 3 10" xfId="11247" xr:uid="{C9ACF57C-C777-4EDE-B855-044F9AF5B232}"/>
    <cellStyle name="SAPBEXaggItem 3 11" xfId="16379" xr:uid="{19AB522C-6203-465E-A0C1-8ED225BD9E06}"/>
    <cellStyle name="SAPBEXaggItem 3 12" xfId="13578" xr:uid="{FBD257B6-3D36-4ECA-8BF5-8CF5F3D9789A}"/>
    <cellStyle name="SAPBEXaggItem 3 13" xfId="19825" xr:uid="{1090D799-FC0F-4960-9211-27B37FA214EF}"/>
    <cellStyle name="SAPBEXaggItem 3 14" xfId="23585" xr:uid="{B41164DF-99C9-4B42-9898-92293EF84B8E}"/>
    <cellStyle name="SAPBEXaggItem 3 15" xfId="27191" xr:uid="{D130A550-30BA-4ED4-AFE5-FD41720A3675}"/>
    <cellStyle name="SAPBEXaggItem 3 16" xfId="30650" xr:uid="{4B2908F1-7676-429D-A146-AF2E708AA14C}"/>
    <cellStyle name="SAPBEXaggItem 3 17" xfId="35036" xr:uid="{55C7E83E-9992-4D14-A4B7-D80C2D57E5A8}"/>
    <cellStyle name="SAPBEXaggItem 3 2" xfId="1100" xr:uid="{AC2B8BC0-EBA7-46EF-BD64-4EAA0E764B22}"/>
    <cellStyle name="SAPBEXaggItem 3 2 10" xfId="14068" xr:uid="{A7915EA6-39A4-4C38-9996-980C408A5D52}"/>
    <cellStyle name="SAPBEXaggItem 3 2 11" xfId="15211" xr:uid="{E44F7827-1477-443E-ACF1-266B1EE64DCF}"/>
    <cellStyle name="SAPBEXaggItem 3 2 12" xfId="19824" xr:uid="{C412FC62-A1E7-430F-B7F8-85DFBFEBEDEB}"/>
    <cellStyle name="SAPBEXaggItem 3 2 13" xfId="23584" xr:uid="{19B0B191-6BD0-4046-8599-57D93078C530}"/>
    <cellStyle name="SAPBEXaggItem 3 2 14" xfId="27190" xr:uid="{ED286AE6-D7E7-46BB-9D46-E7F90C434D97}"/>
    <cellStyle name="SAPBEXaggItem 3 2 15" xfId="30649" xr:uid="{377D78F0-E1DF-4846-8B8C-7C3BDE1EFB81}"/>
    <cellStyle name="SAPBEXaggItem 3 2 2" xfId="1625" xr:uid="{4E1194E4-94F7-4007-A6E3-FF7001C09C7F}"/>
    <cellStyle name="SAPBEXaggItem 3 2 2 10" xfId="15876" xr:uid="{0FB1C056-C5EA-43BE-951D-B95FD747111A}"/>
    <cellStyle name="SAPBEXaggItem 3 2 2 11" xfId="19590" xr:uid="{2C46D0AB-AF30-4D61-9712-3AD91224381C}"/>
    <cellStyle name="SAPBEXaggItem 3 2 2 12" xfId="24185" xr:uid="{FFB53060-AC10-484A-829C-EC94EB48AEB9}"/>
    <cellStyle name="SAPBEXaggItem 3 2 2 13" xfId="23966" xr:uid="{38CD2B7E-94C2-4889-A0EF-633F807C5424}"/>
    <cellStyle name="SAPBEXaggItem 3 2 2 14" xfId="30903" xr:uid="{AC0C01FC-640E-46B2-B86C-A8B8970DA038}"/>
    <cellStyle name="SAPBEXaggItem 3 2 2 2" xfId="2868" xr:uid="{D602CCB0-5EA5-4582-A7D5-F976C6C0EBCF}"/>
    <cellStyle name="SAPBEXaggItem 3 2 2 2 2" xfId="10671" xr:uid="{0921CD8A-098E-4FFF-824D-CD8BBE2FED93}"/>
    <cellStyle name="SAPBEXaggItem 3 2 2 2 3" xfId="14352" xr:uid="{6C46E657-801C-4DEF-B29F-AE2160B3B883}"/>
    <cellStyle name="SAPBEXaggItem 3 2 2 2 4" xfId="17216" xr:uid="{7B9DAB39-2993-41CB-8177-386D6E5DA0CA}"/>
    <cellStyle name="SAPBEXaggItem 3 2 2 2 5" xfId="20974" xr:uid="{76C4E93C-BA3D-4267-8D3E-C0D641BF79FB}"/>
    <cellStyle name="SAPBEXaggItem 3 2 2 2 6" xfId="24635" xr:uid="{AC16EE31-731D-41CE-9C8E-A64C7BCA8218}"/>
    <cellStyle name="SAPBEXaggItem 3 2 2 2 7" xfId="28164" xr:uid="{687F1E57-208A-4842-8F48-28AC8A74C66B}"/>
    <cellStyle name="SAPBEXaggItem 3 2 2 2 8" xfId="31450" xr:uid="{59F8E6B6-F789-402D-8521-CB89BE06C96E}"/>
    <cellStyle name="SAPBEXaggItem 3 2 2 3" xfId="3374" xr:uid="{D5250045-9735-464F-9B77-4E7BABD93745}"/>
    <cellStyle name="SAPBEXaggItem 3 2 2 3 2" xfId="7874" xr:uid="{8B600AE0-9A66-443A-BE4C-2EDF980966C4}"/>
    <cellStyle name="SAPBEXaggItem 3 2 2 3 3" xfId="15133" xr:uid="{EB680332-4718-4182-8F96-F95AEB8CB36B}"/>
    <cellStyle name="SAPBEXaggItem 3 2 2 3 4" xfId="17721" xr:uid="{0EC490B6-28E8-46E0-8FAA-091249D01818}"/>
    <cellStyle name="SAPBEXaggItem 3 2 2 3 5" xfId="21477" xr:uid="{D75BB7AD-ED69-4591-9F4D-4E0B7A398980}"/>
    <cellStyle name="SAPBEXaggItem 3 2 2 3 6" xfId="25139" xr:uid="{019972A7-6EC3-40F5-85A3-E24B668E8F58}"/>
    <cellStyle name="SAPBEXaggItem 3 2 2 3 7" xfId="28670" xr:uid="{87020A75-EADC-4ED3-8C63-F3CBACF676C2}"/>
    <cellStyle name="SAPBEXaggItem 3 2 2 3 8" xfId="31949" xr:uid="{627E91AF-E668-4CA6-8BB2-6FDC8BD10A27}"/>
    <cellStyle name="SAPBEXaggItem 3 2 2 4" xfId="3146" xr:uid="{E9539A20-34BD-4235-8D89-32D7B40DD0FD}"/>
    <cellStyle name="SAPBEXaggItem 3 2 2 4 2" xfId="11157" xr:uid="{57E5667B-A37C-45F9-BEE7-203716623EE6}"/>
    <cellStyle name="SAPBEXaggItem 3 2 2 4 3" xfId="9442" xr:uid="{3DD5AC37-1393-462D-8E2D-A724A9290FB6}"/>
    <cellStyle name="SAPBEXaggItem 3 2 2 4 4" xfId="17493" xr:uid="{BD8A2E32-6DA7-4EC2-9AC0-2168C153C7B6}"/>
    <cellStyle name="SAPBEXaggItem 3 2 2 4 5" xfId="21249" xr:uid="{AEC9C64F-AD0B-4BBB-8566-7A210CD8C9FF}"/>
    <cellStyle name="SAPBEXaggItem 3 2 2 4 6" xfId="24911" xr:uid="{2640FA98-9004-44BC-816C-0C71AF1CD805}"/>
    <cellStyle name="SAPBEXaggItem 3 2 2 4 7" xfId="28442" xr:uid="{199AFF08-6504-4029-A84C-8BC04F6F1CCB}"/>
    <cellStyle name="SAPBEXaggItem 3 2 2 4 8" xfId="31723" xr:uid="{00602D31-3A3E-4D06-AA65-3B2A06E020B6}"/>
    <cellStyle name="SAPBEXaggItem 3 2 2 5" xfId="1895" xr:uid="{4E089DDE-6DCB-4AAD-A082-F598F05336A9}"/>
    <cellStyle name="SAPBEXaggItem 3 2 2 5 2" xfId="8896" xr:uid="{D7A4FBA5-BABC-4880-8A6E-E5B89CDF9A84}"/>
    <cellStyle name="SAPBEXaggItem 3 2 2 5 3" xfId="7385" xr:uid="{DCE287CB-BD5F-4649-9D70-D667E12BC1C6}"/>
    <cellStyle name="SAPBEXaggItem 3 2 2 5 4" xfId="16627" xr:uid="{A4BB9F45-9BAF-4D6C-B47B-F7B3F906385B}"/>
    <cellStyle name="SAPBEXaggItem 3 2 2 5 5" xfId="14520" xr:uid="{B4577504-D3DA-4BC6-B800-6CD6D5D635E1}"/>
    <cellStyle name="SAPBEXaggItem 3 2 2 5 6" xfId="23232" xr:uid="{5A3EFB25-8481-42C1-A66B-AD157EB5F72A}"/>
    <cellStyle name="SAPBEXaggItem 3 2 2 5 7" xfId="24015" xr:uid="{DAA5FEE8-01D4-441E-BE1E-808F5B846190}"/>
    <cellStyle name="SAPBEXaggItem 3 2 2 5 8" xfId="19840" xr:uid="{A32D1EAE-512A-4602-ABB3-A249B6CE0324}"/>
    <cellStyle name="SAPBEXaggItem 3 2 2 6" xfId="4156" xr:uid="{7B3EACC0-F7C1-452C-9407-CBDC2C56C607}"/>
    <cellStyle name="SAPBEXaggItem 3 2 2 6 2" xfId="7172" xr:uid="{EAA2DD1A-E829-4612-B880-29D5168A8D68}"/>
    <cellStyle name="SAPBEXaggItem 3 2 2 6 3" xfId="8853" xr:uid="{3D2ED719-F4EC-4B23-915F-3CA023293B65}"/>
    <cellStyle name="SAPBEXaggItem 3 2 2 6 4" xfId="18503" xr:uid="{DB27DAF4-DFE3-430A-998E-8258DB7959BA}"/>
    <cellStyle name="SAPBEXaggItem 3 2 2 6 5" xfId="22256" xr:uid="{1A3ADB67-5712-4001-8BC9-A9EB39B0976A}"/>
    <cellStyle name="SAPBEXaggItem 3 2 2 6 6" xfId="25921" xr:uid="{4DD1E758-6F09-45B6-9AAB-C266592FCA80}"/>
    <cellStyle name="SAPBEXaggItem 3 2 2 6 7" xfId="29452" xr:uid="{CDD80597-3B56-42D7-AADE-80F6DDDF6EE5}"/>
    <cellStyle name="SAPBEXaggItem 3 2 2 6 8" xfId="32717" xr:uid="{9DAB29F1-FDAD-4642-A472-24B0DD6703BF}"/>
    <cellStyle name="SAPBEXaggItem 3 2 2 7" xfId="4895" xr:uid="{CFBD54A8-4B62-4653-BF05-73F380B9E737}"/>
    <cellStyle name="SAPBEXaggItem 3 2 2 7 2" xfId="12128" xr:uid="{AE3AFAD8-3F99-484C-9BCD-00B0847915ED}"/>
    <cellStyle name="SAPBEXaggItem 3 2 2 7 3" xfId="15847" xr:uid="{2354F6CC-3238-4DBC-86B9-4204398F60BD}"/>
    <cellStyle name="SAPBEXaggItem 3 2 2 7 4" xfId="19242" xr:uid="{30701982-D622-484F-A43C-C05AF9DBC12C}"/>
    <cellStyle name="SAPBEXaggItem 3 2 2 7 5" xfId="22993" xr:uid="{4F1A63A9-7411-4D00-9CC6-95D6FBD75F62}"/>
    <cellStyle name="SAPBEXaggItem 3 2 2 7 6" xfId="26659" xr:uid="{A23EC387-9F0D-4BC2-94D9-7E6DB4D192A1}"/>
    <cellStyle name="SAPBEXaggItem 3 2 2 7 7" xfId="30191" xr:uid="{8D0CE290-42B4-4BD9-A8A3-8E20957F1733}"/>
    <cellStyle name="SAPBEXaggItem 3 2 2 7 8" xfId="33446" xr:uid="{459D7A3F-2657-4944-83F8-B2716775E623}"/>
    <cellStyle name="SAPBEXaggItem 3 2 2 8" xfId="9083" xr:uid="{A3EC41B5-6D53-41E3-B7A0-1AE86D5270EE}"/>
    <cellStyle name="SAPBEXaggItem 3 2 2 9" xfId="10552" xr:uid="{FE17F233-27C0-40F7-AB3E-0FB59C31D73E}"/>
    <cellStyle name="SAPBEXaggItem 3 2 3" xfId="2389" xr:uid="{3EAEBB7C-80EF-4DE3-90A7-7BDD7377B5A9}"/>
    <cellStyle name="SAPBEXaggItem 3 2 3 2" xfId="11299" xr:uid="{95FBF510-B731-417B-9A95-CA70F77594D1}"/>
    <cellStyle name="SAPBEXaggItem 3 2 3 3" xfId="16335" xr:uid="{72CA1F8B-AFE6-419F-8F3E-6D3FE06FC59C}"/>
    <cellStyle name="SAPBEXaggItem 3 2 3 4" xfId="13531" xr:uid="{0333E59C-35BA-41B3-B99B-9FECA9380ABD}"/>
    <cellStyle name="SAPBEXaggItem 3 2 3 5" xfId="15336" xr:uid="{D73ECFB8-034A-4298-8B37-99B587977AAE}"/>
    <cellStyle name="SAPBEXaggItem 3 2 3 6" xfId="20225" xr:uid="{09B7A666-1BCA-4DDC-981B-A50CBF336441}"/>
    <cellStyle name="SAPBEXaggItem 3 2 3 7" xfId="23859" xr:uid="{B990B1F1-DF53-47B8-A675-18CF442E4843}"/>
    <cellStyle name="SAPBEXaggItem 3 2 3 8" xfId="27403" xr:uid="{5A820FC9-5EE5-4412-A104-B906DC5E009F}"/>
    <cellStyle name="SAPBEXaggItem 3 2 4" xfId="2068" xr:uid="{8C455447-B3A5-41FA-952F-82FB27AA503E}"/>
    <cellStyle name="SAPBEXaggItem 3 2 4 2" xfId="10758" xr:uid="{695FC2DB-E771-4648-A6BC-8ACA8CAFB1BD}"/>
    <cellStyle name="SAPBEXaggItem 3 2 4 3" xfId="13998" xr:uid="{978B405F-8081-46A6-A445-5DAED5D10142}"/>
    <cellStyle name="SAPBEXaggItem 3 2 4 4" xfId="9281" xr:uid="{AAC0D9A5-9BC7-4876-B23F-F411FC3C059F}"/>
    <cellStyle name="SAPBEXaggItem 3 2 4 5" xfId="8026" xr:uid="{B6C4F0EC-191F-4A7B-8463-266011A00D41}"/>
    <cellStyle name="SAPBEXaggItem 3 2 4 6" xfId="16667" xr:uid="{3F80EE03-6D46-45D3-9D38-F390B10F00AA}"/>
    <cellStyle name="SAPBEXaggItem 3 2 4 7" xfId="23771" xr:uid="{604D081C-6F06-4BF6-BF94-0A8E7EF6A7F2}"/>
    <cellStyle name="SAPBEXaggItem 3 2 4 8" xfId="27363" xr:uid="{8D23FCE6-9FE9-4860-B13E-13C62544AF3E}"/>
    <cellStyle name="SAPBEXaggItem 3 2 5" xfId="3838" xr:uid="{EDFE4F06-A326-4B30-9CE4-B37398D6F4EF}"/>
    <cellStyle name="SAPBEXaggItem 3 2 5 2" xfId="7852" xr:uid="{1BADA0C0-6953-4BCB-AAF8-89BCC2F7068B}"/>
    <cellStyle name="SAPBEXaggItem 3 2 5 3" xfId="16717" xr:uid="{894474EA-E206-4F92-93E0-A73EEB1EC4FC}"/>
    <cellStyle name="SAPBEXaggItem 3 2 5 4" xfId="18185" xr:uid="{A1C8AC2A-6147-4B44-8A5D-51D26ACE2208}"/>
    <cellStyle name="SAPBEXaggItem 3 2 5 5" xfId="21938" xr:uid="{E1817B62-36A9-4D99-8A90-F4477836B69A}"/>
    <cellStyle name="SAPBEXaggItem 3 2 5 6" xfId="25603" xr:uid="{DADE45E9-63BE-45A7-AF3D-058B4CBA20E0}"/>
    <cellStyle name="SAPBEXaggItem 3 2 5 7" xfId="29134" xr:uid="{D2F82D60-F3D3-493C-BB7C-28671FB789D0}"/>
    <cellStyle name="SAPBEXaggItem 3 2 5 8" xfId="32405" xr:uid="{9C9A28A6-2EAD-4664-B8E1-2CEC603B42B1}"/>
    <cellStyle name="SAPBEXaggItem 3 2 6" xfId="2278" xr:uid="{C063A847-054B-4944-BF96-24497ED7A38F}"/>
    <cellStyle name="SAPBEXaggItem 3 2 6 2" xfId="11549" xr:uid="{566FF104-C37C-47AA-8729-52578F536B7B}"/>
    <cellStyle name="SAPBEXaggItem 3 2 6 3" xfId="16096" xr:uid="{F24D5B97-6ECA-4983-9C51-09469EE5852A}"/>
    <cellStyle name="SAPBEXaggItem 3 2 6 4" xfId="16420" xr:uid="{308AD0BC-EB2F-4795-808D-650262CDCBEB}"/>
    <cellStyle name="SAPBEXaggItem 3 2 6 5" xfId="10418" xr:uid="{A37BE04B-758D-4F8B-A9DA-E78A6BABDF82}"/>
    <cellStyle name="SAPBEXaggItem 3 2 6 6" xfId="7371" xr:uid="{C062D9E3-85DD-4A75-8E7C-487BA2533B19}"/>
    <cellStyle name="SAPBEXaggItem 3 2 6 7" xfId="23827" xr:uid="{6B898846-B022-4447-A479-27D4CD9D2625}"/>
    <cellStyle name="SAPBEXaggItem 3 2 6 8" xfId="30353" xr:uid="{2EA2F92F-FCE4-432C-B118-C81C006B19D1}"/>
    <cellStyle name="SAPBEXaggItem 3 2 7" xfId="4131" xr:uid="{5EF78397-A272-4194-83C3-89B886539946}"/>
    <cellStyle name="SAPBEXaggItem 3 2 7 2" xfId="7194" xr:uid="{7FE4BBA5-CEF9-43FD-B3C0-7F325550D9D3}"/>
    <cellStyle name="SAPBEXaggItem 3 2 7 3" xfId="14782" xr:uid="{134EB799-D2C5-4624-A4DA-417E3CD924A8}"/>
    <cellStyle name="SAPBEXaggItem 3 2 7 4" xfId="18478" xr:uid="{10330296-7541-4879-BC8E-70BA3F6713A0}"/>
    <cellStyle name="SAPBEXaggItem 3 2 7 5" xfId="22231" xr:uid="{FCB2501E-C7C0-48AF-9F4A-14D39913EA28}"/>
    <cellStyle name="SAPBEXaggItem 3 2 7 6" xfId="25896" xr:uid="{20D82B79-C752-432B-B5B7-1C229065E880}"/>
    <cellStyle name="SAPBEXaggItem 3 2 7 7" xfId="29427" xr:uid="{E2BD00ED-C7AA-4B42-AABB-5FA86A494386}"/>
    <cellStyle name="SAPBEXaggItem 3 2 7 8" xfId="32693" xr:uid="{2DD66519-C898-473F-9F4D-98413D09FEFF}"/>
    <cellStyle name="SAPBEXaggItem 3 2 8" xfId="4218" xr:uid="{9892A3CB-93D4-453B-984E-64FD7029E04C}"/>
    <cellStyle name="SAPBEXaggItem 3 2 8 2" xfId="7115" xr:uid="{0F2CA435-AC13-4343-B9DF-3FD41005D0AB}"/>
    <cellStyle name="SAPBEXaggItem 3 2 8 3" xfId="8307" xr:uid="{4FC69C43-F970-46A2-A438-23EF7B718DF0}"/>
    <cellStyle name="SAPBEXaggItem 3 2 8 4" xfId="18565" xr:uid="{F11B6CC0-1ED6-4677-B0D2-EBA447B90DB3}"/>
    <cellStyle name="SAPBEXaggItem 3 2 8 5" xfId="22317" xr:uid="{D6B37347-0BC5-4595-B767-FB5C92BE115D}"/>
    <cellStyle name="SAPBEXaggItem 3 2 8 6" xfId="25983" xr:uid="{BFF558FE-8586-45C1-B4FD-1E283158D046}"/>
    <cellStyle name="SAPBEXaggItem 3 2 8 7" xfId="29514" xr:uid="{8EDA40BC-CC30-4F7D-9F8E-814D65E40F80}"/>
    <cellStyle name="SAPBEXaggItem 3 2 8 8" xfId="32778" xr:uid="{A8C5563D-89BE-4BE1-9AC6-46A44F65249F}"/>
    <cellStyle name="SAPBEXaggItem 3 2 9" xfId="8571" xr:uid="{8FA698CA-922A-4945-81B5-DE791A67AFFD}"/>
    <cellStyle name="SAPBEXaggItem 3 3" xfId="1624" xr:uid="{BA714C20-187D-4CFA-AECB-E47DA7BB68F9}"/>
    <cellStyle name="SAPBEXaggItem 3 3 10" xfId="16862" xr:uid="{EBB7FCEB-B8F0-4B74-AF6A-37B6303E0E78}"/>
    <cellStyle name="SAPBEXaggItem 3 3 11" xfId="14255" xr:uid="{9B75A998-FE8B-4003-9723-7BEB00B33C11}"/>
    <cellStyle name="SAPBEXaggItem 3 3 12" xfId="23347" xr:uid="{DCB1822A-6EC5-4E58-A65A-39AF614360CF}"/>
    <cellStyle name="SAPBEXaggItem 3 3 13" xfId="24004" xr:uid="{BDE4B175-FB88-4CAC-914A-F5EAD1EAAD06}"/>
    <cellStyle name="SAPBEXaggItem 3 3 14" xfId="30502" xr:uid="{248FF1E6-6D3F-4D6E-BDAD-552E971C2B77}"/>
    <cellStyle name="SAPBEXaggItem 3 3 2" xfId="2867" xr:uid="{2303116C-13A1-450C-BBE8-41040CC889D2}"/>
    <cellStyle name="SAPBEXaggItem 3 3 2 2" xfId="9077" xr:uid="{B8F36954-A1E5-4975-96BF-96B090CDD378}"/>
    <cellStyle name="SAPBEXaggItem 3 3 2 3" xfId="14986" xr:uid="{6AFA638C-2245-4B3E-B79D-0DFCBE2B35A0}"/>
    <cellStyle name="SAPBEXaggItem 3 3 2 4" xfId="17215" xr:uid="{F0BE5E5F-CCF3-4CB3-8191-EF1DDD3F7227}"/>
    <cellStyle name="SAPBEXaggItem 3 3 2 5" xfId="20973" xr:uid="{A2A3C3E5-562C-4B20-AA2F-B29574A4D85C}"/>
    <cellStyle name="SAPBEXaggItem 3 3 2 6" xfId="24634" xr:uid="{D21D4407-5D65-4068-B2D0-987F7471E674}"/>
    <cellStyle name="SAPBEXaggItem 3 3 2 7" xfId="28163" xr:uid="{573CCF08-BD19-4616-8663-80F23D748267}"/>
    <cellStyle name="SAPBEXaggItem 3 3 2 8" xfId="31449" xr:uid="{35FFCF99-EECC-4329-82F3-0451210AB0A3}"/>
    <cellStyle name="SAPBEXaggItem 3 3 3" xfId="3373" xr:uid="{30D2357C-2D1D-43C2-8775-6B8DC7CEC8B6}"/>
    <cellStyle name="SAPBEXaggItem 3 3 3 2" xfId="7249" xr:uid="{C7404818-3957-479D-BD6C-BADEC6D396E9}"/>
    <cellStyle name="SAPBEXaggItem 3 3 3 3" xfId="13858" xr:uid="{8B7A8055-A97A-4E71-B9DE-47BB7FEE6D80}"/>
    <cellStyle name="SAPBEXaggItem 3 3 3 4" xfId="17720" xr:uid="{480AE0A7-43BA-478C-99A2-738623F54932}"/>
    <cellStyle name="SAPBEXaggItem 3 3 3 5" xfId="21476" xr:uid="{3AD782E9-8C58-4D6F-8855-A83454D2DFAD}"/>
    <cellStyle name="SAPBEXaggItem 3 3 3 6" xfId="25138" xr:uid="{107D8891-8815-4D1D-858A-2A4A7DB7A46D}"/>
    <cellStyle name="SAPBEXaggItem 3 3 3 7" xfId="28669" xr:uid="{37C6C9D0-4EE7-4639-B227-29102A24B4E8}"/>
    <cellStyle name="SAPBEXaggItem 3 3 3 8" xfId="31948" xr:uid="{B3F23171-5517-4A5A-B3D5-30A950537496}"/>
    <cellStyle name="SAPBEXaggItem 3 3 4" xfId="2162" xr:uid="{555726F4-FD9E-4546-8F69-8039EFC05A97}"/>
    <cellStyle name="SAPBEXaggItem 3 3 4 2" xfId="11287" xr:uid="{EAB8E56B-7CE4-4354-9D7C-A413934579AE}"/>
    <cellStyle name="SAPBEXaggItem 3 3 4 3" xfId="16345" xr:uid="{A32B1EEB-D202-489F-B3DC-3073181E017C}"/>
    <cellStyle name="SAPBEXaggItem 3 3 4 4" xfId="8773" xr:uid="{19B6966C-27B0-41AC-A97A-2635372A28F7}"/>
    <cellStyle name="SAPBEXaggItem 3 3 4 5" xfId="16993" xr:uid="{EC4F3FB7-56B9-4F4A-9201-4FF7CF20D136}"/>
    <cellStyle name="SAPBEXaggItem 3 3 4 6" xfId="20063" xr:uid="{CE977016-AE7F-413D-8333-CEDC8221A31F}"/>
    <cellStyle name="SAPBEXaggItem 3 3 4 7" xfId="13371" xr:uid="{9A3A3A35-B1F9-49CF-B2D8-732F30B3E907}"/>
    <cellStyle name="SAPBEXaggItem 3 3 4 8" xfId="19819" xr:uid="{5566430A-E984-42B8-9889-77C95BB59382}"/>
    <cellStyle name="SAPBEXaggItem 3 3 5" xfId="4073" xr:uid="{288E2A62-96C9-4889-881B-82E20A3182D0}"/>
    <cellStyle name="SAPBEXaggItem 3 3 5 2" xfId="12684" xr:uid="{2DF898D3-48EC-472B-B1F1-AD0FD926FEE2}"/>
    <cellStyle name="SAPBEXaggItem 3 3 5 3" xfId="9547" xr:uid="{EAF8587C-B8E2-4589-9A62-779F6467A248}"/>
    <cellStyle name="SAPBEXaggItem 3 3 5 4" xfId="18420" xr:uid="{AE2C53C8-27D4-497C-9604-69072AC0FA9B}"/>
    <cellStyle name="SAPBEXaggItem 3 3 5 5" xfId="22173" xr:uid="{026D7A4F-4C06-463E-BE15-FFE4EE5461E0}"/>
    <cellStyle name="SAPBEXaggItem 3 3 5 6" xfId="25838" xr:uid="{34B2E23A-0B82-4EEA-B134-D3E3904620BD}"/>
    <cellStyle name="SAPBEXaggItem 3 3 5 7" xfId="29369" xr:uid="{C1E78A1A-91E1-47D1-8A77-BBAE535EBBD0}"/>
    <cellStyle name="SAPBEXaggItem 3 3 5 8" xfId="32636" xr:uid="{AAF86998-5B76-433D-BC6E-DEE59E29B41E}"/>
    <cellStyle name="SAPBEXaggItem 3 3 6" xfId="4077" xr:uid="{0EB3B679-2B15-44F5-A9A1-F9723AA11FD4}"/>
    <cellStyle name="SAPBEXaggItem 3 3 6 2" xfId="13142" xr:uid="{A959C1C7-912C-4693-9B94-1A155840DC7B}"/>
    <cellStyle name="SAPBEXaggItem 3 3 6 3" xfId="15539" xr:uid="{6F464618-5ABA-4846-80C0-1FE6FAEEB6D2}"/>
    <cellStyle name="SAPBEXaggItem 3 3 6 4" xfId="18424" xr:uid="{81DAAF92-9885-43AF-BB7B-68E6DBDF2455}"/>
    <cellStyle name="SAPBEXaggItem 3 3 6 5" xfId="22177" xr:uid="{9A0EE8E6-0B77-464B-AD11-C0C01294D45E}"/>
    <cellStyle name="SAPBEXaggItem 3 3 6 6" xfId="25842" xr:uid="{C8A51020-A1DF-4F52-95B5-80C8F21E0F92}"/>
    <cellStyle name="SAPBEXaggItem 3 3 6 7" xfId="29373" xr:uid="{6078F6B5-5BA7-4815-9707-5717B905CCD3}"/>
    <cellStyle name="SAPBEXaggItem 3 3 6 8" xfId="32640" xr:uid="{B5529CEA-A2E6-4C1D-B23D-99E0EFCCE496}"/>
    <cellStyle name="SAPBEXaggItem 3 3 7" xfId="4614" xr:uid="{393B5118-BA9B-45BD-8ECB-7564D1E2BF07}"/>
    <cellStyle name="SAPBEXaggItem 3 3 7 2" xfId="12404" xr:uid="{6DE585C3-1CA5-4540-8106-33187232F10C}"/>
    <cellStyle name="SAPBEXaggItem 3 3 7 3" xfId="14438" xr:uid="{05D68AEF-FD29-407E-B1C8-6E6024C7BC2E}"/>
    <cellStyle name="SAPBEXaggItem 3 3 7 4" xfId="18961" xr:uid="{C5FD6A59-0086-4A8C-8803-A4067D55B8F0}"/>
    <cellStyle name="SAPBEXaggItem 3 3 7 5" xfId="22713" xr:uid="{D6059943-EDBF-44AD-8BD0-105F12EA2966}"/>
    <cellStyle name="SAPBEXaggItem 3 3 7 6" xfId="26378" xr:uid="{2D3823CD-4B1A-41D1-BC9C-FE8461D8A359}"/>
    <cellStyle name="SAPBEXaggItem 3 3 7 7" xfId="29910" xr:uid="{F8128756-83FC-4945-AA6A-53B2195D1358}"/>
    <cellStyle name="SAPBEXaggItem 3 3 7 8" xfId="33170" xr:uid="{43A1E524-4DAA-4B35-9CCA-7DA9AE75A8DB}"/>
    <cellStyle name="SAPBEXaggItem 3 3 8" xfId="10646" xr:uid="{E0F5ED39-02B5-4953-9BE8-851AEFC1C717}"/>
    <cellStyle name="SAPBEXaggItem 3 3 9" xfId="14256" xr:uid="{7BA8460B-D70D-42CF-992C-526FC3764D39}"/>
    <cellStyle name="SAPBEXaggItem 3 4" xfId="2388" xr:uid="{8A0C00EB-5740-469B-ADBB-6CC27FF06A82}"/>
    <cellStyle name="SAPBEXaggItem 3 4 2" xfId="11350" xr:uid="{59F73283-6335-4F72-9A37-F93BD667BE75}"/>
    <cellStyle name="SAPBEXaggItem 3 4 3" xfId="16289" xr:uid="{4B5F1725-EF21-4334-A415-96BEADECD9B2}"/>
    <cellStyle name="SAPBEXaggItem 3 4 4" xfId="14070" xr:uid="{D760F0E1-E6BE-45EB-8A24-1C517D48B118}"/>
    <cellStyle name="SAPBEXaggItem 3 4 5" xfId="19408" xr:uid="{4478C263-5797-445E-B31E-D0F15A841533}"/>
    <cellStyle name="SAPBEXaggItem 3 4 6" xfId="9015" xr:uid="{48EB930A-D48D-411D-969F-3A187FDCFA05}"/>
    <cellStyle name="SAPBEXaggItem 3 4 7" xfId="23872" xr:uid="{238B5F2A-5433-4DED-A40C-A057B7D621A1}"/>
    <cellStyle name="SAPBEXaggItem 3 4 8" xfId="27404" xr:uid="{F0D67DCB-0149-4E99-9A93-6935104E57F2}"/>
    <cellStyle name="SAPBEXaggItem 3 5" xfId="2071" xr:uid="{241940B6-7B1F-416A-8C3C-00D90B83C584}"/>
    <cellStyle name="SAPBEXaggItem 3 5 2" xfId="9665" xr:uid="{A4242BBB-D76C-4078-8EBF-531E10742112}"/>
    <cellStyle name="SAPBEXaggItem 3 5 3" xfId="14645" xr:uid="{908A96BC-7C3C-49B4-9654-83D73A2DB32F}"/>
    <cellStyle name="SAPBEXaggItem 3 5 4" xfId="15119" xr:uid="{FA55202E-E400-4F1E-BD6B-8A11F13883D7}"/>
    <cellStyle name="SAPBEXaggItem 3 5 5" xfId="8606" xr:uid="{77A2FD95-9363-4B52-9658-BF790893B2CB}"/>
    <cellStyle name="SAPBEXaggItem 3 5 6" xfId="20198" xr:uid="{7DA4E1F9-F685-44EA-A8F9-1948DA794903}"/>
    <cellStyle name="SAPBEXaggItem 3 5 7" xfId="23933" xr:uid="{C8244A68-80FB-49A6-8647-1BA1D00A4894}"/>
    <cellStyle name="SAPBEXaggItem 3 5 8" xfId="19680" xr:uid="{9BDCBE65-47C8-4C90-B3C7-2C85B199CA00}"/>
    <cellStyle name="SAPBEXaggItem 3 6" xfId="2579" xr:uid="{3A4A50B5-DB27-4344-8EB1-594112CA6CCE}"/>
    <cellStyle name="SAPBEXaggItem 3 6 2" xfId="9436" xr:uid="{53A14017-06CF-49B4-A894-07934E46CCA9}"/>
    <cellStyle name="SAPBEXaggItem 3 6 3" xfId="13885" xr:uid="{2032BC7E-D8DD-4012-ADCD-97DEFDC32493}"/>
    <cellStyle name="SAPBEXaggItem 3 6 4" xfId="14934" xr:uid="{F15713BC-2E8A-4BCA-89EF-220A8D23562F}"/>
    <cellStyle name="SAPBEXaggItem 3 6 5" xfId="16535" xr:uid="{C114BA43-322D-41E0-B576-9F902CE5B3C5}"/>
    <cellStyle name="SAPBEXaggItem 3 6 6" xfId="24347" xr:uid="{421F90EA-1A82-461C-8621-047B2A1506B8}"/>
    <cellStyle name="SAPBEXaggItem 3 6 7" xfId="22321" xr:uid="{70F4FF27-B9C6-4EC7-8932-92184C09B8F0}"/>
    <cellStyle name="SAPBEXaggItem 3 6 8" xfId="31165" xr:uid="{3ABE1FB9-0193-4F68-91A4-286B134AEEAA}"/>
    <cellStyle name="SAPBEXaggItem 3 7" xfId="4199" xr:uid="{2C917D0D-7ADC-45EE-9679-519CB648F965}"/>
    <cellStyle name="SAPBEXaggItem 3 7 2" xfId="6851" xr:uid="{5C4452B3-1871-4EEB-9D84-2F05BA577F60}"/>
    <cellStyle name="SAPBEXaggItem 3 7 3" xfId="14395" xr:uid="{3D37476A-8B63-4475-ABA4-DAE579ED75F0}"/>
    <cellStyle name="SAPBEXaggItem 3 7 4" xfId="18546" xr:uid="{4BFFC40D-F4AA-42A5-8869-78A947F98866}"/>
    <cellStyle name="SAPBEXaggItem 3 7 5" xfId="22299" xr:uid="{19D37259-003E-43EC-8A0A-93AB9CEE8012}"/>
    <cellStyle name="SAPBEXaggItem 3 7 6" xfId="25964" xr:uid="{064821F8-E370-4C1E-9417-3D7427D72C94}"/>
    <cellStyle name="SAPBEXaggItem 3 7 7" xfId="29495" xr:uid="{FAD5651D-143E-4991-8F02-4E520E2CBF1E}"/>
    <cellStyle name="SAPBEXaggItem 3 7 8" xfId="32760" xr:uid="{E294F46D-AF04-4A0D-B37D-F7D8C240BC0E}"/>
    <cellStyle name="SAPBEXaggItem 3 8" xfId="4239" xr:uid="{1F98AF96-1714-4187-876B-08AA203AEED4}"/>
    <cellStyle name="SAPBEXaggItem 3 8 2" xfId="12680" xr:uid="{F576A880-483C-45D8-BDDF-F9337060CFEA}"/>
    <cellStyle name="SAPBEXaggItem 3 8 3" xfId="9794" xr:uid="{DD61E63D-DD0E-4689-AA97-5F56D035C480}"/>
    <cellStyle name="SAPBEXaggItem 3 8 4" xfId="18586" xr:uid="{394485E5-5824-4280-93B9-B547F85101D7}"/>
    <cellStyle name="SAPBEXaggItem 3 8 5" xfId="22338" xr:uid="{1E8FA45A-D13F-4AE9-A713-1C2416E96DC5}"/>
    <cellStyle name="SAPBEXaggItem 3 8 6" xfId="26004" xr:uid="{CD0A9CD1-0FEE-4EFE-BFD0-E415308AA924}"/>
    <cellStyle name="SAPBEXaggItem 3 8 7" xfId="29535" xr:uid="{0391A9EA-3575-464C-8ADA-573228719803}"/>
    <cellStyle name="SAPBEXaggItem 3 8 8" xfId="32798" xr:uid="{CC1939D6-22DD-4B91-B5DE-B9346F8FC0B5}"/>
    <cellStyle name="SAPBEXaggItem 3 9" xfId="4514" xr:uid="{D3AA8DFB-332D-47DE-B8DB-2D9211CC16B6}"/>
    <cellStyle name="SAPBEXaggItem 3 9 2" xfId="12494" xr:uid="{1B69ABA3-D479-429C-95D7-CDCC7AAB5346}"/>
    <cellStyle name="SAPBEXaggItem 3 9 3" xfId="11368" xr:uid="{39FB887B-E59F-484B-8EB8-82B4BB3FFF59}"/>
    <cellStyle name="SAPBEXaggItem 3 9 4" xfId="18861" xr:uid="{32704C90-45CA-467D-AED5-C10444CC9491}"/>
    <cellStyle name="SAPBEXaggItem 3 9 5" xfId="22613" xr:uid="{310DCA92-DA13-4CAB-8A9A-588AE028A159}"/>
    <cellStyle name="SAPBEXaggItem 3 9 6" xfId="26278" xr:uid="{3ECD83E2-7C6F-41E5-9081-00881E4CDCC5}"/>
    <cellStyle name="SAPBEXaggItem 3 9 7" xfId="29810" xr:uid="{3A496A2E-B7C3-414F-ADFA-6615807C8A36}"/>
    <cellStyle name="SAPBEXaggItem 3 9 8" xfId="33072" xr:uid="{DED4EE7D-15A0-4CC6-AC61-F121321F4D56}"/>
    <cellStyle name="SAPBEXaggItem 4" xfId="1101" xr:uid="{36B199D6-208B-4AA7-83AD-2251C3284439}"/>
    <cellStyle name="SAPBEXaggItem 4 10" xfId="13464" xr:uid="{0B2CC554-020C-4105-B695-62A7726D7335}"/>
    <cellStyle name="SAPBEXaggItem 4 11" xfId="11117" xr:uid="{E18627B2-BEEC-438F-90B2-478A048E92FF}"/>
    <cellStyle name="SAPBEXaggItem 4 12" xfId="19823" xr:uid="{353FD6BA-01B0-46DD-9735-E34565B71050}"/>
    <cellStyle name="SAPBEXaggItem 4 13" xfId="23583" xr:uid="{29BB0227-3973-4914-A0AE-F2C160916FD9}"/>
    <cellStyle name="SAPBEXaggItem 4 14" xfId="27189" xr:uid="{E3C4CF2C-0636-4A73-8393-2552B9D204AC}"/>
    <cellStyle name="SAPBEXaggItem 4 15" xfId="30648" xr:uid="{50B4B6CF-0084-40CB-9987-826410966CDB}"/>
    <cellStyle name="SAPBEXaggItem 4 2" xfId="1626" xr:uid="{6D4755DA-6DDF-4151-9D96-4A06CC1AD939}"/>
    <cellStyle name="SAPBEXaggItem 4 2 10" xfId="8196" xr:uid="{53759ABE-A837-4E42-9080-358CE82BC5E6}"/>
    <cellStyle name="SAPBEXaggItem 4 2 11" xfId="9385" xr:uid="{00258DE5-862E-4D25-8ADC-291FBA50AE47}"/>
    <cellStyle name="SAPBEXaggItem 4 2 12" xfId="19938" xr:uid="{125F1EF3-7E25-4277-8E3A-24CF8A79D629}"/>
    <cellStyle name="SAPBEXaggItem 4 2 13" xfId="23982" xr:uid="{4D2DB885-6B25-42BE-91C4-FAC26AA87C13}"/>
    <cellStyle name="SAPBEXaggItem 4 2 14" xfId="30501" xr:uid="{1524C5A3-B584-4D35-BFA0-569875181913}"/>
    <cellStyle name="SAPBEXaggItem 4 2 2" xfId="2869" xr:uid="{9707DC5D-8C99-4EAA-841A-79D1BD48868F}"/>
    <cellStyle name="SAPBEXaggItem 4 2 2 2" xfId="9375" xr:uid="{5E33A79F-34D1-4545-B679-F279DB7A1EB6}"/>
    <cellStyle name="SAPBEXaggItem 4 2 2 3" xfId="13855" xr:uid="{30D97FBE-D0DF-4809-A8B1-F5381603A9A0}"/>
    <cellStyle name="SAPBEXaggItem 4 2 2 4" xfId="17217" xr:uid="{34839F52-F60A-4007-BA94-DD6D932A2BCC}"/>
    <cellStyle name="SAPBEXaggItem 4 2 2 5" xfId="20975" xr:uid="{50469F7E-9450-4E64-87BA-71CE281D79F7}"/>
    <cellStyle name="SAPBEXaggItem 4 2 2 6" xfId="24636" xr:uid="{FA4EEEA4-D6B8-426B-8A93-E027DF6593EE}"/>
    <cellStyle name="SAPBEXaggItem 4 2 2 7" xfId="28165" xr:uid="{091E6316-B79A-451A-8270-0CDF3FCC32EF}"/>
    <cellStyle name="SAPBEXaggItem 4 2 2 8" xfId="31451" xr:uid="{9CCAD5DC-A169-4342-8567-E6F664F2B1FB}"/>
    <cellStyle name="SAPBEXaggItem 4 2 3" xfId="3375" xr:uid="{FDCFA3BB-C148-47DA-AC43-CD18142454BE}"/>
    <cellStyle name="SAPBEXaggItem 4 2 3 2" xfId="11268" xr:uid="{53BD43A3-18CF-4758-AB9E-7463C4927ADD}"/>
    <cellStyle name="SAPBEXaggItem 4 2 3 3" xfId="16363" xr:uid="{0A83830E-C817-44C8-908B-3BAB7E48DCC1}"/>
    <cellStyle name="SAPBEXaggItem 4 2 3 4" xfId="17722" xr:uid="{EB10C441-8802-46AD-9052-EABF5A68B421}"/>
    <cellStyle name="SAPBEXaggItem 4 2 3 5" xfId="21478" xr:uid="{6BEE6F73-4FB8-4336-8BCA-9A951A33EDD6}"/>
    <cellStyle name="SAPBEXaggItem 4 2 3 6" xfId="25140" xr:uid="{8F569C8E-F93A-42CE-8D4B-9DF635C7F81D}"/>
    <cellStyle name="SAPBEXaggItem 4 2 3 7" xfId="28671" xr:uid="{C4403A87-DF84-4E76-9C28-2E737F0E2E42}"/>
    <cellStyle name="SAPBEXaggItem 4 2 3 8" xfId="31950" xr:uid="{FE651477-3A4A-4274-B294-DF82D223BD2D}"/>
    <cellStyle name="SAPBEXaggItem 4 2 4" xfId="2578" xr:uid="{94A83BB3-B78F-450A-B032-1A85288F98AF}"/>
    <cellStyle name="SAPBEXaggItem 4 2 4 2" xfId="8655" xr:uid="{28C1D253-4199-4017-AF14-597CDAFB9EC5}"/>
    <cellStyle name="SAPBEXaggItem 4 2 4 3" xfId="8948" xr:uid="{D466D165-80E6-43CE-8C56-6B7938C7BF6D}"/>
    <cellStyle name="SAPBEXaggItem 4 2 4 4" xfId="13470" xr:uid="{04234588-78B8-4030-A60B-E287061D022F}"/>
    <cellStyle name="SAPBEXaggItem 4 2 4 5" xfId="15135" xr:uid="{83B2E7FD-064F-4B53-8106-CAA00D19901F}"/>
    <cellStyle name="SAPBEXaggItem 4 2 4 6" xfId="23040" xr:uid="{D5AF36F4-E6F0-4F25-B5C5-A9FD3248D45A}"/>
    <cellStyle name="SAPBEXaggItem 4 2 4 7" xfId="26690" xr:uid="{4CA638FC-750B-4572-93CC-C9AE81DBEBD0}"/>
    <cellStyle name="SAPBEXaggItem 4 2 4 8" xfId="31164" xr:uid="{D10F545F-974B-4A53-A98A-064C68CE399A}"/>
    <cellStyle name="SAPBEXaggItem 4 2 5" xfId="4053" xr:uid="{DE82B5F8-43AD-4BA1-A671-6567547B1A68}"/>
    <cellStyle name="SAPBEXaggItem 4 2 5 2" xfId="12688" xr:uid="{86474354-EEAA-4E45-AC77-8E483C5144CA}"/>
    <cellStyle name="SAPBEXaggItem 4 2 5 3" xfId="11800" xr:uid="{449ED0A4-0DB2-468D-B653-CF8ADB21A8E0}"/>
    <cellStyle name="SAPBEXaggItem 4 2 5 4" xfId="18400" xr:uid="{5B279329-B93D-4D33-88E7-6E17E7AE41D0}"/>
    <cellStyle name="SAPBEXaggItem 4 2 5 5" xfId="22153" xr:uid="{CB8C13C3-6C2C-40F6-8B42-8E15CC6BE14F}"/>
    <cellStyle name="SAPBEXaggItem 4 2 5 6" xfId="25818" xr:uid="{92C2FEF2-EAC7-4F05-913F-6F3EC3DF9294}"/>
    <cellStyle name="SAPBEXaggItem 4 2 5 7" xfId="29349" xr:uid="{92FAD6DC-ADDE-4551-87F5-C42F50C7E46C}"/>
    <cellStyle name="SAPBEXaggItem 4 2 5 8" xfId="32616" xr:uid="{FE9F8D11-0479-4288-8CB9-A3B0F2EBB197}"/>
    <cellStyle name="SAPBEXaggItem 4 2 6" xfId="4427" xr:uid="{E30AA76E-C5C8-4078-9C51-D6084B081E70}"/>
    <cellStyle name="SAPBEXaggItem 4 2 6 2" xfId="12565" xr:uid="{C2DD351C-2575-4DA7-A676-380BF18A8E7C}"/>
    <cellStyle name="SAPBEXaggItem 4 2 6 3" xfId="8993" xr:uid="{AA8DE114-87EF-40DA-91CF-CB4AA8DB5998}"/>
    <cellStyle name="SAPBEXaggItem 4 2 6 4" xfId="18774" xr:uid="{D0042143-9898-4A0A-A630-052B55D30E35}"/>
    <cellStyle name="SAPBEXaggItem 4 2 6 5" xfId="22526" xr:uid="{FEFE4666-8958-403A-A712-326D8568A97E}"/>
    <cellStyle name="SAPBEXaggItem 4 2 6 6" xfId="26191" xr:uid="{F55CD159-E6E2-4475-81B3-818165AE60CB}"/>
    <cellStyle name="SAPBEXaggItem 4 2 6 7" xfId="29723" xr:uid="{9CD76553-8847-4CD0-8C25-02F7C1259F6E}"/>
    <cellStyle name="SAPBEXaggItem 4 2 6 8" xfId="32985" xr:uid="{5EB38223-3862-45DA-BFFD-3C4E1634FA90}"/>
    <cellStyle name="SAPBEXaggItem 4 2 7" xfId="2628" xr:uid="{B0389DCA-D8B9-42B1-9036-3BFD66C9FC66}"/>
    <cellStyle name="SAPBEXaggItem 4 2 7 2" xfId="9331" xr:uid="{99493EC2-6724-485C-B9E7-74D96100013D}"/>
    <cellStyle name="SAPBEXaggItem 4 2 7 3" xfId="13341" xr:uid="{16939CFB-88BE-4442-8D55-0EFBD27D60D0}"/>
    <cellStyle name="SAPBEXaggItem 4 2 7 4" xfId="11830" xr:uid="{49515E6D-FAB0-4FF0-9273-BB34525DE5AE}"/>
    <cellStyle name="SAPBEXaggItem 4 2 7 5" xfId="20735" xr:uid="{564B9A64-965D-453C-A7E0-E3F1E5B9E718}"/>
    <cellStyle name="SAPBEXaggItem 4 2 7 6" xfId="24395" xr:uid="{C8030ABE-EB03-4079-80C6-07EE22E24476}"/>
    <cellStyle name="SAPBEXaggItem 4 2 7 7" xfId="27924" xr:uid="{4C7D5EE9-4368-4CC5-B35A-753231BBF197}"/>
    <cellStyle name="SAPBEXaggItem 4 2 7 8" xfId="31213" xr:uid="{3CF9E3A4-62FC-4184-8BCD-1BE8866913AC}"/>
    <cellStyle name="SAPBEXaggItem 4 2 8" xfId="8765" xr:uid="{0C39DA7A-AE06-4E3F-9EBA-F26344B865F9}"/>
    <cellStyle name="SAPBEXaggItem 4 2 9" xfId="8990" xr:uid="{7B4C55A9-7C46-46B3-B885-D7EAEA114DFE}"/>
    <cellStyle name="SAPBEXaggItem 4 3" xfId="2390" xr:uid="{BB1F5682-0F02-4256-AD53-ECE834857320}"/>
    <cellStyle name="SAPBEXaggItem 4 3 2" xfId="11109" xr:uid="{669B2143-DFBE-4CCA-B279-52DA9ED22404}"/>
    <cellStyle name="SAPBEXaggItem 4 3 3" xfId="16467" xr:uid="{7BD7A12C-21D3-440F-8664-A1BC9504FCC7}"/>
    <cellStyle name="SAPBEXaggItem 4 3 4" xfId="9064" xr:uid="{8A1ED043-CF9A-40F2-9D8F-C57EC307669F}"/>
    <cellStyle name="SAPBEXaggItem 4 3 5" xfId="11462" xr:uid="{CEE55A47-A242-4595-9F6F-57F10A4D2937}"/>
    <cellStyle name="SAPBEXaggItem 4 3 6" xfId="14382" xr:uid="{76D56C3E-4CA9-4D04-A527-5E906860E04C}"/>
    <cellStyle name="SAPBEXaggItem 4 3 7" xfId="20553" xr:uid="{8B5CE330-654B-4838-B4CF-A051631023B4}"/>
    <cellStyle name="SAPBEXaggItem 4 3 8" xfId="27402" xr:uid="{F31E68B5-1D9F-4B03-8626-16A7A8377429}"/>
    <cellStyle name="SAPBEXaggItem 4 4" xfId="2125" xr:uid="{88CA8CBD-08E8-4758-9C1D-AB75B733C680}"/>
    <cellStyle name="SAPBEXaggItem 4 4 2" xfId="11445" xr:uid="{2B478671-E0B1-4C29-AEF0-F1FD334563D3}"/>
    <cellStyle name="SAPBEXaggItem 4 4 3" xfId="16199" xr:uid="{A5C5845F-4F9A-4E4F-8C8F-56F25708D4B2}"/>
    <cellStyle name="SAPBEXaggItem 4 4 4" xfId="15221" xr:uid="{8FD9939A-F86B-43EC-924B-D2A24FB5C222}"/>
    <cellStyle name="SAPBEXaggItem 4 4 5" xfId="16961" xr:uid="{0E41FDBD-F8D8-43AB-BA88-B33333504F6D}"/>
    <cellStyle name="SAPBEXaggItem 4 4 6" xfId="9094" xr:uid="{A0121154-3B76-4D5E-B6A6-2D7CC992D8DE}"/>
    <cellStyle name="SAPBEXaggItem 4 4 7" xfId="23792" xr:uid="{2494FB79-9745-4362-AEC9-368631C81B55}"/>
    <cellStyle name="SAPBEXaggItem 4 4 8" xfId="23627" xr:uid="{69DB763E-8D99-41C9-A5E2-8BBE2BC3AA8D}"/>
    <cellStyle name="SAPBEXaggItem 4 5" xfId="2299" xr:uid="{562EF1E6-603E-4DD7-A75C-991E32D13B65}"/>
    <cellStyle name="SAPBEXaggItem 4 5 2" xfId="9384" xr:uid="{AF9EE386-F3A7-4DCE-83B6-EA8CCBCA81CB}"/>
    <cellStyle name="SAPBEXaggItem 4 5 3" xfId="8587" xr:uid="{46C95416-3CD1-43CD-984C-FD2C52A94E58}"/>
    <cellStyle name="SAPBEXaggItem 4 5 4" xfId="16031" xr:uid="{E593BAD6-AD0F-4A91-852E-81014B00C217}"/>
    <cellStyle name="SAPBEXaggItem 4 5 5" xfId="13587" xr:uid="{6EF9245F-B08B-44D4-A241-A3BF51B3EBB3}"/>
    <cellStyle name="SAPBEXaggItem 4 5 6" xfId="19652" xr:uid="{ACC86728-B9A3-47F6-B030-4F429B3A6244}"/>
    <cellStyle name="SAPBEXaggItem 4 5 7" xfId="26839" xr:uid="{79DFD2A0-EA1D-4A45-B7DA-46EC32F2E585}"/>
    <cellStyle name="SAPBEXaggItem 4 5 8" xfId="27421" xr:uid="{0D85A3B7-EF54-461D-BC9A-29AE50BF4A21}"/>
    <cellStyle name="SAPBEXaggItem 4 6" xfId="3926" xr:uid="{017B899C-0197-40FC-AE19-AD2DF85F7B93}"/>
    <cellStyle name="SAPBEXaggItem 4 6 2" xfId="10508" xr:uid="{84CC3C1F-E054-4044-9A15-154B57DBD405}"/>
    <cellStyle name="SAPBEXaggItem 4 6 3" xfId="16887" xr:uid="{3A618521-8E1F-4E3B-8897-426801A7F53F}"/>
    <cellStyle name="SAPBEXaggItem 4 6 4" xfId="18273" xr:uid="{6345C60B-43FC-4F3C-BF55-FCF0A1367AD9}"/>
    <cellStyle name="SAPBEXaggItem 4 6 5" xfId="22026" xr:uid="{3B45E544-EACA-496D-9EA8-BBD9980CD76B}"/>
    <cellStyle name="SAPBEXaggItem 4 6 6" xfId="25691" xr:uid="{525168B9-F578-4601-9119-11143FEC0CCF}"/>
    <cellStyle name="SAPBEXaggItem 4 6 7" xfId="29222" xr:uid="{85FE7671-97B8-41E3-AAB1-ABDC459866B9}"/>
    <cellStyle name="SAPBEXaggItem 4 6 8" xfId="32490" xr:uid="{EC53E36E-6654-4CD5-9647-F734CEB8A561}"/>
    <cellStyle name="SAPBEXaggItem 4 7" xfId="4380" xr:uid="{3A39D405-ACA9-47B0-8CD7-24C8C74C96AC}"/>
    <cellStyle name="SAPBEXaggItem 4 7 2" xfId="12577" xr:uid="{1456F8BE-A547-474B-9186-8E5C6AE366F0}"/>
    <cellStyle name="SAPBEXaggItem 4 7 3" xfId="15720" xr:uid="{6EB6E356-E29F-4BDA-951D-E19935E0CFD0}"/>
    <cellStyle name="SAPBEXaggItem 4 7 4" xfId="18727" xr:uid="{1581D046-DDA9-42EB-A33D-F9ED2010028C}"/>
    <cellStyle name="SAPBEXaggItem 4 7 5" xfId="22479" xr:uid="{A9479C1F-AD59-4C63-BCC3-2A24ED399C07}"/>
    <cellStyle name="SAPBEXaggItem 4 7 6" xfId="26145" xr:uid="{92C3F85B-C676-4502-9FF1-0EFAAD63C51F}"/>
    <cellStyle name="SAPBEXaggItem 4 7 7" xfId="29676" xr:uid="{5EECAF2A-0D9C-4064-8B39-4A69205DE8FD}"/>
    <cellStyle name="SAPBEXaggItem 4 7 8" xfId="32938" xr:uid="{25516F54-2375-4906-8633-52B6EA7ACDED}"/>
    <cellStyle name="SAPBEXaggItem 4 8" xfId="4412" xr:uid="{BBC3EC4C-CAC8-44C1-8D49-76DE660941C3}"/>
    <cellStyle name="SAPBEXaggItem 4 8 2" xfId="6883" xr:uid="{080C35AD-87B6-4D4E-8971-9869BF258F20}"/>
    <cellStyle name="SAPBEXaggItem 4 8 3" xfId="14465" xr:uid="{558D4C94-9C7E-4AB0-9F45-C478A09C3C5F}"/>
    <cellStyle name="SAPBEXaggItem 4 8 4" xfId="18759" xr:uid="{9BC43B5A-EAB0-4147-8D6C-020F83BC901F}"/>
    <cellStyle name="SAPBEXaggItem 4 8 5" xfId="22511" xr:uid="{B1E4A378-5F2D-4C32-9799-C9A860DF7233}"/>
    <cellStyle name="SAPBEXaggItem 4 8 6" xfId="26177" xr:uid="{562CBAD9-E09A-4B0B-953C-5B89247800CC}"/>
    <cellStyle name="SAPBEXaggItem 4 8 7" xfId="29708" xr:uid="{E483C8A8-9CAD-4238-A18F-9C373DA3CC53}"/>
    <cellStyle name="SAPBEXaggItem 4 8 8" xfId="32970" xr:uid="{7E8D3D22-C0AE-45C6-B0EF-40AE75BC3E24}"/>
    <cellStyle name="SAPBEXaggItem 4 9" xfId="10341" xr:uid="{ED71F268-0D8A-41FC-8AF0-678608B085FB}"/>
    <cellStyle name="SAPBEXaggItem 5" xfId="1341" xr:uid="{407F3714-DF7D-45A4-B45A-9468D0C784B8}"/>
    <cellStyle name="SAPBEXaggItem 5 10" xfId="10719" xr:uid="{89FF1590-BDE6-4C1F-AF39-49C08EEAA000}"/>
    <cellStyle name="SAPBEXaggItem 5 11" xfId="9068" xr:uid="{C59ABCBE-ECCC-4200-8E24-B8B1516B448C}"/>
    <cellStyle name="SAPBEXaggItem 5 12" xfId="11293" xr:uid="{64D200E3-957B-428E-B748-0D1FAA01CCF8}"/>
    <cellStyle name="SAPBEXaggItem 5 13" xfId="23404" xr:uid="{6A1DC4F3-651D-40D1-BF89-848F18396430}"/>
    <cellStyle name="SAPBEXaggItem 5 14" xfId="20411" xr:uid="{ECF78CBE-2650-4BA0-9827-1C2ADE522653}"/>
    <cellStyle name="SAPBEXaggItem 5 15" xfId="20282" xr:uid="{456AC81C-767D-4A38-AE1F-E207E5E418C4}"/>
    <cellStyle name="SAPBEXaggItem 5 2" xfId="1749" xr:uid="{E03153A2-E40B-470F-81B1-B90D7CF379A5}"/>
    <cellStyle name="SAPBEXaggItem 5 2 10" xfId="8096" xr:uid="{F8463E9F-0D9A-4DC5-BFFE-0C18C86116F8}"/>
    <cellStyle name="SAPBEXaggItem 5 2 11" xfId="19546" xr:uid="{4A57388D-CC3C-4D0E-AF1F-47943C16E914}"/>
    <cellStyle name="SAPBEXaggItem 5 2 12" xfId="24147" xr:uid="{CADC6952-FBF3-4D26-B891-3192C6BA913F}"/>
    <cellStyle name="SAPBEXaggItem 5 2 13" xfId="26957" xr:uid="{AE988FD7-9336-405A-BCA7-01A3B7605D64}"/>
    <cellStyle name="SAPBEXaggItem 5 2 14" xfId="30856" xr:uid="{D15BB40C-A76F-4390-910C-7138F7F33AA0}"/>
    <cellStyle name="SAPBEXaggItem 5 2 2" xfId="2992" xr:uid="{E14517F9-E2F7-4E42-9C23-B02C4823637D}"/>
    <cellStyle name="SAPBEXaggItem 5 2 2 2" xfId="10132" xr:uid="{85F8AC57-AD00-48F6-91B9-C4E01F7FDFD3}"/>
    <cellStyle name="SAPBEXaggItem 5 2 2 3" xfId="8772" xr:uid="{152ABE80-B890-4E08-B9F6-B2D069DE6E18}"/>
    <cellStyle name="SAPBEXaggItem 5 2 2 4" xfId="17340" xr:uid="{221E3CE2-B63B-4D58-9B84-190D671DB805}"/>
    <cellStyle name="SAPBEXaggItem 5 2 2 5" xfId="21098" xr:uid="{9E7FF649-6D57-49D6-9C86-FD2F1A1E8EE2}"/>
    <cellStyle name="SAPBEXaggItem 5 2 2 6" xfId="24759" xr:uid="{8593B7CA-3705-43D3-BB51-F994D01BFD0B}"/>
    <cellStyle name="SAPBEXaggItem 5 2 2 7" xfId="28288" xr:uid="{B7090716-2E11-49C1-8F9F-6DA66B30920E}"/>
    <cellStyle name="SAPBEXaggItem 5 2 2 8" xfId="31574" xr:uid="{AEDFD055-B6E6-499F-878B-F6F6E048622C}"/>
    <cellStyle name="SAPBEXaggItem 5 2 3" xfId="3498" xr:uid="{35F3ECA2-4716-45E1-A68C-62404684FF91}"/>
    <cellStyle name="SAPBEXaggItem 5 2 3 2" xfId="8285" xr:uid="{9BCDAEE1-6031-4EEF-9C10-5A933722BFC8}"/>
    <cellStyle name="SAPBEXaggItem 5 2 3 3" xfId="9579" xr:uid="{C51B8AFD-43B8-4E8A-B3A0-D9B0EE46DD68}"/>
    <cellStyle name="SAPBEXaggItem 5 2 3 4" xfId="17845" xr:uid="{1C0805C5-38C4-4A80-B192-5EB79953BEEA}"/>
    <cellStyle name="SAPBEXaggItem 5 2 3 5" xfId="21601" xr:uid="{9936695A-4CF0-4466-AE8C-099E2C69FE2F}"/>
    <cellStyle name="SAPBEXaggItem 5 2 3 6" xfId="25263" xr:uid="{861665E1-A041-41D2-964B-3D5EBC6BA6CA}"/>
    <cellStyle name="SAPBEXaggItem 5 2 3 7" xfId="28794" xr:uid="{234D437D-C4B4-44A0-99A0-C8B38C040EA4}"/>
    <cellStyle name="SAPBEXaggItem 5 2 3 8" xfId="32073" xr:uid="{E12F0479-D6F4-490E-ACA6-C4FA2ECCFDCA}"/>
    <cellStyle name="SAPBEXaggItem 5 2 4" xfId="2050" xr:uid="{1BC2E1A0-2599-4B53-BE71-F162CDC0CBEE}"/>
    <cellStyle name="SAPBEXaggItem 5 2 4 2" xfId="8698" xr:uid="{8C1A8228-8712-466D-89C7-648C428DD198}"/>
    <cellStyle name="SAPBEXaggItem 5 2 4 3" xfId="14380" xr:uid="{8AF55FAF-04C0-40C3-8F5C-3A7FF7FD53FD}"/>
    <cellStyle name="SAPBEXaggItem 5 2 4 4" xfId="11435" xr:uid="{145C0E38-6A9B-4B0A-B2B2-5BE3D61D0E34}"/>
    <cellStyle name="SAPBEXaggItem 5 2 4 5" xfId="8069" xr:uid="{E5629D11-4AB1-4830-A980-04ADCA081587}"/>
    <cellStyle name="SAPBEXaggItem 5 2 4 6" xfId="20009" xr:uid="{15DABBA1-9386-4DFC-9F0B-0F67BB289601}"/>
    <cellStyle name="SAPBEXaggItem 5 2 4 7" xfId="13357" xr:uid="{96FB292C-F3E2-468A-9478-FCDEBA7345AD}"/>
    <cellStyle name="SAPBEXaggItem 5 2 4 8" xfId="27358" xr:uid="{FA94B7CE-8C8B-4C0B-B44A-A248EB07A59E}"/>
    <cellStyle name="SAPBEXaggItem 5 2 5" xfId="4035" xr:uid="{01652C90-1BD9-4C4B-A085-54291BCFAD13}"/>
    <cellStyle name="SAPBEXaggItem 5 2 5 2" xfId="12689" xr:uid="{2B4ED663-56E6-4FA8-90D6-683FA4CEE854}"/>
    <cellStyle name="SAPBEXaggItem 5 2 5 3" xfId="7791" xr:uid="{929ECCD9-E205-48C0-918F-1DFF3B8D2911}"/>
    <cellStyle name="SAPBEXaggItem 5 2 5 4" xfId="18382" xr:uid="{EEABCE7F-1668-4106-99D4-6606932D0239}"/>
    <cellStyle name="SAPBEXaggItem 5 2 5 5" xfId="22135" xr:uid="{D72B9319-A344-46DD-9EB8-FA750D109ADA}"/>
    <cellStyle name="SAPBEXaggItem 5 2 5 6" xfId="25800" xr:uid="{4C097301-97F8-4AFA-A733-86C8C5523D24}"/>
    <cellStyle name="SAPBEXaggItem 5 2 5 7" xfId="29331" xr:uid="{BF66F996-7F88-4300-AD24-12D82299CD9D}"/>
    <cellStyle name="SAPBEXaggItem 5 2 5 8" xfId="32598" xr:uid="{B6DE55AC-7C6C-420A-AFFE-CA76C8A6D8C7}"/>
    <cellStyle name="SAPBEXaggItem 5 2 6" xfId="3642" xr:uid="{D060E42D-477E-4BEC-85C0-E0A3413D18A8}"/>
    <cellStyle name="SAPBEXaggItem 5 2 6 2" xfId="11485" xr:uid="{7ADC8227-184A-4CF8-9C6B-C3FC216379B3}"/>
    <cellStyle name="SAPBEXaggItem 5 2 6 3" xfId="16158" xr:uid="{48146E80-D549-49B5-8EBC-735AD6BE4778}"/>
    <cellStyle name="SAPBEXaggItem 5 2 6 4" xfId="17989" xr:uid="{7D739D9F-5211-4626-9328-736AB8CD4998}"/>
    <cellStyle name="SAPBEXaggItem 5 2 6 5" xfId="21745" xr:uid="{8F2A5EAE-4FBD-422F-9859-2A39B355A22F}"/>
    <cellStyle name="SAPBEXaggItem 5 2 6 6" xfId="25407" xr:uid="{FD6ABCF2-099B-48C6-A15B-D8CC87B46374}"/>
    <cellStyle name="SAPBEXaggItem 5 2 6 7" xfId="28938" xr:uid="{E60C3BD4-B81E-4816-9589-71109FBE3652}"/>
    <cellStyle name="SAPBEXaggItem 5 2 6 8" xfId="32215" xr:uid="{AA835D23-772F-45DD-83BA-E62BE027FDE4}"/>
    <cellStyle name="SAPBEXaggItem 5 2 7" xfId="4858" xr:uid="{AAAEADB1-1F9B-438A-96A6-448F86331830}"/>
    <cellStyle name="SAPBEXaggItem 5 2 7 2" xfId="12165" xr:uid="{14EE9D0C-6CC7-46AE-8BA7-926A26D16ADC}"/>
    <cellStyle name="SAPBEXaggItem 5 2 7 3" xfId="16825" xr:uid="{EE7EEC8F-7E27-4658-99CF-5FDF4465F180}"/>
    <cellStyle name="SAPBEXaggItem 5 2 7 4" xfId="19205" xr:uid="{7AD2DDBE-379F-4B92-B40F-9CE8469AB344}"/>
    <cellStyle name="SAPBEXaggItem 5 2 7 5" xfId="22956" xr:uid="{11F4A470-D279-4F15-B7CF-7F0636D63830}"/>
    <cellStyle name="SAPBEXaggItem 5 2 7 6" xfId="26622" xr:uid="{8E86AC35-77EF-428B-9051-DB07FED7E783}"/>
    <cellStyle name="SAPBEXaggItem 5 2 7 7" xfId="30154" xr:uid="{873A459B-869B-4985-B710-AE9B7E23AAF8}"/>
    <cellStyle name="SAPBEXaggItem 5 2 7 8" xfId="33410" xr:uid="{97BAAC27-91ED-4DD2-AE2E-96F36B82FD80}"/>
    <cellStyle name="SAPBEXaggItem 5 2 8" xfId="12791" xr:uid="{ADE1FC47-B32F-4DED-BAB8-AEF6F654E0C4}"/>
    <cellStyle name="SAPBEXaggItem 5 2 9" xfId="8609" xr:uid="{8C160CBF-EB87-449B-A793-1199B1616A77}"/>
    <cellStyle name="SAPBEXaggItem 5 3" xfId="2604" xr:uid="{685884C7-B76C-4F33-9BC9-DADC2DBC4EC4}"/>
    <cellStyle name="SAPBEXaggItem 5 3 2" xfId="8215" xr:uid="{46E62B26-26B3-4CE8-BD50-748700A1845A}"/>
    <cellStyle name="SAPBEXaggItem 5 3 3" xfId="14305" xr:uid="{10F2F444-F747-4107-B41A-E6340EBFD6E1}"/>
    <cellStyle name="SAPBEXaggItem 5 3 4" xfId="16550" xr:uid="{A2E6684B-E727-4F93-84F0-BA63C2234001}"/>
    <cellStyle name="SAPBEXaggItem 5 3 5" xfId="20711" xr:uid="{07533325-0949-4A58-98C3-270D8786EA79}"/>
    <cellStyle name="SAPBEXaggItem 5 3 6" xfId="14106" xr:uid="{0143258F-696B-4696-ABC0-A7B4E79509A8}"/>
    <cellStyle name="SAPBEXaggItem 5 3 7" xfId="27900" xr:uid="{55C1CF05-C8D8-432D-98BF-1BAC9485BA98}"/>
    <cellStyle name="SAPBEXaggItem 5 3 8" xfId="31190" xr:uid="{4DE4131F-2DAF-4CC8-A0D4-84CAFE777F2C}"/>
    <cellStyle name="SAPBEXaggItem 5 4" xfId="3111" xr:uid="{FDEAF97E-3B8A-4EBF-AA9E-89A00BC06BFC}"/>
    <cellStyle name="SAPBEXaggItem 5 4 2" xfId="11229" xr:uid="{A9439957-D1ED-4C10-804F-99A5B14C0491}"/>
    <cellStyle name="SAPBEXaggItem 5 4 3" xfId="16394" xr:uid="{B2E49980-9ECF-4116-A890-0DD51F7D627F}"/>
    <cellStyle name="SAPBEXaggItem 5 4 4" xfId="17458" xr:uid="{07825902-CC49-4984-825F-3E80FC562361}"/>
    <cellStyle name="SAPBEXaggItem 5 4 5" xfId="21214" xr:uid="{0A6B91A1-0701-4C8F-82FD-C4D2542C4274}"/>
    <cellStyle name="SAPBEXaggItem 5 4 6" xfId="24876" xr:uid="{D6718F29-DCF3-4E28-AA6C-9C934518E2FA}"/>
    <cellStyle name="SAPBEXaggItem 5 4 7" xfId="28407" xr:uid="{B259989C-F44B-4E22-BC58-937B97161187}"/>
    <cellStyle name="SAPBEXaggItem 5 4 8" xfId="31689" xr:uid="{FC7F8332-795B-4373-B160-D3C7520ACED0}"/>
    <cellStyle name="SAPBEXaggItem 5 5" xfId="3018" xr:uid="{493494A0-788C-45D6-AA01-99E4712421EC}"/>
    <cellStyle name="SAPBEXaggItem 5 5 2" xfId="8672" xr:uid="{FD748391-6D8E-4B28-B76D-32B13CE0A018}"/>
    <cellStyle name="SAPBEXaggItem 5 5 3" xfId="15488" xr:uid="{70A277A4-8A60-4FBC-9B22-FD8FBCCAF7B4}"/>
    <cellStyle name="SAPBEXaggItem 5 5 4" xfId="17366" xr:uid="{95CF0C2E-C1F5-4178-A686-74410C4EBB1D}"/>
    <cellStyle name="SAPBEXaggItem 5 5 5" xfId="21124" xr:uid="{381A6CD1-6D57-4E2D-9893-54F95CC7DA99}"/>
    <cellStyle name="SAPBEXaggItem 5 5 6" xfId="24785" xr:uid="{801A2CEF-FE94-404E-AD7D-F5D2B25BBB94}"/>
    <cellStyle name="SAPBEXaggItem 5 5 7" xfId="28314" xr:uid="{505FA95A-EED2-46E7-9F88-CFF3BB1B6893}"/>
    <cellStyle name="SAPBEXaggItem 5 5 8" xfId="31600" xr:uid="{67D2E3DA-84C6-475D-8D9E-F3F817715DDD}"/>
    <cellStyle name="SAPBEXaggItem 5 6" xfId="4349" xr:uid="{B9CED2A2-F6DC-4DE6-81B3-942B168F92ED}"/>
    <cellStyle name="SAPBEXaggItem 5 6 2" xfId="12605" xr:uid="{16F39235-30C3-46B6-9946-CA00B08BCD5F}"/>
    <cellStyle name="SAPBEXaggItem 5 6 3" xfId="7627" xr:uid="{C0DAB831-B437-4BCA-848A-D8E2E08EDF08}"/>
    <cellStyle name="SAPBEXaggItem 5 6 4" xfId="18696" xr:uid="{19DCFBF6-8E4C-42CF-9F31-F46403CD8FE8}"/>
    <cellStyle name="SAPBEXaggItem 5 6 5" xfId="22448" xr:uid="{43B6596E-35D1-4342-9067-5B7FE0BDF306}"/>
    <cellStyle name="SAPBEXaggItem 5 6 6" xfId="26114" xr:uid="{31156A22-2B80-468A-899D-13455CD88B37}"/>
    <cellStyle name="SAPBEXaggItem 5 6 7" xfId="29645" xr:uid="{5C553702-F757-4E8F-9FC8-1FB01F066455}"/>
    <cellStyle name="SAPBEXaggItem 5 6 8" xfId="32907" xr:uid="{C61CE553-E697-4F71-973F-D0EB794E0B91}"/>
    <cellStyle name="SAPBEXaggItem 5 7" xfId="3758" xr:uid="{210BF857-37F8-408F-8095-9931161CF29F}"/>
    <cellStyle name="SAPBEXaggItem 5 7 2" xfId="7129" xr:uid="{08741303-FFB9-4F2E-85CA-25F6FD039D0E}"/>
    <cellStyle name="SAPBEXaggItem 5 7 3" xfId="13985" xr:uid="{42BC3342-18F8-4DB9-B4F0-F6FD1CDA3C90}"/>
    <cellStyle name="SAPBEXaggItem 5 7 4" xfId="18105" xr:uid="{FC840C6A-97B4-4330-B0F2-8BFDDAD2362F}"/>
    <cellStyle name="SAPBEXaggItem 5 7 5" xfId="21859" xr:uid="{85E2AE39-900F-45F8-8337-58D96344F6AE}"/>
    <cellStyle name="SAPBEXaggItem 5 7 6" xfId="25523" xr:uid="{CCE7DB15-DA39-4963-AD3B-7FB6C8EA941C}"/>
    <cellStyle name="SAPBEXaggItem 5 7 7" xfId="29054" xr:uid="{B748969F-AD2D-4CAD-B56C-C70AFB8650E7}"/>
    <cellStyle name="SAPBEXaggItem 5 7 8" xfId="32329" xr:uid="{74574350-0497-40BF-93BB-6CF453EF567C}"/>
    <cellStyle name="SAPBEXaggItem 5 8" xfId="4794" xr:uid="{C0CC1290-2667-4B2B-805E-A1B3C3315575}"/>
    <cellStyle name="SAPBEXaggItem 5 8 2" xfId="12229" xr:uid="{C66AC97C-C0D8-4117-A244-E1E02D2F0B7A}"/>
    <cellStyle name="SAPBEXaggItem 5 8 3" xfId="15806" xr:uid="{B0E83966-5E1C-40DD-8DF1-B69B4C65DD7D}"/>
    <cellStyle name="SAPBEXaggItem 5 8 4" xfId="19141" xr:uid="{417ED6CD-346F-44FA-BC99-970ED9867156}"/>
    <cellStyle name="SAPBEXaggItem 5 8 5" xfId="22892" xr:uid="{FBFE004F-8680-4F35-AEE8-9D639CC512FA}"/>
    <cellStyle name="SAPBEXaggItem 5 8 6" xfId="26558" xr:uid="{1BCDD3F3-3C30-4442-9D96-81DBADE37D1C}"/>
    <cellStyle name="SAPBEXaggItem 5 8 7" xfId="30090" xr:uid="{E90B7092-BF97-45C9-A837-F1D576989773}"/>
    <cellStyle name="SAPBEXaggItem 5 8 8" xfId="33347" xr:uid="{F1E7CD5A-39DF-4847-A1C7-AFA5B643CD11}"/>
    <cellStyle name="SAPBEXaggItem 5 9" xfId="9470" xr:uid="{C5C26637-C1C1-4577-B96F-871970DB4FD9}"/>
    <cellStyle name="SAPBEXaggItem 6" xfId="1365" xr:uid="{E67B6A45-B26E-4681-ACEA-C42CA22B6FB9}"/>
    <cellStyle name="SAPBEXaggItem 7" xfId="1458" xr:uid="{BD85D0F0-6732-40EE-B5BE-249F8C4DB353}"/>
    <cellStyle name="SAPBEXaggItem 8" xfId="658" xr:uid="{C24E8230-7C28-4C9D-A561-F6B990FC47C8}"/>
    <cellStyle name="SAPBEXaggItem 8 10" xfId="6804" xr:uid="{D80FF732-80B9-4334-8A79-C8EFD36AEF09}"/>
    <cellStyle name="SAPBEXaggItem 8 11" xfId="10211" xr:uid="{ACE4D488-0B97-4D69-B4DA-320A60A172E0}"/>
    <cellStyle name="SAPBEXaggItem 8 12" xfId="20186" xr:uid="{20FDAD76-B59F-496B-8282-EDACBBF550F2}"/>
    <cellStyle name="SAPBEXaggItem 8 13" xfId="13155" xr:uid="{79664215-AD85-4711-8D37-48E4DC1DCA04}"/>
    <cellStyle name="SAPBEXaggItem 8 14" xfId="27481" xr:uid="{7598A1B0-C16D-4434-B7DF-B057CD54C92F}"/>
    <cellStyle name="SAPBEXaggItem 8 15" xfId="30700" xr:uid="{4BEA41EB-E0DB-48B7-88E7-3E7F3EA93F8B}"/>
    <cellStyle name="SAPBEXaggItem 8 2" xfId="1570" xr:uid="{DE6D174C-E70B-444F-9212-DC1FE4C77243}"/>
    <cellStyle name="SAPBEXaggItem 8 2 10" xfId="15986" xr:uid="{03DA2175-CC3D-4F0C-AE00-F68730CD8746}"/>
    <cellStyle name="SAPBEXaggItem 8 2 11" xfId="14874" xr:uid="{12DCD8FE-BE39-4880-AA6B-6C25E532FCCA}"/>
    <cellStyle name="SAPBEXaggItem 8 2 12" xfId="19895" xr:uid="{D2BEC17B-967C-4061-8E0A-40ED47A4C623}"/>
    <cellStyle name="SAPBEXaggItem 8 2 13" xfId="27012" xr:uid="{FFF949B6-ACD5-44D6-A039-A6208D6DB05E}"/>
    <cellStyle name="SAPBEXaggItem 8 2 14" xfId="30523" xr:uid="{C33BCD51-78E6-4D8D-90FF-115570B6D089}"/>
    <cellStyle name="SAPBEXaggItem 8 2 2" xfId="2813" xr:uid="{44025D44-A203-45C9-B2FB-E1AE99F578D1}"/>
    <cellStyle name="SAPBEXaggItem 8 2 2 2" xfId="7255" xr:uid="{0B1BEB1A-94AA-40AF-A03C-8357B560447F}"/>
    <cellStyle name="SAPBEXaggItem 8 2 2 3" xfId="14155" xr:uid="{83DB3FF3-6EC2-4FAE-A262-4615DC1F3BD7}"/>
    <cellStyle name="SAPBEXaggItem 8 2 2 4" xfId="17161" xr:uid="{589DAF59-E066-414C-9BD7-6DEBCBE79040}"/>
    <cellStyle name="SAPBEXaggItem 8 2 2 5" xfId="20919" xr:uid="{F088EC9F-F5FE-40CE-90EF-508EB53D9899}"/>
    <cellStyle name="SAPBEXaggItem 8 2 2 6" xfId="24580" xr:uid="{5BF49A07-9725-41BA-B2DC-EBBAE0614973}"/>
    <cellStyle name="SAPBEXaggItem 8 2 2 7" xfId="28109" xr:uid="{99096F54-300F-4705-BE7F-5E7907E60E41}"/>
    <cellStyle name="SAPBEXaggItem 8 2 2 8" xfId="31395" xr:uid="{8A25EC27-1201-43F0-8950-7BC587695B5F}"/>
    <cellStyle name="SAPBEXaggItem 8 2 3" xfId="3319" xr:uid="{0C6935F2-C6C7-40C4-8F78-8967FD4C8E4F}"/>
    <cellStyle name="SAPBEXaggItem 8 2 3 2" xfId="8936" xr:uid="{B8FA065B-C330-46ED-A93D-2925534245D2}"/>
    <cellStyle name="SAPBEXaggItem 8 2 3 3" xfId="14309" xr:uid="{FEC1A5CF-6636-48B0-A161-FED2345D605B}"/>
    <cellStyle name="SAPBEXaggItem 8 2 3 4" xfId="17666" xr:uid="{AF79F72C-2AA6-402E-8BB7-705E5CA954EE}"/>
    <cellStyle name="SAPBEXaggItem 8 2 3 5" xfId="21422" xr:uid="{EF71647C-024E-4E70-AFC8-88DE6D113591}"/>
    <cellStyle name="SAPBEXaggItem 8 2 3 6" xfId="25084" xr:uid="{59BEB389-D1A8-40A9-885F-3313C397EED0}"/>
    <cellStyle name="SAPBEXaggItem 8 2 3 7" xfId="28615" xr:uid="{AED5D9F3-64D1-48F0-940D-3B9648815A25}"/>
    <cellStyle name="SAPBEXaggItem 8 2 3 8" xfId="31894" xr:uid="{C43BAA00-D292-49D9-AD6C-1BD273509C9F}"/>
    <cellStyle name="SAPBEXaggItem 8 2 4" xfId="3207" xr:uid="{00D89691-D3F5-426E-9B09-AAB5C31FCC8E}"/>
    <cellStyle name="SAPBEXaggItem 8 2 4 2" xfId="11056" xr:uid="{53033EA1-E21B-4FF9-B39A-4203EF57C8D6}"/>
    <cellStyle name="SAPBEXaggItem 8 2 4 3" xfId="13109" xr:uid="{2932FFEE-F600-4D22-8F2E-C581C44EF4C5}"/>
    <cellStyle name="SAPBEXaggItem 8 2 4 4" xfId="17554" xr:uid="{45B8013F-5529-4039-9ABF-31341EBA5BD2}"/>
    <cellStyle name="SAPBEXaggItem 8 2 4 5" xfId="21310" xr:uid="{DD3E89A8-F13A-4AC2-998C-7F6D3C29A630}"/>
    <cellStyle name="SAPBEXaggItem 8 2 4 6" xfId="24972" xr:uid="{40BF3819-8FD5-4811-9B6D-287B71232FEF}"/>
    <cellStyle name="SAPBEXaggItem 8 2 4 7" xfId="28503" xr:uid="{D0A7778A-98AD-4417-B6F9-CC5FD34AC732}"/>
    <cellStyle name="SAPBEXaggItem 8 2 4 8" xfId="31783" xr:uid="{01538BD8-C905-459B-BE1A-DCF1D8800679}"/>
    <cellStyle name="SAPBEXaggItem 8 2 5" xfId="2360" xr:uid="{51D0B0F7-99FD-4290-BD12-3A528013B36F}"/>
    <cellStyle name="SAPBEXaggItem 8 2 5 2" xfId="10907" xr:uid="{141D236D-358C-4A87-85F6-DF0BF80245A6}"/>
    <cellStyle name="SAPBEXaggItem 8 2 5 3" xfId="8094" xr:uid="{E66A93EF-5C90-4E14-9B47-D5601FF63684}"/>
    <cellStyle name="SAPBEXaggItem 8 2 5 4" xfId="15061" xr:uid="{4F03681C-4AA9-456D-B20A-EE030E15B1E0}"/>
    <cellStyle name="SAPBEXaggItem 8 2 5 5" xfId="15170" xr:uid="{42C9FC8D-9283-44A3-8068-3C84E51E01A2}"/>
    <cellStyle name="SAPBEXaggItem 8 2 5 6" xfId="23168" xr:uid="{C444F66E-1D14-4F8D-850E-C9D9241A507C}"/>
    <cellStyle name="SAPBEXaggItem 8 2 5 7" xfId="16893" xr:uid="{204798BA-86F6-4D3D-ADAC-152A1FF3D334}"/>
    <cellStyle name="SAPBEXaggItem 8 2 5 8" xfId="30848" xr:uid="{9780BBA5-900A-403B-A8A5-1017378E516B}"/>
    <cellStyle name="SAPBEXaggItem 8 2 6" xfId="4420" xr:uid="{4CF36329-063F-46FC-9C89-92F13D30DC2A}"/>
    <cellStyle name="SAPBEXaggItem 8 2 6 2" xfId="6798" xr:uid="{71A368FC-73E6-4708-8B23-6AD9F6A79316}"/>
    <cellStyle name="SAPBEXaggItem 8 2 6 3" xfId="6803" xr:uid="{94D5714F-7D49-4299-B2DA-3E4EF08CEF78}"/>
    <cellStyle name="SAPBEXaggItem 8 2 6 4" xfId="18767" xr:uid="{2511E079-DBD0-4000-8D2E-E166D544C626}"/>
    <cellStyle name="SAPBEXaggItem 8 2 6 5" xfId="22519" xr:uid="{4A8589B5-4F64-48AB-A5BD-E3E0DB74C8E7}"/>
    <cellStyle name="SAPBEXaggItem 8 2 6 6" xfId="26184" xr:uid="{440EE108-84C9-46CF-A7FF-0EC401EDD5F3}"/>
    <cellStyle name="SAPBEXaggItem 8 2 6 7" xfId="29716" xr:uid="{2FAE3CD6-AD6C-45A9-B1B1-77AB55BC98E5}"/>
    <cellStyle name="SAPBEXaggItem 8 2 6 8" xfId="32978" xr:uid="{890E7549-38D3-4A26-B648-63EC5582C9E9}"/>
    <cellStyle name="SAPBEXaggItem 8 2 7" xfId="4888" xr:uid="{49CDCE82-CC54-4C67-AAB4-E23078B86194}"/>
    <cellStyle name="SAPBEXaggItem 8 2 7 2" xfId="12135" xr:uid="{EF375AF3-449F-41BB-B673-CD0A74F26286}"/>
    <cellStyle name="SAPBEXaggItem 8 2 7 3" xfId="6825" xr:uid="{68CBD708-4B0C-4E1C-990E-1FCE71DE0334}"/>
    <cellStyle name="SAPBEXaggItem 8 2 7 4" xfId="19235" xr:uid="{A0AA7DA8-D09F-40FD-84AD-FEBD377C8F90}"/>
    <cellStyle name="SAPBEXaggItem 8 2 7 5" xfId="22986" xr:uid="{055B9F2B-081F-4C3C-8DBB-1E344F4E9A56}"/>
    <cellStyle name="SAPBEXaggItem 8 2 7 6" xfId="26652" xr:uid="{EDDFEBD2-BDDD-4750-983B-FBD66EC7826E}"/>
    <cellStyle name="SAPBEXaggItem 8 2 7 7" xfId="30184" xr:uid="{62EF1B87-E744-4374-9068-43037939C86F}"/>
    <cellStyle name="SAPBEXaggItem 8 2 7 8" xfId="33439" xr:uid="{89297B7D-95A9-4A05-8E9C-AC90EE0F8310}"/>
    <cellStyle name="SAPBEXaggItem 8 2 8" xfId="8453" xr:uid="{FACBAA9B-6D9E-487B-AC44-55E2A5FE9133}"/>
    <cellStyle name="SAPBEXaggItem 8 2 9" xfId="13580" xr:uid="{823FB727-0FD0-476F-9EEE-2572201269B1}"/>
    <cellStyle name="SAPBEXaggItem 8 3" xfId="1991" xr:uid="{A9A4CE51-82F4-4AB0-BA76-E0236CDAE4B2}"/>
    <cellStyle name="SAPBEXaggItem 8 3 2" xfId="9868" xr:uid="{8DBA35E5-F83B-449A-B5A5-0FB4236B10A0}"/>
    <cellStyle name="SAPBEXaggItem 8 3 3" xfId="14024" xr:uid="{F889CDC3-4989-46AC-9175-88FDC4B5C5B1}"/>
    <cellStyle name="SAPBEXaggItem 8 3 4" xfId="16047" xr:uid="{0773F360-7E99-4BB5-8A04-8CF6586E0837}"/>
    <cellStyle name="SAPBEXaggItem 8 3 5" xfId="15988" xr:uid="{63413942-DF93-42AE-904B-3262FDE2F970}"/>
    <cellStyle name="SAPBEXaggItem 8 3 6" xfId="16677" xr:uid="{DFE89477-0775-45D3-A268-05E9456429B2}"/>
    <cellStyle name="SAPBEXaggItem 8 3 7" xfId="20582" xr:uid="{AEDD0DE5-232A-4C32-AAEB-B2A8C414375F}"/>
    <cellStyle name="SAPBEXaggItem 8 3 8" xfId="27331" xr:uid="{52ADC89A-4462-4CFF-BBC2-88C63CA3F171}"/>
    <cellStyle name="SAPBEXaggItem 8 4" xfId="2342" xr:uid="{945F55D8-5434-456A-8DE8-BD7E3B2D6A78}"/>
    <cellStyle name="SAPBEXaggItem 8 4 2" xfId="13052" xr:uid="{7D016CA7-599E-439D-9F69-21B5A78553FE}"/>
    <cellStyle name="SAPBEXaggItem 8 4 3" xfId="15607" xr:uid="{DE016582-E7E4-42A2-9C76-832D570E73E6}"/>
    <cellStyle name="SAPBEXaggItem 8 4 4" xfId="13430" xr:uid="{8BF6593C-3994-4FAF-AEA6-47805E0EFEC2}"/>
    <cellStyle name="SAPBEXaggItem 8 4 5" xfId="19417" xr:uid="{7F546A1A-DF63-481D-A159-D8172C142B88}"/>
    <cellStyle name="SAPBEXaggItem 8 4 6" xfId="20128" xr:uid="{8EEAB5D1-9FD5-4A4B-807C-31A34D2D2BF1}"/>
    <cellStyle name="SAPBEXaggItem 8 4 7" xfId="26830" xr:uid="{BE056E9F-A0F1-4D5E-AE92-E4862C59EC2B}"/>
    <cellStyle name="SAPBEXaggItem 8 4 8" xfId="30330" xr:uid="{4FF04FA9-D56E-496A-A31A-1BC8DC6395CE}"/>
    <cellStyle name="SAPBEXaggItem 8 5" xfId="3912" xr:uid="{62CC4C3E-6582-4291-942D-7C9E68C12C71}"/>
    <cellStyle name="SAPBEXaggItem 8 5 2" xfId="8560" xr:uid="{ED5F35D5-5EF3-4A53-9744-A6112C4D2775}"/>
    <cellStyle name="SAPBEXaggItem 8 5 3" xfId="13575" xr:uid="{EC1D5EDB-1BF0-47FD-99CC-990D6C62A2BA}"/>
    <cellStyle name="SAPBEXaggItem 8 5 4" xfId="18259" xr:uid="{C3A9430B-BF34-4435-BA34-F405E7053624}"/>
    <cellStyle name="SAPBEXaggItem 8 5 5" xfId="22012" xr:uid="{70B34BE2-CA78-44D1-BCA7-E1A574FD3E14}"/>
    <cellStyle name="SAPBEXaggItem 8 5 6" xfId="25677" xr:uid="{94D12716-9518-461E-92B6-B54F37FDB5BD}"/>
    <cellStyle name="SAPBEXaggItem 8 5 7" xfId="29208" xr:uid="{E470D4D6-6DAE-43E5-BAF3-8D04F241C948}"/>
    <cellStyle name="SAPBEXaggItem 8 5 8" xfId="32476" xr:uid="{66B18463-6711-4B57-A785-496316CD9FE2}"/>
    <cellStyle name="SAPBEXaggItem 8 6" xfId="1927" xr:uid="{EE1CC68D-CF44-4303-BE4B-132AF1884A7F}"/>
    <cellStyle name="SAPBEXaggItem 8 6 2" xfId="9250" xr:uid="{5D275A4C-265A-4B83-BF03-A093768B86C2}"/>
    <cellStyle name="SAPBEXaggItem 8 6 3" xfId="14327" xr:uid="{75DA3E8E-6DBB-41EA-BECF-8E28712521AC}"/>
    <cellStyle name="SAPBEXaggItem 8 6 4" xfId="16302" xr:uid="{F5063BB6-A52E-4D43-98B0-67C40B326645}"/>
    <cellStyle name="SAPBEXaggItem 8 6 5" xfId="8071" xr:uid="{294D6D0D-B153-4A01-9E34-71BC5464B8F8}"/>
    <cellStyle name="SAPBEXaggItem 8 6 6" xfId="19952" xr:uid="{03ED42CD-2D2C-4C5A-9D6A-D6BC4F481133}"/>
    <cellStyle name="SAPBEXaggItem 8 6 7" xfId="24358" xr:uid="{18F496D1-B500-4626-A0C7-28DE24C4305A}"/>
    <cellStyle name="SAPBEXaggItem 8 6 8" xfId="27297" xr:uid="{BE2CDFE6-6544-4DF0-9266-F37F90E35232}"/>
    <cellStyle name="SAPBEXaggItem 8 7" xfId="4505" xr:uid="{E2F54D6E-A557-4D62-A257-1F65EEB4BF12}"/>
    <cellStyle name="SAPBEXaggItem 8 7 2" xfId="6928" xr:uid="{841A6BFE-3E1C-453D-9724-053F10703D31}"/>
    <cellStyle name="SAPBEXaggItem 8 7 3" xfId="7367" xr:uid="{8F6D3DF9-2CB7-4C96-8C7C-5DF81DE7E4EC}"/>
    <cellStyle name="SAPBEXaggItem 8 7 4" xfId="18852" xr:uid="{7C50A420-BA92-48F7-8E15-DDFE1FBF665F}"/>
    <cellStyle name="SAPBEXaggItem 8 7 5" xfId="22604" xr:uid="{E7C22876-44E6-4E9E-AEB1-74214F119CB5}"/>
    <cellStyle name="SAPBEXaggItem 8 7 6" xfId="26269" xr:uid="{1CBA0A40-6FD4-4BA2-A0C4-128D8B94A2BC}"/>
    <cellStyle name="SAPBEXaggItem 8 7 7" xfId="29801" xr:uid="{DC11DC57-D2B2-47A0-903A-C59BD8F2517C}"/>
    <cellStyle name="SAPBEXaggItem 8 7 8" xfId="33063" xr:uid="{1B28A580-D122-4E77-AFFE-D19478DE8D7F}"/>
    <cellStyle name="SAPBEXaggItem 8 8" xfId="4578" xr:uid="{CED391AA-42F6-490B-BB51-D3C99EF470AD}"/>
    <cellStyle name="SAPBEXaggItem 8 8 2" xfId="12438" xr:uid="{B788A18F-356A-45C9-BCA8-32385AC23913}"/>
    <cellStyle name="SAPBEXaggItem 8 8 3" xfId="14838" xr:uid="{CC157382-092B-43DC-A6AF-AFBAB7524A58}"/>
    <cellStyle name="SAPBEXaggItem 8 8 4" xfId="18925" xr:uid="{B99BC7C3-5420-44B6-A5E8-82841BBCBB22}"/>
    <cellStyle name="SAPBEXaggItem 8 8 5" xfId="22677" xr:uid="{439ACF0F-3D92-4009-B6CF-C3A1668C3749}"/>
    <cellStyle name="SAPBEXaggItem 8 8 6" xfId="26342" xr:uid="{D84D540C-27E7-49A0-8B0F-720BEB567AF8}"/>
    <cellStyle name="SAPBEXaggItem 8 8 7" xfId="29874" xr:uid="{B2FB764B-282C-4EB3-97C5-D08D5F09293D}"/>
    <cellStyle name="SAPBEXaggItem 8 8 8" xfId="33135" xr:uid="{B653B180-F46B-45F3-A653-63BF64E25398}"/>
    <cellStyle name="SAPBEXaggItem 8 9" xfId="8487" xr:uid="{E722678B-F31E-47B1-B8EE-601AD419AD55}"/>
    <cellStyle name="SAPBEXaggItem 9" xfId="1523" xr:uid="{FF127CA7-01A8-44AA-88A2-06A1F65A8780}"/>
    <cellStyle name="SAPBEXaggItem 9 10" xfId="9128" xr:uid="{FE7321FC-0D5D-4FFE-9FB9-8F19F8D64B43}"/>
    <cellStyle name="SAPBEXaggItem 9 11" xfId="19614" xr:uid="{18448694-5B17-4412-95BC-40C1016B3537}"/>
    <cellStyle name="SAPBEXaggItem 9 12" xfId="23371" xr:uid="{F8183E03-ADFC-4CDD-9096-C39C82A83B40}"/>
    <cellStyle name="SAPBEXaggItem 9 13" xfId="23636" xr:uid="{338F5594-0AAE-4CA5-9312-931ECBB3AC3E}"/>
    <cellStyle name="SAPBEXaggItem 9 14" xfId="30930" xr:uid="{7D5D1BB7-9AB4-469D-B64F-5E4E42BB73D5}"/>
    <cellStyle name="SAPBEXaggItem 9 2" xfId="2766" xr:uid="{0AFE6E89-B8B4-458F-997E-C65B2C8F6D2E}"/>
    <cellStyle name="SAPBEXaggItem 9 2 2" xfId="8890" xr:uid="{8918C95E-47E5-481C-80DF-5D7C920B3CB4}"/>
    <cellStyle name="SAPBEXaggItem 9 2 3" xfId="15141" xr:uid="{70B77027-18AB-4AD0-BFFD-26B381F8A7E7}"/>
    <cellStyle name="SAPBEXaggItem 9 2 4" xfId="17114" xr:uid="{A295D67F-9791-4741-9C9E-C219EAEE4846}"/>
    <cellStyle name="SAPBEXaggItem 9 2 5" xfId="20872" xr:uid="{82DF8E03-18D3-482F-8799-9CA460735FE8}"/>
    <cellStyle name="SAPBEXaggItem 9 2 6" xfId="24533" xr:uid="{1715D4F0-21BA-4BAD-AAAA-20B942552CFD}"/>
    <cellStyle name="SAPBEXaggItem 9 2 7" xfId="28062" xr:uid="{AB90C47B-6B6C-4D1C-8785-D6ED48CAF6CD}"/>
    <cellStyle name="SAPBEXaggItem 9 2 8" xfId="31348" xr:uid="{007F4EB9-0A6F-4EE7-9DF8-9B0243F8F4D2}"/>
    <cellStyle name="SAPBEXaggItem 9 3" xfId="3272" xr:uid="{27A6655A-802F-4FC5-9A3E-1F903AB12648}"/>
    <cellStyle name="SAPBEXaggItem 9 3 2" xfId="11321" xr:uid="{1FEBC2A4-FE89-47C6-BD93-DBC61649777B}"/>
    <cellStyle name="SAPBEXaggItem 9 3 3" xfId="16314" xr:uid="{62BF0AE2-E19E-4B97-B5ED-7804C2E8303B}"/>
    <cellStyle name="SAPBEXaggItem 9 3 4" xfId="17619" xr:uid="{52D18DC9-4A14-4900-83B3-C4CBA37B9719}"/>
    <cellStyle name="SAPBEXaggItem 9 3 5" xfId="21375" xr:uid="{6BC4BA27-F84C-4FE0-B34C-4BD571793564}"/>
    <cellStyle name="SAPBEXaggItem 9 3 6" xfId="25037" xr:uid="{742307E6-C167-4AEC-AB01-45FCC09B8A65}"/>
    <cellStyle name="SAPBEXaggItem 9 3 7" xfId="28568" xr:uid="{E641A61A-1054-4989-9A4A-F0A17CEFC3A5}"/>
    <cellStyle name="SAPBEXaggItem 9 3 8" xfId="31847" xr:uid="{6482B827-6C17-4BAB-AB74-C55C84EEC726}"/>
    <cellStyle name="SAPBEXaggItem 9 4" xfId="3603" xr:uid="{603918D2-2657-4896-8612-7C28CC51D53D}"/>
    <cellStyle name="SAPBEXaggItem 9 4 2" xfId="10783" xr:uid="{484B4DFB-7128-4E47-8574-CEDC8FDCBC1C}"/>
    <cellStyle name="SAPBEXaggItem 9 4 3" xfId="11459" xr:uid="{9846C7CB-5D42-4FE9-A6B5-86AB7F1378D9}"/>
    <cellStyle name="SAPBEXaggItem 9 4 4" xfId="17950" xr:uid="{5A143244-0326-4A6D-9305-33E0F232EDFE}"/>
    <cellStyle name="SAPBEXaggItem 9 4 5" xfId="21706" xr:uid="{FA69C38A-E3FC-4BC7-948D-1BC1DFB57969}"/>
    <cellStyle name="SAPBEXaggItem 9 4 6" xfId="25368" xr:uid="{12D7D5C7-CF9F-48DB-9BAB-78B4943153B0}"/>
    <cellStyle name="SAPBEXaggItem 9 4 7" xfId="28899" xr:uid="{BBFFDDE2-7EAC-4F71-9AEA-D5502CCD6EA5}"/>
    <cellStyle name="SAPBEXaggItem 9 4 8" xfId="32176" xr:uid="{1AC40669-0D02-4142-A680-7EAD2AB3FA52}"/>
    <cellStyle name="SAPBEXaggItem 9 5" xfId="3949" xr:uid="{A5C05BD7-3FC1-4B96-AF32-F774BBB1A314}"/>
    <cellStyle name="SAPBEXaggItem 9 5 2" xfId="8554" xr:uid="{3695A112-133D-4592-9D71-9376B0FECCB1}"/>
    <cellStyle name="SAPBEXaggItem 9 5 3" xfId="10405" xr:uid="{8F9F9F3D-B425-4A42-916D-FFD3BBEAF4D6}"/>
    <cellStyle name="SAPBEXaggItem 9 5 4" xfId="18296" xr:uid="{E11D3342-2409-4B74-83DB-1A59EC330511}"/>
    <cellStyle name="SAPBEXaggItem 9 5 5" xfId="22049" xr:uid="{336FCCBD-DCA4-44A3-8485-A623C1C89E61}"/>
    <cellStyle name="SAPBEXaggItem 9 5 6" xfId="25714" xr:uid="{EB50D918-3373-4791-B732-2FC2D18C86E9}"/>
    <cellStyle name="SAPBEXaggItem 9 5 7" xfId="29245" xr:uid="{7B735A23-B223-4F39-BA65-A153D4AD00AA}"/>
    <cellStyle name="SAPBEXaggItem 9 5 8" xfId="32513" xr:uid="{B060FF9C-09B4-4493-A6C3-811EEB71F1BD}"/>
    <cellStyle name="SAPBEXaggItem 9 6" xfId="2215" xr:uid="{601C3873-364F-4383-B8EA-27E87605408C}"/>
    <cellStyle name="SAPBEXaggItem 9 6 2" xfId="10287" xr:uid="{9DD4441B-FE30-4C47-A6D2-A7E40712394C}"/>
    <cellStyle name="SAPBEXaggItem 9 6 3" xfId="8274" xr:uid="{5F41EC12-229D-488B-857F-0372C4D2C004}"/>
    <cellStyle name="SAPBEXaggItem 9 6 4" xfId="15578" xr:uid="{8075DFF8-B13E-478A-B7A1-6983B0FBC0A4}"/>
    <cellStyle name="SAPBEXaggItem 9 6 5" xfId="16969" xr:uid="{31133787-05FC-4D05-91CD-937B5ACB3F22}"/>
    <cellStyle name="SAPBEXaggItem 9 6 6" xfId="20096" xr:uid="{9D55AC4B-6F3E-4709-90C5-93EA8686EF84}"/>
    <cellStyle name="SAPBEXaggItem 9 6 7" xfId="13194" xr:uid="{D3D00EE1-EA57-4B23-9707-3C66FF4D1D0B}"/>
    <cellStyle name="SAPBEXaggItem 9 6 8" xfId="30365" xr:uid="{B705E57A-5C1B-4FD3-BDAF-DB523CE98D12}"/>
    <cellStyle name="SAPBEXaggItem 9 7" xfId="4538" xr:uid="{837F543D-AA53-4EF9-9AF6-9F1912D1FEF9}"/>
    <cellStyle name="SAPBEXaggItem 9 7 2" xfId="12475" xr:uid="{6A7B32CB-0040-40AE-89D2-B9A23BE17AC1}"/>
    <cellStyle name="SAPBEXaggItem 9 7 3" xfId="7333" xr:uid="{861E3AA6-95E2-4CDE-9F35-0B7A27569B75}"/>
    <cellStyle name="SAPBEXaggItem 9 7 4" xfId="18885" xr:uid="{77F71AF3-28F1-49B0-A2D8-C51F9946B2A1}"/>
    <cellStyle name="SAPBEXaggItem 9 7 5" xfId="22637" xr:uid="{7635846B-22D6-4E05-B483-61AFEBB5168B}"/>
    <cellStyle name="SAPBEXaggItem 9 7 6" xfId="26302" xr:uid="{DB68D16B-965D-4B6A-847A-1172C488AEC6}"/>
    <cellStyle name="SAPBEXaggItem 9 7 7" xfId="29834" xr:uid="{1BBA1801-821A-47C2-98F4-95743650A663}"/>
    <cellStyle name="SAPBEXaggItem 9 7 8" xfId="33095" xr:uid="{A8182500-9B55-4B8E-8C06-CFB29EC39A49}"/>
    <cellStyle name="SAPBEXaggItem 9 8" xfId="10927" xr:uid="{5DB32C65-01E1-4AF8-AB7D-34CDC28F66C1}"/>
    <cellStyle name="SAPBEXaggItem 9 9" xfId="7555" xr:uid="{87E3DA4F-753F-48DC-95E2-B22682C53EAC}"/>
    <cellStyle name="SAPBEXaggItem_East 1415 Budget model v1" xfId="1102" xr:uid="{55F66D36-FA40-473D-895F-40D5A518C95A}"/>
    <cellStyle name="SAPBEXaggItemX" xfId="462" xr:uid="{8491CADF-FC65-4E84-96F8-E76DF6D31E4C}"/>
    <cellStyle name="SAPBEXaggItemX 10" xfId="3565" xr:uid="{788393A1-92D2-457A-AE84-0F1E41466441}"/>
    <cellStyle name="SAPBEXaggItemX 10 2" xfId="8721" xr:uid="{1B7444F3-F2EB-4174-8D5B-EE77904349C7}"/>
    <cellStyle name="SAPBEXaggItemX 10 3" xfId="7202" xr:uid="{DC3DBA63-630A-4CD5-8BCF-5FB38B95995A}"/>
    <cellStyle name="SAPBEXaggItemX 10 4" xfId="17912" xr:uid="{81B333C0-9EA5-42BB-A446-E372D726FF5F}"/>
    <cellStyle name="SAPBEXaggItemX 10 5" xfId="21668" xr:uid="{937D8AB4-9D13-4BED-987B-654CF16E9611}"/>
    <cellStyle name="SAPBEXaggItemX 10 6" xfId="25330" xr:uid="{6553DB31-2277-4C03-9482-5FC8DA986F4A}"/>
    <cellStyle name="SAPBEXaggItemX 10 7" xfId="28861" xr:uid="{4DD69998-8EC6-48B8-BF6B-309F7BB5EB51}"/>
    <cellStyle name="SAPBEXaggItemX 10 8" xfId="32139" xr:uid="{191DF6BA-792B-47BC-A155-5285246487E6}"/>
    <cellStyle name="SAPBEXaggItemX 11" xfId="1956" xr:uid="{9075B2B6-3D7C-4330-A7EB-0791D47E498E}"/>
    <cellStyle name="SAPBEXaggItemX 11 2" xfId="10661" xr:uid="{22CBB8CF-4BFC-4E53-9D8C-52AB2B49BB17}"/>
    <cellStyle name="SAPBEXaggItemX 11 3" xfId="13332" xr:uid="{0957DC2B-4C3C-46E8-9F71-E8415D84F54D}"/>
    <cellStyle name="SAPBEXaggItemX 11 4" xfId="14828" xr:uid="{D5B015FC-8E7B-4C57-91B0-904EC6EB00B3}"/>
    <cellStyle name="SAPBEXaggItemX 11 5" xfId="13984" xr:uid="{89554776-8D2A-4867-992A-5DE1C695FF3E}"/>
    <cellStyle name="SAPBEXaggItemX 11 6" xfId="20152" xr:uid="{0278AA72-F522-43DF-988C-B47BDED2808F}"/>
    <cellStyle name="SAPBEXaggItemX 11 7" xfId="23717" xr:uid="{49D3B92A-BFAA-4AC1-B141-E5F603E5D49B}"/>
    <cellStyle name="SAPBEXaggItemX 11 8" xfId="27314" xr:uid="{7EC08CDE-ACC1-408F-AFFA-A2685616BE38}"/>
    <cellStyle name="SAPBEXaggItemX 12" xfId="4404" xr:uid="{33482680-8738-4749-96AC-B28FA68B2FDC}"/>
    <cellStyle name="SAPBEXaggItemX 12 2" xfId="7025" xr:uid="{D9EA9CB4-A14B-4FD4-BFEF-2B5F5804A0D9}"/>
    <cellStyle name="SAPBEXaggItemX 12 3" xfId="14170" xr:uid="{123B5052-1843-40D8-8F3E-76791846A969}"/>
    <cellStyle name="SAPBEXaggItemX 12 4" xfId="18751" xr:uid="{B4DC0F2C-6505-4A2E-AB7B-577D1E7F8158}"/>
    <cellStyle name="SAPBEXaggItemX 12 5" xfId="22503" xr:uid="{0A2FE9BC-DD50-44AB-ABEB-24191C498B9A}"/>
    <cellStyle name="SAPBEXaggItemX 12 6" xfId="26169" xr:uid="{4142981A-3269-4A35-A1C0-A2A880273156}"/>
    <cellStyle name="SAPBEXaggItemX 12 7" xfId="29700" xr:uid="{3F1C7E48-EB7A-4FFB-8925-867211D60044}"/>
    <cellStyle name="SAPBEXaggItemX 12 8" xfId="32962" xr:uid="{143C4CC6-0B03-4BBD-951E-803CEACABAB1}"/>
    <cellStyle name="SAPBEXaggItemX 13" xfId="4510" xr:uid="{5F61BA95-68BA-4BC9-9FD9-78E3F484B658}"/>
    <cellStyle name="SAPBEXaggItemX 13 2" xfId="12498" xr:uid="{D80B48BA-7B5B-4DA7-A466-373800231E16}"/>
    <cellStyle name="SAPBEXaggItemX 13 3" xfId="9824" xr:uid="{2900F7B2-C235-40AA-89A8-234C54D0F16C}"/>
    <cellStyle name="SAPBEXaggItemX 13 4" xfId="18857" xr:uid="{FA5DC84E-3471-4987-850F-401C592A1CA2}"/>
    <cellStyle name="SAPBEXaggItemX 13 5" xfId="22609" xr:uid="{7954C31B-E451-418A-81B5-2D5B5D8DE666}"/>
    <cellStyle name="SAPBEXaggItemX 13 6" xfId="26274" xr:uid="{155C4238-0691-49E8-8E8F-461F5BFF882C}"/>
    <cellStyle name="SAPBEXaggItemX 13 7" xfId="29806" xr:uid="{B91DBEA7-4B4F-4C21-B7F0-81BF38D2F090}"/>
    <cellStyle name="SAPBEXaggItemX 13 8" xfId="33068" xr:uid="{9C6B06D7-6464-4955-B2B8-1BA2EA385822}"/>
    <cellStyle name="SAPBEXaggItemX 14" xfId="6072" xr:uid="{44E917A0-1EFC-4459-BE6B-55D7168F741D}"/>
    <cellStyle name="SAPBEXaggItemX 14 2" xfId="7563" xr:uid="{2974EBCE-9603-434B-9BF2-4CFB96EB4CFF}"/>
    <cellStyle name="SAPBEXaggItemX 14 3" xfId="7778" xr:uid="{62F7499E-411C-4E27-869F-FBAA88CCEA97}"/>
    <cellStyle name="SAPBEXaggItemX 14 4" xfId="20341" xr:uid="{4A203A5F-AD17-486A-B2BA-059D6244F6C7}"/>
    <cellStyle name="SAPBEXaggItemX 14 5" xfId="24027" xr:uid="{4247BD71-8826-45D0-8829-7A3170FE7BE8}"/>
    <cellStyle name="SAPBEXaggItemX 14 6" xfId="27601" xr:uid="{E7C66789-861C-4F8E-A183-EFFC574FAAE0}"/>
    <cellStyle name="SAPBEXaggItemX 14 7" xfId="30788" xr:uid="{BE9807F7-86D6-4F84-B1A6-1E269DD85C0B}"/>
    <cellStyle name="SAPBEXaggItemX 14 8" xfId="33482" xr:uid="{BC21B9AD-A1FE-483A-8A94-F754A2C0D1E0}"/>
    <cellStyle name="SAPBEXaggItemX 15" xfId="6343" xr:uid="{B57443F4-22AA-4D72-A101-808A6E988457}"/>
    <cellStyle name="SAPBEXaggItemX 15 2" xfId="13241" xr:uid="{6CE72A4E-8884-49CE-8962-AFB8FC35C8D3}"/>
    <cellStyle name="SAPBEXaggItemX 15 3" xfId="15908" xr:uid="{36E30AAA-2D95-4E4F-AC98-B47E2DEF2F6E}"/>
    <cellStyle name="SAPBEXaggItemX 15 4" xfId="20588" xr:uid="{4CBD6AA6-DAA8-458A-B7AF-9D645020DD37}"/>
    <cellStyle name="SAPBEXaggItemX 15 5" xfId="24268" xr:uid="{A3AAD02F-CDF4-461E-9AEE-DE17BE70BC63}"/>
    <cellStyle name="SAPBEXaggItemX 15 6" xfId="27787" xr:uid="{9AB2C25C-1656-40ED-86DC-783EA63EDB0B}"/>
    <cellStyle name="SAPBEXaggItemX 15 7" xfId="31004" xr:uid="{344E3B98-749D-433B-9BB6-650E02D09960}"/>
    <cellStyle name="SAPBEXaggItemX 15 8" xfId="33607" xr:uid="{6818DBB4-DF66-4A03-BEC8-498165A97DEF}"/>
    <cellStyle name="SAPBEXaggItemX 16" xfId="11406" xr:uid="{D5DD65E2-97C4-42B1-9765-5A2D12639381}"/>
    <cellStyle name="SAPBEXaggItemX 17" xfId="16236" xr:uid="{90D74052-B575-4820-A24B-6048FC24EAC2}"/>
    <cellStyle name="SAPBEXaggItemX 18" xfId="15344" xr:uid="{E3F7EEFB-CA69-4378-8FD1-09B7A7D3E381}"/>
    <cellStyle name="SAPBEXaggItemX 19" xfId="11979" xr:uid="{881990CA-1A73-430A-AFFD-03C3D6A0C557}"/>
    <cellStyle name="SAPBEXaggItemX 2" xfId="1103" xr:uid="{BC170328-0FE9-46E3-B1B0-873DDC1A46E8}"/>
    <cellStyle name="SAPBEXaggItemX 2 10" xfId="7275" xr:uid="{30D45E95-6D84-479A-BB55-49F7CEB5F42B}"/>
    <cellStyle name="SAPBEXaggItemX 2 11" xfId="7324" xr:uid="{D4D8E62B-994C-40F7-AD80-2EF00A7F23F7}"/>
    <cellStyle name="SAPBEXaggItemX 2 12" xfId="19822" xr:uid="{6E1DC5D5-DE1D-4689-ADDF-02CF84D71058}"/>
    <cellStyle name="SAPBEXaggItemX 2 13" xfId="23582" xr:uid="{6DE327B3-11D5-415C-8319-AA743D2455F9}"/>
    <cellStyle name="SAPBEXaggItemX 2 14" xfId="27188" xr:uid="{9D16184C-5EF4-4BE1-A4BC-9CAC9B763BDF}"/>
    <cellStyle name="SAPBEXaggItemX 2 15" xfId="30647" xr:uid="{61B0ECF1-3798-480C-9939-9597ED2CE3B9}"/>
    <cellStyle name="SAPBEXaggItemX 2 16" xfId="33813" xr:uid="{972A0C40-E7A9-4CAC-B9D2-C67218BC32D0}"/>
    <cellStyle name="SAPBEXaggItemX 2 2" xfId="1627" xr:uid="{5A75A7A5-E829-4324-842F-1C241FDE5FCE}"/>
    <cellStyle name="SAPBEXaggItemX 2 2 10" xfId="15268" xr:uid="{C8874230-B59D-4AB1-B17C-F40C5F915081}"/>
    <cellStyle name="SAPBEXaggItemX 2 2 11" xfId="8267" xr:uid="{CE3CF3C2-79DD-4B5F-B477-A0DF50F5F4BE}"/>
    <cellStyle name="SAPBEXaggItemX 2 2 12" xfId="23344" xr:uid="{73638E5B-5115-4C24-BA11-8B339F93692F}"/>
    <cellStyle name="SAPBEXaggItemX 2 2 13" xfId="8870" xr:uid="{858B71F0-7799-4E1B-A42F-6B5DD745ABE1}"/>
    <cellStyle name="SAPBEXaggItemX 2 2 14" xfId="30902" xr:uid="{449CD21F-FCFC-4798-90C4-EA5195F448AE}"/>
    <cellStyle name="SAPBEXaggItemX 2 2 15" xfId="34821" xr:uid="{E967238A-60E6-49B5-B60C-0D3DDB88BB4C}"/>
    <cellStyle name="SAPBEXaggItemX 2 2 2" xfId="2870" xr:uid="{35E3F41B-14FA-47FF-BFD3-6FE305CCA698}"/>
    <cellStyle name="SAPBEXaggItemX 2 2 2 2" xfId="8892" xr:uid="{5D214F2B-E6AA-4346-B800-C3C6D9CF3229}"/>
    <cellStyle name="SAPBEXaggItemX 2 2 2 3" xfId="8327" xr:uid="{31161239-C3D8-44B1-9319-D0D9DBA02F10}"/>
    <cellStyle name="SAPBEXaggItemX 2 2 2 4" xfId="17218" xr:uid="{C90C58E2-3619-4A6D-8923-DFFB54B0EF94}"/>
    <cellStyle name="SAPBEXaggItemX 2 2 2 5" xfId="20976" xr:uid="{6247B03A-049A-49AE-A18B-522CDC845259}"/>
    <cellStyle name="SAPBEXaggItemX 2 2 2 6" xfId="24637" xr:uid="{0B29FD8D-4441-4C0E-9893-0D3D8D4A8F30}"/>
    <cellStyle name="SAPBEXaggItemX 2 2 2 7" xfId="28166" xr:uid="{B3A60243-4B70-45EC-9D47-3DBF640E69E9}"/>
    <cellStyle name="SAPBEXaggItemX 2 2 2 8" xfId="31452" xr:uid="{455DC6E4-CBF1-450B-8E2A-4044D575B4B3}"/>
    <cellStyle name="SAPBEXaggItemX 2 2 3" xfId="3376" xr:uid="{F7507CF4-284D-4FEA-89F3-A1A424B92D13}"/>
    <cellStyle name="SAPBEXaggItemX 2 2 3 2" xfId="8969" xr:uid="{A0A4C573-3BEB-4238-98E2-0A5E497CE61C}"/>
    <cellStyle name="SAPBEXaggItemX 2 2 3 3" xfId="9788" xr:uid="{0CA2AA0E-703B-4020-9BB2-66E6FC385E5A}"/>
    <cellStyle name="SAPBEXaggItemX 2 2 3 4" xfId="17723" xr:uid="{B69BA463-A66C-4F1A-9ABA-3063133FB0EB}"/>
    <cellStyle name="SAPBEXaggItemX 2 2 3 5" xfId="21479" xr:uid="{249FEE0C-2C0D-4E79-AE49-162AA328FF16}"/>
    <cellStyle name="SAPBEXaggItemX 2 2 3 6" xfId="25141" xr:uid="{65F35697-75B1-4813-A851-A79B5244AF91}"/>
    <cellStyle name="SAPBEXaggItemX 2 2 3 7" xfId="28672" xr:uid="{2E40077B-02A3-4AA5-A9D6-E96D49BE9442}"/>
    <cellStyle name="SAPBEXaggItemX 2 2 3 8" xfId="31951" xr:uid="{A78B193A-C21F-492C-BC27-AAD9DD20E9AF}"/>
    <cellStyle name="SAPBEXaggItemX 2 2 4" xfId="2543" xr:uid="{6B9F7C0D-7273-4E14-B582-62B9725BCC29}"/>
    <cellStyle name="SAPBEXaggItemX 2 2 4 2" xfId="8421" xr:uid="{77D36A29-E5FF-4BC7-830F-6AD5F880E152}"/>
    <cellStyle name="SAPBEXaggItemX 2 2 4 3" xfId="14749" xr:uid="{4C31C6E8-09BC-4E94-8616-81E49B6F62FF}"/>
    <cellStyle name="SAPBEXaggItemX 2 2 4 4" xfId="15392" xr:uid="{04AA3A78-58D6-4A3F-B29C-259941118169}"/>
    <cellStyle name="SAPBEXaggItemX 2 2 4 5" xfId="19299" xr:uid="{7C3B61DC-01A9-4E17-875E-2842129F28C9}"/>
    <cellStyle name="SAPBEXaggItemX 2 2 4 6" xfId="23065" xr:uid="{88953797-4DD0-4B03-B4F0-751F30BADB53}"/>
    <cellStyle name="SAPBEXaggItemX 2 2 4 7" xfId="26710" xr:uid="{C0CEFD09-8071-47FE-9AF8-F4B240632323}"/>
    <cellStyle name="SAPBEXaggItemX 2 2 4 8" xfId="31131" xr:uid="{9326B887-6056-47BD-817D-B8C41C0DD730}"/>
    <cellStyle name="SAPBEXaggItemX 2 2 5" xfId="3802" xr:uid="{CC8CCCDA-87A0-4D0A-A2E5-5E01566CA8D0}"/>
    <cellStyle name="SAPBEXaggItemX 2 2 5 2" xfId="12726" xr:uid="{81F5BC28-BC8C-4EDC-ABC4-BE5309F4C60E}"/>
    <cellStyle name="SAPBEXaggItemX 2 2 5 3" xfId="13338" xr:uid="{E2F7237E-5911-44B4-BF4A-34093924034C}"/>
    <cellStyle name="SAPBEXaggItemX 2 2 5 4" xfId="18149" xr:uid="{9082F74D-1179-4B22-93C5-F3183CEED51A}"/>
    <cellStyle name="SAPBEXaggItemX 2 2 5 5" xfId="21902" xr:uid="{60F2FFCA-6630-43DA-8176-E59043F8B19A}"/>
    <cellStyle name="SAPBEXaggItemX 2 2 5 6" xfId="25567" xr:uid="{A0417961-E9E2-44F3-9C37-05376B5F6E21}"/>
    <cellStyle name="SAPBEXaggItemX 2 2 5 7" xfId="29098" xr:uid="{78D2F0AD-B660-49A4-9DA1-2F8958B9A2CD}"/>
    <cellStyle name="SAPBEXaggItemX 2 2 5 8" xfId="32370" xr:uid="{DB40F57A-7055-4A49-B67B-27E8A5F87289}"/>
    <cellStyle name="SAPBEXaggItemX 2 2 6" xfId="4060" xr:uid="{CFC9EF09-3AD0-4E86-9E82-604112E46CC2}"/>
    <cellStyle name="SAPBEXaggItemX 2 2 6 2" xfId="12687" xr:uid="{ADB844E6-8925-4CB1-95C5-F8F66728DE65}"/>
    <cellStyle name="SAPBEXaggItemX 2 2 6 3" xfId="7410" xr:uid="{1A1E3C19-240D-49C7-8A10-F07E192CAB10}"/>
    <cellStyle name="SAPBEXaggItemX 2 2 6 4" xfId="18407" xr:uid="{D74E7B0F-8761-4A3E-BFBF-1AEB07DAC8CE}"/>
    <cellStyle name="SAPBEXaggItemX 2 2 6 5" xfId="22160" xr:uid="{59D4F374-A136-4834-BCED-835373A4A0F8}"/>
    <cellStyle name="SAPBEXaggItemX 2 2 6 6" xfId="25825" xr:uid="{E6C0C453-F050-41A5-A972-50B43440584A}"/>
    <cellStyle name="SAPBEXaggItemX 2 2 6 7" xfId="29356" xr:uid="{4D7EF224-FFF1-431D-B647-3ADEEDA6D4F8}"/>
    <cellStyle name="SAPBEXaggItemX 2 2 6 8" xfId="32623" xr:uid="{2D8C00A9-0913-4F34-914A-640627962367}"/>
    <cellStyle name="SAPBEXaggItemX 2 2 7" xfId="4821" xr:uid="{F8FE86B0-AC6D-4213-9F4D-C10C4BEF07CA}"/>
    <cellStyle name="SAPBEXaggItemX 2 2 7 2" xfId="12202" xr:uid="{700FCD68-CE7C-48EF-81DF-516B36356583}"/>
    <cellStyle name="SAPBEXaggItemX 2 2 7 3" xfId="15819" xr:uid="{2468998B-1D63-4BEE-BE50-8ED5961CDEDA}"/>
    <cellStyle name="SAPBEXaggItemX 2 2 7 4" xfId="19168" xr:uid="{A19E44EA-E040-4842-A4D7-740175B3B51C}"/>
    <cellStyle name="SAPBEXaggItemX 2 2 7 5" xfId="22919" xr:uid="{B30E1EC1-FD9F-4A2A-B3A3-ABCA21ECFB86}"/>
    <cellStyle name="SAPBEXaggItemX 2 2 7 6" xfId="26585" xr:uid="{D20F22E5-57F7-454B-97B2-D2758EE0F5C3}"/>
    <cellStyle name="SAPBEXaggItemX 2 2 7 7" xfId="30117" xr:uid="{48AD5508-447A-411E-BAD7-0B4C60A8B8E1}"/>
    <cellStyle name="SAPBEXaggItemX 2 2 7 8" xfId="33374" xr:uid="{A2477B50-2AC0-4779-8EAB-6052C2710306}"/>
    <cellStyle name="SAPBEXaggItemX 2 2 8" xfId="11612" xr:uid="{1F23218F-BC38-432B-B52F-BECF294AC777}"/>
    <cellStyle name="SAPBEXaggItemX 2 2 9" xfId="16034" xr:uid="{6C567825-7B5E-4DBA-83A5-A27AD4B2D453}"/>
    <cellStyle name="SAPBEXaggItemX 2 3" xfId="2391" xr:uid="{AEBEB4DD-DDFA-415E-BFAC-2837C2B78A5D}"/>
    <cellStyle name="SAPBEXaggItemX 2 3 2" xfId="10709" xr:uid="{08B262FF-96B8-4E40-9EC6-315AD6B32591}"/>
    <cellStyle name="SAPBEXaggItemX 2 3 3" xfId="10906" xr:uid="{046F7588-8764-46B3-B8D1-9D473209EF7C}"/>
    <cellStyle name="SAPBEXaggItemX 2 3 4" xfId="16087" xr:uid="{4ADF8AE5-D7C0-4447-8174-94A124A116CD}"/>
    <cellStyle name="SAPBEXaggItemX 2 3 5" xfId="15099" xr:uid="{39CA3E78-F314-484D-83FB-E4F4DB21A969}"/>
    <cellStyle name="SAPBEXaggItemX 2 3 6" xfId="9821" xr:uid="{249609AD-4F53-4E10-B14E-28A2FCF94165}"/>
    <cellStyle name="SAPBEXaggItemX 2 3 7" xfId="23958" xr:uid="{0DEB0F89-0469-45BD-9E83-2CA839D16FEA}"/>
    <cellStyle name="SAPBEXaggItemX 2 3 8" xfId="27401" xr:uid="{6A09D434-10B9-4248-A690-BF4566A370FD}"/>
    <cellStyle name="SAPBEXaggItemX 2 3 9" xfId="35055" xr:uid="{2FFDD571-24A8-4531-9273-4F93A945D847}"/>
    <cellStyle name="SAPBEXaggItemX 2 4" xfId="1936" xr:uid="{AD3D9EE1-AA3D-4EC0-8285-83F1AB022DC7}"/>
    <cellStyle name="SAPBEXaggItemX 2 4 2" xfId="8801" xr:uid="{47A2A06C-2775-4133-AAB2-0628B1E7B1CB}"/>
    <cellStyle name="SAPBEXaggItemX 2 4 3" xfId="13650" xr:uid="{D3234957-0895-4762-9431-888A6707DF77}"/>
    <cellStyle name="SAPBEXaggItemX 2 4 4" xfId="13830" xr:uid="{1CBDB7E1-76ED-4183-9A58-EFB9E9A8FBE1}"/>
    <cellStyle name="SAPBEXaggItemX 2 4 5" xfId="19468" xr:uid="{CC086DE3-3748-46BC-935D-9C414E8DE47D}"/>
    <cellStyle name="SAPBEXaggItemX 2 4 6" xfId="19957" xr:uid="{133BA4FA-5121-46C2-A33D-3CCBD4ED0740}"/>
    <cellStyle name="SAPBEXaggItemX 2 4 7" xfId="23890" xr:uid="{F3D37D06-19F4-4AC2-9CE7-F26B4ABBF480}"/>
    <cellStyle name="SAPBEXaggItemX 2 4 8" xfId="30402" xr:uid="{0BBB04FD-31DA-4732-B2E6-863D15640773}"/>
    <cellStyle name="SAPBEXaggItemX 2 4 9" xfId="34605" xr:uid="{9B26F648-B1E3-4E29-BB77-96C16AFB544D}"/>
    <cellStyle name="SAPBEXaggItemX 2 5" xfId="1905" xr:uid="{F97E2BA5-A6FB-477F-882E-A2BA7CD3BEDE}"/>
    <cellStyle name="SAPBEXaggItemX 2 5 2" xfId="12781" xr:uid="{05E87793-5394-4074-B778-961AE1909AC6}"/>
    <cellStyle name="SAPBEXaggItemX 2 5 3" xfId="10513" xr:uid="{3D8468A6-04E0-405F-999E-6BC7CA4430F2}"/>
    <cellStyle name="SAPBEXaggItemX 2 5 4" xfId="16399" xr:uid="{50E090C2-0E78-439F-A2DB-9B9A18A8849C}"/>
    <cellStyle name="SAPBEXaggItemX 2 5 5" xfId="11832" xr:uid="{DB2B1FED-C563-4F92-8990-EC6AD925AB93}"/>
    <cellStyle name="SAPBEXaggItemX 2 5 6" xfId="19659" xr:uid="{80D6D8E3-E5DF-491F-9350-7AB64D60E2D5}"/>
    <cellStyle name="SAPBEXaggItemX 2 5 7" xfId="23693" xr:uid="{A19A7A71-5CFC-4887-9CA6-9A97899A7622}"/>
    <cellStyle name="SAPBEXaggItemX 2 5 8" xfId="27513" xr:uid="{935DBB86-6309-48D1-8C82-D79A595126F3}"/>
    <cellStyle name="SAPBEXaggItemX 2 5 9" xfId="34190" xr:uid="{7E680B72-F26B-4587-9104-DBBC367EF577}"/>
    <cellStyle name="SAPBEXaggItemX 2 6" xfId="2281" xr:uid="{BEE39B6F-4AA4-486B-B459-8D60E8CB9F75}"/>
    <cellStyle name="SAPBEXaggItemX 2 6 2" xfId="8928" xr:uid="{B6F9052B-5942-4E63-89AE-CBF32C8611D7}"/>
    <cellStyle name="SAPBEXaggItemX 2 6 3" xfId="12820" xr:uid="{026FDB0A-A542-4482-A395-F87F79AEC1C9}"/>
    <cellStyle name="SAPBEXaggItemX 2 6 4" xfId="16028" xr:uid="{E1920BEF-6DE5-465B-9ED7-43113D5CD7CB}"/>
    <cellStyle name="SAPBEXaggItemX 2 6 5" xfId="15450" xr:uid="{9C37F3E8-1666-4794-BA10-8EB8856AEB76}"/>
    <cellStyle name="SAPBEXaggItemX 2 6 6" xfId="23184" xr:uid="{DDFB4835-D165-4402-A96B-E7BF4DD6F316}"/>
    <cellStyle name="SAPBEXaggItemX 2 6 7" xfId="15498" xr:uid="{04C10CA9-BA3A-4580-A61B-5A9637CC7BD7}"/>
    <cellStyle name="SAPBEXaggItemX 2 6 8" xfId="27381" xr:uid="{2CA932E8-5143-4032-AA7A-4C28A765C454}"/>
    <cellStyle name="SAPBEXaggItemX 2 7" xfId="3848" xr:uid="{CA3D3CB4-DB84-4F32-96AD-92B7F208D75B}"/>
    <cellStyle name="SAPBEXaggItemX 2 7 2" xfId="12709" xr:uid="{4FC67C38-8752-4E1A-9BD0-2698DD61BFE4}"/>
    <cellStyle name="SAPBEXaggItemX 2 7 3" xfId="9537" xr:uid="{987140A6-0DAC-46F7-A310-32E6FBFFC1F1}"/>
    <cellStyle name="SAPBEXaggItemX 2 7 4" xfId="18195" xr:uid="{232E9621-E5E3-4ABB-B85E-3B2D6D673F09}"/>
    <cellStyle name="SAPBEXaggItemX 2 7 5" xfId="21948" xr:uid="{8092BDEF-60FC-4049-843B-C26383B0C18D}"/>
    <cellStyle name="SAPBEXaggItemX 2 7 6" xfId="25613" xr:uid="{866C9520-FA48-4FA5-94BE-0E4E72A6A0E5}"/>
    <cellStyle name="SAPBEXaggItemX 2 7 7" xfId="29144" xr:uid="{A7B3F82F-C40E-48E0-9C89-E7041A5BD02D}"/>
    <cellStyle name="SAPBEXaggItemX 2 7 8" xfId="32415" xr:uid="{AE626D4F-6A5B-474F-A5DF-DF1C7AE83C04}"/>
    <cellStyle name="SAPBEXaggItemX 2 8" xfId="4559" xr:uid="{6E07F4AC-F08C-49DD-A74C-7F7AC5010155}"/>
    <cellStyle name="SAPBEXaggItemX 2 8 2" xfId="12455" xr:uid="{5D2CCC9E-8C18-4F2B-B8D8-15DEF73A81CE}"/>
    <cellStyle name="SAPBEXaggItemX 2 8 3" xfId="8970" xr:uid="{BE1F1FD8-B3E3-4CCC-ABB3-AE48269DB56B}"/>
    <cellStyle name="SAPBEXaggItemX 2 8 4" xfId="18906" xr:uid="{925C2E04-16D4-461A-A4C0-2DF214D20A05}"/>
    <cellStyle name="SAPBEXaggItemX 2 8 5" xfId="22658" xr:uid="{7901BC2B-1550-44E8-8863-2587A57AF0D8}"/>
    <cellStyle name="SAPBEXaggItemX 2 8 6" xfId="26323" xr:uid="{56DCA702-F3F2-428F-8F4B-B566AB861B9F}"/>
    <cellStyle name="SAPBEXaggItemX 2 8 7" xfId="29855" xr:uid="{EACBF550-1D17-4997-B38C-04F4C5207623}"/>
    <cellStyle name="SAPBEXaggItemX 2 8 8" xfId="33116" xr:uid="{99AC70D3-4C63-4ECD-9858-9A35EA75A58B}"/>
    <cellStyle name="SAPBEXaggItemX 2 9" xfId="9553" xr:uid="{AD8938CA-26DF-4D6C-A3F6-2F8119EEF010}"/>
    <cellStyle name="SAPBEXaggItemX 20" xfId="20512" xr:uid="{F0C01729-E4FF-4155-AB79-2D63E1FF3EE0}"/>
    <cellStyle name="SAPBEXaggItemX 21" xfId="24350" xr:uid="{29B309C5-B1AD-4C88-A073-1A3E4BAF73A3}"/>
    <cellStyle name="SAPBEXaggItemX 22" xfId="26605" xr:uid="{1BE7FD5D-CBFB-4BE6-8748-2711ED845033}"/>
    <cellStyle name="SAPBEXaggItemX 3" xfId="1366" xr:uid="{CEECC6B3-1FA7-475C-B4E2-84E263C2F856}"/>
    <cellStyle name="SAPBEXaggItemX 3 2" xfId="35160" xr:uid="{76C0E53C-1062-4499-9767-94B842FC2307}"/>
    <cellStyle name="SAPBEXaggItemX 4" xfId="1461" xr:uid="{6CFBA4C5-FC8C-4D75-A2DB-2A465FAAC871}"/>
    <cellStyle name="SAPBEXaggItemX 4 10" xfId="7300" xr:uid="{0D58854D-D7A4-411E-AFCA-480A7D57550E}"/>
    <cellStyle name="SAPBEXaggItemX 4 11" xfId="16361" xr:uid="{F91EDD81-83F0-44BA-879D-A4A86C95114A}"/>
    <cellStyle name="SAPBEXaggItemX 4 12" xfId="16613" xr:uid="{8FF83098-5EB7-4609-A274-5C66520DF823}"/>
    <cellStyle name="SAPBEXaggItemX 4 13" xfId="13962" xr:uid="{9619C192-E11D-4B40-A1CB-87FFC8B81DE9}"/>
    <cellStyle name="SAPBEXaggItemX 4 14" xfId="23615" xr:uid="{CFC278CE-2338-4562-9939-A15BC359015C}"/>
    <cellStyle name="SAPBEXaggItemX 4 15" xfId="30533" xr:uid="{27CA91AB-3FE6-4832-994A-A00F5B7F25F5}"/>
    <cellStyle name="SAPBEXaggItemX 4 2" xfId="1770" xr:uid="{AD928436-8E69-4099-AAC8-4097883733A4}"/>
    <cellStyle name="SAPBEXaggItemX 4 2 10" xfId="16978" xr:uid="{CC0B67B9-8215-419A-B34B-D48FA88546A4}"/>
    <cellStyle name="SAPBEXaggItemX 4 2 11" xfId="20458" xr:uid="{492CA779-4F2B-4EF1-8CB3-45A5805F4755}"/>
    <cellStyle name="SAPBEXaggItemX 4 2 12" xfId="13873" xr:uid="{9C3D7BC6-6589-40C5-9A8F-3283D6B370D2}"/>
    <cellStyle name="SAPBEXaggItemX 4 2 13" xfId="26946" xr:uid="{D0980E13-2B9F-47C9-9E6E-CA799EF3E3D2}"/>
    <cellStyle name="SAPBEXaggItemX 4 2 14" xfId="24014" xr:uid="{D5780DC4-BA6D-412F-A200-B84CBC6E9BB7}"/>
    <cellStyle name="SAPBEXaggItemX 4 2 2" xfId="3013" xr:uid="{71AC1BEA-4067-475F-AEF9-9D4258E70CCF}"/>
    <cellStyle name="SAPBEXaggItemX 4 2 2 2" xfId="8806" xr:uid="{454932D3-3411-479E-A182-52E27B6F26EE}"/>
    <cellStyle name="SAPBEXaggItemX 4 2 2 3" xfId="14805" xr:uid="{2165F85C-FD0E-4079-B6AA-DEA450C53CAE}"/>
    <cellStyle name="SAPBEXaggItemX 4 2 2 4" xfId="17361" xr:uid="{BC329F9F-4830-4964-B12D-735E823F6902}"/>
    <cellStyle name="SAPBEXaggItemX 4 2 2 5" xfId="21119" xr:uid="{7505B034-CEF2-4047-9A58-017A81B26B38}"/>
    <cellStyle name="SAPBEXaggItemX 4 2 2 6" xfId="24780" xr:uid="{C04252A7-1980-4CE3-AA22-550B9E5403A8}"/>
    <cellStyle name="SAPBEXaggItemX 4 2 2 7" xfId="28309" xr:uid="{E33DC993-7AB7-44D3-B584-DA0FC4B2351B}"/>
    <cellStyle name="SAPBEXaggItemX 4 2 2 8" xfId="31595" xr:uid="{4900DD37-17A5-49B7-A25C-EE2CB7FCFEEF}"/>
    <cellStyle name="SAPBEXaggItemX 4 2 3" xfId="3519" xr:uid="{30373FFD-A342-4BF4-BFB5-59193EE05AE5}"/>
    <cellStyle name="SAPBEXaggItemX 4 2 3 2" xfId="8696" xr:uid="{788DD9E8-C3E3-4471-943A-8057859B8282}"/>
    <cellStyle name="SAPBEXaggItemX 4 2 3 3" xfId="9063" xr:uid="{C7A62090-4D68-42EA-9A7C-E0A6D2635786}"/>
    <cellStyle name="SAPBEXaggItemX 4 2 3 4" xfId="17866" xr:uid="{7088AF96-F223-4FED-A9B0-67A890EC6DE5}"/>
    <cellStyle name="SAPBEXaggItemX 4 2 3 5" xfId="21622" xr:uid="{F44896B5-41EB-4777-98CF-DF4C362F1683}"/>
    <cellStyle name="SAPBEXaggItemX 4 2 3 6" xfId="25284" xr:uid="{8B704EE2-B1EA-4498-B17C-E54043E09F7B}"/>
    <cellStyle name="SAPBEXaggItemX 4 2 3 7" xfId="28815" xr:uid="{0ECAD865-7339-4584-8072-2DCB732B553C}"/>
    <cellStyle name="SAPBEXaggItemX 4 2 3 8" xfId="32094" xr:uid="{A507A540-0C1D-4F0D-B270-790CF71A5C9C}"/>
    <cellStyle name="SAPBEXaggItemX 4 2 4" xfId="2044" xr:uid="{BD2E6AAF-F3D4-4E32-BB17-3C412A9049D0}"/>
    <cellStyle name="SAPBEXaggItemX 4 2 4 2" xfId="8520" xr:uid="{6798159F-2043-442D-9A34-B71BC8A1F978}"/>
    <cellStyle name="SAPBEXaggItemX 4 2 4 3" xfId="16670" xr:uid="{C31B4D18-45BC-469B-B554-F39A331EEAEA}"/>
    <cellStyle name="SAPBEXaggItemX 4 2 4 4" xfId="7539" xr:uid="{750AA45F-6CE9-490D-BD5E-EB28C16F92E8}"/>
    <cellStyle name="SAPBEXaggItemX 4 2 4 5" xfId="11703" xr:uid="{920CB7DE-5736-492B-B289-BBF9751D0B20}"/>
    <cellStyle name="SAPBEXaggItemX 4 2 4 6" xfId="20008" xr:uid="{A58324E1-0546-404E-BD1D-5543516EA350}"/>
    <cellStyle name="SAPBEXaggItemX 4 2 4 7" xfId="13570" xr:uid="{8E49FA39-9625-4204-BD6C-F0EB90FEAE68}"/>
    <cellStyle name="SAPBEXaggItemX 4 2 4 8" xfId="27355" xr:uid="{467DA60C-4231-4331-81DD-1C618A2D12C4}"/>
    <cellStyle name="SAPBEXaggItemX 4 2 5" xfId="3857" xr:uid="{A695FD55-7CB0-4DA5-AF75-FEEB57754CA2}"/>
    <cellStyle name="SAPBEXaggItemX 4 2 5 2" xfId="6880" xr:uid="{D136755B-1907-4190-A592-9666AFF76806}"/>
    <cellStyle name="SAPBEXaggItemX 4 2 5 3" xfId="12003" xr:uid="{8EB888D1-6E4E-476F-8C43-D985C9F2F84F}"/>
    <cellStyle name="SAPBEXaggItemX 4 2 5 4" xfId="18204" xr:uid="{B0DD89F8-91FC-427A-A790-140DD4EF3DCA}"/>
    <cellStyle name="SAPBEXaggItemX 4 2 5 5" xfId="21957" xr:uid="{C1D7E649-D6C3-41DE-8658-1C59533C0191}"/>
    <cellStyle name="SAPBEXaggItemX 4 2 5 6" xfId="25622" xr:uid="{4BBF0EAF-2B02-426F-935C-D538987F8E8A}"/>
    <cellStyle name="SAPBEXaggItemX 4 2 5 7" xfId="29153" xr:uid="{3B9134B6-B170-46F0-94C3-8942D03BCCEF}"/>
    <cellStyle name="SAPBEXaggItemX 4 2 5 8" xfId="32423" xr:uid="{950F121E-E095-46E5-944B-86A8C0AC7CE9}"/>
    <cellStyle name="SAPBEXaggItemX 4 2 6" xfId="4675" xr:uid="{D725658D-BE62-4AF5-9916-05F68CAE78BF}"/>
    <cellStyle name="SAPBEXaggItemX 4 2 6 2" xfId="12346" xr:uid="{EC51CC40-A10F-4D0A-BC65-E78577AEB461}"/>
    <cellStyle name="SAPBEXaggItemX 4 2 6 3" xfId="16759" xr:uid="{4A5E9307-C376-459E-9983-6920574B293D}"/>
    <cellStyle name="SAPBEXaggItemX 4 2 6 4" xfId="19022" xr:uid="{66DFBC4A-F06C-4938-B7D6-D5DE2ADD9C27}"/>
    <cellStyle name="SAPBEXaggItemX 4 2 6 5" xfId="22774" xr:uid="{07A5E76D-9DEE-45B9-B969-C46E24CD5D2D}"/>
    <cellStyle name="SAPBEXaggItemX 4 2 6 6" xfId="26439" xr:uid="{93BE53AA-A023-4257-BD80-1BF03576CB8D}"/>
    <cellStyle name="SAPBEXaggItemX 4 2 6 7" xfId="29971" xr:uid="{989069E2-EFDE-431A-9084-AF7E11CC1CD3}"/>
    <cellStyle name="SAPBEXaggItemX 4 2 6 8" xfId="33230" xr:uid="{D68A908E-6B64-4ED9-88B3-C748FFC07F29}"/>
    <cellStyle name="SAPBEXaggItemX 4 2 7" xfId="1914" xr:uid="{0C1E5301-4BEF-4F18-AAA1-5E661D5273BD}"/>
    <cellStyle name="SAPBEXaggItemX 4 2 7 2" xfId="9967" xr:uid="{7F7CEB25-743C-4C65-8F0E-93D0759008EC}"/>
    <cellStyle name="SAPBEXaggItemX 4 2 7 3" xfId="15349" xr:uid="{52A10D15-A2B4-4105-B70A-E4EABB0E02A6}"/>
    <cellStyle name="SAPBEXaggItemX 4 2 7 4" xfId="16995" xr:uid="{1B9409B1-DFD5-4DA6-A72C-3DBAE13F8BD7}"/>
    <cellStyle name="SAPBEXaggItemX 4 2 7 5" xfId="11352" xr:uid="{9744A286-8D10-49FC-909D-C18BB9DBC213}"/>
    <cellStyle name="SAPBEXaggItemX 4 2 7 6" xfId="9581" xr:uid="{BE3D360A-7F28-404B-8F70-0CFD90680E6D}"/>
    <cellStyle name="SAPBEXaggItemX 4 2 7 7" xfId="23699" xr:uid="{7FC001DF-25AE-4925-B96B-EAAD9C699134}"/>
    <cellStyle name="SAPBEXaggItemX 4 2 7 8" xfId="27288" xr:uid="{8DB6EA19-2F15-4BCD-BF7B-5FDFC6F194EC}"/>
    <cellStyle name="SAPBEXaggItemX 4 2 8" xfId="11565" xr:uid="{4FE0183F-6BD5-4159-8B27-C5F5A15B0BBE}"/>
    <cellStyle name="SAPBEXaggItemX 4 2 9" xfId="16081" xr:uid="{6A836109-90D3-4D86-B0A4-3124D2CEEA67}"/>
    <cellStyle name="SAPBEXaggItemX 4 3" xfId="2715" xr:uid="{7F183761-E128-4218-AE4B-1E3884742720}"/>
    <cellStyle name="SAPBEXaggItemX 4 3 2" xfId="10493" xr:uid="{C106091E-F251-4DB4-B1E0-588D4185F746}"/>
    <cellStyle name="SAPBEXaggItemX 4 3 3" xfId="16895" xr:uid="{6FCCAEBA-BF75-44E5-8049-D89966FF3BF9}"/>
    <cellStyle name="SAPBEXaggItemX 4 3 4" xfId="17063" xr:uid="{A7A1AF4D-59BC-4332-B7F1-C8B70415537E}"/>
    <cellStyle name="SAPBEXaggItemX 4 3 5" xfId="20821" xr:uid="{042DF999-D21E-4243-93D3-ED5BFAC1A67E}"/>
    <cellStyle name="SAPBEXaggItemX 4 3 6" xfId="24482" xr:uid="{4F7BD34F-9FD9-4166-B24F-DB10F9387A8D}"/>
    <cellStyle name="SAPBEXaggItemX 4 3 7" xfId="28011" xr:uid="{9F01BF16-0045-4ABE-B63E-C09A49319716}"/>
    <cellStyle name="SAPBEXaggItemX 4 3 8" xfId="31297" xr:uid="{79DB5536-613E-4821-872D-5A10423ACC30}"/>
    <cellStyle name="SAPBEXaggItemX 4 4" xfId="3213" xr:uid="{688BB2C9-C328-4507-B969-618C15EB8133}"/>
    <cellStyle name="SAPBEXaggItemX 4 4 2" xfId="7886" xr:uid="{26FF8B74-A3DC-47C3-B848-AF71EC21EA45}"/>
    <cellStyle name="SAPBEXaggItemX 4 4 3" xfId="10031" xr:uid="{75A64AF6-C15B-4FEA-8377-A5E257147F43}"/>
    <cellStyle name="SAPBEXaggItemX 4 4 4" xfId="17560" xr:uid="{1BA8D657-2BC0-479A-98AD-8108C3B06279}"/>
    <cellStyle name="SAPBEXaggItemX 4 4 5" xfId="21316" xr:uid="{D18C2FD8-FB93-49F6-ADBF-642DA1280984}"/>
    <cellStyle name="SAPBEXaggItemX 4 4 6" xfId="24978" xr:uid="{F7D199CC-00F7-4CF7-B87A-51155F79D11C}"/>
    <cellStyle name="SAPBEXaggItemX 4 4 7" xfId="28509" xr:uid="{CFBC625F-6CC7-4F71-9DED-5D58A99DEAC0}"/>
    <cellStyle name="SAPBEXaggItemX 4 4 8" xfId="31789" xr:uid="{414D256E-74D0-468B-92C9-F0EB445F649D}"/>
    <cellStyle name="SAPBEXaggItemX 4 5" xfId="3224" xr:uid="{A0FFF1B0-2835-4CF8-B0A7-4C69CC6FF856}"/>
    <cellStyle name="SAPBEXaggItemX 4 5 2" xfId="10122" xr:uid="{24C03D8C-4E52-475E-BC09-6277BCF871B0}"/>
    <cellStyle name="SAPBEXaggItemX 4 5 3" xfId="13083" xr:uid="{40993799-2642-41AA-ABF5-F985813C9FC4}"/>
    <cellStyle name="SAPBEXaggItemX 4 5 4" xfId="17571" xr:uid="{48AB1284-7C0C-45F9-8AA6-CA90D5BC17EE}"/>
    <cellStyle name="SAPBEXaggItemX 4 5 5" xfId="21327" xr:uid="{76960956-683A-4C1F-A7A2-838396099F63}"/>
    <cellStyle name="SAPBEXaggItemX 4 5 6" xfId="24989" xr:uid="{CA21FFDE-F67E-4A1D-97AA-40AE97028AC4}"/>
    <cellStyle name="SAPBEXaggItemX 4 5 7" xfId="28520" xr:uid="{B3313133-41A3-4D4E-93E8-1403DAAF9C71}"/>
    <cellStyle name="SAPBEXaggItemX 4 5 8" xfId="31800" xr:uid="{CC124D3A-6101-4A57-BEF5-4BCC5A14F780}"/>
    <cellStyle name="SAPBEXaggItemX 4 6" xfId="3920" xr:uid="{7CD5F4F3-EA87-40D1-8054-E46CE57E652D}"/>
    <cellStyle name="SAPBEXaggItemX 4 6 2" xfId="10522" xr:uid="{604D7D90-4F00-48AD-AEA3-6FB01EA8C7E5}"/>
    <cellStyle name="SAPBEXaggItemX 4 6 3" xfId="16619" xr:uid="{9D378EF8-16F5-4705-BA87-F763EF8BE61F}"/>
    <cellStyle name="SAPBEXaggItemX 4 6 4" xfId="18267" xr:uid="{AD879668-D92E-4DD4-B75E-8B7E955BF62E}"/>
    <cellStyle name="SAPBEXaggItemX 4 6 5" xfId="22020" xr:uid="{6A8A0AB2-1C96-472A-BE3F-9EA037E678EC}"/>
    <cellStyle name="SAPBEXaggItemX 4 6 6" xfId="25685" xr:uid="{2CFF9073-C9DD-4762-B6AE-7F35D2E56914}"/>
    <cellStyle name="SAPBEXaggItemX 4 6 7" xfId="29216" xr:uid="{4C1A5E1E-E1F3-4CB0-9A3E-EEB9A92E8E9E}"/>
    <cellStyle name="SAPBEXaggItemX 4 6 8" xfId="32484" xr:uid="{EDCB14F3-553A-47EA-AC15-D5FEAE0973CC}"/>
    <cellStyle name="SAPBEXaggItemX 4 7" xfId="3181" xr:uid="{2379430F-3A4F-4ADF-9806-09C005A96105}"/>
    <cellStyle name="SAPBEXaggItemX 4 7 2" xfId="9562" xr:uid="{A5B13312-F802-468C-BBFB-24D8A597D727}"/>
    <cellStyle name="SAPBEXaggItemX 4 7 3" xfId="8365" xr:uid="{A1CE82C3-1147-428B-9E42-517EBA7BBEDA}"/>
    <cellStyle name="SAPBEXaggItemX 4 7 4" xfId="17528" xr:uid="{ECD6D42F-7970-4BC7-BE35-F3A66DCFDAB3}"/>
    <cellStyle name="SAPBEXaggItemX 4 7 5" xfId="21284" xr:uid="{3CBB7EA0-70DF-4D25-8AFB-E39C4F02364E}"/>
    <cellStyle name="SAPBEXaggItemX 4 7 6" xfId="24946" xr:uid="{B03C4210-4015-496F-A0B2-36A67B48ED5C}"/>
    <cellStyle name="SAPBEXaggItemX 4 7 7" xfId="28477" xr:uid="{59A4C8A3-64E0-4D3A-848D-FDEB2D4F1B08}"/>
    <cellStyle name="SAPBEXaggItemX 4 7 8" xfId="31757" xr:uid="{44621165-2653-45BC-B0BC-566661ACFDFB}"/>
    <cellStyle name="SAPBEXaggItemX 4 8" xfId="4847" xr:uid="{DA23D189-8595-46F5-8B12-2606B3E29674}"/>
    <cellStyle name="SAPBEXaggItemX 4 8 2" xfId="12176" xr:uid="{EFDE1FA1-7EA3-49E1-BB71-2AC1C0C4B3A4}"/>
    <cellStyle name="SAPBEXaggItemX 4 8 3" xfId="15745" xr:uid="{896F11B0-20DF-45F7-8C67-F24780D90044}"/>
    <cellStyle name="SAPBEXaggItemX 4 8 4" xfId="19194" xr:uid="{00E71095-8629-4DEA-84B4-F01E38BEF982}"/>
    <cellStyle name="SAPBEXaggItemX 4 8 5" xfId="22945" xr:uid="{16B070E4-CCD7-417C-A53F-22710681B8C5}"/>
    <cellStyle name="SAPBEXaggItemX 4 8 6" xfId="26611" xr:uid="{897062BE-14D8-4412-A652-C52DEDABE224}"/>
    <cellStyle name="SAPBEXaggItemX 4 8 7" xfId="30143" xr:uid="{597BEF1A-1EDB-4406-880D-E555EB2133E3}"/>
    <cellStyle name="SAPBEXaggItemX 4 8 8" xfId="33399" xr:uid="{CD3B2995-6672-4629-91A1-7657A7DC3A12}"/>
    <cellStyle name="SAPBEXaggItemX 4 9" xfId="10343" xr:uid="{1224DDDC-ACD1-433A-A283-A5776DDF50A3}"/>
    <cellStyle name="SAPBEXaggItemX 5" xfId="1457" xr:uid="{F3C9203E-EC51-4DC6-9E19-6ECD9AA23DB1}"/>
    <cellStyle name="SAPBEXaggItemX 6" xfId="659" xr:uid="{A60B4D2C-04CC-4201-8559-2B3C58EBE8A3}"/>
    <cellStyle name="SAPBEXaggItemX 6 10" xfId="11203" xr:uid="{65ED414F-C2AA-4709-BF3B-E76B1FA345C5}"/>
    <cellStyle name="SAPBEXaggItemX 6 11" xfId="9590" xr:uid="{B1D1DC43-2825-4106-A842-D94231280007}"/>
    <cellStyle name="SAPBEXaggItemX 6 12" xfId="20185" xr:uid="{BBD7C121-A81B-4897-BA61-4035992F21F3}"/>
    <cellStyle name="SAPBEXaggItemX 6 13" xfId="14102" xr:uid="{C54DF2A5-E456-487F-9971-8DBB610DD3B5}"/>
    <cellStyle name="SAPBEXaggItemX 6 14" xfId="27480" xr:uid="{F2B0AEC7-7903-4BE1-935F-E4EFACFC0395}"/>
    <cellStyle name="SAPBEXaggItemX 6 15" xfId="27503" xr:uid="{3DD55A08-367D-4909-A5DC-BFB809152D5F}"/>
    <cellStyle name="SAPBEXaggItemX 6 2" xfId="1571" xr:uid="{31796907-4E57-4602-B453-63AF618A0FE8}"/>
    <cellStyle name="SAPBEXaggItemX 6 2 10" xfId="12045" xr:uid="{3248D6A3-B647-4843-9058-EDDEE1B45193}"/>
    <cellStyle name="SAPBEXaggItemX 6 2 11" xfId="14654" xr:uid="{1628EE27-14D9-45E8-AFE8-DFEA9E07E245}"/>
    <cellStyle name="SAPBEXaggItemX 6 2 12" xfId="19893" xr:uid="{2FF0E91D-61F5-4B37-82EB-93B7812936AE}"/>
    <cellStyle name="SAPBEXaggItemX 6 2 13" xfId="23658" xr:uid="{09A3315D-EB60-4140-BE9F-049FE9C21DDA}"/>
    <cellStyle name="SAPBEXaggItemX 6 2 14" xfId="30923" xr:uid="{3C4929D3-25E5-4C57-92FF-270B12ED950E}"/>
    <cellStyle name="SAPBEXaggItemX 6 2 2" xfId="2814" xr:uid="{0CE354DE-4BD4-434B-83A6-D2BF8F565AFF}"/>
    <cellStyle name="SAPBEXaggItemX 6 2 2 2" xfId="7905" xr:uid="{C6930ABE-43BC-4800-8990-5F8120B57D0C}"/>
    <cellStyle name="SAPBEXaggItemX 6 2 2 3" xfId="14093" xr:uid="{3F281C50-ACFC-4988-B026-E88BAEED8DF6}"/>
    <cellStyle name="SAPBEXaggItemX 6 2 2 4" xfId="17162" xr:uid="{ADF35282-2BB9-405C-80A2-C9ABD70B3B65}"/>
    <cellStyle name="SAPBEXaggItemX 6 2 2 5" xfId="20920" xr:uid="{2C173B45-7602-4E7B-81DB-8CCC978DA24E}"/>
    <cellStyle name="SAPBEXaggItemX 6 2 2 6" xfId="24581" xr:uid="{E3D4F2F1-5D4D-48E9-81E4-01BF64495CDE}"/>
    <cellStyle name="SAPBEXaggItemX 6 2 2 7" xfId="28110" xr:uid="{C4B2C0DF-EDD9-4184-9A7B-BC2FEBFBFC79}"/>
    <cellStyle name="SAPBEXaggItemX 6 2 2 8" xfId="31396" xr:uid="{02E10BB2-0A3D-4B13-9E8D-2FE382FA9834}"/>
    <cellStyle name="SAPBEXaggItemX 6 2 3" xfId="3320" xr:uid="{B49CE9EE-FD54-4C3C-9B94-FA1F3D45FDE1}"/>
    <cellStyle name="SAPBEXaggItemX 6 2 3 2" xfId="10017" xr:uid="{FE4E573B-CE63-434F-8333-0276652AC7BE}"/>
    <cellStyle name="SAPBEXaggItemX 6 2 3 3" xfId="16928" xr:uid="{B0EE4DA5-0B65-4233-B932-B3521D1C0F4C}"/>
    <cellStyle name="SAPBEXaggItemX 6 2 3 4" xfId="17667" xr:uid="{C20D92D9-19A4-49C8-906A-F822BBCCF340}"/>
    <cellStyle name="SAPBEXaggItemX 6 2 3 5" xfId="21423" xr:uid="{E8324E7A-2B15-4C98-989E-E4B81E489FDF}"/>
    <cellStyle name="SAPBEXaggItemX 6 2 3 6" xfId="25085" xr:uid="{A9AA962F-F315-425A-A13E-9135CF12DA5F}"/>
    <cellStyle name="SAPBEXaggItemX 6 2 3 7" xfId="28616" xr:uid="{C2D298E8-6A55-4D41-8445-6457221D645F}"/>
    <cellStyle name="SAPBEXaggItemX 6 2 3 8" xfId="31895" xr:uid="{D7A731EE-EC71-43FF-8498-354CCBCE782B}"/>
    <cellStyle name="SAPBEXaggItemX 6 2 4" xfId="2140" xr:uid="{773E41C5-86DF-430B-AFCD-0650B9D1FE40}"/>
    <cellStyle name="SAPBEXaggItemX 6 2 4 2" xfId="9454" xr:uid="{6897F4EE-E9D4-45FA-BB98-7050E9550FE1}"/>
    <cellStyle name="SAPBEXaggItemX 6 2 4 3" xfId="13921" xr:uid="{8D534CA0-9E33-4B11-A75B-96C86ABDB843}"/>
    <cellStyle name="SAPBEXaggItemX 6 2 4 4" xfId="13826" xr:uid="{A51CDDAC-8ABE-4C29-B885-E67A61F08E7E}"/>
    <cellStyle name="SAPBEXaggItemX 6 2 4 5" xfId="9010" xr:uid="{3EBBD074-47F8-4705-9295-4A2CD7367AC0}"/>
    <cellStyle name="SAPBEXaggItemX 6 2 4 6" xfId="19647" xr:uid="{7DE0ED3D-31B9-4C42-949E-BA9C75339563}"/>
    <cellStyle name="SAPBEXaggItemX 6 2 4 7" xfId="23801" xr:uid="{05D64ADC-7690-4E70-8F2A-4A8BB7945C9F}"/>
    <cellStyle name="SAPBEXaggItemX 6 2 4 8" xfId="16756" xr:uid="{A5E63FCA-5E27-4DAD-BF87-2DD7F793F326}"/>
    <cellStyle name="SAPBEXaggItemX 6 2 5" xfId="3934" xr:uid="{40620C9A-0DDD-42A8-8AC4-F705537BAB8C}"/>
    <cellStyle name="SAPBEXaggItemX 6 2 5 2" xfId="7369" xr:uid="{ADF95CF4-E127-41C9-982B-2802BDAE4EEA}"/>
    <cellStyle name="SAPBEXaggItemX 6 2 5 3" xfId="7018" xr:uid="{EB2F599E-BF8E-4EBE-9AC3-723FDBF75299}"/>
    <cellStyle name="SAPBEXaggItemX 6 2 5 4" xfId="18281" xr:uid="{1EEDBEBC-8E4C-4EAF-9F6E-4C2F8DAD16CE}"/>
    <cellStyle name="SAPBEXaggItemX 6 2 5 5" xfId="22034" xr:uid="{46514975-D580-4837-BA8B-A33137AC71DA}"/>
    <cellStyle name="SAPBEXaggItemX 6 2 5 6" xfId="25699" xr:uid="{3F423CC8-40D8-430C-83A2-C7716FFA7BBE}"/>
    <cellStyle name="SAPBEXaggItemX 6 2 5 7" xfId="29230" xr:uid="{851E22F0-DCAF-4A32-AF63-1BC5FF0CE2DF}"/>
    <cellStyle name="SAPBEXaggItemX 6 2 5 8" xfId="32498" xr:uid="{769EDB1D-9645-4D3A-BDDF-E1F77BCDB3A6}"/>
    <cellStyle name="SAPBEXaggItemX 6 2 6" xfId="3222" xr:uid="{142244AE-0455-4BB1-B2A6-0DEE3D44F944}"/>
    <cellStyle name="SAPBEXaggItemX 6 2 6 2" xfId="10944" xr:uid="{0A1D4FA6-0A02-441C-9B2C-FC2227ADCA8C}"/>
    <cellStyle name="SAPBEXaggItemX 6 2 6 3" xfId="11544" xr:uid="{356F4634-78CE-4ADE-834E-3598759628B6}"/>
    <cellStyle name="SAPBEXaggItemX 6 2 6 4" xfId="17569" xr:uid="{A2F4355C-B388-455F-BE5F-D05881DF417C}"/>
    <cellStyle name="SAPBEXaggItemX 6 2 6 5" xfId="21325" xr:uid="{303CCCC9-2FE1-4026-B022-DE254490AAA7}"/>
    <cellStyle name="SAPBEXaggItemX 6 2 6 6" xfId="24987" xr:uid="{F9AC8100-67CE-4AC0-AA8E-73CBD823D8EE}"/>
    <cellStyle name="SAPBEXaggItemX 6 2 6 7" xfId="28518" xr:uid="{0D966F9F-6A66-411F-BFEC-1728C7923C09}"/>
    <cellStyle name="SAPBEXaggItemX 6 2 6 8" xfId="31798" xr:uid="{2FEF75A4-1392-40EB-AD57-9067B727ABF4}"/>
    <cellStyle name="SAPBEXaggItemX 6 2 7" xfId="4693" xr:uid="{4220E32E-16EA-4417-9BE1-706DA7317146}"/>
    <cellStyle name="SAPBEXaggItemX 6 2 7 2" xfId="12329" xr:uid="{92BD635F-2D95-4E7A-9BDA-559C9A1CD677}"/>
    <cellStyle name="SAPBEXaggItemX 6 2 7 3" xfId="16764" xr:uid="{A1C7A527-521A-4702-A060-AD8D7F34FF8F}"/>
    <cellStyle name="SAPBEXaggItemX 6 2 7 4" xfId="19040" xr:uid="{E31636F1-E1D6-435F-9851-CAE4A7A3B1CA}"/>
    <cellStyle name="SAPBEXaggItemX 6 2 7 5" xfId="22792" xr:uid="{808AAB07-7D32-4176-9FA8-6049B4608251}"/>
    <cellStyle name="SAPBEXaggItemX 6 2 7 6" xfId="26457" xr:uid="{4742BAA4-18B9-4AA9-8DB4-BE654E44E188}"/>
    <cellStyle name="SAPBEXaggItemX 6 2 7 7" xfId="29989" xr:uid="{E81E3B1C-6843-494B-9A06-DDF558762038}"/>
    <cellStyle name="SAPBEXaggItemX 6 2 7 8" xfId="33248" xr:uid="{21BEA1A2-166A-449E-89AE-0CA01B5EA463}"/>
    <cellStyle name="SAPBEXaggItemX 6 2 8" xfId="13076" xr:uid="{5116F3C9-D08A-4277-9D10-AF4FE233CFEC}"/>
    <cellStyle name="SAPBEXaggItemX 6 2 9" xfId="15585" xr:uid="{94D6AD55-9E44-45B8-A391-AA1C1DE89E7A}"/>
    <cellStyle name="SAPBEXaggItemX 6 3" xfId="1992" xr:uid="{B99E1978-7CA9-4107-BB05-EE2DACDB737C}"/>
    <cellStyle name="SAPBEXaggItemX 6 3 2" xfId="9366" xr:uid="{7A6CE87F-DC83-4A60-A7B2-93ADFFCECA66}"/>
    <cellStyle name="SAPBEXaggItemX 6 3 3" xfId="14212" xr:uid="{5ABAE926-77E0-4E15-BABB-B85B961595B5}"/>
    <cellStyle name="SAPBEXaggItemX 6 3 4" xfId="7318" xr:uid="{3C873579-7BC5-4D52-87E3-BD045A8755B7}"/>
    <cellStyle name="SAPBEXaggItemX 6 3 5" xfId="8995" xr:uid="{1A2A7B26-1C49-4293-8B5B-F8001CFD5DB2}"/>
    <cellStyle name="SAPBEXaggItemX 6 3 6" xfId="19982" xr:uid="{BF2AF066-ED2A-4561-A1B5-DED08C30B06E}"/>
    <cellStyle name="SAPBEXaggItemX 6 3 7" xfId="23754" xr:uid="{D86B8F8F-9337-4159-8BA1-44C6D8186711}"/>
    <cellStyle name="SAPBEXaggItemX 6 3 8" xfId="27332" xr:uid="{CF4C563A-AF16-42CA-B7EC-B357FB6FA052}"/>
    <cellStyle name="SAPBEXaggItemX 6 4" xfId="2344" xr:uid="{2A92E25D-BDE4-4241-823B-1827279EE729}"/>
    <cellStyle name="SAPBEXaggItemX 6 4 2" xfId="11135" xr:uid="{D7ECE947-7A89-4036-ADEB-BFC56EEEDDBF}"/>
    <cellStyle name="SAPBEXaggItemX 6 4 3" xfId="7375" xr:uid="{20A7A2C0-C4DC-4C34-A637-1FCDC460C32A}"/>
    <cellStyle name="SAPBEXaggItemX 6 4 4" xfId="15519" xr:uid="{6AF76B18-1F5E-42B5-86E6-653021D4386D}"/>
    <cellStyle name="SAPBEXaggItemX 6 4 5" xfId="19416" xr:uid="{3A752039-F9B0-40B4-B0B0-A3CBB2921848}"/>
    <cellStyle name="SAPBEXaggItemX 6 4 6" xfId="17015" xr:uid="{64B08D89-69E0-40FE-A9C7-42420FCAD00A}"/>
    <cellStyle name="SAPBEXaggItemX 6 4 7" xfId="23822" xr:uid="{C856FADC-8FB4-4B76-B09A-5E9FD782CAC5}"/>
    <cellStyle name="SAPBEXaggItemX 6 4 8" xfId="27657" xr:uid="{D4F8D139-CF8C-46C7-86EE-721DAB596A9E}"/>
    <cellStyle name="SAPBEXaggItemX 6 5" xfId="3167" xr:uid="{373F17DE-C4E9-4681-B3DD-05C77F794429}"/>
    <cellStyle name="SAPBEXaggItemX 6 5 2" xfId="10018" xr:uid="{81431F2F-1BC4-4565-9263-90EE8A1E72CD}"/>
    <cellStyle name="SAPBEXaggItemX 6 5 3" xfId="15197" xr:uid="{0B94AB60-F833-4634-8C71-AF306C6D4E1A}"/>
    <cellStyle name="SAPBEXaggItemX 6 5 4" xfId="17514" xr:uid="{D0CE8B44-1229-414B-8923-15ED7A13A3E5}"/>
    <cellStyle name="SAPBEXaggItemX 6 5 5" xfId="21270" xr:uid="{22996629-83C9-4DB8-9B95-4E2428384534}"/>
    <cellStyle name="SAPBEXaggItemX 6 5 6" xfId="24932" xr:uid="{8414C08A-4C0E-4FBA-ABCD-B5660E0ED6F0}"/>
    <cellStyle name="SAPBEXaggItemX 6 5 7" xfId="28463" xr:uid="{AF0ECF7B-C91E-46E5-9A4E-6169F87A91D8}"/>
    <cellStyle name="SAPBEXaggItemX 6 5 8" xfId="31744" xr:uid="{EEE47D01-8DCB-4FC5-885A-0C11C87A0EA5}"/>
    <cellStyle name="SAPBEXaggItemX 6 6" xfId="2549" xr:uid="{7C1B3E18-5E93-41EC-A5BE-162595484AD6}"/>
    <cellStyle name="SAPBEXaggItemX 6 6 2" xfId="9829" xr:uid="{3FCE7633-5500-4C43-B2F8-B37681C3159D}"/>
    <cellStyle name="SAPBEXaggItemX 6 6 3" xfId="8978" xr:uid="{5BEED867-0160-4E31-A70D-53688F3B291A}"/>
    <cellStyle name="SAPBEXaggItemX 6 6 4" xfId="15169" xr:uid="{A1A15C4A-0252-448F-AA0D-A42BA02465FA}"/>
    <cellStyle name="SAPBEXaggItemX 6 6 5" xfId="15380" xr:uid="{0F8A7207-E0D1-4023-9308-4F1E7DCABA64}"/>
    <cellStyle name="SAPBEXaggItemX 6 6 6" xfId="23059" xr:uid="{8D126E5B-36C6-47C7-885D-288FDB7418A6}"/>
    <cellStyle name="SAPBEXaggItemX 6 6 7" xfId="14329" xr:uid="{CBAF796F-1C0B-457B-87ED-17545719DD13}"/>
    <cellStyle name="SAPBEXaggItemX 6 6 8" xfId="31137" xr:uid="{E02E0C59-914B-45AD-AFC8-5857D64532A6}"/>
    <cellStyle name="SAPBEXaggItemX 6 7" xfId="4467" xr:uid="{B5975F88-ED15-4194-9374-30F655C80ED6}"/>
    <cellStyle name="SAPBEXaggItemX 6 7 2" xfId="12535" xr:uid="{77C46C32-C4B7-4439-87DD-C270B5DC945A}"/>
    <cellStyle name="SAPBEXaggItemX 6 7 3" xfId="9018" xr:uid="{3DAC0C91-11D7-4D9F-ADAE-613A364354E8}"/>
    <cellStyle name="SAPBEXaggItemX 6 7 4" xfId="18814" xr:uid="{7BAFA7D1-80E4-4523-BA45-ACFF5B4923DB}"/>
    <cellStyle name="SAPBEXaggItemX 6 7 5" xfId="22566" xr:uid="{DF026629-D8BE-4458-81A7-4C5FA8DA8A76}"/>
    <cellStyle name="SAPBEXaggItemX 6 7 6" xfId="26231" xr:uid="{2807C6A2-F4E6-4B1E-A017-9D8ED04CD6AE}"/>
    <cellStyle name="SAPBEXaggItemX 6 7 7" xfId="29763" xr:uid="{1181323B-6882-4C4F-BEA7-9A335B717627}"/>
    <cellStyle name="SAPBEXaggItemX 6 7 8" xfId="33025" xr:uid="{25CCB4F2-6709-4308-8DA4-711A946AA1BF}"/>
    <cellStyle name="SAPBEXaggItemX 6 8" xfId="4376" xr:uid="{C0D6BCFC-6C77-4253-B6C9-B1629092ADDD}"/>
    <cellStyle name="SAPBEXaggItemX 6 8 2" xfId="6873" xr:uid="{DFC4C054-F397-409C-BBBE-278EC02C2C0C}"/>
    <cellStyle name="SAPBEXaggItemX 6 8 3" xfId="13635" xr:uid="{A5164BF1-37FB-4D47-B292-81B345C37127}"/>
    <cellStyle name="SAPBEXaggItemX 6 8 4" xfId="18723" xr:uid="{5730AD1D-12EF-4533-BC30-DCA04F4FB219}"/>
    <cellStyle name="SAPBEXaggItemX 6 8 5" xfId="22475" xr:uid="{287F9168-C117-4D5D-926A-0F729D5DAE3B}"/>
    <cellStyle name="SAPBEXaggItemX 6 8 6" xfId="26141" xr:uid="{5F4CE1EF-EE61-4C46-985A-F05DDED730BC}"/>
    <cellStyle name="SAPBEXaggItemX 6 8 7" xfId="29672" xr:uid="{A74EFBA1-F932-4B57-A3EC-6EA2B7E9B68B}"/>
    <cellStyle name="SAPBEXaggItemX 6 8 8" xfId="32934" xr:uid="{69B9E58E-8733-4579-B8FB-E6EE99DA45C9}"/>
    <cellStyle name="SAPBEXaggItemX 6 9" xfId="8018" xr:uid="{38E18720-A24C-4189-9984-1FD81D6F1E22}"/>
    <cellStyle name="SAPBEXaggItemX 7" xfId="1524" xr:uid="{21890245-E9A5-46F8-8630-279B501958F0}"/>
    <cellStyle name="SAPBEXaggItemX 7 10" xfId="14381" xr:uid="{1BAFC47B-54FD-45FC-B1C7-54B88BF1B12B}"/>
    <cellStyle name="SAPBEXaggItemX 7 11" xfId="13491" xr:uid="{85C172EA-5D39-4D33-9FFE-EC1D21ABC307}"/>
    <cellStyle name="SAPBEXaggItemX 7 12" xfId="19882" xr:uid="{BCD2CD7B-EB57-44A4-BE38-D693E68DBBEB}"/>
    <cellStyle name="SAPBEXaggItemX 7 13" xfId="23635" xr:uid="{BA785BE7-ED49-4066-BC90-AC58E864845F}"/>
    <cellStyle name="SAPBEXaggItemX 7 14" xfId="30531" xr:uid="{D6D3B928-DC03-4B09-AD72-27CB2C5E7F06}"/>
    <cellStyle name="SAPBEXaggItemX 7 2" xfId="2767" xr:uid="{B20209E7-7722-4A76-B36C-B6F7D223FC42}"/>
    <cellStyle name="SAPBEXaggItemX 7 2 2" xfId="8835" xr:uid="{2BDF2C58-5380-4C91-97C9-ACB61C37A952}"/>
    <cellStyle name="SAPBEXaggItemX 7 2 3" xfId="7223" xr:uid="{CF4F2C9B-B326-436F-9A0C-9232F97853F0}"/>
    <cellStyle name="SAPBEXaggItemX 7 2 4" xfId="17115" xr:uid="{615FF2D4-AD3C-4D18-A2E9-089E3FBEBE98}"/>
    <cellStyle name="SAPBEXaggItemX 7 2 5" xfId="20873" xr:uid="{F33CFBA5-90F8-499F-AE22-A0A0CC85207D}"/>
    <cellStyle name="SAPBEXaggItemX 7 2 6" xfId="24534" xr:uid="{5AE2D229-0C0B-4199-B327-DD8F83CF5A13}"/>
    <cellStyle name="SAPBEXaggItemX 7 2 7" xfId="28063" xr:uid="{D75347E9-FC89-41E5-AAC2-BEF76431D7B0}"/>
    <cellStyle name="SAPBEXaggItemX 7 2 8" xfId="31349" xr:uid="{4EB5FFC9-F9DA-4709-80AE-4A7575921C18}"/>
    <cellStyle name="SAPBEXaggItemX 7 3" xfId="3273" xr:uid="{195D1A8E-864C-4134-A1B6-F542E289C23A}"/>
    <cellStyle name="SAPBEXaggItemX 7 3 2" xfId="10486" xr:uid="{F8332C15-7F45-40ED-AF5B-AC4F35EC7D8A}"/>
    <cellStyle name="SAPBEXaggItemX 7 3 3" xfId="16636" xr:uid="{FC07E0B9-7887-4B24-910E-A173F7EC7FA0}"/>
    <cellStyle name="SAPBEXaggItemX 7 3 4" xfId="17620" xr:uid="{4E2054F5-23E3-4974-B9A7-2F25F1198314}"/>
    <cellStyle name="SAPBEXaggItemX 7 3 5" xfId="21376" xr:uid="{7AC40852-D168-4B1F-A3A6-AE1D15D08E79}"/>
    <cellStyle name="SAPBEXaggItemX 7 3 6" xfId="25038" xr:uid="{243CCB88-C531-47FE-80FD-3647D9C8AB34}"/>
    <cellStyle name="SAPBEXaggItemX 7 3 7" xfId="28569" xr:uid="{AB56DAA2-7C33-41D3-8DCE-A9B6C3ABE22F}"/>
    <cellStyle name="SAPBEXaggItemX 7 3 8" xfId="31848" xr:uid="{D221DAEE-71C4-41A8-88D9-C7E1E42B75B7}"/>
    <cellStyle name="SAPBEXaggItemX 7 4" xfId="2181" xr:uid="{6C071321-6C9F-4039-99DF-E72542FEA1B0}"/>
    <cellStyle name="SAPBEXaggItemX 7 4 2" xfId="11494" xr:uid="{FAE4B9BD-ACDD-43FF-B0FF-564B86DC6ADE}"/>
    <cellStyle name="SAPBEXaggItemX 7 4 3" xfId="16149" xr:uid="{5F594D8C-3665-448F-BE44-8BDA98378F3B}"/>
    <cellStyle name="SAPBEXaggItemX 7 4 4" xfId="15205" xr:uid="{9346F52E-94E7-4AA1-88CC-9A261D83644F}"/>
    <cellStyle name="SAPBEXaggItemX 7 4 5" xfId="11281" xr:uid="{FF61042E-9B08-4B23-AA71-B18C74B0C0D8}"/>
    <cellStyle name="SAPBEXaggItemX 7 4 6" xfId="19265" xr:uid="{76CBBB80-FA02-4D64-983B-7C1686C28303}"/>
    <cellStyle name="SAPBEXaggItemX 7 4 7" xfId="23936" xr:uid="{A1610C06-3AC5-4F4A-810E-13402A508B80}"/>
    <cellStyle name="SAPBEXaggItemX 7 4 8" xfId="27519" xr:uid="{54D87961-291C-4ACB-834A-83A773386092}"/>
    <cellStyle name="SAPBEXaggItemX 7 5" xfId="3203" xr:uid="{2F213420-0E05-44DA-8FB7-06418A5748D0}"/>
    <cellStyle name="SAPBEXaggItemX 7 5 2" xfId="8561" xr:uid="{FA9EE134-67E8-4E75-B2CD-CEAA00DD6C3D}"/>
    <cellStyle name="SAPBEXaggItemX 7 5 3" xfId="6973" xr:uid="{6D074128-FBB2-4CC2-B259-99D7D5A1AFC5}"/>
    <cellStyle name="SAPBEXaggItemX 7 5 4" xfId="17550" xr:uid="{C690E94E-C8C9-437F-9591-1D0321A79D4F}"/>
    <cellStyle name="SAPBEXaggItemX 7 5 5" xfId="21306" xr:uid="{D116AF87-3373-450B-980C-51BEADED31F7}"/>
    <cellStyle name="SAPBEXaggItemX 7 5 6" xfId="24968" xr:uid="{86779648-A19D-4CC9-9C7E-74CAEC49D657}"/>
    <cellStyle name="SAPBEXaggItemX 7 5 7" xfId="28499" xr:uid="{F1F54F38-82F7-4FCA-A39E-BE421C060453}"/>
    <cellStyle name="SAPBEXaggItemX 7 5 8" xfId="31779" xr:uid="{D33E763E-4406-4D0F-8D70-B4063857B3F9}"/>
    <cellStyle name="SAPBEXaggItemX 7 6" xfId="3951" xr:uid="{94C1ED09-4454-4113-9964-F3769F4AAE86}"/>
    <cellStyle name="SAPBEXaggItemX 7 6 2" xfId="12693" xr:uid="{E9A40D17-0A11-4740-9CCA-CF5F666CD89F}"/>
    <cellStyle name="SAPBEXaggItemX 7 6 3" xfId="9541" xr:uid="{3CFB7EEA-996B-4BE2-87B2-7D74274E6E7F}"/>
    <cellStyle name="SAPBEXaggItemX 7 6 4" xfId="18298" xr:uid="{85D1E6D1-97D5-40F2-8D0F-E7E1873387F1}"/>
    <cellStyle name="SAPBEXaggItemX 7 6 5" xfId="22051" xr:uid="{D85EF343-567E-46FB-AE17-2140037EE8D2}"/>
    <cellStyle name="SAPBEXaggItemX 7 6 6" xfId="25716" xr:uid="{E0EFE4CA-FCDF-4249-89E3-2BC40D1F2157}"/>
    <cellStyle name="SAPBEXaggItemX 7 6 7" xfId="29247" xr:uid="{33EA9DB6-618F-4BD5-89BD-5603EAF680C4}"/>
    <cellStyle name="SAPBEXaggItemX 7 6 8" xfId="32515" xr:uid="{7056C361-A199-4A4B-93BC-75E72AD7CBF4}"/>
    <cellStyle name="SAPBEXaggItemX 7 7" xfId="3059" xr:uid="{B9770213-E46A-4775-A5F3-7B2B45183696}"/>
    <cellStyle name="SAPBEXaggItemX 7 7 2" xfId="8750" xr:uid="{8DDFFC7B-181E-44C2-91E3-C3CDCEE0B3A1}"/>
    <cellStyle name="SAPBEXaggItemX 7 7 3" xfId="13769" xr:uid="{3B610F88-2897-4341-A038-6D6797999FBB}"/>
    <cellStyle name="SAPBEXaggItemX 7 7 4" xfId="17407" xr:uid="{3C98F384-8F92-41F7-8F1C-A7F62A0AE19F}"/>
    <cellStyle name="SAPBEXaggItemX 7 7 5" xfId="21164" xr:uid="{2B3628F7-B656-4DC7-A0FD-4A72B57EFCF1}"/>
    <cellStyle name="SAPBEXaggItemX 7 7 6" xfId="24826" xr:uid="{E1FD849F-5E90-4F02-8417-907137D89369}"/>
    <cellStyle name="SAPBEXaggItemX 7 7 7" xfId="28355" xr:uid="{17380A9A-8B3D-48D6-AB0C-50FC4F2B71E0}"/>
    <cellStyle name="SAPBEXaggItemX 7 7 8" xfId="31640" xr:uid="{232B5EB6-7FD3-48A7-883B-3368AD9FE10E}"/>
    <cellStyle name="SAPBEXaggItemX 7 8" xfId="10314" xr:uid="{17F6FD54-C6C3-42DB-9AA5-42356D4C0998}"/>
    <cellStyle name="SAPBEXaggItemX 7 9" xfId="8282" xr:uid="{CECC073C-BA50-4638-A228-D93ADC40FF85}"/>
    <cellStyle name="SAPBEXaggItemX 8" xfId="1819" xr:uid="{1535B415-261D-404B-9D76-7EB04057E396}"/>
    <cellStyle name="SAPBEXaggItemX 8 2" xfId="12783" xr:uid="{6003B653-6023-4B0C-B6F3-232354D75A26}"/>
    <cellStyle name="SAPBEXaggItemX 8 3" xfId="8161" xr:uid="{D25D52BA-FD71-477A-A240-13D0B51C229A}"/>
    <cellStyle name="SAPBEXaggItemX 8 4" xfId="14433" xr:uid="{8DBDFF38-3D85-4561-A2E7-F4128FE73C46}"/>
    <cellStyle name="SAPBEXaggItemX 8 5" xfId="19503" xr:uid="{99C57A45-E31F-4EBA-93E9-1C112FE1DD65}"/>
    <cellStyle name="SAPBEXaggItemX 8 6" xfId="23267" xr:uid="{A09B8023-9534-4B13-A9B5-38312DDF616B}"/>
    <cellStyle name="SAPBEXaggItemX 8 7" xfId="26917" xr:uid="{01556D4B-005C-472F-A389-078A27331BF6}"/>
    <cellStyle name="SAPBEXaggItemX 8 8" xfId="27247" xr:uid="{3F0A208A-26C8-4A0A-8DF0-8E7A39FBA0F0}"/>
    <cellStyle name="SAPBEXaggItemX 9" xfId="2534" xr:uid="{80D897D4-2A59-4EAE-866C-E9A3FA512CD3}"/>
    <cellStyle name="SAPBEXaggItemX 9 2" xfId="10701" xr:uid="{234A6807-D353-4609-A19C-733672A57BBB}"/>
    <cellStyle name="SAPBEXaggItemX 9 3" xfId="13999" xr:uid="{D438998C-38AE-4868-9EEB-9CBA21EB5C3B}"/>
    <cellStyle name="SAPBEXaggItemX 9 4" xfId="13940" xr:uid="{1F23DB2E-CF70-4E5D-B00F-39FA9C7FC73F}"/>
    <cellStyle name="SAPBEXaggItemX 9 5" xfId="19307" xr:uid="{F0770894-9DC8-4C59-ABB0-F57DF3104B1F}"/>
    <cellStyle name="SAPBEXaggItemX 9 6" xfId="23074" xr:uid="{76234DC8-E9E1-411B-96D0-FF28FC2E76CA}"/>
    <cellStyle name="SAPBEXaggItemX 9 7" xfId="26719" xr:uid="{DA2CFE02-70BC-4AC6-B485-449D5F59658B}"/>
    <cellStyle name="SAPBEXaggItemX 9 8" xfId="31123" xr:uid="{15161927-6E22-487A-AA2F-54E630ABC4EC}"/>
    <cellStyle name="SAPBEXchaText" xfId="463" xr:uid="{89721136-18DF-4AB9-AAC5-C7B366005B78}"/>
    <cellStyle name="SAPBEXchaText 2" xfId="1104" xr:uid="{EC814915-CA29-4B18-BE26-AE04E3709018}"/>
    <cellStyle name="SAPBEXchaText 2 2" xfId="1105" xr:uid="{6BB93125-2D02-4CF3-BA85-B067A16D22B6}"/>
    <cellStyle name="SAPBEXchaText 2 2 2" xfId="34822" xr:uid="{2791AB14-242B-4E60-A722-5899C204D300}"/>
    <cellStyle name="SAPBEXchaText 2 3" xfId="35056" xr:uid="{368E6220-FDD0-4A76-9B08-29F1679AA8C9}"/>
    <cellStyle name="SAPBEXchaText 2 4" xfId="34606" xr:uid="{75E85A98-FF68-4F88-8282-2EB6215C826A}"/>
    <cellStyle name="SAPBEXchaText 2 5" xfId="34191" xr:uid="{28544B1B-C4EA-4E38-AE35-B077157E5F5B}"/>
    <cellStyle name="SAPBEXchaText 2 6" xfId="33814" xr:uid="{72BE989C-DFAA-494C-8651-47452A3C1FAB}"/>
    <cellStyle name="SAPBEXchaText 3" xfId="1106" xr:uid="{6694DD9F-86CF-4E63-A3B9-711458F9F01E}"/>
    <cellStyle name="SAPBEXchaText 3 2" xfId="1107" xr:uid="{C5B365B5-C72A-41F9-AA1F-5005F22F722B}"/>
    <cellStyle name="SAPBEXchaText 3 3" xfId="34465" xr:uid="{4D86AEDF-CA5A-4C15-AF43-D4E66DC8B182}"/>
    <cellStyle name="SAPBEXchaText 4" xfId="1108" xr:uid="{7B087F8E-91B5-4022-BA04-53B636CEC082}"/>
    <cellStyle name="SAPBEXchaText 5" xfId="1342" xr:uid="{766D861B-B804-4337-BB2C-75CECCA1CD4E}"/>
    <cellStyle name="SAPBEXchaText 5 10" xfId="14783" xr:uid="{AB87BE33-9BEC-4CB5-AB05-5DAB80F9A5B6}"/>
    <cellStyle name="SAPBEXchaText 5 11" xfId="13877" xr:uid="{D04C9C8C-184C-42D6-A6CE-D5637803D2B8}"/>
    <cellStyle name="SAPBEXchaText 5 12" xfId="19633" xr:uid="{B8F7CCFB-5CF6-494E-8D2F-3C494B0920EF}"/>
    <cellStyle name="SAPBEXchaText 5 13" xfId="23403" xr:uid="{FB726D26-1A78-48B9-B8EE-7F536D95E748}"/>
    <cellStyle name="SAPBEXchaText 5 14" xfId="19337" xr:uid="{9B3F5056-9F04-433B-85D2-4815BA363570}"/>
    <cellStyle name="SAPBEXchaText 5 15" xfId="27665" xr:uid="{B02B3E51-02FD-4432-9671-C5D2D39F254F}"/>
    <cellStyle name="SAPBEXchaText 5 2" xfId="1750" xr:uid="{B8A5CB1B-A14D-4534-99FE-BB6A43A4624E}"/>
    <cellStyle name="SAPBEXchaText 5 2 10" xfId="7464" xr:uid="{7F26258C-8544-4141-9AA4-05A3A138E43C}"/>
    <cellStyle name="SAPBEXchaText 5 2 11" xfId="16545" xr:uid="{C4A73583-0110-4971-8334-DAF5E0161FBE}"/>
    <cellStyle name="SAPBEXchaText 5 2 12" xfId="23307" xr:uid="{F5605937-BB61-4F62-91F7-2CB7A34B7F88}"/>
    <cellStyle name="SAPBEXchaText 5 2 13" xfId="13196" xr:uid="{BB2EAC9B-C7BA-4429-B411-BC5F3511FB67}"/>
    <cellStyle name="SAPBEXchaText 5 2 14" xfId="30429" xr:uid="{76DCF09A-C7FF-46A4-9FB7-39B90B204C00}"/>
    <cellStyle name="SAPBEXchaText 5 2 2" xfId="2993" xr:uid="{B333FE22-61A3-4989-AC74-6F52A3AB8395}"/>
    <cellStyle name="SAPBEXchaText 5 2 2 2" xfId="9630" xr:uid="{05A55E09-6831-4AC8-85C0-99E380CD7A1C}"/>
    <cellStyle name="SAPBEXchaText 5 2 2 3" xfId="14850" xr:uid="{ED188FE0-A644-4445-B23F-C24AFE7A8F80}"/>
    <cellStyle name="SAPBEXchaText 5 2 2 4" xfId="17341" xr:uid="{E0BCB997-AC15-43C5-97A8-C60D05706C83}"/>
    <cellStyle name="SAPBEXchaText 5 2 2 5" xfId="21099" xr:uid="{EEEAA962-0696-4F04-B8A7-C11DAC648A93}"/>
    <cellStyle name="SAPBEXchaText 5 2 2 6" xfId="24760" xr:uid="{5A107ED5-AF89-4E20-8663-8EFF5B165826}"/>
    <cellStyle name="SAPBEXchaText 5 2 2 7" xfId="28289" xr:uid="{735A8A6F-4F4C-42DE-BBCD-3AAAC64CB8C2}"/>
    <cellStyle name="SAPBEXchaText 5 2 2 8" xfId="31575" xr:uid="{C923FFB1-3271-4F98-907D-959CB236524C}"/>
    <cellStyle name="SAPBEXchaText 5 2 3" xfId="3499" xr:uid="{1C5D57F0-EC42-4B3E-8B13-D2BD9D920ACC}"/>
    <cellStyle name="SAPBEXchaText 5 2 3 2" xfId="10558" xr:uid="{F9CE0656-C142-4267-9090-FB5EF79A1F71}"/>
    <cellStyle name="SAPBEXchaText 5 2 3 3" xfId="16598" xr:uid="{EF6F64AF-E318-488E-9859-F5B066DB8B78}"/>
    <cellStyle name="SAPBEXchaText 5 2 3 4" xfId="17846" xr:uid="{95FC0BCA-5D11-4406-84E6-0175A134101F}"/>
    <cellStyle name="SAPBEXchaText 5 2 3 5" xfId="21602" xr:uid="{D3FFFE3E-E8CC-4DCB-9BCC-DAE3A6115816}"/>
    <cellStyle name="SAPBEXchaText 5 2 3 6" xfId="25264" xr:uid="{2872FB6B-9BAC-440A-850A-AB6C8BF447A8}"/>
    <cellStyle name="SAPBEXchaText 5 2 3 7" xfId="28795" xr:uid="{54AD54DF-7C01-4661-996E-763EE08A99A1}"/>
    <cellStyle name="SAPBEXchaText 5 2 3 8" xfId="32074" xr:uid="{1154A741-35FA-4B3B-B8D1-DD5F0988FDAC}"/>
    <cellStyle name="SAPBEXchaText 5 2 4" xfId="3670" xr:uid="{7003289B-9B6A-4DF9-8F56-EDEA11AA9E84}"/>
    <cellStyle name="SAPBEXchaText 5 2 4 2" xfId="11506" xr:uid="{E4D886FE-439F-4F7A-AE1D-04783AF84CC4}"/>
    <cellStyle name="SAPBEXchaText 5 2 4 3" xfId="16137" xr:uid="{0357D8F4-8A4B-4395-B558-0C2D5DEDC6CE}"/>
    <cellStyle name="SAPBEXchaText 5 2 4 4" xfId="18017" xr:uid="{46BC5BE3-9175-40C4-922B-7C11412129DC}"/>
    <cellStyle name="SAPBEXchaText 5 2 4 5" xfId="21773" xr:uid="{77F98BF2-CD42-40E9-AD43-4A1E8D0DC4CE}"/>
    <cellStyle name="SAPBEXchaText 5 2 4 6" xfId="25435" xr:uid="{DC6186EF-B342-48B7-99C2-BFB4DE9A0569}"/>
    <cellStyle name="SAPBEXchaText 5 2 4 7" xfId="28966" xr:uid="{C507C2B1-2AFD-46AB-B9FB-8C9AE03C736D}"/>
    <cellStyle name="SAPBEXchaText 5 2 4 8" xfId="32243" xr:uid="{7ADBDEDE-3F4C-4964-BAA9-EB99ED81F3E1}"/>
    <cellStyle name="SAPBEXchaText 5 2 5" xfId="4377" xr:uid="{40B250B9-D36B-47EB-92C5-35E5459A5F3F}"/>
    <cellStyle name="SAPBEXchaText 5 2 5 2" xfId="12580" xr:uid="{75AD7D72-9AC1-44CA-BE90-FA466E876FDF}"/>
    <cellStyle name="SAPBEXchaText 5 2 5 3" xfId="11824" xr:uid="{6B72C866-ACE8-4938-9DC8-5509D4DC43EF}"/>
    <cellStyle name="SAPBEXchaText 5 2 5 4" xfId="18724" xr:uid="{7A4221BD-3DB0-479F-8EDA-B3CE834567C4}"/>
    <cellStyle name="SAPBEXchaText 5 2 5 5" xfId="22476" xr:uid="{64FD3B3A-BB26-4B61-BEBF-CC4E87C63550}"/>
    <cellStyle name="SAPBEXchaText 5 2 5 6" xfId="26142" xr:uid="{4E695218-DE7D-4D76-9AC6-5EB64F0D2EDD}"/>
    <cellStyle name="SAPBEXchaText 5 2 5 7" xfId="29673" xr:uid="{07A263F6-71B9-4A0F-8A67-F081B1B4959F}"/>
    <cellStyle name="SAPBEXchaText 5 2 5 8" xfId="32935" xr:uid="{0D06FE51-5120-4718-9936-79E7247FF66D}"/>
    <cellStyle name="SAPBEXchaText 5 2 6" xfId="4201" xr:uid="{51ABC5D1-0ECD-460B-BC72-5C4B6A7C0E25}"/>
    <cellStyle name="SAPBEXchaText 5 2 6 2" xfId="7083" xr:uid="{220A38C1-2873-4919-8354-FD7946E6A54B}"/>
    <cellStyle name="SAPBEXchaText 5 2 6 3" xfId="13693" xr:uid="{C752A101-D22F-4326-A21C-01422587195A}"/>
    <cellStyle name="SAPBEXchaText 5 2 6 4" xfId="18548" xr:uid="{FBBE22AC-CD28-4A39-A560-A8FE215B58D1}"/>
    <cellStyle name="SAPBEXchaText 5 2 6 5" xfId="22301" xr:uid="{10C6A7D3-E6E0-45CF-AF13-82FDCAE595FA}"/>
    <cellStyle name="SAPBEXchaText 5 2 6 6" xfId="25966" xr:uid="{86570615-B851-42FB-90F3-40305B189259}"/>
    <cellStyle name="SAPBEXchaText 5 2 6 7" xfId="29497" xr:uid="{6A67FBBD-CD32-4E40-9C4C-D3F037E918BA}"/>
    <cellStyle name="SAPBEXchaText 5 2 6 8" xfId="32762" xr:uid="{F7155770-4E98-4C08-860A-54FE5693EE63}"/>
    <cellStyle name="SAPBEXchaText 5 2 7" xfId="4682" xr:uid="{53C5D0FC-49F6-4725-8D9C-27E84CBABC1D}"/>
    <cellStyle name="SAPBEXchaText 5 2 7 2" xfId="12340" xr:uid="{D9EABCE1-F83B-42A9-B208-9E6BBE09ABDC}"/>
    <cellStyle name="SAPBEXchaText 5 2 7 3" xfId="7818" xr:uid="{CB014F85-CC51-4BB4-8BE2-D93DB98423D9}"/>
    <cellStyle name="SAPBEXchaText 5 2 7 4" xfId="19029" xr:uid="{1BA251F5-717F-4AF2-BAE5-EE26511CF40A}"/>
    <cellStyle name="SAPBEXchaText 5 2 7 5" xfId="22781" xr:uid="{07B54E0F-E3BB-4111-9EE1-CE964B87EC20}"/>
    <cellStyle name="SAPBEXchaText 5 2 7 6" xfId="26446" xr:uid="{3ECEF428-6DC4-40DD-8C02-B617D525DB88}"/>
    <cellStyle name="SAPBEXchaText 5 2 7 7" xfId="29978" xr:uid="{30F4EEC0-DC09-4A0F-BE43-B3797E710B5B}"/>
    <cellStyle name="SAPBEXchaText 5 2 7 8" xfId="33237" xr:uid="{8A24B5CE-63E1-406C-8253-5E93013596A3}"/>
    <cellStyle name="SAPBEXchaText 5 2 8" xfId="11121" xr:uid="{F3FFC8A9-8CA9-4D45-990B-8CCB675454AF}"/>
    <cellStyle name="SAPBEXchaText 5 2 9" xfId="9996" xr:uid="{E75B258E-227E-45A4-84CA-C476EF6D2A1B}"/>
    <cellStyle name="SAPBEXchaText 5 3" xfId="2605" xr:uid="{CEDCACFA-39B3-41A5-8E94-757E2C402742}"/>
    <cellStyle name="SAPBEXchaText 5 3 2" xfId="8137" xr:uid="{872FA3F0-6B91-45A2-A528-A833206816F2}"/>
    <cellStyle name="SAPBEXchaText 5 3 3" xfId="8301" xr:uid="{A6B8E339-D664-4FE8-A523-1CB717A8B56F}"/>
    <cellStyle name="SAPBEXchaText 5 3 4" xfId="14980" xr:uid="{9F3DA04C-88CE-4C65-B0EB-0EB1B73D60DF}"/>
    <cellStyle name="SAPBEXchaText 5 3 5" xfId="20712" xr:uid="{E2CC1252-FC78-4F5C-837D-3170B6F39AD1}"/>
    <cellStyle name="SAPBEXchaText 5 3 6" xfId="8241" xr:uid="{BF3BFA54-9223-4F0E-9CF6-C0DF3277E157}"/>
    <cellStyle name="SAPBEXchaText 5 3 7" xfId="27901" xr:uid="{F68F02A8-A2D4-4546-86E7-FF7E8269E928}"/>
    <cellStyle name="SAPBEXchaText 5 3 8" xfId="31191" xr:uid="{6C6B0783-1985-4EC9-8233-21704C3895BE}"/>
    <cellStyle name="SAPBEXchaText 5 4" xfId="3112" xr:uid="{B3D7915B-FD1D-4C2D-B95F-D148B21D696C}"/>
    <cellStyle name="SAPBEXchaText 5 4 2" xfId="9030" xr:uid="{8FE088E1-139F-412B-BE8B-904CC295A944}"/>
    <cellStyle name="SAPBEXchaText 5 4 3" xfId="15191" xr:uid="{8ACDA4DE-A858-4B59-BFAB-AD87F1A96904}"/>
    <cellStyle name="SAPBEXchaText 5 4 4" xfId="17459" xr:uid="{0AFBD148-6B49-404F-805E-CE0F1A719CDE}"/>
    <cellStyle name="SAPBEXchaText 5 4 5" xfId="21215" xr:uid="{FCD35E0B-946B-4389-9819-EF66E8B870F1}"/>
    <cellStyle name="SAPBEXchaText 5 4 6" xfId="24877" xr:uid="{7EA2AD7A-798F-4A7B-91B4-81CAFEDA80EE}"/>
    <cellStyle name="SAPBEXchaText 5 4 7" xfId="28408" xr:uid="{34151582-32C0-4095-A877-98B9CF889DC6}"/>
    <cellStyle name="SAPBEXchaText 5 4 8" xfId="31690" xr:uid="{CC10E49F-2B63-430A-B608-04EB84C9BF14}"/>
    <cellStyle name="SAPBEXchaText 5 5" xfId="2584" xr:uid="{3B412CDB-E6DC-4E6E-B611-63AFDC18062D}"/>
    <cellStyle name="SAPBEXchaText 5 5 2" xfId="10835" xr:uid="{83AA08FF-A3E9-4A3C-9282-DF50F9BEE120}"/>
    <cellStyle name="SAPBEXchaText 5 5 3" xfId="12102" xr:uid="{F76B6D4C-4D97-4D89-8420-09443FFD9F18}"/>
    <cellStyle name="SAPBEXchaText 5 5 4" xfId="15871" xr:uid="{179C28D7-CCB1-4FD3-B5F9-DE21501C5F4D}"/>
    <cellStyle name="SAPBEXchaText 5 5 5" xfId="14427" xr:uid="{14F4ABB3-06E9-43A7-BD48-937DAB15B18C}"/>
    <cellStyle name="SAPBEXchaText 5 5 6" xfId="23038" xr:uid="{711429EB-A1B5-4C8E-B193-F11A4B90502C}"/>
    <cellStyle name="SAPBEXchaText 5 5 7" xfId="13749" xr:uid="{35D43D7A-F1DF-4E9F-961E-A46FF6285EC5}"/>
    <cellStyle name="SAPBEXchaText 5 5 8" xfId="31170" xr:uid="{556938AF-A537-4D2D-8AE1-70DEAE4C068C}"/>
    <cellStyle name="SAPBEXchaText 5 6" xfId="4065" xr:uid="{EF387B2B-02D4-46AF-A3EE-F298BC6C3593}"/>
    <cellStyle name="SAPBEXchaText 5 6 2" xfId="7113" xr:uid="{F259626A-4397-424D-A348-2D2415F18A66}"/>
    <cellStyle name="SAPBEXchaText 5 6 3" xfId="15145" xr:uid="{1DBA260F-1B5B-4298-8114-28D7D3B0FA82}"/>
    <cellStyle name="SAPBEXchaText 5 6 4" xfId="18412" xr:uid="{6A194A57-D42A-42FE-9D3F-D8509D7429D0}"/>
    <cellStyle name="SAPBEXchaText 5 6 5" xfId="22165" xr:uid="{D77B5769-C17D-4DA9-98A2-004E4BC45A4B}"/>
    <cellStyle name="SAPBEXchaText 5 6 6" xfId="25830" xr:uid="{68E27D50-1FF6-4AEF-AC0A-AE3FA6D09B45}"/>
    <cellStyle name="SAPBEXchaText 5 6 7" xfId="29361" xr:uid="{2E108B3F-4393-4F9A-8D4B-E4597D648900}"/>
    <cellStyle name="SAPBEXchaText 5 6 8" xfId="32628" xr:uid="{F80B52DC-FCA3-43A5-8C29-C32792D9C8CE}"/>
    <cellStyle name="SAPBEXchaText 5 7" xfId="4016" xr:uid="{1735E39D-8E54-4DFF-98F1-0064D290C0FA}"/>
    <cellStyle name="SAPBEXchaText 5 7 2" xfId="10102" xr:uid="{FF648EFA-7036-4467-AD32-93E22F54D734}"/>
    <cellStyle name="SAPBEXchaText 5 7 3" xfId="11224" xr:uid="{A23A8E4D-8750-4CA2-8322-C62130577376}"/>
    <cellStyle name="SAPBEXchaText 5 7 4" xfId="18363" xr:uid="{9FACDC67-2480-448F-8099-B179F8451079}"/>
    <cellStyle name="SAPBEXchaText 5 7 5" xfId="22116" xr:uid="{74263D21-E8E9-46FA-BC14-8A7B6DEE9E8E}"/>
    <cellStyle name="SAPBEXchaText 5 7 6" xfId="25781" xr:uid="{B0A1FAE9-C16D-4011-82BE-AB1AF6B0C320}"/>
    <cellStyle name="SAPBEXchaText 5 7 7" xfId="29312" xr:uid="{B004F210-D2B9-4232-9A48-2D03990FFACD}"/>
    <cellStyle name="SAPBEXchaText 5 7 8" xfId="32579" xr:uid="{6D9206DF-F0E1-48E2-AC72-E83C9678DEAA}"/>
    <cellStyle name="SAPBEXchaText 5 8" xfId="4742" xr:uid="{8C002769-82B6-4395-A514-88E7F1245726}"/>
    <cellStyle name="SAPBEXchaText 5 8 2" xfId="12281" xr:uid="{6D4E8DF9-0C77-400F-9148-CC02C69447F5}"/>
    <cellStyle name="SAPBEXchaText 5 8 3" xfId="15774" xr:uid="{A78FDFAF-7525-4C7F-A5C9-255ADBDF9C42}"/>
    <cellStyle name="SAPBEXchaText 5 8 4" xfId="19089" xr:uid="{671CC665-2FA7-4D75-B1E4-B77573E3F8AA}"/>
    <cellStyle name="SAPBEXchaText 5 8 5" xfId="22840" xr:uid="{A17FA14A-3478-481E-BC85-AFFB11E9C7AE}"/>
    <cellStyle name="SAPBEXchaText 5 8 6" xfId="26506" xr:uid="{954BCBFE-6BA2-4AE0-8ACA-1FC7EF13E448}"/>
    <cellStyle name="SAPBEXchaText 5 8 7" xfId="30038" xr:uid="{824CE545-F3F5-424E-A2E9-65895692246C}"/>
    <cellStyle name="SAPBEXchaText 5 8 8" xfId="33295" xr:uid="{0CF59589-578C-443F-B1DE-E7541AFE6408}"/>
    <cellStyle name="SAPBEXchaText 5 9" xfId="10192" xr:uid="{55DE10CE-FE7B-4548-9D58-E0AB75754270}"/>
    <cellStyle name="SAPBEXchaText 6" xfId="609" xr:uid="{2F087631-9CE2-4924-83AC-0FC29205C5A3}"/>
    <cellStyle name="SAPBEXchaText 6 10" xfId="14462" xr:uid="{E3CDD7E1-98AE-411E-9FBB-EFDD60B47AFF}"/>
    <cellStyle name="SAPBEXchaText 6 11" xfId="14324" xr:uid="{5EB9EA51-E7AA-4088-B5A0-5EFD9B8E9DD4}"/>
    <cellStyle name="SAPBEXchaText 6 12" xfId="17028" xr:uid="{9710ADA5-75C7-4DE7-84FB-B41096231A4A}"/>
    <cellStyle name="SAPBEXchaText 6 13" xfId="15325" xr:uid="{A2CF6BA1-111F-429C-B4A4-0AAA9AF8C642}"/>
    <cellStyle name="SAPBEXchaText 6 14" xfId="23608" xr:uid="{80052AA7-7258-43EB-ADCD-672E009BC1A5}"/>
    <cellStyle name="SAPBEXchaText 6 15" xfId="30707" xr:uid="{90F4CF5B-CAC3-4A7A-8C1B-60A0BE260D26}"/>
    <cellStyle name="SAPBEXchaText 6 2" xfId="1558" xr:uid="{D0DFB02C-A78C-4201-814D-1FF979953208}"/>
    <cellStyle name="SAPBEXchaText 6 2 10" xfId="7222" xr:uid="{2F00BBFC-CE19-41B9-AD45-843F44732398}"/>
    <cellStyle name="SAPBEXchaText 6 2 11" xfId="16196" xr:uid="{5A70D0D2-D6EC-429C-BA51-46B722ED878B}"/>
    <cellStyle name="SAPBEXchaText 6 2 12" xfId="23362" xr:uid="{F135F7A7-9E11-4747-8644-F6D901AECC46}"/>
    <cellStyle name="SAPBEXchaText 6 2 13" xfId="23646" xr:uid="{1BFDCB91-E70C-4278-9B58-FEBF04F0E3DE}"/>
    <cellStyle name="SAPBEXchaText 6 2 14" xfId="23490" xr:uid="{F43085B8-D706-4B62-A941-1CC7D39FE616}"/>
    <cellStyle name="SAPBEXchaText 6 2 2" xfId="2801" xr:uid="{CA31E00A-B431-4ADA-88F6-A3F2AE3DB065}"/>
    <cellStyle name="SAPBEXchaText 6 2 2 2" xfId="10141" xr:uid="{4E3A241F-4B28-4E43-BA9C-37AD93A251A0}"/>
    <cellStyle name="SAPBEXchaText 6 2 2 3" xfId="7542" xr:uid="{6541DFC8-BDE0-4C3D-AB5B-09A9F4A4A8F2}"/>
    <cellStyle name="SAPBEXchaText 6 2 2 4" xfId="17149" xr:uid="{2E503184-39AE-4D37-B31C-638F39518351}"/>
    <cellStyle name="SAPBEXchaText 6 2 2 5" xfId="20907" xr:uid="{61CED714-8A9C-4259-9195-1431B9A83927}"/>
    <cellStyle name="SAPBEXchaText 6 2 2 6" xfId="24568" xr:uid="{14B7E2AD-EC1C-4757-AFFF-514573DB40F3}"/>
    <cellStyle name="SAPBEXchaText 6 2 2 7" xfId="28097" xr:uid="{50633ACB-A7B1-4D83-9686-803FBDAD6DCC}"/>
    <cellStyle name="SAPBEXchaText 6 2 2 8" xfId="31383" xr:uid="{A8D60867-28FE-4D6B-86A2-7258D4375880}"/>
    <cellStyle name="SAPBEXchaText 6 2 3" xfId="3307" xr:uid="{9A54AF58-8A50-4BEB-AF86-BAFA60936DDA}"/>
    <cellStyle name="SAPBEXchaText 6 2 3 2" xfId="8108" xr:uid="{259CA01D-8118-4460-BE3B-C114D4697ABE}"/>
    <cellStyle name="SAPBEXchaText 6 2 3 3" xfId="15055" xr:uid="{53E8B928-2124-44E5-AF47-DE91AF6D6465}"/>
    <cellStyle name="SAPBEXchaText 6 2 3 4" xfId="17654" xr:uid="{A807DB8E-EF39-4D22-98DF-C46600C89CA0}"/>
    <cellStyle name="SAPBEXchaText 6 2 3 5" xfId="21410" xr:uid="{61254F58-4D97-4F4F-8076-946455699D93}"/>
    <cellStyle name="SAPBEXchaText 6 2 3 6" xfId="25072" xr:uid="{464170B5-D5C1-4008-AD6E-5FA655305676}"/>
    <cellStyle name="SAPBEXchaText 6 2 3 7" xfId="28603" xr:uid="{F8B8583C-9B46-4127-96EC-6442037F7992}"/>
    <cellStyle name="SAPBEXchaText 6 2 3 8" xfId="31882" xr:uid="{0327D525-EF81-4CB4-B223-08D89DF530D4}"/>
    <cellStyle name="SAPBEXchaText 6 2 4" xfId="2157" xr:uid="{4A483E1A-708A-4478-ADB4-A885A8912DFA}"/>
    <cellStyle name="SAPBEXchaText 6 2 4 2" xfId="7947" xr:uid="{4412F67D-45E2-4479-B30E-74D862C36B16}"/>
    <cellStyle name="SAPBEXchaText 6 2 4 3" xfId="14949" xr:uid="{982C1929-BDEC-4ACE-905C-A1AE16AD2FE6}"/>
    <cellStyle name="SAPBEXchaText 6 2 4 4" xfId="14525" xr:uid="{DC1ABFB5-6105-4918-B8A0-08CD20221A15}"/>
    <cellStyle name="SAPBEXchaText 6 2 4 5" xfId="13900" xr:uid="{10F6B2A0-6614-43FB-B583-84B316650869}"/>
    <cellStyle name="SAPBEXchaText 6 2 4 6" xfId="20698" xr:uid="{C89F8E14-9DBA-4A0F-82F9-C591903E0760}"/>
    <cellStyle name="SAPBEXchaText 6 2 4 7" xfId="19862" xr:uid="{548EDDBD-FDC1-40AC-88C9-B5A2D1ECDAEC}"/>
    <cellStyle name="SAPBEXchaText 6 2 4 8" xfId="27443" xr:uid="{ACE53B86-2F62-49FD-AA97-F14A5F00F47D}"/>
    <cellStyle name="SAPBEXchaText 6 2 5" xfId="3582" xr:uid="{90D0C32F-81AE-4187-B0A6-61FD8E9672BD}"/>
    <cellStyle name="SAPBEXchaText 6 2 5 2" xfId="10014" xr:uid="{555E9575-8148-46B1-8667-12E44E54051A}"/>
    <cellStyle name="SAPBEXchaText 6 2 5 3" xfId="11093" xr:uid="{69C09E19-81A5-480F-B9CB-1E7594F9146E}"/>
    <cellStyle name="SAPBEXchaText 6 2 5 4" xfId="17929" xr:uid="{93A5DFE4-F7A1-450A-AAC0-E75678B0A47B}"/>
    <cellStyle name="SAPBEXchaText 6 2 5 5" xfId="21685" xr:uid="{9F52FC97-6E09-4C46-9DB3-C01166486F3F}"/>
    <cellStyle name="SAPBEXchaText 6 2 5 6" xfId="25347" xr:uid="{4618856D-19B5-4BD6-A6CD-022B3D66AEC4}"/>
    <cellStyle name="SAPBEXchaText 6 2 5 7" xfId="28878" xr:uid="{282E47EB-99A9-40B1-815B-D75D9AF06531}"/>
    <cellStyle name="SAPBEXchaText 6 2 5 8" xfId="32156" xr:uid="{B3BB99EF-9242-4A91-84C5-E311D2958125}"/>
    <cellStyle name="SAPBEXchaText 6 2 6" xfId="4342" xr:uid="{D38576B3-1760-495B-A1DE-EB2C27E52F2C}"/>
    <cellStyle name="SAPBEXchaText 6 2 6 2" xfId="12612" xr:uid="{37ABA455-687F-43B2-AC6D-84155816B778}"/>
    <cellStyle name="SAPBEXchaText 6 2 6 3" xfId="8168" xr:uid="{C11C4CCD-38EE-4454-90AB-2AC645EFE36B}"/>
    <cellStyle name="SAPBEXchaText 6 2 6 4" xfId="18689" xr:uid="{7876DE9D-5142-45F4-A921-681F6D1A422B}"/>
    <cellStyle name="SAPBEXchaText 6 2 6 5" xfId="22441" xr:uid="{4A05CAB9-56EB-4E5A-9C50-CEB51E0EF86D}"/>
    <cellStyle name="SAPBEXchaText 6 2 6 6" xfId="26107" xr:uid="{01E5463A-63BB-4406-AF4E-F84FBBFE3107}"/>
    <cellStyle name="SAPBEXchaText 6 2 6 7" xfId="29638" xr:uid="{4FF783B8-C947-4FE5-86A7-B65766F3FB52}"/>
    <cellStyle name="SAPBEXchaText 6 2 6 8" xfId="32900" xr:uid="{6199BE26-96C7-4B26-9ACE-1CAB1E6261FF}"/>
    <cellStyle name="SAPBEXchaText 6 2 7" xfId="4463" xr:uid="{DAF4DBE2-4926-4390-839A-DBCF92614012}"/>
    <cellStyle name="SAPBEXchaText 6 2 7 2" xfId="12538" xr:uid="{73C27DEB-B966-49E6-B92E-6C82C1028273}"/>
    <cellStyle name="SAPBEXchaText 6 2 7 3" xfId="7628" xr:uid="{6900B439-357F-4023-8A73-402A4DECDBBB}"/>
    <cellStyle name="SAPBEXchaText 6 2 7 4" xfId="18810" xr:uid="{C0B226EC-21C1-4412-95FE-D0D1B51FEEC3}"/>
    <cellStyle name="SAPBEXchaText 6 2 7 5" xfId="22562" xr:uid="{6EC8940A-F5EB-43EC-9EEA-F1800DCD3E83}"/>
    <cellStyle name="SAPBEXchaText 6 2 7 6" xfId="26227" xr:uid="{6F1F3C26-BE0D-44FB-BAD2-30A512A8F049}"/>
    <cellStyle name="SAPBEXchaText 6 2 7 7" xfId="29759" xr:uid="{BDD34967-7F56-4722-8573-BE38ED730DF2}"/>
    <cellStyle name="SAPBEXchaText 6 2 7 8" xfId="33021" xr:uid="{9F5EFCA7-BAF7-4180-B414-B13CB3EADD4E}"/>
    <cellStyle name="SAPBEXchaText 6 2 8" xfId="11415" xr:uid="{31B6EA83-C9A4-4D20-A6B0-C76D1BABBC29}"/>
    <cellStyle name="SAPBEXchaText 6 2 9" xfId="16228" xr:uid="{6747D1E4-A3DC-46E7-85E7-658F52B3BCAA}"/>
    <cellStyle name="SAPBEXchaText 6 3" xfId="1947" xr:uid="{EDDC2E47-4564-4AD2-BF16-85CDA3E62C83}"/>
    <cellStyle name="SAPBEXchaText 6 3 2" xfId="8146" xr:uid="{FD9E6344-293F-4864-86D8-E5030C281FB3}"/>
    <cellStyle name="SAPBEXchaText 6 3 3" xfId="14615" xr:uid="{42B399B7-77E0-4011-9DCB-A0E3E40E91CE}"/>
    <cellStyle name="SAPBEXchaText 6 3 4" xfId="16683" xr:uid="{085A4C9D-1B02-410C-B71F-3528923FBCBB}"/>
    <cellStyle name="SAPBEXchaText 6 3 5" xfId="13981" xr:uid="{C6E69239-6306-404D-B008-F5C3D92ACF77}"/>
    <cellStyle name="SAPBEXchaText 6 3 6" xfId="16741" xr:uid="{80DC802F-6A17-4B98-A16B-61FDB4E7E777}"/>
    <cellStyle name="SAPBEXchaText 6 3 7" xfId="26882" xr:uid="{7AF70BF8-EFCB-4090-92F7-6B674C167CC5}"/>
    <cellStyle name="SAPBEXchaText 6 3 8" xfId="27310" xr:uid="{4DBF9A75-282E-4609-B5ED-FCB76FF7F633}"/>
    <cellStyle name="SAPBEXchaText 6 4" xfId="2356" xr:uid="{40956BA1-3E9B-425F-8EC5-095FC1C3EA68}"/>
    <cellStyle name="SAPBEXchaText 6 4 2" xfId="9522" xr:uid="{252080A2-5D0B-4076-85E8-1DE74C52E31C}"/>
    <cellStyle name="SAPBEXchaText 6 4 3" xfId="12002" xr:uid="{E888BD50-39C6-422D-8D48-073C50FB4746}"/>
    <cellStyle name="SAPBEXchaText 6 4 4" xfId="12026" xr:uid="{0F99BD13-64CB-4F8F-B8D1-D5FE3CCCE325}"/>
    <cellStyle name="SAPBEXchaText 6 4 5" xfId="13157" xr:uid="{E7A23288-8C46-4248-A89A-F6B42B460AF3}"/>
    <cellStyle name="SAPBEXchaText 6 4 6" xfId="20235" xr:uid="{1A2C94E9-511B-4273-82DE-F26F985A68EF}"/>
    <cellStyle name="SAPBEXchaText 6 4 7" xfId="8056" xr:uid="{2AD88BB9-8A2F-414F-B629-CBBF3707C7A0}"/>
    <cellStyle name="SAPBEXchaText 6 4 8" xfId="30318" xr:uid="{7EBD2DDC-DC2D-41EF-BE03-5576CA456621}"/>
    <cellStyle name="SAPBEXchaText 6 5" xfId="3540" xr:uid="{D43F7723-A565-4E87-9C31-DD77B1A61DFF}"/>
    <cellStyle name="SAPBEXchaText 6 5 2" xfId="8381" xr:uid="{2FAB775F-5A70-4B7A-AB18-A438A0A363B9}"/>
    <cellStyle name="SAPBEXchaText 6 5 3" xfId="13929" xr:uid="{140EB87E-8FB3-4C17-9753-9AAA0A365F11}"/>
    <cellStyle name="SAPBEXchaText 6 5 4" xfId="17887" xr:uid="{29F63A25-4E5E-4BB1-90ED-CCE3AEDED45F}"/>
    <cellStyle name="SAPBEXchaText 6 5 5" xfId="21643" xr:uid="{D47F59FD-88F2-4C56-A688-1147923163D7}"/>
    <cellStyle name="SAPBEXchaText 6 5 6" xfId="25305" xr:uid="{62E10ED3-9C13-4DDF-8FEE-766E087FD878}"/>
    <cellStyle name="SAPBEXchaText 6 5 7" xfId="28836" xr:uid="{0E55F694-9930-43B6-A242-74E82CCB4CD6}"/>
    <cellStyle name="SAPBEXchaText 6 5 8" xfId="32115" xr:uid="{A14327B5-3594-4163-BA34-04BF7B008E06}"/>
    <cellStyle name="SAPBEXchaText 6 6" xfId="4260" xr:uid="{6D8AD3B2-0CF6-44AA-85EA-AB06942CFB55}"/>
    <cellStyle name="SAPBEXchaText 6 6 2" xfId="7013" xr:uid="{715B858B-8263-4326-8841-B23D4F2FFB0A}"/>
    <cellStyle name="SAPBEXchaText 6 6 3" xfId="14238" xr:uid="{EB3F262B-1215-465F-8DC4-88A99F05DDCD}"/>
    <cellStyle name="SAPBEXchaText 6 6 4" xfId="18607" xr:uid="{FAE95869-FD61-4FAC-AA22-B49F82960AB1}"/>
    <cellStyle name="SAPBEXchaText 6 6 5" xfId="22359" xr:uid="{1107E6AD-8257-4633-BF0B-48A86F2F5A8D}"/>
    <cellStyle name="SAPBEXchaText 6 6 6" xfId="26025" xr:uid="{0978FB7D-BF56-4A21-B8DC-32FC33537868}"/>
    <cellStyle name="SAPBEXchaText 6 6 7" xfId="29556" xr:uid="{9C432C2C-4CCD-40F9-9587-843776DEF7A7}"/>
    <cellStyle name="SAPBEXchaText 6 6 8" xfId="32819" xr:uid="{278DA57E-B87B-4D83-8CD0-D602E29CEAD3}"/>
    <cellStyle name="SAPBEXchaText 6 7" xfId="4588" xr:uid="{67387928-E48A-4077-9617-09F261B43AA4}"/>
    <cellStyle name="SAPBEXchaText 6 7 2" xfId="12428" xr:uid="{575DAD27-3E9C-4162-BE33-016C6DDF192A}"/>
    <cellStyle name="SAPBEXchaText 6 7 3" xfId="15220" xr:uid="{3C8DD830-34BB-4962-B113-9C36A71E4B0C}"/>
    <cellStyle name="SAPBEXchaText 6 7 4" xfId="18935" xr:uid="{7A903856-E455-4586-B267-907894CF7E05}"/>
    <cellStyle name="SAPBEXchaText 6 7 5" xfId="22687" xr:uid="{CD4C058C-6A01-4C90-90A5-ECE9312DAD1B}"/>
    <cellStyle name="SAPBEXchaText 6 7 6" xfId="26352" xr:uid="{7AB67AB7-8108-46DE-9C39-A55E018FFD31}"/>
    <cellStyle name="SAPBEXchaText 6 7 7" xfId="29884" xr:uid="{5884CD34-EE60-436B-B462-36EE2F4CB003}"/>
    <cellStyle name="SAPBEXchaText 6 7 8" xfId="33144" xr:uid="{0AB31A3D-FC64-43C0-A7D2-BAF5CC1143EF}"/>
    <cellStyle name="SAPBEXchaText 6 8" xfId="4800" xr:uid="{CC73D849-B382-451B-853D-B1F2B69DEED1}"/>
    <cellStyle name="SAPBEXchaText 6 8 2" xfId="12223" xr:uid="{36B6500B-CE90-498F-909E-F81F9DE569AA}"/>
    <cellStyle name="SAPBEXchaText 6 8 3" xfId="16800" xr:uid="{D16222F5-67C7-4D9E-AF47-49A1185BCA65}"/>
    <cellStyle name="SAPBEXchaText 6 8 4" xfId="19147" xr:uid="{757F1EE0-1398-49E5-A53E-FA01203453A5}"/>
    <cellStyle name="SAPBEXchaText 6 8 5" xfId="22898" xr:uid="{CC1C13C2-DC18-4E5E-B563-0B49A45A4640}"/>
    <cellStyle name="SAPBEXchaText 6 8 6" xfId="26564" xr:uid="{8D2A9618-769E-42DF-8EDC-36C34DCD8753}"/>
    <cellStyle name="SAPBEXchaText 6 8 7" xfId="30096" xr:uid="{667B1821-48C4-443B-A201-9292F0D969A2}"/>
    <cellStyle name="SAPBEXchaText 6 8 8" xfId="33353" xr:uid="{F9B4C40A-78A4-4681-8873-1B6661E8BA0D}"/>
    <cellStyle name="SAPBEXchaText 6 9" xfId="9446" xr:uid="{14ABDB8F-A4FB-42D0-A9ED-DA40A0B70174}"/>
    <cellStyle name="SAPBEXchaText 7" xfId="6344" xr:uid="{9882D2ED-1787-4C19-B22A-A3D9C372D090}"/>
    <cellStyle name="SAPBEXchaText 7 2" xfId="13242" xr:uid="{31112944-7061-4B58-904A-A9E7CE6A1F7B}"/>
    <cellStyle name="SAPBEXchaText 7 3" xfId="15909" xr:uid="{98071B63-1AB3-42BF-BBE2-2F5234EB00D5}"/>
    <cellStyle name="SAPBEXchaText 7 4" xfId="20589" xr:uid="{6747ED70-E7A7-4462-92C6-0D5A8AB036D2}"/>
    <cellStyle name="SAPBEXchaText 7 5" xfId="24269" xr:uid="{B6B5A1DE-F5C1-42E9-9191-C752D66BDB86}"/>
    <cellStyle name="SAPBEXchaText 7 6" xfId="27788" xr:uid="{FFED4AED-FA18-4834-B1AC-C95E2BE3EE90}"/>
    <cellStyle name="SAPBEXchaText 7 7" xfId="31005" xr:uid="{CC55BF7E-1318-4AA7-8A2E-C371B26505A2}"/>
    <cellStyle name="SAPBEXchaText 7 8" xfId="33608" xr:uid="{B1C88DC4-F0D2-4DA7-BE1F-918CB3130799}"/>
    <cellStyle name="SAPBEXchaText_East 1415 Budget model v1" xfId="1109" xr:uid="{2ECC473D-0748-41CF-A32B-5384F1C184C3}"/>
    <cellStyle name="SAPBEXexcBad7" xfId="464" xr:uid="{DF4D7899-B479-4429-A7D5-A6AB24F58D71}"/>
    <cellStyle name="SAPBEXexcBad7 10" xfId="1821" xr:uid="{C350B7F2-CEB8-4DD9-B8E0-EB397D566C57}"/>
    <cellStyle name="SAPBEXexcBad7 10 2" xfId="11379" xr:uid="{8650637C-47AA-4583-BDC1-0AE332893E2B}"/>
    <cellStyle name="SAPBEXexcBad7 10 3" xfId="16263" xr:uid="{608BA2D4-532C-432E-832F-36FB8F31AD60}"/>
    <cellStyle name="SAPBEXexcBad7 10 4" xfId="15390" xr:uid="{6769E22E-299D-42CE-98C5-278667243C44}"/>
    <cellStyle name="SAPBEXexcBad7 10 5" xfId="19502" xr:uid="{79E85F2C-0BA9-4DB6-A4B6-D099256930E1}"/>
    <cellStyle name="SAPBEXexcBad7 10 6" xfId="23265" xr:uid="{8421A89D-4608-49E8-92D6-89C7382A058F}"/>
    <cellStyle name="SAPBEXexcBad7 10 7" xfId="26916" xr:uid="{36CBBC7A-9432-4289-A5E4-7719FF278E12}"/>
    <cellStyle name="SAPBEXexcBad7 10 8" xfId="27250" xr:uid="{CDA07970-4192-4AC8-B2A0-39F449AE0620}"/>
    <cellStyle name="SAPBEXexcBad7 11" xfId="2684" xr:uid="{71C260D5-858C-4183-A9DE-25C1D97605B9}"/>
    <cellStyle name="SAPBEXexcBad7 11 2" xfId="9985" xr:uid="{02471013-B200-45D9-A8AB-CA73BD2B2B71}"/>
    <cellStyle name="SAPBEXexcBad7 11 3" xfId="13525" xr:uid="{8F420CF8-70E2-4FAC-972D-BF04ED8B9BB8}"/>
    <cellStyle name="SAPBEXexcBad7 11 4" xfId="16840" xr:uid="{029EB1C6-9061-48E0-A4A3-A01E276DEE4E}"/>
    <cellStyle name="SAPBEXexcBad7 11 5" xfId="20790" xr:uid="{B04FE78A-F54B-404E-AFCB-37140488C64C}"/>
    <cellStyle name="SAPBEXexcBad7 11 6" xfId="24451" xr:uid="{DDC0AB79-69C8-4D1E-A9E7-5D9FC8F41063}"/>
    <cellStyle name="SAPBEXexcBad7 11 7" xfId="27980" xr:uid="{2B17542C-9643-4139-B725-FA72FA0C1814}"/>
    <cellStyle name="SAPBEXexcBad7 11 8" xfId="31266" xr:uid="{091F2578-EA28-4F11-86C7-7BFF0B3A93A4}"/>
    <cellStyle name="SAPBEXexcBad7 12" xfId="3563" xr:uid="{F4F98791-30A0-476D-8C56-A63B46F9396C}"/>
    <cellStyle name="SAPBEXexcBad7 12 2" xfId="9840" xr:uid="{A40D2B9F-CC9C-4F62-9783-24E7746A4C7F}"/>
    <cellStyle name="SAPBEXexcBad7 12 3" xfId="11191" xr:uid="{FE3FC5EB-48DE-4E1C-9005-5C0E867C608B}"/>
    <cellStyle name="SAPBEXexcBad7 12 4" xfId="17910" xr:uid="{C3FB17E9-EF31-409F-B024-692E03D21895}"/>
    <cellStyle name="SAPBEXexcBad7 12 5" xfId="21666" xr:uid="{D343F695-2B39-4E0E-A55E-D201F34E0703}"/>
    <cellStyle name="SAPBEXexcBad7 12 6" xfId="25328" xr:uid="{9858C50D-EA0A-4C7C-907B-2714FEA24924}"/>
    <cellStyle name="SAPBEXexcBad7 12 7" xfId="28859" xr:uid="{ED39071D-EC1B-472D-AC48-F00E6806CA3D}"/>
    <cellStyle name="SAPBEXexcBad7 12 8" xfId="32137" xr:uid="{7F5582B2-2B46-4675-9C2D-8B60240FE811}"/>
    <cellStyle name="SAPBEXexcBad7 13" xfId="3745" xr:uid="{89EA86C9-54BA-4474-9ED4-EC60D0BF85B7}"/>
    <cellStyle name="SAPBEXexcBad7 13 2" xfId="12751" xr:uid="{D74269FA-5431-4D86-81ED-07C27B69F32F}"/>
    <cellStyle name="SAPBEXexcBad7 13 3" xfId="8038" xr:uid="{1E0EF371-79C4-48C4-A8FD-108F2479305B}"/>
    <cellStyle name="SAPBEXexcBad7 13 4" xfId="18092" xr:uid="{260DD779-F41B-4750-8AA0-8D7040F595C0}"/>
    <cellStyle name="SAPBEXexcBad7 13 5" xfId="21847" xr:uid="{27B7C20A-3946-4A95-9CA0-01600527B8F9}"/>
    <cellStyle name="SAPBEXexcBad7 13 6" xfId="25510" xr:uid="{925F03C5-4F3E-49BD-A4FD-3676DA04C46F}"/>
    <cellStyle name="SAPBEXexcBad7 13 7" xfId="29041" xr:uid="{177C3D60-1862-4EB0-A798-D9F5B21D43A7}"/>
    <cellStyle name="SAPBEXexcBad7 13 8" xfId="32317" xr:uid="{B87BE225-2A85-4290-ABF9-3C5B11A40C2B}"/>
    <cellStyle name="SAPBEXexcBad7 14" xfId="4591" xr:uid="{213D7391-0A76-45CC-B618-0D6996EE802B}"/>
    <cellStyle name="SAPBEXexcBad7 14 2" xfId="12425" xr:uid="{88C228F9-AC80-4641-A1FE-0E2E806D10CE}"/>
    <cellStyle name="SAPBEXexcBad7 14 3" xfId="14490" xr:uid="{A66100D1-970F-4CDE-89A8-0FFD5B9F5715}"/>
    <cellStyle name="SAPBEXexcBad7 14 4" xfId="18938" xr:uid="{DCB7BA34-043D-4B98-B52C-E5CB93BF8F3A}"/>
    <cellStyle name="SAPBEXexcBad7 14 5" xfId="22690" xr:uid="{4B4C2798-4285-4426-A03C-5F737D9563B4}"/>
    <cellStyle name="SAPBEXexcBad7 14 6" xfId="26355" xr:uid="{B3FFBFAB-BFB0-49C1-97DD-94A8A010D346}"/>
    <cellStyle name="SAPBEXexcBad7 14 7" xfId="29887" xr:uid="{40050856-B542-4E06-A10B-810B1A8DE6A8}"/>
    <cellStyle name="SAPBEXexcBad7 14 8" xfId="33147" xr:uid="{ED34B06A-DDB6-4CF4-B88B-A0D96FFE88FB}"/>
    <cellStyle name="SAPBEXexcBad7 15" xfId="4582" xr:uid="{DAFA0937-CC20-4766-BAB1-A708CCBDCF1B}"/>
    <cellStyle name="SAPBEXexcBad7 15 2" xfId="12434" xr:uid="{9CC68FAE-9A5F-4BDC-9ADB-76189933256F}"/>
    <cellStyle name="SAPBEXexcBad7 15 3" xfId="10033" xr:uid="{ECC643E2-5618-49D7-875D-B062751A08AC}"/>
    <cellStyle name="SAPBEXexcBad7 15 4" xfId="18929" xr:uid="{360A6D4A-CD7E-4F29-834B-272CC1764CB7}"/>
    <cellStyle name="SAPBEXexcBad7 15 5" xfId="22681" xr:uid="{A5E4DF80-A577-4DD6-8C34-BBF0C32DAA44}"/>
    <cellStyle name="SAPBEXexcBad7 15 6" xfId="26346" xr:uid="{D4838C08-FD2A-4B59-ABE9-1263A3DA89AB}"/>
    <cellStyle name="SAPBEXexcBad7 15 7" xfId="29878" xr:uid="{9CA06C8C-A415-4211-85B2-82EF6521436F}"/>
    <cellStyle name="SAPBEXexcBad7 15 8" xfId="33138" xr:uid="{E900133A-2B44-49C4-A148-87481E642FC3}"/>
    <cellStyle name="SAPBEXexcBad7 16" xfId="6345" xr:uid="{FB5806FC-B4A2-48A5-A711-8884D84B067D}"/>
    <cellStyle name="SAPBEXexcBad7 16 2" xfId="13243" xr:uid="{A451FBEC-390F-46C0-BCBB-ED0864428114}"/>
    <cellStyle name="SAPBEXexcBad7 16 3" xfId="15910" xr:uid="{1512FD34-89EE-4240-8CC4-43F62B7CF60B}"/>
    <cellStyle name="SAPBEXexcBad7 16 4" xfId="20590" xr:uid="{02591E86-F7B1-40FA-93DE-690560EE7EC7}"/>
    <cellStyle name="SAPBEXexcBad7 16 5" xfId="24270" xr:uid="{B6FEF6FC-1988-4ACD-BD1A-45B6685C4C12}"/>
    <cellStyle name="SAPBEXexcBad7 16 6" xfId="27789" xr:uid="{16066788-BFB4-40F1-BF7A-A9E645B04196}"/>
    <cellStyle name="SAPBEXexcBad7 16 7" xfId="31006" xr:uid="{6EED1575-2C9B-44EB-8385-962F19741456}"/>
    <cellStyle name="SAPBEXexcBad7 16 8" xfId="33609" xr:uid="{ADB5F0A4-248C-45F3-BAFB-BE8EA1F20271}"/>
    <cellStyle name="SAPBEXexcBad7 17" xfId="9823" xr:uid="{22372114-A8E9-4FF6-AF5A-8E74C2AE507F}"/>
    <cellStyle name="SAPBEXexcBad7 18" xfId="15513" xr:uid="{3FC39C3B-6648-4CFC-B538-1A815C8326A6}"/>
    <cellStyle name="SAPBEXexcBad7 19" xfId="13165" xr:uid="{2B9DD6E5-E826-4F42-821F-F5416CF4AA0D}"/>
    <cellStyle name="SAPBEXexcBad7 2" xfId="1110" xr:uid="{28D4232D-D47B-4F12-90D5-40E32FD62CBE}"/>
    <cellStyle name="SAPBEXexcBad7 2 10" xfId="12832" xr:uid="{1860A88C-2D9D-4626-B390-42DBCBF99A2B}"/>
    <cellStyle name="SAPBEXexcBad7 2 11" xfId="8015" xr:uid="{46FD6846-8EA5-49CC-8954-5FF224B00320}"/>
    <cellStyle name="SAPBEXexcBad7 2 12" xfId="15455" xr:uid="{60E451AF-2A2D-455F-85D5-C46C175E01BE}"/>
    <cellStyle name="SAPBEXexcBad7 2 13" xfId="19818" xr:uid="{807BDAD7-83F2-4BE0-9814-21D5E1DAAAE5}"/>
    <cellStyle name="SAPBEXexcBad7 2 14" xfId="23578" xr:uid="{38E09846-DB2A-4B06-AC0B-50E633EE07BC}"/>
    <cellStyle name="SAPBEXexcBad7 2 15" xfId="27187" xr:uid="{EF5E7066-C9AE-4BE5-801E-8526119AF7CA}"/>
    <cellStyle name="SAPBEXexcBad7 2 16" xfId="30646" xr:uid="{E60A3390-877C-491C-B53E-6CF9DDA2F4C2}"/>
    <cellStyle name="SAPBEXexcBad7 2 17" xfId="33815" xr:uid="{5DDB0265-9347-48AA-94E4-9E4E66E16D1B}"/>
    <cellStyle name="SAPBEXexcBad7 2 2" xfId="1111" xr:uid="{55F234BD-C246-41D3-9289-79925E6462E5}"/>
    <cellStyle name="SAPBEXexcBad7 2 2 10" xfId="12961" xr:uid="{CE5A3C56-1D22-4C49-A3E8-5896573431E8}"/>
    <cellStyle name="SAPBEXexcBad7 2 2 11" xfId="13943" xr:uid="{E5D207A7-6047-4FC1-87D0-45C63D58F430}"/>
    <cellStyle name="SAPBEXexcBad7 2 2 12" xfId="19817" xr:uid="{E87C2819-A634-42B1-913E-E74C63DB4FCD}"/>
    <cellStyle name="SAPBEXexcBad7 2 2 13" xfId="23577" xr:uid="{1A7EFA6B-DCD8-4D73-8440-C9D0DCB1DBCF}"/>
    <cellStyle name="SAPBEXexcBad7 2 2 14" xfId="27186" xr:uid="{E118880E-839D-4F2B-8579-9F04EEDDB01C}"/>
    <cellStyle name="SAPBEXexcBad7 2 2 15" xfId="30645" xr:uid="{CA282532-D8A4-4E63-88A1-716DB147C75D}"/>
    <cellStyle name="SAPBEXexcBad7 2 2 16" xfId="34823" xr:uid="{44A8B442-E021-4336-8229-454B330B4267}"/>
    <cellStyle name="SAPBEXexcBad7 2 2 2" xfId="1629" xr:uid="{1DE8B0EB-303C-4E4A-A1DA-AC6327990EE8}"/>
    <cellStyle name="SAPBEXexcBad7 2 2 2 10" xfId="16481" xr:uid="{1B4BB3EE-0F8A-4BAE-B0B9-BFE46CD5A71F}"/>
    <cellStyle name="SAPBEXexcBad7 2 2 2 11" xfId="16098" xr:uid="{B0AF154A-1019-4697-B28A-9CC2CF5FCA8B}"/>
    <cellStyle name="SAPBEXexcBad7 2 2 2 12" xfId="24184" xr:uid="{9D8DC6C7-498B-4FA1-8F10-8962F596984F}"/>
    <cellStyle name="SAPBEXexcBad7 2 2 2 13" xfId="20167" xr:uid="{4580267E-D626-4133-8560-F38EF26D613C}"/>
    <cellStyle name="SAPBEXexcBad7 2 2 2 14" xfId="30901" xr:uid="{6F1B6F72-23F5-430B-9287-65CA108E6A10}"/>
    <cellStyle name="SAPBEXexcBad7 2 2 2 2" xfId="2872" xr:uid="{6094FA2B-3CDA-400F-A845-51A8CCFF2AA7}"/>
    <cellStyle name="SAPBEXexcBad7 2 2 2 2 2" xfId="10796" xr:uid="{92043A8D-4FF3-4BD4-95BC-10D9ACC7F1F3}"/>
    <cellStyle name="SAPBEXexcBad7 2 2 2 2 3" xfId="10904" xr:uid="{E35A11DC-1D27-4B7D-92C1-BF09AD4EAFA7}"/>
    <cellStyle name="SAPBEXexcBad7 2 2 2 2 4" xfId="17220" xr:uid="{39FC7443-BED1-41BB-A212-B73267886A59}"/>
    <cellStyle name="SAPBEXexcBad7 2 2 2 2 5" xfId="20978" xr:uid="{01FF8E96-1C66-4744-B585-2FBFBF85EF01}"/>
    <cellStyle name="SAPBEXexcBad7 2 2 2 2 6" xfId="24639" xr:uid="{DA54ADB9-B73C-40B9-ADF9-0198E43A2E0D}"/>
    <cellStyle name="SAPBEXexcBad7 2 2 2 2 7" xfId="28168" xr:uid="{7C1E5090-BD36-4C1A-989E-17114B02DB3B}"/>
    <cellStyle name="SAPBEXexcBad7 2 2 2 2 8" xfId="31454" xr:uid="{6C02D8DF-AAC3-4836-BB4E-AF5C90E6E8CE}"/>
    <cellStyle name="SAPBEXexcBad7 2 2 2 3" xfId="3378" xr:uid="{195BC8FD-4368-4DDC-B116-054D9ABC3DBA}"/>
    <cellStyle name="SAPBEXexcBad7 2 2 2 3 2" xfId="10345" xr:uid="{B5D132C6-D68C-42EE-9A72-E18542E7B615}"/>
    <cellStyle name="SAPBEXexcBad7 2 2 2 3 3" xfId="7765" xr:uid="{8195A12D-F510-4AF6-9936-2E57821E147A}"/>
    <cellStyle name="SAPBEXexcBad7 2 2 2 3 4" xfId="17725" xr:uid="{2D4E958F-35C5-48D5-8409-FA02EBF8B332}"/>
    <cellStyle name="SAPBEXexcBad7 2 2 2 3 5" xfId="21481" xr:uid="{5DAB5167-B3D0-4767-A34B-F603EEFA8B77}"/>
    <cellStyle name="SAPBEXexcBad7 2 2 2 3 6" xfId="25143" xr:uid="{E7292724-32D0-469B-A29C-815CADDDE168}"/>
    <cellStyle name="SAPBEXexcBad7 2 2 2 3 7" xfId="28674" xr:uid="{36591F02-9768-496D-A9D0-0135E6C8209F}"/>
    <cellStyle name="SAPBEXexcBad7 2 2 2 3 8" xfId="31953" xr:uid="{29D62D50-DDF3-4F71-973C-7B1CC4C4D0C4}"/>
    <cellStyle name="SAPBEXexcBad7 2 2 2 4" xfId="2160" xr:uid="{F01BF671-72B2-484C-ADDA-97048D4A5C94}"/>
    <cellStyle name="SAPBEXexcBad7 2 2 2 4 2" xfId="13054" xr:uid="{2D3E4373-22BE-47DB-B0F5-9791226B2084}"/>
    <cellStyle name="SAPBEXexcBad7 2 2 2 4 3" xfId="15605" xr:uid="{C0D70790-59B2-4447-B578-33E5C4BB0F64}"/>
    <cellStyle name="SAPBEXexcBad7 2 2 2 4 4" xfId="11682" xr:uid="{1B473E30-B4C2-4C47-AD2B-7C1640112CFC}"/>
    <cellStyle name="SAPBEXexcBad7 2 2 2 4 5" xfId="7607" xr:uid="{85EC719F-067C-4028-B577-2AB577E521D6}"/>
    <cellStyle name="SAPBEXexcBad7 2 2 2 4 6" xfId="14209" xr:uid="{B82FD833-DFEE-4E3C-B091-996AB08FF67C}"/>
    <cellStyle name="SAPBEXexcBad7 2 2 2 4 7" xfId="13509" xr:uid="{923E6E9C-5A0B-4B0E-BFB8-8F9D1663EF5C}"/>
    <cellStyle name="SAPBEXexcBad7 2 2 2 4 8" xfId="27385" xr:uid="{EA61EA51-577C-4347-8A81-C35D95BBCD21}"/>
    <cellStyle name="SAPBEXexcBad7 2 2 2 5" xfId="3766" xr:uid="{411721B0-2121-44FF-8B42-56568DA685D5}"/>
    <cellStyle name="SAPBEXexcBad7 2 2 2 5 2" xfId="12743" xr:uid="{85693197-9B21-4036-A5DB-59AF3AD4F8EF}"/>
    <cellStyle name="SAPBEXexcBad7 2 2 2 5 3" xfId="8498" xr:uid="{C43D639C-F29E-44A3-AE4D-FD090EFB8512}"/>
    <cellStyle name="SAPBEXexcBad7 2 2 2 5 4" xfId="18113" xr:uid="{FFCED76F-6C96-454E-BB7C-50681BCD03A5}"/>
    <cellStyle name="SAPBEXexcBad7 2 2 2 5 5" xfId="21867" xr:uid="{992660B8-E163-40C7-83E5-76EB8C259FDD}"/>
    <cellStyle name="SAPBEXexcBad7 2 2 2 5 6" xfId="25531" xr:uid="{83C4D655-DC9E-49F3-895C-29E31D050297}"/>
    <cellStyle name="SAPBEXexcBad7 2 2 2 5 7" xfId="29062" xr:uid="{0B18D8CA-96E0-4AF0-875F-58B864F858B8}"/>
    <cellStyle name="SAPBEXexcBad7 2 2 2 5 8" xfId="32337" xr:uid="{9D4AFD3D-738C-4E57-9CA7-975DB7E17CAD}"/>
    <cellStyle name="SAPBEXexcBad7 2 2 2 6" xfId="2073" xr:uid="{48D69F3B-84F4-41C8-8E49-C72463A59B53}"/>
    <cellStyle name="SAPBEXexcBad7 2 2 2 6 2" xfId="11420" xr:uid="{3979B511-56AD-41CC-9C0E-6151E90CA23B}"/>
    <cellStyle name="SAPBEXexcBad7 2 2 2 6 3" xfId="16223" xr:uid="{C6DF7B93-45C8-4929-A6A0-A30AFC849D6C}"/>
    <cellStyle name="SAPBEXexcBad7 2 2 2 6 4" xfId="13870" xr:uid="{8A669E6B-B9FB-4E8A-8B4A-0A6FAF790AE7}"/>
    <cellStyle name="SAPBEXexcBad7 2 2 2 6 5" xfId="16692" xr:uid="{BC658C2F-65E5-4D49-8666-759ADF61C193}"/>
    <cellStyle name="SAPBEXexcBad7 2 2 2 6 6" xfId="11844" xr:uid="{07B05D29-B1CC-4430-A353-DCFC97AD3315}"/>
    <cellStyle name="SAPBEXexcBad7 2 2 2 6 7" xfId="23773" xr:uid="{228B8243-4763-4234-9EF9-A67C6F02FD35}"/>
    <cellStyle name="SAPBEXexcBad7 2 2 2 6 8" xfId="19674" xr:uid="{4657F703-F253-4F33-BCB6-CD488B71A662}"/>
    <cellStyle name="SAPBEXexcBad7 2 2 2 7" xfId="4617" xr:uid="{F009E228-6C0C-447F-A847-57BEF277C0EF}"/>
    <cellStyle name="SAPBEXexcBad7 2 2 2 7 2" xfId="12401" xr:uid="{8B48BD7F-5F8D-4D14-B5A7-4E4584968F43}"/>
    <cellStyle name="SAPBEXexcBad7 2 2 2 7 3" xfId="8152" xr:uid="{444AFEFD-C213-4879-BBF9-28A50A765A71}"/>
    <cellStyle name="SAPBEXexcBad7 2 2 2 7 4" xfId="18964" xr:uid="{EFD0B9D5-C764-45BE-B172-1AEAEEB321DC}"/>
    <cellStyle name="SAPBEXexcBad7 2 2 2 7 5" xfId="22716" xr:uid="{0931DB9B-D6C4-49FE-8B05-1FDE3EE8C392}"/>
    <cellStyle name="SAPBEXexcBad7 2 2 2 7 6" xfId="26381" xr:uid="{69751821-B36C-4028-966E-323656467B75}"/>
    <cellStyle name="SAPBEXexcBad7 2 2 2 7 7" xfId="29913" xr:uid="{DF3EA2BB-18E3-41D9-AB09-E4D2A5061534}"/>
    <cellStyle name="SAPBEXexcBad7 2 2 2 7 8" xfId="33173" xr:uid="{15F217C4-C9C9-41EF-B098-2B5CB4D90B8A}"/>
    <cellStyle name="SAPBEXexcBad7 2 2 2 8" xfId="9399" xr:uid="{01F3C671-B7FC-4E30-92A0-F4D6E046A65E}"/>
    <cellStyle name="SAPBEXexcBad7 2 2 2 9" xfId="14716" xr:uid="{8F14B678-C648-49E4-9359-A0C655A5667D}"/>
    <cellStyle name="SAPBEXexcBad7 2 2 3" xfId="2398" xr:uid="{7C0D31DF-DB9B-4B49-9FB1-F06A1F6E46DA}"/>
    <cellStyle name="SAPBEXexcBad7 2 2 3 2" xfId="10159" xr:uid="{D83FAD84-A894-482C-9E2A-445243664735}"/>
    <cellStyle name="SAPBEXexcBad7 2 2 3 3" xfId="15001" xr:uid="{DF73CD44-41FC-41D6-88C2-35443866398A}"/>
    <cellStyle name="SAPBEXexcBad7 2 2 3 4" xfId="15537" xr:uid="{2F7F0D19-011E-4750-B33A-CAF3324982CF}"/>
    <cellStyle name="SAPBEXexcBad7 2 2 3 5" xfId="10379" xr:uid="{BF1099CB-B823-406E-99D4-655DA9E71C06}"/>
    <cellStyle name="SAPBEXexcBad7 2 2 3 6" xfId="16197" xr:uid="{262AA93F-E6F4-4E2A-B22C-93211DC347F4}"/>
    <cellStyle name="SAPBEXexcBad7 2 2 3 7" xfId="23856" xr:uid="{4668C3AE-D3BC-4268-81F2-AAB74B6B944C}"/>
    <cellStyle name="SAPBEXexcBad7 2 2 3 8" xfId="30292" xr:uid="{CD4053AA-FF2E-48C2-945F-BE328C49CFDB}"/>
    <cellStyle name="SAPBEXexcBad7 2 2 4" xfId="2587" xr:uid="{2B0F595C-6DAF-4F84-B770-58FB0608B940}"/>
    <cellStyle name="SAPBEXexcBad7 2 2 4 2" xfId="10023" xr:uid="{8C73EB6A-0D31-44E3-97EE-768A524C0987}"/>
    <cellStyle name="SAPBEXexcBad7 2 2 4 3" xfId="11667" xr:uid="{DCA4B019-C460-44AC-9CBD-53BD6A3617F7}"/>
    <cellStyle name="SAPBEXexcBad7 2 2 4 4" xfId="15869" xr:uid="{43528651-EE8A-40EA-A75C-02E1A0176DE9}"/>
    <cellStyle name="SAPBEXexcBad7 2 2 4 5" xfId="8657" xr:uid="{0A056BD0-500F-4E57-821B-F7B263BC27EA}"/>
    <cellStyle name="SAPBEXexcBad7 2 2 4 6" xfId="23035" xr:uid="{138CFEA0-2B1E-466B-A1E7-5A042A49C515}"/>
    <cellStyle name="SAPBEXexcBad7 2 2 4 7" xfId="20241" xr:uid="{AC34A503-DEE4-47B7-BC24-8195F238A9C9}"/>
    <cellStyle name="SAPBEXexcBad7 2 2 4 8" xfId="31173" xr:uid="{FE0D5C70-578E-456A-AFE0-5BA8A87B3ACE}"/>
    <cellStyle name="SAPBEXexcBad7 2 2 5" xfId="2747" xr:uid="{A4B35FC1-96FC-4F6F-A024-90EF60D0BB78}"/>
    <cellStyle name="SAPBEXexcBad7 2 2 5 2" xfId="9642" xr:uid="{F83BC64F-0C3F-4C30-BCDC-38EC20646E7F}"/>
    <cellStyle name="SAPBEXexcBad7 2 2 5 3" xfId="7724" xr:uid="{9E7C3326-0512-413B-B6FE-F137188772BA}"/>
    <cellStyle name="SAPBEXexcBad7 2 2 5 4" xfId="17095" xr:uid="{F6B68D3B-F74D-4842-B801-AE805257DF1D}"/>
    <cellStyle name="SAPBEXexcBad7 2 2 5 5" xfId="20853" xr:uid="{45320C31-BAFD-47EF-BBA8-5C4C400D3DA5}"/>
    <cellStyle name="SAPBEXexcBad7 2 2 5 6" xfId="24514" xr:uid="{03BCF1C2-FCE0-41D0-9E14-5D1E1FA73143}"/>
    <cellStyle name="SAPBEXexcBad7 2 2 5 7" xfId="28043" xr:uid="{08004C14-4760-46FD-8361-D7369E87911D}"/>
    <cellStyle name="SAPBEXexcBad7 2 2 5 8" xfId="31329" xr:uid="{B7642D52-CA15-457D-B65F-001C11FDC727}"/>
    <cellStyle name="SAPBEXexcBad7 2 2 6" xfId="1810" xr:uid="{8738ABBB-3836-431C-9EC1-D19B592707F8}"/>
    <cellStyle name="SAPBEXexcBad7 2 2 6 2" xfId="9415" xr:uid="{C759A2D1-C881-4EF8-84D2-69F7EB8EE828}"/>
    <cellStyle name="SAPBEXexcBad7 2 2 6 3" xfId="14794" xr:uid="{14F22D26-712D-444B-B014-444EFEEC2F05}"/>
    <cellStyle name="SAPBEXexcBad7 2 2 6 4" xfId="7421" xr:uid="{2382BBBB-AB9B-4FBD-B647-A0D853CE50B2}"/>
    <cellStyle name="SAPBEXexcBad7 2 2 6 5" xfId="20449" xr:uid="{DC738CD7-9FBB-4E3E-B0A2-A02AB9FFFDCE}"/>
    <cellStyle name="SAPBEXexcBad7 2 2 6 6" xfId="23275" xr:uid="{684CABAB-4916-4CD3-A296-79AE70AFD182}"/>
    <cellStyle name="SAPBEXexcBad7 2 2 6 7" xfId="27692" xr:uid="{A70C7518-7F20-4CB5-9478-F5615374D159}"/>
    <cellStyle name="SAPBEXexcBad7 2 2 6 8" xfId="23988" xr:uid="{393E2400-8154-4C0C-8A8B-40285E230800}"/>
    <cellStyle name="SAPBEXexcBad7 2 2 7" xfId="1978" xr:uid="{D9A13D4B-69E3-4872-A20A-26E72E651B8D}"/>
    <cellStyle name="SAPBEXexcBad7 2 2 7 2" xfId="9928" xr:uid="{8295E18E-BFCA-467F-AFD3-40277A6B8D2E}"/>
    <cellStyle name="SAPBEXexcBad7 2 2 7 3" xfId="13468" xr:uid="{812867D2-F34B-44DD-95AE-A59F4FA2F734}"/>
    <cellStyle name="SAPBEXexcBad7 2 2 7 4" xfId="14066" xr:uid="{0DE78F4A-96DA-47D8-88E3-F80F21A544E3}"/>
    <cellStyle name="SAPBEXexcBad7 2 2 7 5" xfId="14228" xr:uid="{FB389FF3-9811-4518-9E3A-380CDACD3C35}"/>
    <cellStyle name="SAPBEXexcBad7 2 2 7 6" xfId="19975" xr:uid="{15D4E9BA-048C-49F1-86DD-C09CD6CBB5D1}"/>
    <cellStyle name="SAPBEXexcBad7 2 2 7 7" xfId="20238" xr:uid="{43D8B678-D722-45A7-9068-D7CA373CF6AA}"/>
    <cellStyle name="SAPBEXexcBad7 2 2 7 8" xfId="27321" xr:uid="{458AA534-FDB8-4ED7-BA4E-3C2CC50D0A11}"/>
    <cellStyle name="SAPBEXexcBad7 2 2 8" xfId="3188" xr:uid="{862B2402-96E9-4F80-A132-5B1EA3C9C3EE}"/>
    <cellStyle name="SAPBEXexcBad7 2 2 8 2" xfId="10966" xr:uid="{094A0793-9B25-4ED6-86D1-E6D61BAC978A}"/>
    <cellStyle name="SAPBEXexcBad7 2 2 8 3" xfId="10249" xr:uid="{A2EDE226-3935-44D3-A6F1-FD1F6717A591}"/>
    <cellStyle name="SAPBEXexcBad7 2 2 8 4" xfId="17535" xr:uid="{FF864237-E3B6-46B7-A823-70C40CAAB5B7}"/>
    <cellStyle name="SAPBEXexcBad7 2 2 8 5" xfId="21291" xr:uid="{15F6F61F-0723-4C3D-838A-FE56EAB2E2C4}"/>
    <cellStyle name="SAPBEXexcBad7 2 2 8 6" xfId="24953" xr:uid="{17143DCE-5D5A-43B6-820A-94852A5BC935}"/>
    <cellStyle name="SAPBEXexcBad7 2 2 8 7" xfId="28484" xr:uid="{15988F10-320F-42B8-82D7-3C70BD891169}"/>
    <cellStyle name="SAPBEXexcBad7 2 2 8 8" xfId="31764" xr:uid="{CFDBB7BD-63F5-447A-8B3A-5294DECA33B6}"/>
    <cellStyle name="SAPBEXexcBad7 2 2 9" xfId="8779" xr:uid="{62F1A325-0B57-4330-8D61-2177534BBF82}"/>
    <cellStyle name="SAPBEXexcBad7 2 3" xfId="1628" xr:uid="{F7F32F38-A7D8-417B-8CB0-0465D39DB3DE}"/>
    <cellStyle name="SAPBEXexcBad7 2 3 10" xfId="15314" xr:uid="{FBDAC1CE-C2C8-4784-845D-1CF84435E105}"/>
    <cellStyle name="SAPBEXexcBad7 2 3 11" xfId="7556" xr:uid="{48D95BC4-A871-4F59-AA2E-BCB23E04C9B4}"/>
    <cellStyle name="SAPBEXexcBad7 2 3 12" xfId="24182" xr:uid="{F065E9EC-F0C3-44C2-8867-C45C4D02822B}"/>
    <cellStyle name="SAPBEXexcBad7 2 3 13" xfId="22217" xr:uid="{7749A37C-C776-4C8A-B009-9310EC893D39}"/>
    <cellStyle name="SAPBEXexcBad7 2 3 14" xfId="30500" xr:uid="{4DE4FA93-278D-4517-8BA4-16EF66E7E03B}"/>
    <cellStyle name="SAPBEXexcBad7 2 3 15" xfId="35057" xr:uid="{06CF01DF-EE3C-4987-A44A-C5E88ACA47DA}"/>
    <cellStyle name="SAPBEXexcBad7 2 3 2" xfId="2871" xr:uid="{C0ADE2F0-D50D-499F-B116-9413DE321775}"/>
    <cellStyle name="SAPBEXexcBad7 2 3 2 2" xfId="9166" xr:uid="{416D2225-4DAC-45CF-855C-44A000D054A7}"/>
    <cellStyle name="SAPBEXexcBad7 2 3 2 3" xfId="8476" xr:uid="{7AFA64A7-3EF8-4D6E-B0B2-6AEFF687F3D4}"/>
    <cellStyle name="SAPBEXexcBad7 2 3 2 4" xfId="17219" xr:uid="{940BC94C-68C0-4161-90DF-FE455C87B33E}"/>
    <cellStyle name="SAPBEXexcBad7 2 3 2 5" xfId="20977" xr:uid="{7B852D9B-BE7F-4E61-8396-9F7F6B042E07}"/>
    <cellStyle name="SAPBEXexcBad7 2 3 2 6" xfId="24638" xr:uid="{5848CF09-CCA0-4165-88FD-8177880C4EC5}"/>
    <cellStyle name="SAPBEXexcBad7 2 3 2 7" xfId="28167" xr:uid="{55A90251-30CD-4233-9C82-5AB0281EAC2E}"/>
    <cellStyle name="SAPBEXexcBad7 2 3 2 8" xfId="31453" xr:uid="{6F46C63C-91D5-4320-B0EA-3AD2A828A61B}"/>
    <cellStyle name="SAPBEXexcBad7 2 3 3" xfId="3377" xr:uid="{D923B52B-1B6E-417D-825D-3610927E8E7B}"/>
    <cellStyle name="SAPBEXexcBad7 2 3 3 2" xfId="10688" xr:uid="{2816C18F-09E9-49EA-B10A-1B0B2E6C0AA7}"/>
    <cellStyle name="SAPBEXexcBad7 2 3 3 3" xfId="13720" xr:uid="{270F46A6-483E-4EA7-A0BC-60DD40D68104}"/>
    <cellStyle name="SAPBEXexcBad7 2 3 3 4" xfId="17724" xr:uid="{AC78A53C-05F2-4EF8-80C7-6F8A5F25E0F7}"/>
    <cellStyle name="SAPBEXexcBad7 2 3 3 5" xfId="21480" xr:uid="{BC851295-44AB-472E-9DDC-F92B6E290D2A}"/>
    <cellStyle name="SAPBEXexcBad7 2 3 3 6" xfId="25142" xr:uid="{B436D69B-D00A-40AF-BB0B-EC3FC0048A19}"/>
    <cellStyle name="SAPBEXexcBad7 2 3 3 7" xfId="28673" xr:uid="{1B7799B3-2460-4B69-9759-1C4450DC8EBD}"/>
    <cellStyle name="SAPBEXexcBad7 2 3 3 8" xfId="31952" xr:uid="{2EA0B836-8E8C-47CC-825A-A52A7A13E8DF}"/>
    <cellStyle name="SAPBEXexcBad7 2 3 4" xfId="3613" xr:uid="{BAA98459-F1D2-4258-AB3F-50C9BACEA290}"/>
    <cellStyle name="SAPBEXexcBad7 2 3 4 2" xfId="8507" xr:uid="{72F9F488-D595-4B33-AB89-710E583F5A46}"/>
    <cellStyle name="SAPBEXexcBad7 2 3 4 3" xfId="16954" xr:uid="{8B2A3FDD-9D0B-4679-83BF-F999F674270E}"/>
    <cellStyle name="SAPBEXexcBad7 2 3 4 4" xfId="17960" xr:uid="{8AAFD1A4-6879-4D1F-9C86-8C18801B0CFF}"/>
    <cellStyle name="SAPBEXexcBad7 2 3 4 5" xfId="21716" xr:uid="{5E86996C-15EE-407F-A02E-CCEF061402CC}"/>
    <cellStyle name="SAPBEXexcBad7 2 3 4 6" xfId="25378" xr:uid="{ADD4C55D-4E19-40A3-ADF5-7D52472F8553}"/>
    <cellStyle name="SAPBEXexcBad7 2 3 4 7" xfId="28909" xr:uid="{311A293F-3332-40FC-90C9-0D9F90EB3E58}"/>
    <cellStyle name="SAPBEXexcBad7 2 3 4 8" xfId="32186" xr:uid="{B978EF86-DD48-4FB4-8E09-518495674C5C}"/>
    <cellStyle name="SAPBEXexcBad7 2 3 5" xfId="4362" xr:uid="{255BCD0B-F9A6-496B-B026-65CD18A59218}"/>
    <cellStyle name="SAPBEXexcBad7 2 3 5 2" xfId="12594" xr:uid="{1F3CB856-8397-47EA-99FA-45EE6F2A7E47}"/>
    <cellStyle name="SAPBEXexcBad7 2 3 5 3" xfId="8265" xr:uid="{3AA0F8E7-2093-414B-B3BB-35D065AB9964}"/>
    <cellStyle name="SAPBEXexcBad7 2 3 5 4" xfId="18709" xr:uid="{5AE4BD25-E583-405C-9B6E-9CA85C4911E0}"/>
    <cellStyle name="SAPBEXexcBad7 2 3 5 5" xfId="22461" xr:uid="{E5B50901-584F-403C-ACAC-6D201DB45CF0}"/>
    <cellStyle name="SAPBEXexcBad7 2 3 5 6" xfId="26127" xr:uid="{F055AC4A-35C8-4570-92C6-22FE6ABECCB2}"/>
    <cellStyle name="SAPBEXexcBad7 2 3 5 7" xfId="29658" xr:uid="{BA734AC1-8A64-423A-8DC5-4D9627846A7B}"/>
    <cellStyle name="SAPBEXexcBad7 2 3 5 8" xfId="32920" xr:uid="{FAEB6946-5041-43D3-A1CA-DB2EE1BAF179}"/>
    <cellStyle name="SAPBEXexcBad7 2 3 6" xfId="4352" xr:uid="{B2669F02-CCFA-4290-A4AD-7635C575A3B3}"/>
    <cellStyle name="SAPBEXexcBad7 2 3 6 2" xfId="12602" xr:uid="{7EAB98BB-1FD7-4B20-B2A6-24404A07AB6E}"/>
    <cellStyle name="SAPBEXexcBad7 2 3 6 3" xfId="7517" xr:uid="{47B959C5-5C4D-4112-BF04-69EF5996C8C2}"/>
    <cellStyle name="SAPBEXexcBad7 2 3 6 4" xfId="18699" xr:uid="{FA338264-1038-4835-A530-B3942C0AFA4B}"/>
    <cellStyle name="SAPBEXexcBad7 2 3 6 5" xfId="22451" xr:uid="{8123E97A-0A4B-491E-ABE9-48EFB71555D7}"/>
    <cellStyle name="SAPBEXexcBad7 2 3 6 6" xfId="26117" xr:uid="{24155BCA-C625-48A2-8B28-1D360F7FFAB6}"/>
    <cellStyle name="SAPBEXexcBad7 2 3 6 7" xfId="29648" xr:uid="{555F7541-3390-4560-A79E-3D9326AAA440}"/>
    <cellStyle name="SAPBEXexcBad7 2 3 6 8" xfId="32910" xr:uid="{676B2C75-0576-4AA5-829F-44ED8AC4419E}"/>
    <cellStyle name="SAPBEXexcBad7 2 3 7" xfId="4608" xr:uid="{A3FF1993-1DF4-4932-8AA3-1D6EA0758C2A}"/>
    <cellStyle name="SAPBEXexcBad7 2 3 7 2" xfId="12410" xr:uid="{D30043C3-AB9F-444F-896E-912B53180EF3}"/>
    <cellStyle name="SAPBEXexcBad7 2 3 7 3" xfId="9808" xr:uid="{8B3E3550-CF68-4786-92EB-D22FC4A41BE6}"/>
    <cellStyle name="SAPBEXexcBad7 2 3 7 4" xfId="18955" xr:uid="{40810639-8A20-427C-9457-AA1C8CFB4330}"/>
    <cellStyle name="SAPBEXexcBad7 2 3 7 5" xfId="22707" xr:uid="{0CFAA880-9949-444A-9A7C-7A55F20E6F8C}"/>
    <cellStyle name="SAPBEXexcBad7 2 3 7 6" xfId="26372" xr:uid="{F91CF6C2-50CE-49E0-8E32-006BB6F02829}"/>
    <cellStyle name="SAPBEXexcBad7 2 3 7 7" xfId="29904" xr:uid="{8F5DC47C-830A-4B69-8FC6-6B11295AD301}"/>
    <cellStyle name="SAPBEXexcBad7 2 3 7 8" xfId="33164" xr:uid="{29C37B51-E689-4A9E-975F-65554741A69D}"/>
    <cellStyle name="SAPBEXexcBad7 2 3 8" xfId="9937" xr:uid="{33C5C3FB-AA90-4657-9645-6D569BB765D5}"/>
    <cellStyle name="SAPBEXexcBad7 2 3 9" xfId="13759" xr:uid="{E942B84B-91B1-4372-A358-C53BE0414070}"/>
    <cellStyle name="SAPBEXexcBad7 2 4" xfId="2397" xr:uid="{FDCB33C9-DE70-4370-AA73-400C5546D843}"/>
    <cellStyle name="SAPBEXexcBad7 2 4 2" xfId="10358" xr:uid="{52D651C6-2FEC-4338-9C16-B458FFC50A43}"/>
    <cellStyle name="SAPBEXexcBad7 2 4 3" xfId="11237" xr:uid="{EDF280BE-C6F8-4CA5-BBA3-19C209D1B225}"/>
    <cellStyle name="SAPBEXexcBad7 2 4 4" xfId="8281" xr:uid="{42ADAE3A-0859-4F40-9490-52E6B8BBEB69}"/>
    <cellStyle name="SAPBEXexcBad7 2 4 5" xfId="19407" xr:uid="{0DE30C39-F822-4F83-8EFC-340D243DDB4A}"/>
    <cellStyle name="SAPBEXexcBad7 2 4 6" xfId="20527" xr:uid="{51759792-7F9E-4E56-A740-700578010C8E}"/>
    <cellStyle name="SAPBEXexcBad7 2 4 7" xfId="26820" xr:uid="{B4C6CE88-D240-4F35-BC5C-92C81B4A782E}"/>
    <cellStyle name="SAPBEXexcBad7 2 4 8" xfId="30293" xr:uid="{37DC400E-F47C-4CD9-A5E5-6B6E1E9EAA02}"/>
    <cellStyle name="SAPBEXexcBad7 2 4 9" xfId="34607" xr:uid="{AE265576-47BF-4B93-A12A-06FA9F1DBD2A}"/>
    <cellStyle name="SAPBEXexcBad7 2 5" xfId="2136" xr:uid="{A483436F-858E-4763-A366-419B652AA543}"/>
    <cellStyle name="SAPBEXexcBad7 2 5 2" xfId="9573" xr:uid="{E37FC603-4174-4AA2-9879-2A833E1730A7}"/>
    <cellStyle name="SAPBEXexcBad7 2 5 3" xfId="14207" xr:uid="{0DFA5145-0884-420E-80E5-5275972BA134}"/>
    <cellStyle name="SAPBEXexcBad7 2 5 4" xfId="15341" xr:uid="{1C3F71DE-1DE5-4C09-AD61-99FF42EE4512}"/>
    <cellStyle name="SAPBEXexcBad7 2 5 5" xfId="8771" xr:uid="{91C5AA1C-38D3-4D7E-88E7-3655ACF6BF09}"/>
    <cellStyle name="SAPBEXexcBad7 2 5 6" xfId="23205" xr:uid="{E97756E0-50DA-4E45-A23F-571ADFAAE851}"/>
    <cellStyle name="SAPBEXexcBad7 2 5 7" xfId="11896" xr:uid="{4D159711-CB22-4850-B2F6-832A402370D2}"/>
    <cellStyle name="SAPBEXexcBad7 2 5 8" xfId="27444" xr:uid="{D2A5F014-B60E-43BB-BE9F-4BCD1FC7C033}"/>
    <cellStyle name="SAPBEXexcBad7 2 5 9" xfId="34192" xr:uid="{6D18A446-2679-49D2-852C-2155E462FA3F}"/>
    <cellStyle name="SAPBEXexcBad7 2 6" xfId="3235" xr:uid="{E189F939-8314-4BBA-B384-9B693FACF4D5}"/>
    <cellStyle name="SAPBEXexcBad7 2 6 2" xfId="9213" xr:uid="{9C37966D-2C2C-4A04-BAD8-612DE134AFB0}"/>
    <cellStyle name="SAPBEXexcBad7 2 6 3" xfId="16935" xr:uid="{39F3C201-DBC5-4CDA-9779-9B5AA67E9EC6}"/>
    <cellStyle name="SAPBEXexcBad7 2 6 4" xfId="17582" xr:uid="{DF6A7D29-3271-47B8-BFEF-CA54C7A411FE}"/>
    <cellStyle name="SAPBEXexcBad7 2 6 5" xfId="21338" xr:uid="{28700659-42D1-4B34-81B6-6C261870DA82}"/>
    <cellStyle name="SAPBEXexcBad7 2 6 6" xfId="25000" xr:uid="{BA56555A-2465-4A0E-9A2A-F7186D42105B}"/>
    <cellStyle name="SAPBEXexcBad7 2 6 7" xfId="28531" xr:uid="{187EA3B8-C2A1-4F2A-A106-1DACDAEA9DEB}"/>
    <cellStyle name="SAPBEXexcBad7 2 6 8" xfId="31811" xr:uid="{1011B1ED-20D4-4091-A4E7-07EA67BB4493}"/>
    <cellStyle name="SAPBEXexcBad7 2 7" xfId="3886" xr:uid="{AE82E1A0-7067-4D9D-B446-8011F62C3358}"/>
    <cellStyle name="SAPBEXexcBad7 2 7 2" xfId="8620" xr:uid="{C01C166C-C14D-4E46-99B5-ADE0DA9D4951}"/>
    <cellStyle name="SAPBEXexcBad7 2 7 3" xfId="13653" xr:uid="{3FBF18C1-CFB1-4F7F-B9FF-AB6B97AF9455}"/>
    <cellStyle name="SAPBEXexcBad7 2 7 4" xfId="18233" xr:uid="{ABED898D-5942-44F3-90EB-88B7B4A42BCD}"/>
    <cellStyle name="SAPBEXexcBad7 2 7 5" xfId="21986" xr:uid="{794B62FA-7F2E-4FC3-9D55-5165230B61CD}"/>
    <cellStyle name="SAPBEXexcBad7 2 7 6" xfId="25651" xr:uid="{32527CEC-8B6B-4C7B-8066-0C927F10ED1E}"/>
    <cellStyle name="SAPBEXexcBad7 2 7 7" xfId="29182" xr:uid="{F605BC16-CA8D-42C6-A9CF-0597AB683C32}"/>
    <cellStyle name="SAPBEXexcBad7 2 7 8" xfId="32451" xr:uid="{95F74F6D-3197-4B99-B0BC-E880F41DF5EE}"/>
    <cellStyle name="SAPBEXexcBad7 2 8" xfId="3753" xr:uid="{2567DDAD-2E5F-4F49-A3EE-DE4513BC4CF0}"/>
    <cellStyle name="SAPBEXexcBad7 2 8 2" xfId="13009" xr:uid="{E0204AE9-8CC5-456C-8FCC-C13A2E9D4927}"/>
    <cellStyle name="SAPBEXexcBad7 2 8 3" xfId="15634" xr:uid="{404EC9E9-1196-468F-97B5-3928F674AFDC}"/>
    <cellStyle name="SAPBEXexcBad7 2 8 4" xfId="18100" xr:uid="{03159B42-882A-4CE5-80A0-68FD82325792}"/>
    <cellStyle name="SAPBEXexcBad7 2 8 5" xfId="21855" xr:uid="{66B19568-3F07-40A4-990E-DE907231D192}"/>
    <cellStyle name="SAPBEXexcBad7 2 8 6" xfId="25518" xr:uid="{C697AFE6-ED3E-4DA7-A368-F38A61CFDAC4}"/>
    <cellStyle name="SAPBEXexcBad7 2 8 7" xfId="29049" xr:uid="{F8B851EA-C2CF-4332-825C-04E94578FF71}"/>
    <cellStyle name="SAPBEXexcBad7 2 8 8" xfId="32325" xr:uid="{8CCB5D19-2722-4DD7-B5ED-D225F78758A0}"/>
    <cellStyle name="SAPBEXexcBad7 2 9" xfId="2222" xr:uid="{26BA007F-CEA0-4058-89AA-DD22CDBFBEFA}"/>
    <cellStyle name="SAPBEXexcBad7 2 9 2" xfId="10770" xr:uid="{54DA25B9-026E-4DA7-9722-0A93FB370FA6}"/>
    <cellStyle name="SAPBEXexcBad7 2 9 3" xfId="14466" xr:uid="{322BEBAA-7E79-4385-8485-064CDE03BD81}"/>
    <cellStyle name="SAPBEXexcBad7 2 9 4" xfId="13436" xr:uid="{399D072C-F41B-4995-848F-991E71DFF2D6}"/>
    <cellStyle name="SAPBEXexcBad7 2 9 5" xfId="19440" xr:uid="{E78121AE-A599-4124-985E-A8B44E88575C}"/>
    <cellStyle name="SAPBEXexcBad7 2 9 6" xfId="20157" xr:uid="{55F806B6-9F1D-4165-8EB0-A6B9388D97F8}"/>
    <cellStyle name="SAPBEXexcBad7 2 9 7" xfId="10848" xr:uid="{F3B156C3-FED0-4FDC-863A-F4A009FA4376}"/>
    <cellStyle name="SAPBEXexcBad7 2 9 8" xfId="27046" xr:uid="{5600C865-191C-493A-918D-78DE913C5F95}"/>
    <cellStyle name="SAPBEXexcBad7 20" xfId="15310" xr:uid="{FCB49EC4-4D91-4A1E-8F99-F837FF383514}"/>
    <cellStyle name="SAPBEXexcBad7 21" xfId="20280" xr:uid="{01F688D5-5A07-4C50-8A80-7DC5F1F2EBAA}"/>
    <cellStyle name="SAPBEXexcBad7 22" xfId="23968" xr:uid="{1EABD7F9-FC66-43DF-9067-1129164B5331}"/>
    <cellStyle name="SAPBEXexcBad7 23" xfId="23532" xr:uid="{B0027402-553D-43BA-96FC-04D16C051620}"/>
    <cellStyle name="SAPBEXexcBad7 3" xfId="1112" xr:uid="{FD543A3C-7A61-46E3-A4BC-52634CE6A5D9}"/>
    <cellStyle name="SAPBEXexcBad7 3 10" xfId="13103" xr:uid="{BE25B1D8-4262-44B3-8536-40F54214705A}"/>
    <cellStyle name="SAPBEXexcBad7 3 11" xfId="15560" xr:uid="{D96980F9-26A2-4443-8275-464FE1B2DAD2}"/>
    <cellStyle name="SAPBEXexcBad7 3 12" xfId="14904" xr:uid="{92CB8E3E-B65B-4136-8093-1E06F874CF92}"/>
    <cellStyle name="SAPBEXexcBad7 3 13" xfId="19816" xr:uid="{F9C02012-9B49-49D0-873F-4BD4000D66F8}"/>
    <cellStyle name="SAPBEXexcBad7 3 14" xfId="23576" xr:uid="{0FFD0D8A-BDD8-423B-BF0C-E248C4772F31}"/>
    <cellStyle name="SAPBEXexcBad7 3 15" xfId="27185" xr:uid="{47A6BC50-882C-452A-9660-E4B2B423C1E1}"/>
    <cellStyle name="SAPBEXexcBad7 3 16" xfId="30644" xr:uid="{D8B34BF5-CCE1-4451-BDC5-4214F883D347}"/>
    <cellStyle name="SAPBEXexcBad7 3 17" xfId="35035" xr:uid="{1056042D-D1A0-411D-8573-860A39ACFFF7}"/>
    <cellStyle name="SAPBEXexcBad7 3 2" xfId="1113" xr:uid="{44E553FD-A6EA-495C-BB40-A1D6F18D677C}"/>
    <cellStyle name="SAPBEXexcBad7 3 2 10" xfId="15689" xr:uid="{09E28582-2D62-43D1-9FC0-8912D0B2D4DC}"/>
    <cellStyle name="SAPBEXexcBad7 3 2 11" xfId="10591" xr:uid="{31B6F545-3C3D-4B16-BEAC-D6298C786249}"/>
    <cellStyle name="SAPBEXexcBad7 3 2 12" xfId="19815" xr:uid="{A3CB6E24-BE81-4506-8454-E20CF511445A}"/>
    <cellStyle name="SAPBEXexcBad7 3 2 13" xfId="23575" xr:uid="{C25F6A5C-F5F1-4655-AE8C-DE5C8426633A}"/>
    <cellStyle name="SAPBEXexcBad7 3 2 14" xfId="27184" xr:uid="{B9C5AA59-0313-4FBC-A8E9-130874BE04DA}"/>
    <cellStyle name="SAPBEXexcBad7 3 2 15" xfId="30643" xr:uid="{92FE3680-C1D5-40FC-A763-4623DB4F2536}"/>
    <cellStyle name="SAPBEXexcBad7 3 2 2" xfId="1631" xr:uid="{F8DB1C6F-8934-4475-BF93-09F765587916}"/>
    <cellStyle name="SAPBEXexcBad7 3 2 2 10" xfId="13503" xr:uid="{D6EFDDD5-434B-456F-810A-474E5E5F399A}"/>
    <cellStyle name="SAPBEXexcBad7 3 2 2 11" xfId="15576" xr:uid="{C5BCCF43-FF68-4E41-B620-CA6AC6FDF614}"/>
    <cellStyle name="SAPBEXexcBad7 3 2 2 12" xfId="24183" xr:uid="{84A093C7-A020-4465-9D20-0B40BD4AFC7E}"/>
    <cellStyle name="SAPBEXexcBad7 3 2 2 13" xfId="20275" xr:uid="{DCEED35C-049E-4E7A-AEAC-3261475388DD}"/>
    <cellStyle name="SAPBEXexcBad7 3 2 2 14" xfId="30498" xr:uid="{EAD70274-1A5E-4BD1-AB22-1F889EBB2761}"/>
    <cellStyle name="SAPBEXexcBad7 3 2 2 2" xfId="2874" xr:uid="{53D136E4-8F50-4484-AF91-A24C7493D69A}"/>
    <cellStyle name="SAPBEXexcBad7 3 2 2 2 2" xfId="10617" xr:uid="{C8A863D4-236C-46BC-932B-AF35EB5F25E9}"/>
    <cellStyle name="SAPBEXexcBad7 3 2 2 2 3" xfId="14682" xr:uid="{FEA517D5-EEF1-4C32-BB4C-E5C4F2A023CC}"/>
    <cellStyle name="SAPBEXexcBad7 3 2 2 2 4" xfId="17222" xr:uid="{CF1EECD3-978D-4152-9324-84CA0DE480B6}"/>
    <cellStyle name="SAPBEXexcBad7 3 2 2 2 5" xfId="20980" xr:uid="{C3CAB052-9E8F-415F-80C6-A6CCBC951DF2}"/>
    <cellStyle name="SAPBEXexcBad7 3 2 2 2 6" xfId="24641" xr:uid="{710F6641-3530-4470-AF96-BE7D8E6F79DA}"/>
    <cellStyle name="SAPBEXexcBad7 3 2 2 2 7" xfId="28170" xr:uid="{90E92F4C-F27A-4B49-B60F-0F53FAEF9C69}"/>
    <cellStyle name="SAPBEXexcBad7 3 2 2 2 8" xfId="31456" xr:uid="{835C4DC2-4753-47BC-8CD8-73D4A7CCAA9A}"/>
    <cellStyle name="SAPBEXexcBad7 3 2 2 3" xfId="3380" xr:uid="{0DB25C11-B0D6-411B-9660-3625A20BFBD0}"/>
    <cellStyle name="SAPBEXexcBad7 3 2 2 3 2" xfId="9513" xr:uid="{D766BC81-7ADD-4FDA-8A15-3A14C8083159}"/>
    <cellStyle name="SAPBEXexcBad7 3 2 2 3 3" xfId="15013" xr:uid="{DE31F1AC-B4A1-45D3-BDE4-FE98DF4138FC}"/>
    <cellStyle name="SAPBEXexcBad7 3 2 2 3 4" xfId="17727" xr:uid="{E58C51D8-6C1D-4F9D-98B8-FC3462B9FD01}"/>
    <cellStyle name="SAPBEXexcBad7 3 2 2 3 5" xfId="21483" xr:uid="{30058BD0-CA76-4650-BC58-655B1B520BF4}"/>
    <cellStyle name="SAPBEXexcBad7 3 2 2 3 6" xfId="25145" xr:uid="{5C2F69E9-6EBC-4912-A8EA-262E3969BAF4}"/>
    <cellStyle name="SAPBEXexcBad7 3 2 2 3 7" xfId="28676" xr:uid="{60E9EA5F-6FE6-4B56-9548-8CC6887BD77B}"/>
    <cellStyle name="SAPBEXexcBad7 3 2 2 3 8" xfId="31955" xr:uid="{9E1CED1E-BEDA-413E-8932-22BCC71D1BA9}"/>
    <cellStyle name="SAPBEXexcBad7 3 2 2 4" xfId="3242" xr:uid="{E1DE2037-3A19-4DCE-B1B3-DF3C9C293C76}"/>
    <cellStyle name="SAPBEXexcBad7 3 2 2 4 2" xfId="8976" xr:uid="{9A5C29E9-3D59-484C-8571-9D83C4A8D829}"/>
    <cellStyle name="SAPBEXexcBad7 3 2 2 4 3" xfId="12039" xr:uid="{8D6D032A-3A7B-4541-8330-C2AEC0079022}"/>
    <cellStyle name="SAPBEXexcBad7 3 2 2 4 4" xfId="17589" xr:uid="{D88D18B5-94D7-4B01-9E92-C0C0A879FEF3}"/>
    <cellStyle name="SAPBEXexcBad7 3 2 2 4 5" xfId="21345" xr:uid="{E0427F47-1528-4C4B-9DA3-B13BE51532A8}"/>
    <cellStyle name="SAPBEXexcBad7 3 2 2 4 6" xfId="25007" xr:uid="{E3DBB602-3A7F-4A52-8A6E-59D471B81F9D}"/>
    <cellStyle name="SAPBEXexcBad7 3 2 2 4 7" xfId="28538" xr:uid="{002317EF-9E80-4A5D-B12E-98141B6B6DB2}"/>
    <cellStyle name="SAPBEXexcBad7 3 2 2 4 8" xfId="31818" xr:uid="{25A99955-F451-48BE-9382-DED7B44EC2AA}"/>
    <cellStyle name="SAPBEXexcBad7 3 2 2 5" xfId="2461" xr:uid="{39107674-8B50-4543-B9E2-8FDFB434A985}"/>
    <cellStyle name="SAPBEXexcBad7 3 2 2 5 2" xfId="11092" xr:uid="{5EE76D77-192E-4AE6-91B2-AE8196728C50}"/>
    <cellStyle name="SAPBEXexcBad7 3 2 2 5 3" xfId="16482" xr:uid="{630A4F82-4DBF-4D7B-BCB4-0D07EF5F21A8}"/>
    <cellStyle name="SAPBEXexcBad7 3 2 2 5 4" xfId="14089" xr:uid="{8F764CB6-3573-4A65-AF58-D0322194EBD1}"/>
    <cellStyle name="SAPBEXexcBad7 3 2 2 5 5" xfId="14105" xr:uid="{AA3B788C-17F5-4147-8399-2B169CAA4E30}"/>
    <cellStyle name="SAPBEXexcBad7 3 2 2 5 6" xfId="23129" xr:uid="{18E07A67-048E-4DF4-A1D2-505AC2C45F29}"/>
    <cellStyle name="SAPBEXexcBad7 3 2 2 5 7" xfId="26779" xr:uid="{508FA18D-8F0A-4F23-BA70-5822CF19C4D5}"/>
    <cellStyle name="SAPBEXexcBad7 3 2 2 5 8" xfId="23641" xr:uid="{39E015EB-C990-4645-9577-E4A19A7EFCD6}"/>
    <cellStyle name="SAPBEXexcBad7 3 2 2 6" xfId="4385" xr:uid="{82ABFEC1-F2C3-4D54-A929-BA02BDE1A066}"/>
    <cellStyle name="SAPBEXexcBad7 3 2 2 6 2" xfId="12967" xr:uid="{B4C983BC-B078-4C21-8690-5CFD2268AA47}"/>
    <cellStyle name="SAPBEXexcBad7 3 2 2 6 3" xfId="7189" xr:uid="{3BAA0A24-9599-4488-B574-FC8353FB1DBE}"/>
    <cellStyle name="SAPBEXexcBad7 3 2 2 6 4" xfId="18732" xr:uid="{376C00E5-EC3E-4F04-8696-B3D236114831}"/>
    <cellStyle name="SAPBEXexcBad7 3 2 2 6 5" xfId="22484" xr:uid="{D7B06D3D-0EDB-4D47-AE8D-E2EE0F483EF8}"/>
    <cellStyle name="SAPBEXexcBad7 3 2 2 6 6" xfId="26150" xr:uid="{F6CE7CEE-BEE5-4644-8C3A-6765E54C16AE}"/>
    <cellStyle name="SAPBEXexcBad7 3 2 2 6 7" xfId="29681" xr:uid="{D4B263EE-B022-4D3F-A2F0-4E09B99C343B}"/>
    <cellStyle name="SAPBEXexcBad7 3 2 2 6 8" xfId="32943" xr:uid="{A8A719FD-BDB2-431B-B014-1490DC14796E}"/>
    <cellStyle name="SAPBEXexcBad7 3 2 2 7" xfId="4817" xr:uid="{03BD4637-A6CD-4C6E-9621-455F9E8A5409}"/>
    <cellStyle name="SAPBEXexcBad7 3 2 2 7 2" xfId="12206" xr:uid="{0A6ED753-5F06-425F-9732-C10AB2A463E9}"/>
    <cellStyle name="SAPBEXexcBad7 3 2 2 7 3" xfId="16808" xr:uid="{D896525F-0AA4-48C8-80F5-746193E082D1}"/>
    <cellStyle name="SAPBEXexcBad7 3 2 2 7 4" xfId="19164" xr:uid="{28855D0C-5B3C-4A81-B8A7-6303A76050A9}"/>
    <cellStyle name="SAPBEXexcBad7 3 2 2 7 5" xfId="22915" xr:uid="{3BC7DFBE-A174-4F15-AC0D-BB2D63FA67D9}"/>
    <cellStyle name="SAPBEXexcBad7 3 2 2 7 6" xfId="26581" xr:uid="{532D1F03-A227-449C-9667-2E2E3EE21D0F}"/>
    <cellStyle name="SAPBEXexcBad7 3 2 2 7 7" xfId="30113" xr:uid="{4FDC8D1D-2750-4237-A3AD-0894329E1963}"/>
    <cellStyle name="SAPBEXexcBad7 3 2 2 7 8" xfId="33370" xr:uid="{6DF472BD-492F-46E2-B734-4EF90E85497F}"/>
    <cellStyle name="SAPBEXexcBad7 3 2 2 8" xfId="10080" xr:uid="{94D02357-FDD4-4721-9DA4-B49203141319}"/>
    <cellStyle name="SAPBEXexcBad7 3 2 2 9" xfId="13467" xr:uid="{419D4376-913F-475E-A475-60988A227C54}"/>
    <cellStyle name="SAPBEXexcBad7 3 2 3" xfId="2400" xr:uid="{B0401D03-0701-4B28-BA78-B2F9A01368E7}"/>
    <cellStyle name="SAPBEXexcBad7 3 2 3 2" xfId="8427" xr:uid="{4E8C48B5-9FA6-43C8-BEAC-671A3647EC85}"/>
    <cellStyle name="SAPBEXexcBad7 3 2 3 3" xfId="15497" xr:uid="{99D3F1C1-86F4-4282-9D2A-67D903771C5A}"/>
    <cellStyle name="SAPBEXexcBad7 3 2 3 4" xfId="13596" xr:uid="{5260AA79-B80C-4D70-ADE6-B0BC65F5B0FF}"/>
    <cellStyle name="SAPBEXexcBad7 3 2 3 5" xfId="13683" xr:uid="{F79027C3-7D65-43FE-AE04-03D697E77CD1}"/>
    <cellStyle name="SAPBEXexcBad7 3 2 3 6" xfId="20228" xr:uid="{A871FAD0-56D3-40C8-8BEE-06281461A22F}"/>
    <cellStyle name="SAPBEXexcBad7 3 2 3 7" xfId="23854" xr:uid="{87AF023F-8243-41E3-A299-691F03A93F4C}"/>
    <cellStyle name="SAPBEXexcBad7 3 2 3 8" xfId="30290" xr:uid="{CCB04E1A-A351-4685-983C-C9324AC9A2CE}"/>
    <cellStyle name="SAPBEXexcBad7 3 2 4" xfId="2072" xr:uid="{8F1D8020-5F61-4038-9A4E-7D66CA9D5E59}"/>
    <cellStyle name="SAPBEXexcBad7 3 2 4 2" xfId="8435" xr:uid="{C97D0EA5-AA58-46D9-800F-33DAACD7BC63}"/>
    <cellStyle name="SAPBEXexcBad7 3 2 4 3" xfId="14291" xr:uid="{1CD74A5A-9ED5-47BF-8B52-3F62559E44B8}"/>
    <cellStyle name="SAPBEXexcBad7 3 2 4 4" xfId="7982" xr:uid="{251D2576-4463-4934-B188-71F93E85DB55}"/>
    <cellStyle name="SAPBEXexcBad7 3 2 4 5" xfId="14637" xr:uid="{71B6B53F-E581-40E7-B777-FAA8467DE580}"/>
    <cellStyle name="SAPBEXexcBad7 3 2 4 6" xfId="20040" xr:uid="{4739D09E-6B13-422C-ACE7-956A3506D5BA}"/>
    <cellStyle name="SAPBEXexcBad7 3 2 4 7" xfId="23772" xr:uid="{C54030E7-449E-4320-A527-E11EDAFA78F8}"/>
    <cellStyle name="SAPBEXexcBad7 3 2 4 8" xfId="27522" xr:uid="{AF50006B-27CF-4548-BD30-B3F26205550C}"/>
    <cellStyle name="SAPBEXexcBad7 3 2 5" xfId="3243" xr:uid="{5D5B17F7-4B56-48A0-A57A-940DA6C9C0DC}"/>
    <cellStyle name="SAPBEXexcBad7 3 2 5 2" xfId="10494" xr:uid="{2C214AEC-36C4-4FE5-AB77-F2CCA0A5BA9D}"/>
    <cellStyle name="SAPBEXexcBad7 3 2 5 3" xfId="16896" xr:uid="{75891603-F23B-4730-ABAB-2A181C6A67CF}"/>
    <cellStyle name="SAPBEXexcBad7 3 2 5 4" xfId="17590" xr:uid="{9B4D1ED6-528D-4E9E-886A-BC7923C8578C}"/>
    <cellStyle name="SAPBEXexcBad7 3 2 5 5" xfId="21346" xr:uid="{61381D51-71CC-4201-885E-19ADD493E745}"/>
    <cellStyle name="SAPBEXexcBad7 3 2 5 6" xfId="25008" xr:uid="{28A857A2-A2A0-4993-BA0F-45FAFF529BD0}"/>
    <cellStyle name="SAPBEXexcBad7 3 2 5 7" xfId="28539" xr:uid="{6CF10FAB-FEE4-43AA-9F88-F1E4ABC19931}"/>
    <cellStyle name="SAPBEXexcBad7 3 2 5 8" xfId="31819" xr:uid="{1692F85C-F93C-44C4-BFD2-00C26D4BCA8E}"/>
    <cellStyle name="SAPBEXexcBad7 3 2 6" xfId="3170" xr:uid="{CD37B04B-325B-4158-81CC-4A64C3FA1387}"/>
    <cellStyle name="SAPBEXexcBad7 3 2 6 2" xfId="10806" xr:uid="{BC8921B1-F938-4022-9FCE-FB03C53A183A}"/>
    <cellStyle name="SAPBEXexcBad7 3 2 6 3" xfId="11727" xr:uid="{6314C63C-26FE-4224-9898-24242B3CE8FB}"/>
    <cellStyle name="SAPBEXexcBad7 3 2 6 4" xfId="17517" xr:uid="{9817FA88-9889-4E8A-B85E-B70D16330DFE}"/>
    <cellStyle name="SAPBEXexcBad7 3 2 6 5" xfId="21273" xr:uid="{E411C27B-F92D-4191-A552-210745D640FA}"/>
    <cellStyle name="SAPBEXexcBad7 3 2 6 6" xfId="24935" xr:uid="{73ACAB9B-6F58-4D82-88C1-DBC06FD2AF35}"/>
    <cellStyle name="SAPBEXexcBad7 3 2 6 7" xfId="28466" xr:uid="{C430ABCB-8886-4D94-9009-B98A390F9A01}"/>
    <cellStyle name="SAPBEXexcBad7 3 2 6 8" xfId="31747" xr:uid="{16BD7F24-4396-4F3E-ACFD-84C55D36857D}"/>
    <cellStyle name="SAPBEXexcBad7 3 2 7" xfId="3825" xr:uid="{42D8F7C6-B921-4AF7-8363-206A62D645B0}"/>
    <cellStyle name="SAPBEXexcBad7 3 2 7 2" xfId="6913" xr:uid="{26FD56C6-C5F1-4379-AA74-D132E6861A18}"/>
    <cellStyle name="SAPBEXexcBad7 3 2 7 3" xfId="11848" xr:uid="{CD667E95-AB7F-494E-A7D0-55E230EDF4B4}"/>
    <cellStyle name="SAPBEXexcBad7 3 2 7 4" xfId="18172" xr:uid="{64DBAB7C-75C7-4158-A26B-6DC085B852EE}"/>
    <cellStyle name="SAPBEXexcBad7 3 2 7 5" xfId="21925" xr:uid="{4253372D-8F7C-46F8-AF7E-E9446B18AD9F}"/>
    <cellStyle name="SAPBEXexcBad7 3 2 7 6" xfId="25590" xr:uid="{CD54D814-1685-4A13-92B8-01AFDD60A9A5}"/>
    <cellStyle name="SAPBEXexcBad7 3 2 7 7" xfId="29121" xr:uid="{E7FCF930-E1A4-4EE9-BA4F-D1A1B1F370D6}"/>
    <cellStyle name="SAPBEXexcBad7 3 2 7 8" xfId="32393" xr:uid="{E16B80D0-B000-41AB-B4F8-5FB505605421}"/>
    <cellStyle name="SAPBEXexcBad7 3 2 8" xfId="3879" xr:uid="{D1104827-9E9F-4CC7-A77A-67B54B31BE7D}"/>
    <cellStyle name="SAPBEXexcBad7 3 2 8 2" xfId="7364" xr:uid="{3513F2C6-E11A-4A67-943A-F2A1238B7B65}"/>
    <cellStyle name="SAPBEXexcBad7 3 2 8 3" xfId="15190" xr:uid="{B8061028-C55F-4350-8ECD-1041EB025312}"/>
    <cellStyle name="SAPBEXexcBad7 3 2 8 4" xfId="18226" xr:uid="{BDF5C043-5105-4014-BAB3-624DCF0F9749}"/>
    <cellStyle name="SAPBEXexcBad7 3 2 8 5" xfId="21979" xr:uid="{F3CFA0BE-B3B3-44EF-8A5B-D8942D98ECCD}"/>
    <cellStyle name="SAPBEXexcBad7 3 2 8 6" xfId="25644" xr:uid="{480CF056-43A2-444B-AC66-05207F069743}"/>
    <cellStyle name="SAPBEXexcBad7 3 2 8 7" xfId="29175" xr:uid="{3530264A-C354-4DFD-9136-62B4EB30543F}"/>
    <cellStyle name="SAPBEXexcBad7 3 2 8 8" xfId="32444" xr:uid="{802FF758-F1AA-4A26-A948-A3AC4B53833C}"/>
    <cellStyle name="SAPBEXexcBad7 3 2 9" xfId="12831" xr:uid="{10288454-21C9-4022-962E-DB21FF0342D3}"/>
    <cellStyle name="SAPBEXexcBad7 3 3" xfId="1630" xr:uid="{568337C3-616D-488C-A9A8-5AB8E9395FB1}"/>
    <cellStyle name="SAPBEXexcBad7 3 3 10" xfId="14018" xr:uid="{EB583C2E-573F-4FC7-82F4-3711B7347AC1}"/>
    <cellStyle name="SAPBEXexcBad7 3 3 11" xfId="13834" xr:uid="{4C73C653-3002-44CD-8ECE-6886DCBF9BA2}"/>
    <cellStyle name="SAPBEXexcBad7 3 3 12" xfId="23346" xr:uid="{35AC2611-52EF-466E-9353-EA631E95325D}"/>
    <cellStyle name="SAPBEXexcBad7 3 3 13" xfId="27746" xr:uid="{0C8F9D5E-52B1-4588-A694-44F40F95AB1B}"/>
    <cellStyle name="SAPBEXexcBad7 3 3 14" xfId="30499" xr:uid="{5B222793-AD5F-49C4-826C-31A1E5127AF5}"/>
    <cellStyle name="SAPBEXexcBad7 3 3 2" xfId="2873" xr:uid="{5879086C-BFCF-4C97-A556-5B583BD1BC58}"/>
    <cellStyle name="SAPBEXexcBad7 3 3 2 2" xfId="10680" xr:uid="{89EF5BD7-74AA-4ED1-BDB6-E6A4FC7206CD}"/>
    <cellStyle name="SAPBEXexcBad7 3 3 2 3" xfId="16870" xr:uid="{C46C0DAE-C9D9-4D95-8090-06BE6B1C9A5D}"/>
    <cellStyle name="SAPBEXexcBad7 3 3 2 4" xfId="17221" xr:uid="{0097D310-34BA-44B4-B826-691982910759}"/>
    <cellStyle name="SAPBEXexcBad7 3 3 2 5" xfId="20979" xr:uid="{2988BE44-5444-4C99-955B-EE7A113385D4}"/>
    <cellStyle name="SAPBEXexcBad7 3 3 2 6" xfId="24640" xr:uid="{45D34CDD-036D-4BFF-B5EB-5C146F6BD956}"/>
    <cellStyle name="SAPBEXexcBad7 3 3 2 7" xfId="28169" xr:uid="{5C582B65-8BBF-4D4E-9660-1B3FB41703FD}"/>
    <cellStyle name="SAPBEXexcBad7 3 3 2 8" xfId="31455" xr:uid="{8A722A90-00CF-41E5-BED2-331BA6A627B8}"/>
    <cellStyle name="SAPBEXexcBad7 3 3 3" xfId="3379" xr:uid="{918B7835-E3A1-43EF-A1AD-6D9C94EDFD33}"/>
    <cellStyle name="SAPBEXexcBad7 3 3 3 2" xfId="10016" xr:uid="{5282D873-880C-4006-879E-44BDDEF0CC1D}"/>
    <cellStyle name="SAPBEXexcBad7 3 3 3 3" xfId="7708" xr:uid="{9D35E862-27DC-4105-93DB-06F255C19DEF}"/>
    <cellStyle name="SAPBEXexcBad7 3 3 3 4" xfId="17726" xr:uid="{C10D6F19-C4FE-4E44-95BB-2641748F5558}"/>
    <cellStyle name="SAPBEXexcBad7 3 3 3 5" xfId="21482" xr:uid="{D44228ED-2252-4761-9B40-70A49CD28FA5}"/>
    <cellStyle name="SAPBEXexcBad7 3 3 3 6" xfId="25144" xr:uid="{8AAB5212-DC43-40DE-81B6-6112F834C5C3}"/>
    <cellStyle name="SAPBEXexcBad7 3 3 3 7" xfId="28675" xr:uid="{01D9F264-87BE-4BE7-BE78-8181459E7862}"/>
    <cellStyle name="SAPBEXexcBad7 3 3 3 8" xfId="31954" xr:uid="{5A08DF76-5474-4C0C-B05A-D10161841061}"/>
    <cellStyle name="SAPBEXexcBad7 3 3 4" xfId="2708" xr:uid="{5B645480-3860-4133-873A-77C43DAAD853}"/>
    <cellStyle name="SAPBEXexcBad7 3 3 4 2" xfId="10805" xr:uid="{04941EBE-058A-40E0-9331-1E3AEB81BCB5}"/>
    <cellStyle name="SAPBEXexcBad7 3 3 4 3" xfId="11385" xr:uid="{9CEB1E41-E7FE-4551-BF52-0B5171C8E0A9}"/>
    <cellStyle name="SAPBEXexcBad7 3 3 4 4" xfId="17056" xr:uid="{7892ACA0-0168-47DD-A528-13ABA564B1E4}"/>
    <cellStyle name="SAPBEXexcBad7 3 3 4 5" xfId="20814" xr:uid="{BD639773-C2E0-4788-BAB0-A24B2F9411EA}"/>
    <cellStyle name="SAPBEXexcBad7 3 3 4 6" xfId="24475" xr:uid="{FB51D0E4-303F-49E0-AD72-44BCA07B8C38}"/>
    <cellStyle name="SAPBEXexcBad7 3 3 4 7" xfId="28004" xr:uid="{C2158237-86BF-4AF7-A4CC-8A3F280356D2}"/>
    <cellStyle name="SAPBEXexcBad7 3 3 4 8" xfId="31290" xr:uid="{4565C654-4EA8-42B6-928C-7BC82E806ADE}"/>
    <cellStyle name="SAPBEXexcBad7 3 3 5" xfId="4209" xr:uid="{E4D2AECC-E36B-48BB-AD6E-F4CFD8B77B5A}"/>
    <cellStyle name="SAPBEXexcBad7 3 3 5 2" xfId="6981" xr:uid="{279DA08B-B97E-48C5-B5E3-98DFD10F266B}"/>
    <cellStyle name="SAPBEXexcBad7 3 3 5 3" xfId="6979" xr:uid="{FAF599B7-C420-4152-ADF9-EACCD6B36894}"/>
    <cellStyle name="SAPBEXexcBad7 3 3 5 4" xfId="18556" xr:uid="{40BCF6E6-5523-4102-A146-3906A6C80467}"/>
    <cellStyle name="SAPBEXexcBad7 3 3 5 5" xfId="22309" xr:uid="{A6A8FB70-638B-43D3-8521-7692A8D996C6}"/>
    <cellStyle name="SAPBEXexcBad7 3 3 5 6" xfId="25974" xr:uid="{5192827A-FD56-4037-808A-0F01A0B57ABF}"/>
    <cellStyle name="SAPBEXexcBad7 3 3 5 7" xfId="29505" xr:uid="{963A23A0-69BE-4D5A-8169-728A4386816E}"/>
    <cellStyle name="SAPBEXexcBad7 3 3 5 8" xfId="32770" xr:uid="{381AF176-5BCA-407E-BA65-8610C6EA10F3}"/>
    <cellStyle name="SAPBEXexcBad7 3 3 6" xfId="2041" xr:uid="{B08D54F5-1530-4A4E-A2BA-A98F2AAF9D4B}"/>
    <cellStyle name="SAPBEXexcBad7 3 3 6 2" xfId="9828" xr:uid="{625B31ED-1B11-4391-83D6-51CA57386F65}"/>
    <cellStyle name="SAPBEXexcBad7 3 3 6 3" xfId="13641" xr:uid="{0C9D6AFF-4330-4800-B221-071FEC695769}"/>
    <cellStyle name="SAPBEXexcBad7 3 3 6 4" xfId="15456" xr:uid="{0E1F3669-0CDA-414E-8392-7AF54E91B017}"/>
    <cellStyle name="SAPBEXexcBad7 3 3 6 5" xfId="16117" xr:uid="{125A893A-0C0E-4104-AC3B-68066F9927C6}"/>
    <cellStyle name="SAPBEXexcBad7 3 3 6 6" xfId="20007" xr:uid="{78688F1F-5C6E-4F1D-8123-6BA588A980D1}"/>
    <cellStyle name="SAPBEXexcBad7 3 3 6 7" xfId="13551" xr:uid="{87CCB1F3-2E90-4064-A618-CC03DB968394}"/>
    <cellStyle name="SAPBEXexcBad7 3 3 6 8" xfId="27351" xr:uid="{37AE3A6C-4153-4308-B87C-B5D037448F56}"/>
    <cellStyle name="SAPBEXexcBad7 3 3 7" xfId="4736" xr:uid="{0CE18A97-3C87-412A-ABD5-962488CDCF82}"/>
    <cellStyle name="SAPBEXexcBad7 3 3 7 2" xfId="12287" xr:uid="{F1857689-EBFA-4B5A-83D4-FA85DD8D00CA}"/>
    <cellStyle name="SAPBEXexcBad7 3 3 7 3" xfId="15768" xr:uid="{6CD2154C-4061-47C6-9807-0721AE364EFE}"/>
    <cellStyle name="SAPBEXexcBad7 3 3 7 4" xfId="19083" xr:uid="{BC376CB4-2359-4F78-8117-4D069E8DC090}"/>
    <cellStyle name="SAPBEXexcBad7 3 3 7 5" xfId="22834" xr:uid="{115AEE28-BD82-4798-BE54-83E8D4CDEDC8}"/>
    <cellStyle name="SAPBEXexcBad7 3 3 7 6" xfId="26500" xr:uid="{EA0EA9C6-F36D-4044-A1FF-39952EC496DA}"/>
    <cellStyle name="SAPBEXexcBad7 3 3 7 7" xfId="30032" xr:uid="{03AEC2A7-DA98-4E8C-8D53-C128B2399446}"/>
    <cellStyle name="SAPBEXexcBad7 3 3 7 8" xfId="33289" xr:uid="{1E5E1B84-65BE-4FD1-88BA-C51D04D4FB23}"/>
    <cellStyle name="SAPBEXexcBad7 3 3 8" xfId="9825" xr:uid="{D827A9A3-51AD-41B2-8AEA-2A5A30B54EF2}"/>
    <cellStyle name="SAPBEXexcBad7 3 3 9" xfId="8496" xr:uid="{65BF3043-73CB-4906-AC48-1B2996CA15B7}"/>
    <cellStyle name="SAPBEXexcBad7 3 4" xfId="2399" xr:uid="{4B3CD50F-04C5-4F54-AFDE-185A7BA4BB20}"/>
    <cellStyle name="SAPBEXexcBad7 3 4 2" xfId="9657" xr:uid="{73AC6B64-ECFE-4DEE-AD09-82408DECB702}"/>
    <cellStyle name="SAPBEXexcBad7 3 4 3" xfId="15029" xr:uid="{1D2E5ABE-83A6-4E71-A51F-6B1B3431456D}"/>
    <cellStyle name="SAPBEXexcBad7 3 4 4" xfId="16123" xr:uid="{0331E5CE-D102-4921-87BC-07D962714B02}"/>
    <cellStyle name="SAPBEXexcBad7 3 4 5" xfId="19406" xr:uid="{21EF17A4-8141-4BD9-94C5-6E94C6099623}"/>
    <cellStyle name="SAPBEXexcBad7 3 4 6" xfId="7572" xr:uid="{CDF026D8-0BAF-45AC-9DB6-52E37BD46D04}"/>
    <cellStyle name="SAPBEXexcBad7 3 4 7" xfId="23855" xr:uid="{38B9A2C2-1406-4452-B27C-C08D329E2F31}"/>
    <cellStyle name="SAPBEXexcBad7 3 4 8" xfId="30291" xr:uid="{43C0B34C-4BF6-4BE8-A2BF-865FD382E893}"/>
    <cellStyle name="SAPBEXexcBad7 3 5" xfId="2074" xr:uid="{2BD300C7-5137-4C4A-A72A-7A10D90BE96D}"/>
    <cellStyle name="SAPBEXexcBad7 3 5 2" xfId="10731" xr:uid="{2E2D853C-EAC8-4B01-BED6-FA134C51B05D}"/>
    <cellStyle name="SAPBEXexcBad7 3 5 3" xfId="13956" xr:uid="{CE948807-4B45-461C-9F0E-32E11CD1B871}"/>
    <cellStyle name="SAPBEXexcBad7 3 5 4" xfId="16265" xr:uid="{A25A145C-20CD-40D2-A92F-2AFC8C053720}"/>
    <cellStyle name="SAPBEXexcBad7 3 5 5" xfId="13607" xr:uid="{3BF7AB47-4995-4EDA-8360-A94ACC6B7AB1}"/>
    <cellStyle name="SAPBEXexcBad7 3 5 6" xfId="23210" xr:uid="{A7F02D25-5CEE-4929-A0F2-B56C47F8AE19}"/>
    <cellStyle name="SAPBEXexcBad7 3 5 7" xfId="23774" xr:uid="{4D0C48E9-8245-47C7-AFB2-76E1214D24F4}"/>
    <cellStyle name="SAPBEXexcBad7 3 5 8" xfId="24094" xr:uid="{6B443B1C-DAEF-48BB-861E-FC2ECDD063A2}"/>
    <cellStyle name="SAPBEXexcBad7 3 6" xfId="1820" xr:uid="{726EA422-CBA4-4100-8640-CD35299AECDC}"/>
    <cellStyle name="SAPBEXexcBad7 3 6 2" xfId="11417" xr:uid="{9BF9C996-9FDC-4B6B-AED0-9635E8B6199C}"/>
    <cellStyle name="SAPBEXexcBad7 3 6 3" xfId="16226" xr:uid="{72C8AED6-5166-4D57-BFCC-07A1EABDD353}"/>
    <cellStyle name="SAPBEXexcBad7 3 6 4" xfId="7332" xr:uid="{A5322809-0111-4758-8DDE-EB44C222A2EC}"/>
    <cellStyle name="SAPBEXexcBad7 3 6 5" xfId="20444" xr:uid="{A1A2F0CF-0C35-4614-B3C2-DC01EEA5B086}"/>
    <cellStyle name="SAPBEXexcBad7 3 6 6" xfId="23266" xr:uid="{4EAF87BA-B718-4A52-A7AB-D685B86B282E}"/>
    <cellStyle name="SAPBEXexcBad7 3 6 7" xfId="27687" xr:uid="{1E88FAE6-F7E7-4644-8CE4-8690D7DBA47D}"/>
    <cellStyle name="SAPBEXexcBad7 3 6 8" xfId="30410" xr:uid="{212311EF-46D7-47B7-9E8F-26DC4966C18F}"/>
    <cellStyle name="SAPBEXexcBad7 3 7" xfId="4343" xr:uid="{5DFF9E54-AEFD-4C91-8058-692A15723C8F}"/>
    <cellStyle name="SAPBEXexcBad7 3 7 2" xfId="12611" xr:uid="{BD471E09-57BF-40E4-A335-B103C95A8E13}"/>
    <cellStyle name="SAPBEXexcBad7 3 7 3" xfId="8078" xr:uid="{9AE92DC2-769F-486E-8E6F-35116CCD68AF}"/>
    <cellStyle name="SAPBEXexcBad7 3 7 4" xfId="18690" xr:uid="{6B4D0205-F305-428C-B250-E96A30849C0F}"/>
    <cellStyle name="SAPBEXexcBad7 3 7 5" xfId="22442" xr:uid="{D64683F7-3A75-4B78-9029-FC55878757FD}"/>
    <cellStyle name="SAPBEXexcBad7 3 7 6" xfId="26108" xr:uid="{3B35B407-BB71-4504-B91A-B22D219696FD}"/>
    <cellStyle name="SAPBEXexcBad7 3 7 7" xfId="29639" xr:uid="{1D22BD5D-D5DB-4CDE-A59C-79ABA9544D15}"/>
    <cellStyle name="SAPBEXexcBad7 3 7 8" xfId="32901" xr:uid="{928EF6F8-5356-46DD-87A7-95D1F8B9E41D}"/>
    <cellStyle name="SAPBEXexcBad7 3 8" xfId="4302" xr:uid="{3A55CB86-F55D-4CFC-A9D6-DB0D99C1E692}"/>
    <cellStyle name="SAPBEXexcBad7 3 8 2" xfId="12638" xr:uid="{41891E4E-6073-4024-86C0-76D6B3B57192}"/>
    <cellStyle name="SAPBEXexcBad7 3 8 3" xfId="7334" xr:uid="{9AC95D36-E649-41FB-8B53-976C52B19790}"/>
    <cellStyle name="SAPBEXexcBad7 3 8 4" xfId="18649" xr:uid="{9A11CB7E-D027-4D22-9189-A93B5725A20A}"/>
    <cellStyle name="SAPBEXexcBad7 3 8 5" xfId="22401" xr:uid="{17248B91-22F6-4FA7-B061-ACDAB7B595B4}"/>
    <cellStyle name="SAPBEXexcBad7 3 8 6" xfId="26067" xr:uid="{869018B6-033B-4AEB-A190-2B5590EF65EA}"/>
    <cellStyle name="SAPBEXexcBad7 3 8 7" xfId="29598" xr:uid="{8AA82733-E79C-4254-8531-6BA1D5F6EF6E}"/>
    <cellStyle name="SAPBEXexcBad7 3 8 8" xfId="32861" xr:uid="{0164FFBF-0587-4333-9BF7-757181E7898A}"/>
    <cellStyle name="SAPBEXexcBad7 3 9" xfId="4802" xr:uid="{8D301215-B5D0-48D6-B13B-7F924C8D79C2}"/>
    <cellStyle name="SAPBEXexcBad7 3 9 2" xfId="12221" xr:uid="{AD6CD5AE-9A25-4D7D-9107-D8073C01CECB}"/>
    <cellStyle name="SAPBEXexcBad7 3 9 3" xfId="16801" xr:uid="{22795CB8-33AE-494A-B984-6F19EA257A73}"/>
    <cellStyle name="SAPBEXexcBad7 3 9 4" xfId="19149" xr:uid="{A0A7A3E6-6C84-4163-B54B-7A64DA994B6B}"/>
    <cellStyle name="SAPBEXexcBad7 3 9 5" xfId="22900" xr:uid="{4021E40F-02AC-439E-AA3B-81B68EE8894F}"/>
    <cellStyle name="SAPBEXexcBad7 3 9 6" xfId="26566" xr:uid="{C795B5BC-A6E0-437E-9E81-55F9F4374FEF}"/>
    <cellStyle name="SAPBEXexcBad7 3 9 7" xfId="30098" xr:uid="{F5319A37-3D6B-4429-B50D-A1984C9D13FF}"/>
    <cellStyle name="SAPBEXexcBad7 3 9 8" xfId="33355" xr:uid="{A78C4A3B-E49E-43C4-B793-816013C166C7}"/>
    <cellStyle name="SAPBEXexcBad7 4" xfId="1114" xr:uid="{5B82C7AD-DCCC-49F6-A482-E78477EA3090}"/>
    <cellStyle name="SAPBEXexcBad7 4 10" xfId="9845" xr:uid="{54616996-6381-4079-9200-40DD2AE50D5A}"/>
    <cellStyle name="SAPBEXexcBad7 4 11" xfId="14378" xr:uid="{CF19305B-C228-4C3E-B831-9E0F736183DD}"/>
    <cellStyle name="SAPBEXexcBad7 4 12" xfId="19814" xr:uid="{C8D6A555-6480-4862-ADD2-311317D48497}"/>
    <cellStyle name="SAPBEXexcBad7 4 13" xfId="23574" xr:uid="{54458275-7778-4E49-8AAD-C60C2CBB8EEC}"/>
    <cellStyle name="SAPBEXexcBad7 4 14" xfId="27183" xr:uid="{E9F1BA2E-E04A-43F3-8993-F2DF6C15FD11}"/>
    <cellStyle name="SAPBEXexcBad7 4 15" xfId="30642" xr:uid="{E837F41B-14F8-45AB-8A0B-7DB872253A54}"/>
    <cellStyle name="SAPBEXexcBad7 4 2" xfId="1632" xr:uid="{453BA577-3551-4BDC-92FC-1C88BE6D4FB5}"/>
    <cellStyle name="SAPBEXexcBad7 4 2 10" xfId="14478" xr:uid="{9542D95D-350B-4C62-A5C7-E8D536896E9F}"/>
    <cellStyle name="SAPBEXexcBad7 4 2 11" xfId="20506" xr:uid="{78703FD7-F26E-4E42-AA58-0F147C5F5281}"/>
    <cellStyle name="SAPBEXexcBad7 4 2 12" xfId="23345" xr:uid="{432244A8-2B99-404C-A795-E3B765FA5B7F}"/>
    <cellStyle name="SAPBEXexcBad7 4 2 13" xfId="19727" xr:uid="{8B7FAD51-B66B-4A57-97AB-6C2BAE0525A3}"/>
    <cellStyle name="SAPBEXexcBad7 4 2 14" xfId="30899" xr:uid="{D6881F9C-2CB6-4F86-A286-DB4D3A746CF9}"/>
    <cellStyle name="SAPBEXexcBad7 4 2 2" xfId="2875" xr:uid="{74BAB941-D356-4ED6-B42C-DB3DC19BCE08}"/>
    <cellStyle name="SAPBEXexcBad7 4 2 2 2" xfId="9075" xr:uid="{3344190B-DB84-414B-A06A-22D48144E292}"/>
    <cellStyle name="SAPBEXexcBad7 4 2 2 3" xfId="6829" xr:uid="{516F491C-EE34-4D11-A4FC-D2AC463B2AA6}"/>
    <cellStyle name="SAPBEXexcBad7 4 2 2 4" xfId="17223" xr:uid="{E2DB9758-0018-4AF2-A5C4-B8048C227412}"/>
    <cellStyle name="SAPBEXexcBad7 4 2 2 5" xfId="20981" xr:uid="{9422FAEA-1374-47E3-AC87-EAF726F8F806}"/>
    <cellStyle name="SAPBEXexcBad7 4 2 2 6" xfId="24642" xr:uid="{E4134823-C314-4504-BA9A-91CA824FE413}"/>
    <cellStyle name="SAPBEXexcBad7 4 2 2 7" xfId="28171" xr:uid="{9A1FF803-B00E-4F63-9381-1D2EDE9C76F4}"/>
    <cellStyle name="SAPBEXexcBad7 4 2 2 8" xfId="31457" xr:uid="{7234B92B-0AAA-4DD8-9D96-CF8452EF9C78}"/>
    <cellStyle name="SAPBEXexcBad7 4 2 3" xfId="3381" xr:uid="{DC577DCB-A605-4D2F-9730-0483920A91F5}"/>
    <cellStyle name="SAPBEXexcBad7 4 2 3 2" xfId="8286" xr:uid="{60695215-02A5-4129-805D-86078757A962}"/>
    <cellStyle name="SAPBEXexcBad7 4 2 3 3" xfId="13671" xr:uid="{FDB60F67-92DE-484A-84A9-7A95EDA1C69B}"/>
    <cellStyle name="SAPBEXexcBad7 4 2 3 4" xfId="17728" xr:uid="{2E3D4E72-600B-4642-ACAC-355FCFED1E4F}"/>
    <cellStyle name="SAPBEXexcBad7 4 2 3 5" xfId="21484" xr:uid="{3EAA6480-EFCF-409F-B196-38542D46AF57}"/>
    <cellStyle name="SAPBEXexcBad7 4 2 3 6" xfId="25146" xr:uid="{21CD38A9-B6EB-4929-BC12-C6F277F98E42}"/>
    <cellStyle name="SAPBEXexcBad7 4 2 3 7" xfId="28677" xr:uid="{87ED2854-E754-444D-BA15-9EDDA85468C1}"/>
    <cellStyle name="SAPBEXexcBad7 4 2 3 8" xfId="31956" xr:uid="{8F49AFC1-ADA2-4EF0-AC0E-450F94EE0215}"/>
    <cellStyle name="SAPBEXexcBad7 4 2 4" xfId="1805" xr:uid="{CB2797BF-B3D7-4793-ABED-25883372EC0F}"/>
    <cellStyle name="SAPBEXexcBad7 4 2 4 2" xfId="9416" xr:uid="{BD236952-B78A-4D11-BF85-9C2E0BC51049}"/>
    <cellStyle name="SAPBEXexcBad7 4 2 4 3" xfId="14468" xr:uid="{3AB6CB7F-E7B2-478C-AE62-9B988F2B51A5}"/>
    <cellStyle name="SAPBEXexcBad7 4 2 4 4" xfId="11026" xr:uid="{11CA2003-40C9-4A58-B0E6-12E1734404EF}"/>
    <cellStyle name="SAPBEXexcBad7 4 2 4 5" xfId="19511" xr:uid="{4A70F30E-6E2A-49FA-8272-FEE43382B6D7}"/>
    <cellStyle name="SAPBEXexcBad7 4 2 4 6" xfId="23279" xr:uid="{C66F776D-45F9-4038-84EB-1AE9DCCDEA85}"/>
    <cellStyle name="SAPBEXexcBad7 4 2 4 7" xfId="7820" xr:uid="{9749D4F1-F430-4FC5-BEB9-F473A2A3AD6C}"/>
    <cellStyle name="SAPBEXexcBad7 4 2 4 8" xfId="27241" xr:uid="{BA50813A-9FCD-4A13-80E0-B7D73CD516E5}"/>
    <cellStyle name="SAPBEXexcBad7 4 2 5" xfId="4146" xr:uid="{D2BB2335-6FFD-4496-BBA4-042FE555877C}"/>
    <cellStyle name="SAPBEXexcBad7 4 2 5 2" xfId="7040" xr:uid="{E7C6B98A-3592-4749-B1D6-33528102BBBE}"/>
    <cellStyle name="SAPBEXexcBad7 4 2 5 3" xfId="14424" xr:uid="{1DD74DBA-6CEC-45EB-87CE-F898EB2F331D}"/>
    <cellStyle name="SAPBEXexcBad7 4 2 5 4" xfId="18493" xr:uid="{E7606D9B-2BC9-40E9-B8D9-D8021D80971D}"/>
    <cellStyle name="SAPBEXexcBad7 4 2 5 5" xfId="22246" xr:uid="{BB224A1D-807D-4FC4-9854-F5DBE5120080}"/>
    <cellStyle name="SAPBEXexcBad7 4 2 5 6" xfId="25911" xr:uid="{9F6F7855-A410-4079-891C-3DA3B186A50F}"/>
    <cellStyle name="SAPBEXexcBad7 4 2 5 7" xfId="29442" xr:uid="{E16ADF33-B2D1-4A1D-B143-49775E3623A7}"/>
    <cellStyle name="SAPBEXexcBad7 4 2 5 8" xfId="32708" xr:uid="{838236EF-1175-45FF-B111-20B49CAEB183}"/>
    <cellStyle name="SAPBEXexcBad7 4 2 6" xfId="4322" xr:uid="{BCCED882-B76F-4219-91E7-2E469F66692F}"/>
    <cellStyle name="SAPBEXexcBad7 4 2 6 2" xfId="7216" xr:uid="{FC4D93A6-F2F9-45AA-97D4-9EA86FB21DC2}"/>
    <cellStyle name="SAPBEXexcBad7 4 2 6 3" xfId="8195" xr:uid="{19B3D920-5FD8-4EA9-9BA2-31D089EEF0F7}"/>
    <cellStyle name="SAPBEXexcBad7 4 2 6 4" xfId="18669" xr:uid="{1DB76D0D-02A8-4764-9869-060999D18D28}"/>
    <cellStyle name="SAPBEXexcBad7 4 2 6 5" xfId="22421" xr:uid="{05A3F7C9-82C6-42C1-BF61-AD503F4E018F}"/>
    <cellStyle name="SAPBEXexcBad7 4 2 6 6" xfId="26087" xr:uid="{EE601CA1-DFCE-4EA9-9671-859311DDE06A}"/>
    <cellStyle name="SAPBEXexcBad7 4 2 6 7" xfId="29618" xr:uid="{2E09A7D9-81F4-4B75-82C8-8A4D40A61828}"/>
    <cellStyle name="SAPBEXexcBad7 4 2 6 8" xfId="32881" xr:uid="{97392ADD-FB45-49AF-8738-58AAD4B63F83}"/>
    <cellStyle name="SAPBEXexcBad7 4 2 7" xfId="4046" xr:uid="{71873F42-3F07-4D9F-8EDE-534CE7B1FF5A}"/>
    <cellStyle name="SAPBEXexcBad7 4 2 7 2" xfId="6912" xr:uid="{2B22E033-8BD4-441F-A2EA-68A59574D1D2}"/>
    <cellStyle name="SAPBEXexcBad7 4 2 7 3" xfId="16734" xr:uid="{2AD1521E-25F3-4120-92E1-BE3383714800}"/>
    <cellStyle name="SAPBEXexcBad7 4 2 7 4" xfId="18393" xr:uid="{E2062ADE-F332-452E-A810-6B8E28B1B478}"/>
    <cellStyle name="SAPBEXexcBad7 4 2 7 5" xfId="22146" xr:uid="{4A2AFDE7-06C3-4F50-B077-3C5468ED4489}"/>
    <cellStyle name="SAPBEXexcBad7 4 2 7 6" xfId="25811" xr:uid="{C9DEA5E1-8CF5-40BD-9BE3-798ED7116D85}"/>
    <cellStyle name="SAPBEXexcBad7 4 2 7 7" xfId="29342" xr:uid="{8EF99494-A1D2-4F2F-8FE0-7C4AF15D272F}"/>
    <cellStyle name="SAPBEXexcBad7 4 2 7 8" xfId="32609" xr:uid="{D002820A-DBCB-47A8-AED2-02A0B24FB4CF}"/>
    <cellStyle name="SAPBEXexcBad7 4 2 8" xfId="9578" xr:uid="{660E8BBB-794D-4C44-AFBD-746DFD726F87}"/>
    <cellStyle name="SAPBEXexcBad7 4 2 9" xfId="15064" xr:uid="{A6DCA343-7F31-416A-85E3-0F58F4B6F168}"/>
    <cellStyle name="SAPBEXexcBad7 4 3" xfId="2401" xr:uid="{EF36F4F7-66D0-4592-B95A-ACB4D83A30C4}"/>
    <cellStyle name="SAPBEXexcBad7 4 3 2" xfId="7928" xr:uid="{7C5B3DE2-7496-4084-9F80-9221C21A0821}"/>
    <cellStyle name="SAPBEXexcBad7 4 3 3" xfId="7327" xr:uid="{0AFA48E9-67B6-418A-8D4A-1317E61300B8}"/>
    <cellStyle name="SAPBEXexcBad7 4 3 4" xfId="8191" xr:uid="{9656E882-F473-47F4-BD8A-B109B0A35D29}"/>
    <cellStyle name="SAPBEXexcBad7 4 3 5" xfId="13625" xr:uid="{E48130B4-8C9C-4668-8196-DABCBCB1A855}"/>
    <cellStyle name="SAPBEXexcBad7 4 3 6" xfId="20121" xr:uid="{2CDE8FF0-FAE6-46F3-9C3A-564516B5EDA7}"/>
    <cellStyle name="SAPBEXexcBad7 4 3 7" xfId="20254" xr:uid="{0D5AB2FF-BCF4-46AB-8753-9CD02F86F3EA}"/>
    <cellStyle name="SAPBEXexcBad7 4 3 8" xfId="30289" xr:uid="{8D281D8A-70C6-4658-B5B3-DFBE1F8142D9}"/>
    <cellStyle name="SAPBEXexcBad7 4 4" xfId="2126" xr:uid="{DFDACDBC-83DB-4969-837B-9FC6E398E74A}"/>
    <cellStyle name="SAPBEXexcBad7 4 4 2" xfId="11317" xr:uid="{9DA897A6-577A-4547-B57F-20B79D44DEA6}"/>
    <cellStyle name="SAPBEXexcBad7 4 4 3" xfId="16318" xr:uid="{BF564642-4ACA-46B6-90B2-F929AADA160B}"/>
    <cellStyle name="SAPBEXexcBad7 4 4 4" xfId="14513" xr:uid="{0A0DFCEC-E7D4-402A-85E2-851383371B97}"/>
    <cellStyle name="SAPBEXexcBad7 4 4 5" xfId="15981" xr:uid="{C8967F4C-955D-40B6-8006-872F88179B0B}"/>
    <cellStyle name="SAPBEXexcBad7 4 4 6" xfId="15101" xr:uid="{9D96A0AA-84D1-4277-892F-A6ABDD074ADE}"/>
    <cellStyle name="SAPBEXexcBad7 4 4 7" xfId="23793" xr:uid="{F8DD7CEE-B226-452A-B590-73B6A73A659C}"/>
    <cellStyle name="SAPBEXexcBad7 4 4 8" xfId="27865" xr:uid="{B1B320F6-0565-403D-8079-80BA7B9F6BA3}"/>
    <cellStyle name="SAPBEXexcBad7 4 5" xfId="1803" xr:uid="{2BE81009-8B94-4C71-958A-D8585228101D}"/>
    <cellStyle name="SAPBEXexcBad7 4 5 2" xfId="10984" xr:uid="{5C76E3C1-09C9-47A1-96BD-DF9B06314C8F}"/>
    <cellStyle name="SAPBEXexcBad7 4 5 3" xfId="16558" xr:uid="{667B5FB5-35A3-4448-A45A-6A85ADE82FBC}"/>
    <cellStyle name="SAPBEXexcBad7 4 5 4" xfId="13818" xr:uid="{DF908935-2BD6-4CB6-80EA-9E38ADF0CC87}"/>
    <cellStyle name="SAPBEXexcBad7 4 5 5" xfId="19513" xr:uid="{AA34D29B-4041-495F-A00E-91263FA1586B}"/>
    <cellStyle name="SAPBEXexcBad7 4 5 6" xfId="24128" xr:uid="{6644282F-61C6-41CA-AB40-59B829F0A5DC}"/>
    <cellStyle name="SAPBEXexcBad7 4 5 7" xfId="26926" xr:uid="{959BFD23-EFFC-4395-91F6-78CC3099A8EA}"/>
    <cellStyle name="SAPBEXexcBad7 4 5 8" xfId="27242" xr:uid="{B2282946-E319-4F59-B740-348661C1479F}"/>
    <cellStyle name="SAPBEXexcBad7 4 6" xfId="2629" xr:uid="{A72FF775-E2DD-4DDB-A11E-95CFD341957E}"/>
    <cellStyle name="SAPBEXexcBad7 4 6 2" xfId="9072" xr:uid="{905252F5-26F3-455B-BFD6-5FEE65B514D8}"/>
    <cellStyle name="SAPBEXexcBad7 4 6 3" xfId="14272" xr:uid="{C57C1DF2-5C31-47A5-B278-61928731B4CE}"/>
    <cellStyle name="SAPBEXexcBad7 4 6 4" xfId="15859" xr:uid="{7DEBB346-0463-4DBD-A911-033C168D8CBD}"/>
    <cellStyle name="SAPBEXexcBad7 4 6 5" xfId="20736" xr:uid="{AACEE115-3353-4A9C-8734-6D182E9DA851}"/>
    <cellStyle name="SAPBEXexcBad7 4 6 6" xfId="24396" xr:uid="{81CE6ECF-FD5B-42E9-B075-BE36A7C1F17A}"/>
    <cellStyle name="SAPBEXexcBad7 4 6 7" xfId="27925" xr:uid="{6FD36AD9-2A86-451E-8D57-5ED83F486D36}"/>
    <cellStyle name="SAPBEXexcBad7 4 6 8" xfId="31214" xr:uid="{F201C252-17BF-470F-9263-852BC1FC7E04}"/>
    <cellStyle name="SAPBEXexcBad7 4 7" xfId="4224" xr:uid="{22C63FF2-8C9F-475C-973D-E41774826F0C}"/>
    <cellStyle name="SAPBEXexcBad7 4 7 2" xfId="7091" xr:uid="{8EF3F96A-0974-4EE5-8910-E2750884A9B0}"/>
    <cellStyle name="SAPBEXexcBad7 4 7 3" xfId="10938" xr:uid="{3CEA847E-4DDE-4147-B1B0-D6F5AACC2382}"/>
    <cellStyle name="SAPBEXexcBad7 4 7 4" xfId="18571" xr:uid="{48C49404-3C65-4D18-9FB7-DA6427AF71EE}"/>
    <cellStyle name="SAPBEXexcBad7 4 7 5" xfId="22323" xr:uid="{BB86995C-5B68-48D2-BCED-4762EB9C737C}"/>
    <cellStyle name="SAPBEXexcBad7 4 7 6" xfId="25989" xr:uid="{7A7C76ED-E436-44EC-BC13-E3D759ADB447}"/>
    <cellStyle name="SAPBEXexcBad7 4 7 7" xfId="29520" xr:uid="{8933FE72-2C56-4730-BDCC-4C48E452FECF}"/>
    <cellStyle name="SAPBEXexcBad7 4 7 8" xfId="32783" xr:uid="{5D86FADB-98D2-4904-9F27-A189ACB8171B}"/>
    <cellStyle name="SAPBEXexcBad7 4 8" xfId="4586" xr:uid="{578DEA72-2160-4E8D-A385-473A4C70A07D}"/>
    <cellStyle name="SAPBEXexcBad7 4 8 2" xfId="12430" xr:uid="{CC7C1E15-B25A-42FA-A027-18354E254167}"/>
    <cellStyle name="SAPBEXexcBad7 4 8 3" xfId="14909" xr:uid="{AD9D56DD-BD3E-4999-9AF7-09365202CD40}"/>
    <cellStyle name="SAPBEXexcBad7 4 8 4" xfId="18933" xr:uid="{6C205B51-999D-4E36-8374-41BB4EC6AA42}"/>
    <cellStyle name="SAPBEXexcBad7 4 8 5" xfId="22685" xr:uid="{41903062-4267-4C92-9062-4AAED5515159}"/>
    <cellStyle name="SAPBEXexcBad7 4 8 6" xfId="26350" xr:uid="{088B47A7-D157-424A-8F48-12B9E76971CC}"/>
    <cellStyle name="SAPBEXexcBad7 4 8 7" xfId="29882" xr:uid="{D46C3885-6CBF-49C5-8780-4DA42E4E4795}"/>
    <cellStyle name="SAPBEXexcBad7 4 8 8" xfId="33142" xr:uid="{0095C947-E9FA-4BAC-BE06-7D6F2EC0FD3E}"/>
    <cellStyle name="SAPBEXexcBad7 4 9" xfId="10914" xr:uid="{6A26CF41-35EB-496C-AAB1-37E560CE0D46}"/>
    <cellStyle name="SAPBEXexcBad7 5" xfId="1343" xr:uid="{91C1F6F7-7FA3-425B-A59F-25DFC0851F51}"/>
    <cellStyle name="SAPBEXexcBad7 5 10" xfId="14264" xr:uid="{9C5496D5-410C-4A3F-B57B-4431B943772C}"/>
    <cellStyle name="SAPBEXexcBad7 5 11" xfId="12096" xr:uid="{847F33A2-B8B5-44D1-AC8B-5DAD6249E7E7}"/>
    <cellStyle name="SAPBEXexcBad7 5 12" xfId="11736" xr:uid="{A5A4BA61-105D-473A-B451-5C1F14C6872F}"/>
    <cellStyle name="SAPBEXexcBad7 5 13" xfId="23402" xr:uid="{0F750C37-5ADF-44BD-B7FC-61A66380EB71}"/>
    <cellStyle name="SAPBEXexcBad7 5 14" xfId="19694" xr:uid="{462E40F6-1BC8-45B4-B61A-3B6B174EDCC8}"/>
    <cellStyle name="SAPBEXexcBad7 5 15" xfId="19683" xr:uid="{D29E29C6-6505-4294-AD45-E1FD5EC8F1B7}"/>
    <cellStyle name="SAPBEXexcBad7 5 2" xfId="1751" xr:uid="{055ACA54-A01C-4A91-9FC8-305C59F7CBD8}"/>
    <cellStyle name="SAPBEXexcBad7 5 2 10" xfId="10630" xr:uid="{A5CB114E-DEBE-4823-B187-9578A1086D52}"/>
    <cellStyle name="SAPBEXexcBad7 5 2 11" xfId="19545" xr:uid="{A9790F6F-3F15-4279-B111-0B4D3EF3ABCE}"/>
    <cellStyle name="SAPBEXexcBad7 5 2 12" xfId="24146" xr:uid="{C243BBD6-2C41-4413-BEF8-C003C25DF194}"/>
    <cellStyle name="SAPBEXexcBad7 5 2 13" xfId="15518" xr:uid="{15D809AF-E64B-4684-AAFD-7A5C158B0FBC}"/>
    <cellStyle name="SAPBEXexcBad7 5 2 14" xfId="30855" xr:uid="{9B8CD2EB-B5E1-4298-8B05-ACD27B80E0A6}"/>
    <cellStyle name="SAPBEXexcBad7 5 2 2" xfId="2994" xr:uid="{F1AF8458-5B40-4345-928A-0A1BF08DFC9E}"/>
    <cellStyle name="SAPBEXexcBad7 5 2 2 2" xfId="8400" xr:uid="{B8B0EF22-47F8-4DD2-959E-030A2253F131}"/>
    <cellStyle name="SAPBEXexcBad7 5 2 2 3" xfId="14650" xr:uid="{8D3FEE26-A5C5-43A8-9688-4E31F0236178}"/>
    <cellStyle name="SAPBEXexcBad7 5 2 2 4" xfId="17342" xr:uid="{1D382ECF-7987-42FA-8E6B-139C1A7F2313}"/>
    <cellStyle name="SAPBEXexcBad7 5 2 2 5" xfId="21100" xr:uid="{99AA8091-9A4A-4773-B594-B535BFE6CAE9}"/>
    <cellStyle name="SAPBEXexcBad7 5 2 2 6" xfId="24761" xr:uid="{82DD2F45-45BF-4D16-8533-E030AB920883}"/>
    <cellStyle name="SAPBEXexcBad7 5 2 2 7" xfId="28290" xr:uid="{36989DAB-3AC3-4CDD-BA45-143F832D763E}"/>
    <cellStyle name="SAPBEXexcBad7 5 2 2 8" xfId="31576" xr:uid="{15AC39FD-DE05-4B78-81C3-C968BA8EE067}"/>
    <cellStyle name="SAPBEXexcBad7 5 2 3" xfId="3500" xr:uid="{AAE4FA4B-4E60-43DD-9662-C9E97E6A0A02}"/>
    <cellStyle name="SAPBEXexcBad7 5 2 3 2" xfId="10369" xr:uid="{C528AFE1-0531-4705-AEC0-92A36DE16BBF}"/>
    <cellStyle name="SAPBEXexcBad7 5 2 3 3" xfId="7363" xr:uid="{24860BA0-D888-411A-9A8B-6DCEF90767FA}"/>
    <cellStyle name="SAPBEXexcBad7 5 2 3 4" xfId="17847" xr:uid="{3AE3377C-AC87-4689-B351-89FA10831244}"/>
    <cellStyle name="SAPBEXexcBad7 5 2 3 5" xfId="21603" xr:uid="{0D2E0F2C-E57C-4F01-914E-B9EF026A8453}"/>
    <cellStyle name="SAPBEXexcBad7 5 2 3 6" xfId="25265" xr:uid="{3948D191-3DFB-418F-8A23-CD08E512B5F7}"/>
    <cellStyle name="SAPBEXexcBad7 5 2 3 7" xfId="28796" xr:uid="{D2C5962F-9449-400E-A30C-8E167584D05F}"/>
    <cellStyle name="SAPBEXexcBad7 5 2 3 8" xfId="32075" xr:uid="{655E80D5-8B64-4FAF-A48E-D4B7B68842C1}"/>
    <cellStyle name="SAPBEXexcBad7 5 2 4" xfId="3600" xr:uid="{A6F01806-356D-429F-B444-4DABE2519C4B}"/>
    <cellStyle name="SAPBEXexcBad7 5 2 4 2" xfId="8128" xr:uid="{83382028-11A9-4162-B9FC-75FDA4D88E16}"/>
    <cellStyle name="SAPBEXexcBad7 5 2 4 3" xfId="11335" xr:uid="{D19AC530-8E0F-4366-982D-083CA9FB16C2}"/>
    <cellStyle name="SAPBEXexcBad7 5 2 4 4" xfId="17947" xr:uid="{CE9246E2-B003-404A-981F-91910C2F2CDE}"/>
    <cellStyle name="SAPBEXexcBad7 5 2 4 5" xfId="21703" xr:uid="{86A30972-9130-453E-9AE6-3BCD5AA999CE}"/>
    <cellStyle name="SAPBEXexcBad7 5 2 4 6" xfId="25365" xr:uid="{C0C7C905-A6AE-499F-95D4-CAB19572CA75}"/>
    <cellStyle name="SAPBEXexcBad7 5 2 4 7" xfId="28896" xr:uid="{9488A368-E2EE-4D59-ABAA-4C395BF13D2B}"/>
    <cellStyle name="SAPBEXexcBad7 5 2 4 8" xfId="32173" xr:uid="{58416200-72E0-4F4F-ABB4-81023A0737CC}"/>
    <cellStyle name="SAPBEXexcBad7 5 2 5" xfId="4378" xr:uid="{EA0B8CC5-DCDF-4564-95C6-B0CD3B9A6890}"/>
    <cellStyle name="SAPBEXexcBad7 5 2 5 2" xfId="12579" xr:uid="{AD59674D-A1AE-44C4-A94C-19A26E23CDB4}"/>
    <cellStyle name="SAPBEXexcBad7 5 2 5 3" xfId="7618" xr:uid="{BB0B34F5-5721-48D8-8B41-3B0E52A93B8D}"/>
    <cellStyle name="SAPBEXexcBad7 5 2 5 4" xfId="18725" xr:uid="{6D0D0445-CBDE-4A50-AB30-3E8DCA1717EE}"/>
    <cellStyle name="SAPBEXexcBad7 5 2 5 5" xfId="22477" xr:uid="{EC0D8FE5-FE9B-4C0C-875F-5EF70CD72555}"/>
    <cellStyle name="SAPBEXexcBad7 5 2 5 6" xfId="26143" xr:uid="{2404B3DF-AD13-4EED-9328-C4ACF75F96EC}"/>
    <cellStyle name="SAPBEXexcBad7 5 2 5 7" xfId="29674" xr:uid="{A9039B21-D801-4402-810E-997C93656ECA}"/>
    <cellStyle name="SAPBEXexcBad7 5 2 5 8" xfId="32936" xr:uid="{23AA5044-3ADB-458B-96A9-1D7FCDBA33E7}"/>
    <cellStyle name="SAPBEXexcBad7 5 2 6" xfId="4072" xr:uid="{383A45C2-6F72-47B8-85A1-9CCD258B4AE6}"/>
    <cellStyle name="SAPBEXexcBad7 5 2 6 2" xfId="6980" xr:uid="{8E7A5A5E-4988-4525-AE36-5B4999E9F074}"/>
    <cellStyle name="SAPBEXexcBad7 5 2 6 3" xfId="13697" xr:uid="{8759E46E-BC88-48CA-88B9-15200F2348AA}"/>
    <cellStyle name="SAPBEXexcBad7 5 2 6 4" xfId="18419" xr:uid="{006724E3-D860-4A7A-80A0-A7919BDE1EDC}"/>
    <cellStyle name="SAPBEXexcBad7 5 2 6 5" xfId="22172" xr:uid="{E6F8CDC0-FDD2-46D8-BFF8-A2EB83BAB73F}"/>
    <cellStyle name="SAPBEXexcBad7 5 2 6 6" xfId="25837" xr:uid="{A1F0D1A7-6AB9-49B0-AC88-92D3DD69B1EC}"/>
    <cellStyle name="SAPBEXexcBad7 5 2 6 7" xfId="29368" xr:uid="{C80E53B2-92E3-4C89-88CE-B4F800E41CA2}"/>
    <cellStyle name="SAPBEXexcBad7 5 2 6 8" xfId="32635" xr:uid="{51EE5F1C-50CF-4BFC-80FB-63A874545EB3}"/>
    <cellStyle name="SAPBEXexcBad7 5 2 7" xfId="4828" xr:uid="{92A2BD43-3899-4928-8748-100634262ADE}"/>
    <cellStyle name="SAPBEXexcBad7 5 2 7 2" xfId="12195" xr:uid="{33DA069A-2ADA-47FD-8CC7-9E086A3966B2}"/>
    <cellStyle name="SAPBEXexcBad7 5 2 7 3" xfId="15823" xr:uid="{10201701-E4F7-436F-8143-482EE90C7B53}"/>
    <cellStyle name="SAPBEXexcBad7 5 2 7 4" xfId="19175" xr:uid="{41EE319F-58CF-4299-8DF8-232E01705CC1}"/>
    <cellStyle name="SAPBEXexcBad7 5 2 7 5" xfId="22926" xr:uid="{882DCC76-9E72-4EC4-B2BB-1D37F0F4D892}"/>
    <cellStyle name="SAPBEXexcBad7 5 2 7 6" xfId="26592" xr:uid="{DC6C39F2-6284-432C-A9C2-08972BD22188}"/>
    <cellStyle name="SAPBEXexcBad7 5 2 7 7" xfId="30124" xr:uid="{4B7D35E4-0FEB-4391-A3B4-78D32618DA94}"/>
    <cellStyle name="SAPBEXexcBad7 5 2 7 8" xfId="33381" xr:uid="{E891381C-FE29-4BBF-BA84-87770601FB48}"/>
    <cellStyle name="SAPBEXexcBad7 5 2 8" xfId="13068" xr:uid="{4BA04CC2-0A03-4C19-95DB-86316A54C85A}"/>
    <cellStyle name="SAPBEXexcBad7 5 2 9" xfId="15593" xr:uid="{BDE4F8F2-CBB0-4ED8-99E5-F637BB738555}"/>
    <cellStyle name="SAPBEXexcBad7 5 3" xfId="2606" xr:uid="{BF55F14E-46D6-4954-968E-A86ABBF46DFF}"/>
    <cellStyle name="SAPBEXexcBad7 5 3 2" xfId="11274" xr:uid="{C2172FF6-42F3-409A-AFD7-313637E6ADD4}"/>
    <cellStyle name="SAPBEXexcBad7 5 3 3" xfId="16357" xr:uid="{ACFA87BA-29C0-4178-B014-EB738D37B612}"/>
    <cellStyle name="SAPBEXexcBad7 5 3 4" xfId="16850" xr:uid="{27D181B9-6910-4BAF-BE56-97BD8774E006}"/>
    <cellStyle name="SAPBEXexcBad7 5 3 5" xfId="20713" xr:uid="{EC7D24F2-C036-4449-9D5B-6F6C2AC36855}"/>
    <cellStyle name="SAPBEXexcBad7 5 3 6" xfId="14254" xr:uid="{DF9E3931-E3A6-4F92-9390-FD965BBBDE89}"/>
    <cellStyle name="SAPBEXexcBad7 5 3 7" xfId="27902" xr:uid="{F70442F9-73C3-4B79-8EDB-C87B3E74FE3E}"/>
    <cellStyle name="SAPBEXexcBad7 5 3 8" xfId="31192" xr:uid="{9D05DB8A-48E6-4DF2-AD3B-799F91F93AF2}"/>
    <cellStyle name="SAPBEXexcBad7 5 4" xfId="3113" xr:uid="{72C278B3-72FC-48E4-B782-33DA26BC5BC0}"/>
    <cellStyle name="SAPBEXexcBad7 5 4 2" xfId="10544" xr:uid="{F96DA361-64A2-42EA-84CA-E46527F9737D}"/>
    <cellStyle name="SAPBEXexcBad7 5 4 3" xfId="16875" xr:uid="{9F264825-7DD1-4C1A-9FE9-2922693B6F6D}"/>
    <cellStyle name="SAPBEXexcBad7 5 4 4" xfId="17460" xr:uid="{FF741D61-69A8-4520-B56A-FBA331E212AD}"/>
    <cellStyle name="SAPBEXexcBad7 5 4 5" xfId="21216" xr:uid="{B655CFBE-C82A-4E1E-8C84-FC2666EBD576}"/>
    <cellStyle name="SAPBEXexcBad7 5 4 6" xfId="24878" xr:uid="{B9D5190F-979B-41C1-AB47-A06AF54F81CB}"/>
    <cellStyle name="SAPBEXexcBad7 5 4 7" xfId="28409" xr:uid="{9F4ADEA9-465E-4DD5-A0BB-54875FAB9532}"/>
    <cellStyle name="SAPBEXexcBad7 5 4 8" xfId="31691" xr:uid="{6BBE0DCB-4CFA-4631-8D49-542B59C6A66C}"/>
    <cellStyle name="SAPBEXexcBad7 5 5" xfId="3725" xr:uid="{2B878E1D-1498-44AF-B946-C2F9B0814E93}"/>
    <cellStyle name="SAPBEXexcBad7 5 5 2" xfId="12762" xr:uid="{DF2A759B-E308-462E-A951-FE401DB2882C}"/>
    <cellStyle name="SAPBEXexcBad7 5 5 3" xfId="8045" xr:uid="{C9409D47-C4EA-44BE-9553-423DB5641E0D}"/>
    <cellStyle name="SAPBEXexcBad7 5 5 4" xfId="18072" xr:uid="{C3FA58BE-E3D1-4203-9868-CB2A551BE2B1}"/>
    <cellStyle name="SAPBEXexcBad7 5 5 5" xfId="21827" xr:uid="{B87403EF-D360-4FB1-8A5D-223824BB04D8}"/>
    <cellStyle name="SAPBEXexcBad7 5 5 6" xfId="25490" xr:uid="{F5C60F37-96F5-4516-BF6C-65B59DECA982}"/>
    <cellStyle name="SAPBEXexcBad7 5 5 7" xfId="29021" xr:uid="{2472075F-DA90-4940-B949-8723BE0F4170}"/>
    <cellStyle name="SAPBEXexcBad7 5 5 8" xfId="32297" xr:uid="{EBE4FDCD-75DA-4DAA-B408-D79C7B09D58C}"/>
    <cellStyle name="SAPBEXexcBad7 5 6" xfId="4232" xr:uid="{AE6D1F14-05AC-4D61-AC85-2A4101EF59C3}"/>
    <cellStyle name="SAPBEXexcBad7 5 6 2" xfId="6892" xr:uid="{0BAB3D64-4697-42D2-BAA6-9E87A81D4A80}"/>
    <cellStyle name="SAPBEXexcBad7 5 6 3" xfId="7393" xr:uid="{1D59470A-626C-452F-996B-312BB0E23AF9}"/>
    <cellStyle name="SAPBEXexcBad7 5 6 4" xfId="18579" xr:uid="{4A266FA2-FBBD-4FC9-A4F2-95D86E66C7BE}"/>
    <cellStyle name="SAPBEXexcBad7 5 6 5" xfId="22331" xr:uid="{72731676-6CAB-45D9-96A8-B4E4D9E9DCE6}"/>
    <cellStyle name="SAPBEXexcBad7 5 6 6" xfId="25997" xr:uid="{C7E04BCE-8288-4294-8DB2-F423984E7E44}"/>
    <cellStyle name="SAPBEXexcBad7 5 6 7" xfId="29528" xr:uid="{58E6C06B-75A2-4BA0-B45C-BB2A48A1BEA9}"/>
    <cellStyle name="SAPBEXexcBad7 5 6 8" xfId="32791" xr:uid="{92B5AFE2-B1AF-45E1-9081-20EDF9AF6539}"/>
    <cellStyle name="SAPBEXexcBad7 5 7" xfId="3870" xr:uid="{54B5D043-FDEB-410D-B048-01C9A6CCA08A}"/>
    <cellStyle name="SAPBEXexcBad7 5 7 2" xfId="7104" xr:uid="{4436E42C-8BE6-4225-9501-D9788760FD43}"/>
    <cellStyle name="SAPBEXexcBad7 5 7 3" xfId="14124" xr:uid="{29C76700-36F6-4069-82A2-B9D792B222CC}"/>
    <cellStyle name="SAPBEXexcBad7 5 7 4" xfId="18217" xr:uid="{FBDAB125-AD7D-4094-9376-E461A1DE0E3F}"/>
    <cellStyle name="SAPBEXexcBad7 5 7 5" xfId="21970" xr:uid="{B493681E-A74E-4753-B532-BB82E3E8A69F}"/>
    <cellStyle name="SAPBEXexcBad7 5 7 6" xfId="25635" xr:uid="{F1840FB8-5B81-4A79-87AB-3E695ACF286F}"/>
    <cellStyle name="SAPBEXexcBad7 5 7 7" xfId="29166" xr:uid="{79CC1A8E-8AE1-48F4-ADE8-65A13725E4ED}"/>
    <cellStyle name="SAPBEXexcBad7 5 7 8" xfId="32436" xr:uid="{BC4E1F18-EB2E-4EDA-9FE4-0A567D9ED763}"/>
    <cellStyle name="SAPBEXexcBad7 5 8" xfId="4512" xr:uid="{BD335E0E-2D65-44A4-BA16-EF9171053334}"/>
    <cellStyle name="SAPBEXexcBad7 5 8 2" xfId="12496" xr:uid="{135105FF-8BCC-4419-9D50-CDF7362DD108}"/>
    <cellStyle name="SAPBEXexcBad7 5 8 3" xfId="8845" xr:uid="{4855016A-DCE8-4C1D-A552-518AF2B7EA36}"/>
    <cellStyle name="SAPBEXexcBad7 5 8 4" xfId="18859" xr:uid="{1C3C5A9B-07C8-43D7-BC16-73B92B10530F}"/>
    <cellStyle name="SAPBEXexcBad7 5 8 5" xfId="22611" xr:uid="{0121734B-47EE-4F90-8E7C-9407EA6C1E87}"/>
    <cellStyle name="SAPBEXexcBad7 5 8 6" xfId="26276" xr:uid="{F72D49A5-173A-413A-8F73-016FE36D8DE7}"/>
    <cellStyle name="SAPBEXexcBad7 5 8 7" xfId="29808" xr:uid="{B36ED566-C4DC-4C00-BDB8-AA136890F487}"/>
    <cellStyle name="SAPBEXexcBad7 5 8 8" xfId="33070" xr:uid="{62CDDA15-E502-4060-81EA-593911D48B89}"/>
    <cellStyle name="SAPBEXexcBad7 5 9" xfId="9690" xr:uid="{2A8BE21C-53E8-4314-987F-8F4ABABF81B8}"/>
    <cellStyle name="SAPBEXexcBad7 6" xfId="1367" xr:uid="{CF3B70F2-92BB-494B-A9D3-C57D2B370104}"/>
    <cellStyle name="SAPBEXexcBad7 7" xfId="1456" xr:uid="{39D2597D-5A11-4262-8A53-D8747B256E59}"/>
    <cellStyle name="SAPBEXexcBad7 8" xfId="660" xr:uid="{09E05B16-ECA4-44EE-8A05-CDAF863511A8}"/>
    <cellStyle name="SAPBEXexcBad7 8 10" xfId="11540" xr:uid="{7681E807-36B5-401D-A3FC-FA1DD2850DE1}"/>
    <cellStyle name="SAPBEXexcBad7 8 11" xfId="14137" xr:uid="{B6D33209-BDAE-4F42-AC18-631D702A172C}"/>
    <cellStyle name="SAPBEXexcBad7 8 12" xfId="20184" xr:uid="{A9EE3075-7B3D-4D7D-938B-BC02F026458E}"/>
    <cellStyle name="SAPBEXexcBad7 8 13" xfId="13211" xr:uid="{68006EE3-880D-42D0-8BDE-DD851A33D25C}"/>
    <cellStyle name="SAPBEXexcBad7 8 14" xfId="27479" xr:uid="{CDC321AD-DD70-40B3-9EAB-4E21671C9FE6}"/>
    <cellStyle name="SAPBEXexcBad7 8 15" xfId="30699" xr:uid="{07E7FBCA-E991-4B40-87FC-A5F5708C29DF}"/>
    <cellStyle name="SAPBEXexcBad7 8 2" xfId="1572" xr:uid="{2D86FD83-A814-437D-8214-33D03579B0BB}"/>
    <cellStyle name="SAPBEXexcBad7 8 2 10" xfId="10718" xr:uid="{A21EEF7A-8CF8-4EF5-8FB1-6AE83647DEA2}"/>
    <cellStyle name="SAPBEXexcBad7 8 2 11" xfId="19600" xr:uid="{8E0C0307-B494-45C1-ABA7-A90D486BA600}"/>
    <cellStyle name="SAPBEXexcBad7 8 2 12" xfId="19894" xr:uid="{A452E562-ADF4-42D4-8C6D-80F5CD51AFE3}"/>
    <cellStyle name="SAPBEXexcBad7 8 2 13" xfId="23659" xr:uid="{33C1979F-E450-44B3-955F-7557AFF147FA}"/>
    <cellStyle name="SAPBEXexcBad7 8 2 14" xfId="30522" xr:uid="{9761568E-4B75-4EAE-855C-97F728D7437C}"/>
    <cellStyle name="SAPBEXexcBad7 8 2 2" xfId="2815" xr:uid="{396B36F2-A9BF-403F-B8C6-FB3688709A70}"/>
    <cellStyle name="SAPBEXexcBad7 8 2 2 2" xfId="11578" xr:uid="{522CEAFF-FBB0-4B0A-83DF-917F042D2E25}"/>
    <cellStyle name="SAPBEXexcBad7 8 2 2 3" xfId="16068" xr:uid="{AB0FDE08-8B69-4156-A752-9E3B499F4B2E}"/>
    <cellStyle name="SAPBEXexcBad7 8 2 2 4" xfId="17163" xr:uid="{A9149F33-EA35-4396-931A-F86A1C592D20}"/>
    <cellStyle name="SAPBEXexcBad7 8 2 2 5" xfId="20921" xr:uid="{B49ECA33-BA7D-4F31-B4C6-A9C7F56877C3}"/>
    <cellStyle name="SAPBEXexcBad7 8 2 2 6" xfId="24582" xr:uid="{5B4408A1-8B8D-4878-8869-C61C441D1E6A}"/>
    <cellStyle name="SAPBEXexcBad7 8 2 2 7" xfId="28111" xr:uid="{C5F5DED5-822B-49F7-871D-27457DBF5792}"/>
    <cellStyle name="SAPBEXexcBad7 8 2 2 8" xfId="31397" xr:uid="{415597EF-EA4F-484F-9FC5-5F64161EE882}"/>
    <cellStyle name="SAPBEXexcBad7 8 2 3" xfId="3321" xr:uid="{94899E9F-4673-40FF-8D89-9E8B63808239}"/>
    <cellStyle name="SAPBEXexcBad7 8 2 3 2" xfId="9514" xr:uid="{AC397E0B-856E-4A6A-A779-305610912C6F}"/>
    <cellStyle name="SAPBEXexcBad7 8 2 3 3" xfId="14785" xr:uid="{1695027D-CB1F-44E9-B30B-421D3C02DCF1}"/>
    <cellStyle name="SAPBEXexcBad7 8 2 3 4" xfId="17668" xr:uid="{24308A12-99B7-41EB-B6A5-5A28DA7636AB}"/>
    <cellStyle name="SAPBEXexcBad7 8 2 3 5" xfId="21424" xr:uid="{F610E988-822B-4CD2-82E1-E3351B867DFC}"/>
    <cellStyle name="SAPBEXexcBad7 8 2 3 6" xfId="25086" xr:uid="{B1B88D6C-EFC5-4FA9-9640-1D7785EC858D}"/>
    <cellStyle name="SAPBEXexcBad7 8 2 3 7" xfId="28617" xr:uid="{201CBE89-F074-4124-9F27-A50BA628939F}"/>
    <cellStyle name="SAPBEXexcBad7 8 2 3 8" xfId="31896" xr:uid="{97A8325D-7DD5-4EA9-BE86-8A45DD3DBF4C}"/>
    <cellStyle name="SAPBEXexcBad7 8 2 4" xfId="3730" xr:uid="{61DE3129-3C89-4976-9783-FD9A6B964C81}"/>
    <cellStyle name="SAPBEXexcBad7 8 2 4 2" xfId="12759" xr:uid="{F70BB101-D94B-4FB3-9999-D2626E3D2F85}"/>
    <cellStyle name="SAPBEXexcBad7 8 2 4 3" xfId="9390" xr:uid="{07DD1A95-7F63-4C08-8054-E6A249933FDC}"/>
    <cellStyle name="SAPBEXexcBad7 8 2 4 4" xfId="18077" xr:uid="{6FF3535E-7567-497C-8205-BB3F840052D5}"/>
    <cellStyle name="SAPBEXexcBad7 8 2 4 5" xfId="21832" xr:uid="{6061B041-0446-46F5-B09D-775040053B1F}"/>
    <cellStyle name="SAPBEXexcBad7 8 2 4 6" xfId="25495" xr:uid="{36CFA553-E0C5-42F8-BA35-3B87F5FA6716}"/>
    <cellStyle name="SAPBEXexcBad7 8 2 4 7" xfId="29026" xr:uid="{9B3FEFA5-8BB5-41C4-B252-EE6925921218}"/>
    <cellStyle name="SAPBEXexcBad7 8 2 4 8" xfId="32302" xr:uid="{BC3F9C6A-FCF4-4C96-80F9-8DBC8158952B}"/>
    <cellStyle name="SAPBEXexcBad7 8 2 5" xfId="2039" xr:uid="{7E73BDB3-ACC1-467E-B437-EF2DACA2C5D6}"/>
    <cellStyle name="SAPBEXexcBad7 8 2 5 2" xfId="10750" xr:uid="{1CD77108-F088-4DA3-B065-B070E9D31F97}"/>
    <cellStyle name="SAPBEXexcBad7 8 2 5 3" xfId="14263" xr:uid="{8C7B1893-9449-4A93-B8B5-D5A183EE0D2C}"/>
    <cellStyle name="SAPBEXexcBad7 8 2 5 4" xfId="15058" xr:uid="{17D3E3BE-22D7-4059-830A-A8B3917F4525}"/>
    <cellStyle name="SAPBEXexcBad7 8 2 5 5" xfId="11799" xr:uid="{E985F8AF-7B39-425D-8E74-7B768CCDBEFC}"/>
    <cellStyle name="SAPBEXexcBad7 8 2 5 6" xfId="20005" xr:uid="{66026F26-B76B-40AB-871B-5402FE145865}"/>
    <cellStyle name="SAPBEXexcBad7 8 2 5 7" xfId="19881" xr:uid="{63B21A48-9B9A-43C5-91C4-FD69EA34B0F3}"/>
    <cellStyle name="SAPBEXexcBad7 8 2 5 8" xfId="27349" xr:uid="{F5AB5308-AE67-417D-9173-CA01A3736B41}"/>
    <cellStyle name="SAPBEXexcBad7 8 2 6" xfId="3589" xr:uid="{73CE7667-3633-4FEB-BFC3-C4F7357C35C6}"/>
    <cellStyle name="SAPBEXexcBad7 8 2 6 2" xfId="9324" xr:uid="{B48F24BE-B7B8-45F9-A05B-0ED64073F4F0}"/>
    <cellStyle name="SAPBEXexcBad7 8 2 6 3" xfId="8248" xr:uid="{75A1CFAE-6E0C-40BC-9C06-ADFCAEDD5234}"/>
    <cellStyle name="SAPBEXexcBad7 8 2 6 4" xfId="17936" xr:uid="{5BDB68B7-D3CC-49A6-9198-919FAEE03E62}"/>
    <cellStyle name="SAPBEXexcBad7 8 2 6 5" xfId="21692" xr:uid="{C8D5F178-B51F-4604-90BD-8F4B80BAD706}"/>
    <cellStyle name="SAPBEXexcBad7 8 2 6 6" xfId="25354" xr:uid="{17A49E4C-81F8-40E5-AFB1-F331A21401C5}"/>
    <cellStyle name="SAPBEXexcBad7 8 2 6 7" xfId="28885" xr:uid="{08E23991-69A1-49B8-A7E5-178347D8F147}"/>
    <cellStyle name="SAPBEXexcBad7 8 2 6 8" xfId="32162" xr:uid="{0C43849E-965A-497E-A584-5A4F540F8168}"/>
    <cellStyle name="SAPBEXexcBad7 8 2 7" xfId="4606" xr:uid="{12E38F37-0F13-4BA3-95DB-A312716B1EB4}"/>
    <cellStyle name="SAPBEXexcBad7 8 2 7 2" xfId="12412" xr:uid="{962D336E-9D3D-43FE-A1B9-0B7C701F2125}"/>
    <cellStyle name="SAPBEXexcBad7 8 2 7 3" xfId="6886" xr:uid="{D42E99EA-91E6-49FA-A14C-7ED87D97589D}"/>
    <cellStyle name="SAPBEXexcBad7 8 2 7 4" xfId="18953" xr:uid="{9BB135FB-77CC-4829-84ED-9E1C20879A5F}"/>
    <cellStyle name="SAPBEXexcBad7 8 2 7 5" xfId="22705" xr:uid="{72FBC9DB-B076-432A-A25E-E3344E8272FF}"/>
    <cellStyle name="SAPBEXexcBad7 8 2 7 6" xfId="26370" xr:uid="{9CE72879-99E9-4EA8-832B-72AA5465CE3B}"/>
    <cellStyle name="SAPBEXexcBad7 8 2 7 7" xfId="29902" xr:uid="{A8A02BCF-B41D-48AC-A1C6-28BFCF368619}"/>
    <cellStyle name="SAPBEXexcBad7 8 2 7 8" xfId="33162" xr:uid="{994C4046-D513-411E-9C2D-DB6EF7CDCF00}"/>
    <cellStyle name="SAPBEXexcBad7 8 2 8" xfId="7981" xr:uid="{A54DFC1E-F0B5-471F-B340-77FD43847B92}"/>
    <cellStyle name="SAPBEXexcBad7 8 2 9" xfId="14318" xr:uid="{DBE56812-9413-4079-BB10-12086103AB47}"/>
    <cellStyle name="SAPBEXexcBad7 8 3" xfId="1993" xr:uid="{3CBDC461-1914-4784-9016-1ECA6F15C09C}"/>
    <cellStyle name="SAPBEXexcBad7 8 3 2" xfId="10274" xr:uid="{8D0DD15B-5018-478B-A1A3-F00E4C49A473}"/>
    <cellStyle name="SAPBEXexcBad7 8 3 3" xfId="15175" xr:uid="{8F1F26F8-C061-4982-A9F4-ADCD1437F54A}"/>
    <cellStyle name="SAPBEXexcBad7 8 3 4" xfId="16955" xr:uid="{31AE61C9-1137-47D8-A5BE-039BDFE6E8C9}"/>
    <cellStyle name="SAPBEXexcBad7 8 3 5" xfId="12057" xr:uid="{03664F14-C8BF-4E08-A0B5-712980BD72E7}"/>
    <cellStyle name="SAPBEXexcBad7 8 3 6" xfId="19983" xr:uid="{7FA41612-384D-406A-966A-B74625004D79}"/>
    <cellStyle name="SAPBEXexcBad7 8 3 7" xfId="24361" xr:uid="{A24B16B9-8F7C-40C5-9D11-F279D37CD503}"/>
    <cellStyle name="SAPBEXexcBad7 8 3 8" xfId="27324" xr:uid="{6F4C5A04-01F7-4586-A1BA-2429DEFAE0F0}"/>
    <cellStyle name="SAPBEXexcBad7 8 4" xfId="2343" xr:uid="{267773CF-81A1-4B51-9BAC-D28808B980C3}"/>
    <cellStyle name="SAPBEXexcBad7 8 4 2" xfId="10987" xr:uid="{44E1F4D8-DACE-4671-A786-48C82C60368F}"/>
    <cellStyle name="SAPBEXexcBad7 8 4 3" xfId="16555" xr:uid="{085B3467-B94B-494D-9664-772C56F66192}"/>
    <cellStyle name="SAPBEXexcBad7 8 4 4" xfId="16104" xr:uid="{B15D8E89-983E-467F-862E-7FBD4C78942D}"/>
    <cellStyle name="SAPBEXexcBad7 8 4 5" xfId="14100" xr:uid="{0CFAE641-D3A4-4CB0-8643-1638AD1B94A2}"/>
    <cellStyle name="SAPBEXexcBad7 8 4 6" xfId="20127" xr:uid="{CFD49E62-CE74-4374-BA4E-EDC0073406B8}"/>
    <cellStyle name="SAPBEXexcBad7 8 4 7" xfId="23818" xr:uid="{B8DDDBD4-A74B-432B-85AC-9884A671BDEF}"/>
    <cellStyle name="SAPBEXexcBad7 8 4 8" xfId="27407" xr:uid="{9CC1100C-9E4B-4B15-98DE-DE44B23F69BF}"/>
    <cellStyle name="SAPBEXexcBad7 8 5" xfId="2272" xr:uid="{0E9980C0-F436-4986-B251-DE85E64D9FAC}"/>
    <cellStyle name="SAPBEXexcBad7 8 5 2" xfId="11613" xr:uid="{E38D5603-D89D-41B4-BD15-C09DD253A3F0}"/>
    <cellStyle name="SAPBEXexcBad7 8 5 3" xfId="16033" xr:uid="{93D7569B-C073-4718-AF9F-FFF12CC99AE0}"/>
    <cellStyle name="SAPBEXexcBad7 8 5 4" xfId="14047" xr:uid="{54B00DAF-424F-47AD-AC5B-CC75EB805192}"/>
    <cellStyle name="SAPBEXexcBad7 8 5 5" xfId="19431" xr:uid="{C5C27D6E-1980-47EE-B1F7-A175120F5C38}"/>
    <cellStyle name="SAPBEXexcBad7 8 5 6" xfId="23186" xr:uid="{C65C6F8D-FBE6-49C9-886B-764B4AA2CE97}"/>
    <cellStyle name="SAPBEXexcBad7 8 5 7" xfId="26844" xr:uid="{41070026-D4DE-45DA-8AC6-63776C7F82EC}"/>
    <cellStyle name="SAPBEXexcBad7 8 5 8" xfId="27510" xr:uid="{50F21BDF-B341-4DA0-B1ED-5FCACD8BF6E2}"/>
    <cellStyle name="SAPBEXexcBad7 8 6" xfId="4300" xr:uid="{A7C3E24D-5F97-4BF1-AE69-0EAAF3A6B0C2}"/>
    <cellStyle name="SAPBEXexcBad7 8 6 2" xfId="12640" xr:uid="{E4388CD9-A2ED-4305-999B-4A665493A0B3}"/>
    <cellStyle name="SAPBEXexcBad7 8 6 3" xfId="8280" xr:uid="{83F73772-2407-4914-A63D-7FDFB6150FE6}"/>
    <cellStyle name="SAPBEXexcBad7 8 6 4" xfId="18647" xr:uid="{BF5C2493-3BAE-4F7B-AF2E-3F5625FAA747}"/>
    <cellStyle name="SAPBEXexcBad7 8 6 5" xfId="22399" xr:uid="{A0C2CB0C-9288-4B07-BBB3-4A349EB59F60}"/>
    <cellStyle name="SAPBEXexcBad7 8 6 6" xfId="26065" xr:uid="{A0497846-6EBE-42D0-84E6-079DF2263C03}"/>
    <cellStyle name="SAPBEXexcBad7 8 6 7" xfId="29596" xr:uid="{03584BF7-2348-40B8-ACB2-C479F0032DE2}"/>
    <cellStyle name="SAPBEXexcBad7 8 6 8" xfId="32859" xr:uid="{1AC94F89-7784-4C2A-8E98-BA9BD52ADC99}"/>
    <cellStyle name="SAPBEXexcBad7 8 7" xfId="4627" xr:uid="{5F9995FC-EE66-4BAB-BCC5-A24092ACDDE0}"/>
    <cellStyle name="SAPBEXexcBad7 8 7 2" xfId="12391" xr:uid="{E0F48BE7-2B75-4A07-8750-08CFE6275BAD}"/>
    <cellStyle name="SAPBEXexcBad7 8 7 3" xfId="8548" xr:uid="{A9C73863-D262-4614-81B4-618FABF025F4}"/>
    <cellStyle name="SAPBEXexcBad7 8 7 4" xfId="18974" xr:uid="{B34E74D8-5353-4ED5-B2B1-A675D468D752}"/>
    <cellStyle name="SAPBEXexcBad7 8 7 5" xfId="22726" xr:uid="{95FC7750-14BC-42DA-BA97-644E2926163F}"/>
    <cellStyle name="SAPBEXexcBad7 8 7 6" xfId="26391" xr:uid="{5757BBCA-D528-4817-B2F4-BD670C904412}"/>
    <cellStyle name="SAPBEXexcBad7 8 7 7" xfId="29923" xr:uid="{A49CA39C-E141-4B47-9B4F-CF172D2CB97F}"/>
    <cellStyle name="SAPBEXexcBad7 8 7 8" xfId="33183" xr:uid="{AF5B8E38-4749-4C0B-8409-47F1CB124592}"/>
    <cellStyle name="SAPBEXexcBad7 8 8" xfId="4070" xr:uid="{CD335328-4DDB-40DA-B8CA-066E96301A1A}"/>
    <cellStyle name="SAPBEXexcBad7 8 8 2" xfId="7213" xr:uid="{3E84EC14-8B0E-4B94-B1D7-0DF49D0C3668}"/>
    <cellStyle name="SAPBEXexcBad7 8 8 3" xfId="14830" xr:uid="{1C4A209E-4710-4CBF-B27A-35D465B9E954}"/>
    <cellStyle name="SAPBEXexcBad7 8 8 4" xfId="18417" xr:uid="{7226433C-73D4-4D46-9E1D-E02652521CCA}"/>
    <cellStyle name="SAPBEXexcBad7 8 8 5" xfId="22170" xr:uid="{1225C507-F395-497C-B816-E126EB9B41E6}"/>
    <cellStyle name="SAPBEXexcBad7 8 8 6" xfId="25835" xr:uid="{B3CF9821-8CD8-48EA-AC18-DECF59CCE1EB}"/>
    <cellStyle name="SAPBEXexcBad7 8 8 7" xfId="29366" xr:uid="{1010905B-FA7A-4082-967A-11825C74E5A9}"/>
    <cellStyle name="SAPBEXexcBad7 8 8 8" xfId="32633" xr:uid="{AEDFEE74-30F7-405A-9C82-1AE7FE86F61F}"/>
    <cellStyle name="SAPBEXexcBad7 8 9" xfId="9921" xr:uid="{497850B9-FD94-43BF-B503-D70C538CA805}"/>
    <cellStyle name="SAPBEXexcBad7 9" xfId="1525" xr:uid="{4807B6D7-98E4-4ED4-B348-B36874407584}"/>
    <cellStyle name="SAPBEXexcBad7 9 10" xfId="13679" xr:uid="{C4F29810-AEDB-4BDE-AE36-69190FC720FE}"/>
    <cellStyle name="SAPBEXexcBad7 9 11" xfId="7693" xr:uid="{BA9CECA9-EF74-4FE9-826E-BE9DE49380FB}"/>
    <cellStyle name="SAPBEXexcBad7 9 12" xfId="20189" xr:uid="{F5B97066-C051-462C-9418-F3A61CF3B60D}"/>
    <cellStyle name="SAPBEXexcBad7 9 13" xfId="19656" xr:uid="{8886D2E9-226F-4F3A-9D05-6D355B48B1A9}"/>
    <cellStyle name="SAPBEXexcBad7 9 14" xfId="30929" xr:uid="{665CE5E5-5E43-4F25-BFBA-57B389D043AF}"/>
    <cellStyle name="SAPBEXexcBad7 9 2" xfId="2768" xr:uid="{7CB50AEF-8B88-4882-93E5-428C9E46B46C}"/>
    <cellStyle name="SAPBEXexcBad7 9 2 2" xfId="9172" xr:uid="{AD257A86-390C-4D5C-97EA-BC44FF59DF02}"/>
    <cellStyle name="SAPBEXexcBad7 9 2 3" xfId="14862" xr:uid="{C964EF2B-1192-4D56-86EF-1A50A719B248}"/>
    <cellStyle name="SAPBEXexcBad7 9 2 4" xfId="17116" xr:uid="{D207738A-BEF9-41AB-84C0-E1EC65F43267}"/>
    <cellStyle name="SAPBEXexcBad7 9 2 5" xfId="20874" xr:uid="{0D1616EF-027E-42DD-8EF1-B52BBB6C9ED5}"/>
    <cellStyle name="SAPBEXexcBad7 9 2 6" xfId="24535" xr:uid="{B5D209A2-5C72-42DC-8A97-C665A39D463A}"/>
    <cellStyle name="SAPBEXexcBad7 9 2 7" xfId="28064" xr:uid="{CCA26C24-B5AE-4E7F-BE98-8E96955BFF67}"/>
    <cellStyle name="SAPBEXexcBad7 9 2 8" xfId="31350" xr:uid="{B60E6AEC-F11E-4C34-A862-8FB5C7640351}"/>
    <cellStyle name="SAPBEXexcBad7 9 3" xfId="3274" xr:uid="{455924AA-A1EA-4048-B3C3-AB98233E0278}"/>
    <cellStyle name="SAPBEXexcBad7 9 3 2" xfId="10305" xr:uid="{B86B13A0-EEC6-4AE2-A3CA-64F6034DBC8B}"/>
    <cellStyle name="SAPBEXexcBad7 9 3 3" xfId="9477" xr:uid="{5B897468-1528-4C53-A741-6B7D0B047FF7}"/>
    <cellStyle name="SAPBEXexcBad7 9 3 4" xfId="17621" xr:uid="{5F514B1B-F47E-4211-9848-7DB5A21F1996}"/>
    <cellStyle name="SAPBEXexcBad7 9 3 5" xfId="21377" xr:uid="{2EED35BC-EDDC-48FF-948C-B402B93442AF}"/>
    <cellStyle name="SAPBEXexcBad7 9 3 6" xfId="25039" xr:uid="{438B215C-B456-4230-A610-422157F27695}"/>
    <cellStyle name="SAPBEXexcBad7 9 3 7" xfId="28570" xr:uid="{062E0124-94B3-43D7-8E27-9198AEFFB25E}"/>
    <cellStyle name="SAPBEXexcBad7 9 3 8" xfId="31849" xr:uid="{26B4A811-2C12-40C3-9D6C-72339C8DDB99}"/>
    <cellStyle name="SAPBEXexcBad7 9 4" xfId="2703" xr:uid="{EB0DD268-DA37-4264-9EF9-90D61A7AEBE7}"/>
    <cellStyle name="SAPBEXexcBad7 9 4 2" xfId="10022" xr:uid="{AE8C1641-903C-4249-A003-0BC058C35A18}"/>
    <cellStyle name="SAPBEXexcBad7 9 4 3" xfId="12091" xr:uid="{D0573C69-A4EF-4B30-9811-E72692619171}"/>
    <cellStyle name="SAPBEXexcBad7 9 4 4" xfId="17051" xr:uid="{E265ECB6-27FB-43CF-BA2B-27859DF8B3F1}"/>
    <cellStyle name="SAPBEXexcBad7 9 4 5" xfId="20809" xr:uid="{81417794-E367-40F2-8310-08FA59348342}"/>
    <cellStyle name="SAPBEXexcBad7 9 4 6" xfId="24470" xr:uid="{577DD07E-899A-4989-BADE-76A9D64395AF}"/>
    <cellStyle name="SAPBEXexcBad7 9 4 7" xfId="27999" xr:uid="{4FF5105F-A8EA-4763-9391-9BF28E103359}"/>
    <cellStyle name="SAPBEXexcBad7 9 4 8" xfId="31285" xr:uid="{4B28B1B3-C873-4A2D-9393-4FC82D88DA45}"/>
    <cellStyle name="SAPBEXexcBad7 9 5" xfId="4116" xr:uid="{A55E56DF-2DE3-46B2-9A11-7E243A9DE717}"/>
    <cellStyle name="SAPBEXexcBad7 9 5 2" xfId="6861" xr:uid="{E1FF096D-381B-42E8-9736-0265315B2E54}"/>
    <cellStyle name="SAPBEXexcBad7 9 5 3" xfId="8491" xr:uid="{B059C378-5B3B-46AB-800E-B32AE2DDEDE9}"/>
    <cellStyle name="SAPBEXexcBad7 9 5 4" xfId="18463" xr:uid="{1CF41326-F40C-47B0-98E6-1E428C81F2C7}"/>
    <cellStyle name="SAPBEXexcBad7 9 5 5" xfId="22216" xr:uid="{8154C6F9-2FBF-4C7B-B69E-8F0229124F9D}"/>
    <cellStyle name="SAPBEXexcBad7 9 5 6" xfId="25881" xr:uid="{89AD1D2D-8009-4590-863A-51292A8F1B30}"/>
    <cellStyle name="SAPBEXexcBad7 9 5 7" xfId="29412" xr:uid="{2891784A-9770-41DC-8F0C-C5428AD40E28}"/>
    <cellStyle name="SAPBEXexcBad7 9 5 8" xfId="32679" xr:uid="{5F207792-EA9A-4812-BC0E-F5D9DAEA2A02}"/>
    <cellStyle name="SAPBEXexcBad7 9 6" xfId="2226" xr:uid="{9E9D0536-D6DA-4D81-8D5A-D10AACA79013}"/>
    <cellStyle name="SAPBEXexcBad7 9 6 2" xfId="8519" xr:uid="{0D1B9173-6938-47D0-AE22-919F00F70F59}"/>
    <cellStyle name="SAPBEXexcBad7 9 6 3" xfId="16950" xr:uid="{833F1F9C-B311-4B69-8D76-DF488963AA3E}"/>
    <cellStyle name="SAPBEXexcBad7 9 6 4" xfId="7068" xr:uid="{20077BEB-2747-4883-9D7D-654EA991A5A8}"/>
    <cellStyle name="SAPBEXexcBad7 9 6 5" xfId="19439" xr:uid="{2C1C85FD-1DA8-42BD-B01E-3B0D8EA48F9C}"/>
    <cellStyle name="SAPBEXexcBad7 9 6 6" xfId="20210" xr:uid="{520E0F12-D3C6-4E32-AF57-8006F6266EFC}"/>
    <cellStyle name="SAPBEXexcBad7 9 6 7" xfId="8463" xr:uid="{924F11A9-D61F-4751-B087-B517E52D368C}"/>
    <cellStyle name="SAPBEXexcBad7 9 6 8" xfId="27429" xr:uid="{4C7023D3-9561-4D17-96DD-7295434EFCE9}"/>
    <cellStyle name="SAPBEXexcBad7 9 7" xfId="4532" xr:uid="{31C18C2F-6F6B-4837-A27F-3CD12FF8D69E}"/>
    <cellStyle name="SAPBEXexcBad7 9 7 2" xfId="12481" xr:uid="{DAF75972-06ED-4805-A778-57A3E4AAF301}"/>
    <cellStyle name="SAPBEXexcBad7 9 7 3" xfId="7147" xr:uid="{FDC724C2-E642-4343-8F36-2EC48010258E}"/>
    <cellStyle name="SAPBEXexcBad7 9 7 4" xfId="18879" xr:uid="{92F1846C-7642-4959-BF61-CEF922A069A9}"/>
    <cellStyle name="SAPBEXexcBad7 9 7 5" xfId="22631" xr:uid="{D7C9D88C-6EFE-4187-AD1F-59BF9961981B}"/>
    <cellStyle name="SAPBEXexcBad7 9 7 6" xfId="26296" xr:uid="{AFE00A25-D984-490F-902B-255AB475B57F}"/>
    <cellStyle name="SAPBEXexcBad7 9 7 7" xfId="29828" xr:uid="{EE36F5EF-5DEA-4D1F-ACBE-F7DE6B9999F8}"/>
    <cellStyle name="SAPBEXexcBad7 9 7 8" xfId="33089" xr:uid="{A3C2A147-BE8A-43A2-9CC2-D160EE57AE21}"/>
    <cellStyle name="SAPBEXexcBad7 9 8" xfId="10411" xr:uid="{B0028FEF-D30A-4C9D-B6A7-47372273469F}"/>
    <cellStyle name="SAPBEXexcBad7 9 9" xfId="10006" xr:uid="{AB47218C-01EB-4947-80D4-F85B32289628}"/>
    <cellStyle name="SAPBEXexcBad7_East 1415 Budget model v1" xfId="1115" xr:uid="{694DB8D1-6D35-4C5B-A9E4-FE614CADC72F}"/>
    <cellStyle name="SAPBEXexcBad8" xfId="465" xr:uid="{22DB51A4-BD60-4254-B71D-8164B25EA5C2}"/>
    <cellStyle name="SAPBEXexcBad8 10" xfId="1822" xr:uid="{0D04CDD0-03D2-490D-83CF-958665F8D1FD}"/>
    <cellStyle name="SAPBEXexcBad8 10 2" xfId="9897" xr:uid="{F5BB8B4C-5635-477E-9271-D1105CFB12BA}"/>
    <cellStyle name="SAPBEXexcBad8 10 3" xfId="13528" xr:uid="{65E0D86E-78A5-484A-845B-BA8B2BD1D261}"/>
    <cellStyle name="SAPBEXexcBad8 10 4" xfId="7522" xr:uid="{AA38DD6F-2B5D-4A10-B947-78DF5BA7B5DB}"/>
    <cellStyle name="SAPBEXexcBad8 10 5" xfId="20443" xr:uid="{3BBC0581-2FC2-4AA5-B241-77524DFEE0BF}"/>
    <cellStyle name="SAPBEXexcBad8 10 6" xfId="23264" xr:uid="{DDF3CE0E-53BE-4AEF-90FC-16B3AEAA4BAE}"/>
    <cellStyle name="SAPBEXexcBad8 10 7" xfId="27686" xr:uid="{A7802AB8-6EE8-458A-8181-FE20BBB77FE6}"/>
    <cellStyle name="SAPBEXexcBad8 10 8" xfId="27248" xr:uid="{F268BFAA-9726-4A34-A1A0-BCE51B5E6AD0}"/>
    <cellStyle name="SAPBEXexcBad8 11" xfId="2657" xr:uid="{46C6AE44-9C5E-4007-BAC3-86DBF4B4BFB3}"/>
    <cellStyle name="SAPBEXexcBad8 11 2" xfId="10148" xr:uid="{BF60CA2E-E51E-4552-A333-6C3499ECBCCC}"/>
    <cellStyle name="SAPBEXexcBad8 11 3" xfId="13757" xr:uid="{21AEC7B0-341F-4E24-8EC4-7736FC5233B1}"/>
    <cellStyle name="SAPBEXexcBad8 11 4" xfId="6932" xr:uid="{B9D448A2-C4F4-498D-8D69-5EE827462EE2}"/>
    <cellStyle name="SAPBEXexcBad8 11 5" xfId="20763" xr:uid="{7B5B983B-01BE-4EE7-8419-33634425028A}"/>
    <cellStyle name="SAPBEXexcBad8 11 6" xfId="24424" xr:uid="{2364A224-29D3-400F-B7E7-405AD88BCD2A}"/>
    <cellStyle name="SAPBEXexcBad8 11 7" xfId="27953" xr:uid="{0A4CED45-041C-4F32-9C9D-4F6755D940CF}"/>
    <cellStyle name="SAPBEXexcBad8 11 8" xfId="31241" xr:uid="{C5B28BC3-D727-46BA-9573-C3C4B9DBB795}"/>
    <cellStyle name="SAPBEXexcBad8 12" xfId="3562" xr:uid="{667B2CB7-1262-49D9-852C-511FEC425389}"/>
    <cellStyle name="SAPBEXexcBad8 12 2" xfId="9506" xr:uid="{B77A188A-F228-4A15-86B6-1797F79F8D9F}"/>
    <cellStyle name="SAPBEXexcBad8 12 3" xfId="15296" xr:uid="{CD4DFD6D-37B8-436A-92CA-6A0D23C46868}"/>
    <cellStyle name="SAPBEXexcBad8 12 4" xfId="17909" xr:uid="{D519DF46-4C3D-4CAD-955C-F3039F0914AC}"/>
    <cellStyle name="SAPBEXexcBad8 12 5" xfId="21665" xr:uid="{74712D5C-7EE8-4FE8-8F51-B058F0030ABA}"/>
    <cellStyle name="SAPBEXexcBad8 12 6" xfId="25327" xr:uid="{EB1F90AB-7172-4065-B2A9-7619F5C27255}"/>
    <cellStyle name="SAPBEXexcBad8 12 7" xfId="28858" xr:uid="{BB1E2628-675F-450C-A0EE-B1EC0C047218}"/>
    <cellStyle name="SAPBEXexcBad8 12 8" xfId="32136" xr:uid="{BD0B81D1-C50D-4149-9112-9F4C7C73EA9E}"/>
    <cellStyle name="SAPBEXexcBad8 13" xfId="2263" xr:uid="{E5AEBFF4-ADA4-4B35-ADCA-7713B56C3034}"/>
    <cellStyle name="SAPBEXexcBad8 13 2" xfId="9363" xr:uid="{6D3B5A54-2706-420F-A673-D253114E5864}"/>
    <cellStyle name="SAPBEXexcBad8 13 3" xfId="12035" xr:uid="{1CA42668-9C1D-4840-8410-0E2D7B0C4F49}"/>
    <cellStyle name="SAPBEXexcBad8 13 4" xfId="11097" xr:uid="{ED93798A-415A-491A-91A3-D363C589CA9F}"/>
    <cellStyle name="SAPBEXexcBad8 13 5" xfId="19433" xr:uid="{6D3E13B9-B295-4FCB-B969-42A724EF1F7B}"/>
    <cellStyle name="SAPBEXexcBad8 13 6" xfId="20146" xr:uid="{C98942D3-E40F-4AE7-8CE7-B42706226EE6}"/>
    <cellStyle name="SAPBEXexcBad8 13 7" xfId="26846" xr:uid="{592B80FB-D429-4E48-BDC2-FDF055EC6843}"/>
    <cellStyle name="SAPBEXexcBad8 13 8" xfId="19626" xr:uid="{CB221203-5444-4C81-AD4A-B95DA4AC6D81}"/>
    <cellStyle name="SAPBEXexcBad8 14" xfId="3778" xr:uid="{73D885BD-39F3-482A-B537-E07903EE8FDF}"/>
    <cellStyle name="SAPBEXexcBad8 14 2" xfId="12737" xr:uid="{86B749C5-C745-4045-BBB1-60317EF06354}"/>
    <cellStyle name="SAPBEXexcBad8 14 3" xfId="15705" xr:uid="{F67AFA5A-AB3E-4D7A-AE0E-A50C6FD129AB}"/>
    <cellStyle name="SAPBEXexcBad8 14 4" xfId="18125" xr:uid="{3311F69B-6B8F-4F5F-99A8-45D7AEEF344B}"/>
    <cellStyle name="SAPBEXexcBad8 14 5" xfId="21878" xr:uid="{730C475E-C15B-4409-A608-BF6F184A2A72}"/>
    <cellStyle name="SAPBEXexcBad8 14 6" xfId="25543" xr:uid="{49B46358-3213-4BAC-BF18-FACEAFBC7E6D}"/>
    <cellStyle name="SAPBEXexcBad8 14 7" xfId="29074" xr:uid="{C808F844-27AD-4B91-B7A6-6E3F79D08312}"/>
    <cellStyle name="SAPBEXexcBad8 14 8" xfId="32347" xr:uid="{F40B34A7-64BA-4622-8B4B-2B27EC5EF49F}"/>
    <cellStyle name="SAPBEXexcBad8 15" xfId="4552" xr:uid="{C7A6402E-6398-494A-9CBD-2231135E997C}"/>
    <cellStyle name="SAPBEXexcBad8 15 2" xfId="12462" xr:uid="{D444F091-A99F-48EB-9187-B95AF26F04D5}"/>
    <cellStyle name="SAPBEXexcBad8 15 3" xfId="7804" xr:uid="{4C0E5B81-B8CD-40D6-8DD5-B6BF8AE1E659}"/>
    <cellStyle name="SAPBEXexcBad8 15 4" xfId="18899" xr:uid="{5E2D9646-D7C6-48A2-AB52-9CA5CF063676}"/>
    <cellStyle name="SAPBEXexcBad8 15 5" xfId="22651" xr:uid="{064D16D4-A91E-443F-B0DC-EB0B7F0A9F8E}"/>
    <cellStyle name="SAPBEXexcBad8 15 6" xfId="26316" xr:uid="{30FBBEC9-0922-486F-9D6C-EB5AAE630433}"/>
    <cellStyle name="SAPBEXexcBad8 15 7" xfId="29848" xr:uid="{B4CFDC5F-4D26-496E-ABB8-764AD54D5AA4}"/>
    <cellStyle name="SAPBEXexcBad8 15 8" xfId="33109" xr:uid="{0B825A51-7EDD-49A8-BAA7-DDFFD2F15AAD}"/>
    <cellStyle name="SAPBEXexcBad8 16" xfId="6346" xr:uid="{F8394EBE-8336-4A51-AF35-47FA8EB3C5B9}"/>
    <cellStyle name="SAPBEXexcBad8 16 2" xfId="13244" xr:uid="{649B5A10-E852-4A85-ACEE-8CD1FEE1AB3E}"/>
    <cellStyle name="SAPBEXexcBad8 16 3" xfId="15911" xr:uid="{7700ADA7-18B8-4F98-81C9-452929A3A9ED}"/>
    <cellStyle name="SAPBEXexcBad8 16 4" xfId="20591" xr:uid="{1C5E72D2-EB0A-49BC-B14D-A4B3CF5EA760}"/>
    <cellStyle name="SAPBEXexcBad8 16 5" xfId="24271" xr:uid="{8A8AF4AC-67EA-4447-9CDD-6B075E02F4CE}"/>
    <cellStyle name="SAPBEXexcBad8 16 6" xfId="27790" xr:uid="{F5C6476E-AC2D-4263-B053-22C62951301F}"/>
    <cellStyle name="SAPBEXexcBad8 16 7" xfId="31007" xr:uid="{4D0AF134-85F7-4C6B-BECF-37244F367A2B}"/>
    <cellStyle name="SAPBEXexcBad8 16 8" xfId="33610" xr:uid="{D916ED10-64BE-4FCC-BEBB-81B6D4A17727}"/>
    <cellStyle name="SAPBEXexcBad8 17" xfId="10263" xr:uid="{D7008D39-9129-4607-88A6-64AF23A3D66D}"/>
    <cellStyle name="SAPBEXexcBad8 18" xfId="14736" xr:uid="{F68E179E-0F26-4E81-88BA-22A488D3256D}"/>
    <cellStyle name="SAPBEXexcBad8 19" xfId="13770" xr:uid="{CF0C39EB-2DB7-4188-88F2-249BECCD1EFE}"/>
    <cellStyle name="SAPBEXexcBad8 2" xfId="1116" xr:uid="{4FCE8AAA-7EDD-4826-8303-02BEF2BF7F3A}"/>
    <cellStyle name="SAPBEXexcBad8 2 10" xfId="12830" xr:uid="{F1FF192E-F1C9-461B-8E24-C07D1E2A7716}"/>
    <cellStyle name="SAPBEXexcBad8 2 11" xfId="11912" xr:uid="{08CA6F0E-1115-40FF-926E-1983FF079B26}"/>
    <cellStyle name="SAPBEXexcBad8 2 12" xfId="7600" xr:uid="{DC319912-B90C-4CAF-A4A2-9C2C32F27F67}"/>
    <cellStyle name="SAPBEXexcBad8 2 13" xfId="19813" xr:uid="{C456BF67-F6C8-458D-9E6D-453778217C69}"/>
    <cellStyle name="SAPBEXexcBad8 2 14" xfId="23573" xr:uid="{53495047-5396-4BE3-8A06-F2AFC8C415B1}"/>
    <cellStyle name="SAPBEXexcBad8 2 15" xfId="27182" xr:uid="{0796F585-C86D-422C-A871-F853CB8F217C}"/>
    <cellStyle name="SAPBEXexcBad8 2 16" xfId="30641" xr:uid="{02BF20C4-288B-4ED2-AB6C-4FEAC0D9573F}"/>
    <cellStyle name="SAPBEXexcBad8 2 17" xfId="33816" xr:uid="{8ECA4242-4538-486F-B7CA-F2BF9E640AFD}"/>
    <cellStyle name="SAPBEXexcBad8 2 2" xfId="1117" xr:uid="{50ACE41E-FB1C-4822-816B-CDCE13A97F50}"/>
    <cellStyle name="SAPBEXexcBad8 2 2 10" xfId="14224" xr:uid="{8E56F59C-32DE-4E62-8C4F-A61D00245578}"/>
    <cellStyle name="SAPBEXexcBad8 2 2 11" xfId="11130" xr:uid="{FF5A2A07-0831-4825-865F-8E1D2F3BFB4C}"/>
    <cellStyle name="SAPBEXexcBad8 2 2 12" xfId="19812" xr:uid="{9C39612C-0AFE-4783-8E3E-BB7A18BE2664}"/>
    <cellStyle name="SAPBEXexcBad8 2 2 13" xfId="23572" xr:uid="{D5D01756-9C67-477B-B0AD-62FFA16F0F33}"/>
    <cellStyle name="SAPBEXexcBad8 2 2 14" xfId="27181" xr:uid="{988D894A-DB48-44F1-A902-3AD818958DAB}"/>
    <cellStyle name="SAPBEXexcBad8 2 2 15" xfId="30640" xr:uid="{FF99C24C-AD69-418D-9871-A52FFD764EBE}"/>
    <cellStyle name="SAPBEXexcBad8 2 2 16" xfId="34824" xr:uid="{416E5E6E-CC9F-42DA-B5F6-224BEC23852D}"/>
    <cellStyle name="SAPBEXexcBad8 2 2 2" xfId="1634" xr:uid="{5B8F021D-A86B-4A0D-BC66-6128DAD7B29F}"/>
    <cellStyle name="SAPBEXexcBad8 2 2 2 10" xfId="7313" xr:uid="{8F428A1D-6783-49B3-B8E0-189D60CDD935}"/>
    <cellStyle name="SAPBEXexcBad8 2 2 2 11" xfId="6931" xr:uid="{A3B44262-3316-4EDF-ABA5-58250E968417}"/>
    <cellStyle name="SAPBEXexcBad8 2 2 2 12" xfId="23343" xr:uid="{76F20BCF-C146-40EB-B072-03A188C9E9A2}"/>
    <cellStyle name="SAPBEXexcBad8 2 2 2 13" xfId="8525" xr:uid="{CC911D86-A85A-4F7E-B196-D258431D6E3A}"/>
    <cellStyle name="SAPBEXexcBad8 2 2 2 14" xfId="30885" xr:uid="{7559BDD0-6003-42AD-AC8B-72EF5B2C6C7C}"/>
    <cellStyle name="SAPBEXexcBad8 2 2 2 2" xfId="2877" xr:uid="{86E5B9F2-73EA-4708-B9BD-BD42B28BCB06}"/>
    <cellStyle name="SAPBEXexcBad8 2 2 2 2 2" xfId="9635" xr:uid="{14A0C7BB-49CF-4407-9565-B41697E7C8DF}"/>
    <cellStyle name="SAPBEXexcBad8 2 2 2 2 3" xfId="15515" xr:uid="{003AF6CF-2758-440F-AA04-58DA9B7AB3FA}"/>
    <cellStyle name="SAPBEXexcBad8 2 2 2 2 4" xfId="17225" xr:uid="{53F879F1-A75D-4DD6-A4D2-E6B39F1B763D}"/>
    <cellStyle name="SAPBEXexcBad8 2 2 2 2 5" xfId="20983" xr:uid="{AC84557A-2C38-452B-A79E-7AEE88F36D1E}"/>
    <cellStyle name="SAPBEXexcBad8 2 2 2 2 6" xfId="24644" xr:uid="{5A07A88B-3C18-4EAD-9C0C-FF11C98F9CC5}"/>
    <cellStyle name="SAPBEXexcBad8 2 2 2 2 7" xfId="28173" xr:uid="{E936C64E-D724-4588-9161-2D00D806778E}"/>
    <cellStyle name="SAPBEXexcBad8 2 2 2 2 8" xfId="31459" xr:uid="{2D771675-CD0A-4D61-9B04-99D7A1488795}"/>
    <cellStyle name="SAPBEXexcBad8 2 2 2 3" xfId="3383" xr:uid="{116FFADC-A4C6-4BEE-BFF2-0A3E6890E5C3}"/>
    <cellStyle name="SAPBEXexcBad8 2 2 2 3 2" xfId="11235" xr:uid="{40486545-0F1C-4ECB-AC5C-8EFB58B7E8BF}"/>
    <cellStyle name="SAPBEXexcBad8 2 2 2 3 3" xfId="16387" xr:uid="{8FEE4EE5-5C39-4FF0-9CD0-41FFF56C7E9F}"/>
    <cellStyle name="SAPBEXexcBad8 2 2 2 3 4" xfId="17730" xr:uid="{2387F855-9069-45BA-990C-9DD7D0DCC01B}"/>
    <cellStyle name="SAPBEXexcBad8 2 2 2 3 5" xfId="21486" xr:uid="{9CA23A81-4846-4FD5-9E12-09EC22125A9D}"/>
    <cellStyle name="SAPBEXexcBad8 2 2 2 3 6" xfId="25148" xr:uid="{EC161D1C-7349-4326-A81E-4A2E621276CC}"/>
    <cellStyle name="SAPBEXexcBad8 2 2 2 3 7" xfId="28679" xr:uid="{75B6F1AA-FED0-4A75-BB49-9E751FD97765}"/>
    <cellStyle name="SAPBEXexcBad8 2 2 2 3 8" xfId="31958" xr:uid="{502A388B-29C8-4C8D-BB38-252DC67CD94F}"/>
    <cellStyle name="SAPBEXexcBad8 2 2 2 4" xfId="3529" xr:uid="{CD6D6D58-1A4A-4C42-A2FF-2AACF3E91635}"/>
    <cellStyle name="SAPBEXexcBad8 2 2 2 4 2" xfId="10333" xr:uid="{DCFB27B5-BA39-4387-B6A1-857202993AE8}"/>
    <cellStyle name="SAPBEXexcBad8 2 2 2 4 3" xfId="13736" xr:uid="{E9571DBA-DFFD-45D6-89C1-FE9F152CD6E9}"/>
    <cellStyle name="SAPBEXexcBad8 2 2 2 4 4" xfId="17876" xr:uid="{92C001CC-428E-41AA-B315-D27A3B261DEF}"/>
    <cellStyle name="SAPBEXexcBad8 2 2 2 4 5" xfId="21632" xr:uid="{F159BC61-6DD0-4B34-AF14-B7A002462BA4}"/>
    <cellStyle name="SAPBEXexcBad8 2 2 2 4 6" xfId="25294" xr:uid="{66435024-9876-4C4D-80A1-FA98B9DF2FD8}"/>
    <cellStyle name="SAPBEXexcBad8 2 2 2 4 7" xfId="28825" xr:uid="{7D5059F4-8D70-40A6-81F2-1A39BEDD3D17}"/>
    <cellStyle name="SAPBEXexcBad8 2 2 2 4 8" xfId="32104" xr:uid="{01C98983-4A9F-47C0-B95D-AD50927377A5}"/>
    <cellStyle name="SAPBEXexcBad8 2 2 2 5" xfId="3138" xr:uid="{0E839A2B-C7AE-4AAD-871C-01028902BA33}"/>
    <cellStyle name="SAPBEXexcBad8 2 2 2 5 2" xfId="8393" xr:uid="{70923031-20A0-4542-9D2E-442810443F81}"/>
    <cellStyle name="SAPBEXexcBad8 2 2 2 5 3" xfId="13727" xr:uid="{985BF397-F69E-4489-A48E-8C6EC685BE3A}"/>
    <cellStyle name="SAPBEXexcBad8 2 2 2 5 4" xfId="17485" xr:uid="{115C06D9-82CB-4E92-9EBD-24C123AFCE5C}"/>
    <cellStyle name="SAPBEXexcBad8 2 2 2 5 5" xfId="21241" xr:uid="{A1FBCD89-57D5-4783-8EF6-99BF9C51C6E4}"/>
    <cellStyle name="SAPBEXexcBad8 2 2 2 5 6" xfId="24903" xr:uid="{E1F51E5F-764B-4FD2-87A4-46B401E78C33}"/>
    <cellStyle name="SAPBEXexcBad8 2 2 2 5 7" xfId="28434" xr:uid="{CCAED174-A4DB-46C0-881A-120979857244}"/>
    <cellStyle name="SAPBEXexcBad8 2 2 2 5 8" xfId="31715" xr:uid="{99F98C45-80CD-4412-AEA9-190AB6B10FB3}"/>
    <cellStyle name="SAPBEXexcBad8 2 2 2 6" xfId="4423" xr:uid="{034CD727-A28B-4654-A610-A5841B60117B}"/>
    <cellStyle name="SAPBEXexcBad8 2 2 2 6 2" xfId="12567" xr:uid="{3D497972-26B4-489B-B479-CE113A7C4374}"/>
    <cellStyle name="SAPBEXexcBad8 2 2 2 6 3" xfId="7370" xr:uid="{E1C17DEF-B9B2-4409-BAAF-0D077862FEF4}"/>
    <cellStyle name="SAPBEXexcBad8 2 2 2 6 4" xfId="18770" xr:uid="{3B1BFFCF-D45C-4E7B-B061-7C50510B0465}"/>
    <cellStyle name="SAPBEXexcBad8 2 2 2 6 5" xfId="22522" xr:uid="{8E9650C0-DA4B-4D0B-86A4-FD7D9F5C9829}"/>
    <cellStyle name="SAPBEXexcBad8 2 2 2 6 6" xfId="26187" xr:uid="{FBDF35D9-F298-433C-91B2-4AD7CE5C128B}"/>
    <cellStyle name="SAPBEXexcBad8 2 2 2 6 7" xfId="29719" xr:uid="{1ED39E18-15D9-4F20-99BE-FE8452F08824}"/>
    <cellStyle name="SAPBEXexcBad8 2 2 2 6 8" xfId="32981" xr:uid="{42A3A4FB-4BAA-4807-AEF0-39FF634D186D}"/>
    <cellStyle name="SAPBEXexcBad8 2 2 2 7" xfId="4059" xr:uid="{724009A0-04DC-4DD4-9C9A-E0A3EF702377}"/>
    <cellStyle name="SAPBEXexcBad8 2 2 2 7 2" xfId="13140" xr:uid="{29FD9449-634C-4C16-9556-71558EB5A2AA}"/>
    <cellStyle name="SAPBEXexcBad8 2 2 2 7 3" xfId="15538" xr:uid="{45DED887-4ED6-46E3-B1BB-D9393EE89B68}"/>
    <cellStyle name="SAPBEXexcBad8 2 2 2 7 4" xfId="18406" xr:uid="{2C1CAF2B-E1DE-4D5B-B20C-ED6F2826E4A2}"/>
    <cellStyle name="SAPBEXexcBad8 2 2 2 7 5" xfId="22159" xr:uid="{357C3989-696D-4A6E-93F6-570AB943C698}"/>
    <cellStyle name="SAPBEXexcBad8 2 2 2 7 6" xfId="25824" xr:uid="{4B02C76E-32E5-4315-A1B3-97E1C724D594}"/>
    <cellStyle name="SAPBEXexcBad8 2 2 2 7 7" xfId="29355" xr:uid="{872CDE4B-B0C8-4CF8-842E-D6A899C00B8B}"/>
    <cellStyle name="SAPBEXexcBad8 2 2 2 7 8" xfId="32622" xr:uid="{DBCEE675-4FEF-485A-9F25-5E7800A14EAA}"/>
    <cellStyle name="SAPBEXexcBad8 2 2 2 8" xfId="7460" xr:uid="{FCA2B009-218E-4D64-A79B-1CBC95FA06F1}"/>
    <cellStyle name="SAPBEXexcBad8 2 2 2 9" xfId="15423" xr:uid="{90479511-19B5-4CB8-AC53-F7ECF0A690EE}"/>
    <cellStyle name="SAPBEXexcBad8 2 2 3" xfId="2403" xr:uid="{0BC59807-779E-4594-9309-9CC1BBFB494D}"/>
    <cellStyle name="SAPBEXexcBad8 2 2 3 2" xfId="11402" xr:uid="{C576AC41-A6FC-4831-B1D5-30A14FD4E6D4}"/>
    <cellStyle name="SAPBEXexcBad8 2 2 3 3" xfId="16240" xr:uid="{2BA94FA8-6AEB-4F3D-AD58-C47DD4D39A89}"/>
    <cellStyle name="SAPBEXexcBad8 2 2 3 4" xfId="7314" xr:uid="{19F49AD6-1566-49E0-BABF-AD94F7CD9F34}"/>
    <cellStyle name="SAPBEXexcBad8 2 2 3 5" xfId="9554" xr:uid="{D3A3E5DB-51AB-4FB7-8F89-3E970917DD65}"/>
    <cellStyle name="SAPBEXexcBad8 2 2 3 6" xfId="19646" xr:uid="{2CF15783-0DAC-47BE-86D7-BE6D9FB0DA81}"/>
    <cellStyle name="SAPBEXexcBad8 2 2 3 7" xfId="23852" xr:uid="{63F68ED8-8B66-40F6-B5B6-4659B9DA254C}"/>
    <cellStyle name="SAPBEXexcBad8 2 2 3 8" xfId="30287" xr:uid="{1E4B22A9-5697-4B41-B212-CB26B26617FA}"/>
    <cellStyle name="SAPBEXexcBad8 2 2 4" xfId="1931" xr:uid="{DB00506F-C8EF-4A8E-8E44-705B0B2B0731}"/>
    <cellStyle name="SAPBEXexcBad8 2 2 4 2" xfId="13058" xr:uid="{5A0BB1BD-44F7-4C9E-8248-661C9BE22E09}"/>
    <cellStyle name="SAPBEXexcBad8 2 2 4 3" xfId="15601" xr:uid="{A822C0AF-8B43-48B7-8786-AD9813BBD465}"/>
    <cellStyle name="SAPBEXexcBad8 2 2 4 4" xfId="13471" xr:uid="{AB5385F1-834C-43BD-BA90-AAB8D6BC7BA1}"/>
    <cellStyle name="SAPBEXexcBad8 2 2 4 5" xfId="9846" xr:uid="{1E8C353F-0035-4113-AAD4-35696156CC2F}"/>
    <cellStyle name="SAPBEXexcBad8 2 2 4 6" xfId="13673" xr:uid="{CD753CBD-C02B-423D-A88E-90E54B4F2421}"/>
    <cellStyle name="SAPBEXexcBad8 2 2 4 7" xfId="23949" xr:uid="{51BEA604-299D-4E06-A051-E1D71EC71AB2}"/>
    <cellStyle name="SAPBEXexcBad8 2 2 4 8" xfId="27301" xr:uid="{15A22821-62D7-4303-81B9-E6E080D7F9A3}"/>
    <cellStyle name="SAPBEXexcBad8 2 2 5" xfId="2664" xr:uid="{7A57A7D9-477D-4BFC-87F6-37C04E9B1854}"/>
    <cellStyle name="SAPBEXexcBad8 2 2 5 2" xfId="10576" xr:uid="{443E5B8F-3454-41F1-A236-79E20D05D9B2}"/>
    <cellStyle name="SAPBEXexcBad8 2 2 5 3" xfId="13161" xr:uid="{8780D87E-542D-40C0-8BA7-1508DCE9082B}"/>
    <cellStyle name="SAPBEXexcBad8 2 2 5 4" xfId="16847" xr:uid="{D4A67866-02BB-4009-8BBA-1FA0B7202E2D}"/>
    <cellStyle name="SAPBEXexcBad8 2 2 5 5" xfId="20770" xr:uid="{BCE2355A-0678-4873-87B4-8C23072FD5FB}"/>
    <cellStyle name="SAPBEXexcBad8 2 2 5 6" xfId="24431" xr:uid="{DE81AFF4-90D4-4722-8A26-F1CA10B05B29}"/>
    <cellStyle name="SAPBEXexcBad8 2 2 5 7" xfId="27960" xr:uid="{9D26E029-7BAA-452F-978B-1E2416C98FDC}"/>
    <cellStyle name="SAPBEXexcBad8 2 2 5 8" xfId="31248" xr:uid="{BC573712-7F7C-4A83-9D91-4E61346DA73F}"/>
    <cellStyle name="SAPBEXexcBad8 2 2 6" xfId="3777" xr:uid="{57B11CE0-0ECA-47D3-A704-B09426583CA6}"/>
    <cellStyle name="SAPBEXexcBad8 2 2 6 2" xfId="12738" xr:uid="{986464E3-E646-40E7-90C0-8417B56EB55A}"/>
    <cellStyle name="SAPBEXexcBad8 2 2 6 3" xfId="9795" xr:uid="{14CB9B81-1FB8-4BBA-92EA-0547B292FA51}"/>
    <cellStyle name="SAPBEXexcBad8 2 2 6 4" xfId="18124" xr:uid="{BAF9831D-2FE5-4460-B2F6-18CEC59FBDDB}"/>
    <cellStyle name="SAPBEXexcBad8 2 2 6 5" xfId="21877" xr:uid="{06AFD751-EF78-4F3C-8D27-B47AEE0F80CE}"/>
    <cellStyle name="SAPBEXexcBad8 2 2 6 6" xfId="25542" xr:uid="{DED13B1B-6908-4E17-930D-7685DA3AD4B3}"/>
    <cellStyle name="SAPBEXexcBad8 2 2 6 7" xfId="29073" xr:uid="{325905DA-C389-408E-9F8C-8FFD8466372A}"/>
    <cellStyle name="SAPBEXexcBad8 2 2 6 8" xfId="32346" xr:uid="{8C58722A-55A6-4FB8-B5DF-C76F0BF62AB3}"/>
    <cellStyle name="SAPBEXexcBad8 2 2 7" xfId="2223" xr:uid="{FC144E9C-7657-4A74-B210-047EC845514B}"/>
    <cellStyle name="SAPBEXexcBad8 2 2 7 2" xfId="10338" xr:uid="{754EEB52-B4E9-4F92-8DB8-86F022FC0DE0}"/>
    <cellStyle name="SAPBEXexcBad8 2 2 7 3" xfId="14910" xr:uid="{8C8E2C29-5A6B-49B0-9518-B0EB1FF5594E}"/>
    <cellStyle name="SAPBEXexcBad8 2 2 7 4" xfId="14743" xr:uid="{8C3525F1-4A24-461D-817C-A305759DA6EB}"/>
    <cellStyle name="SAPBEXexcBad8 2 2 7 5" xfId="15244" xr:uid="{3FC29A3D-1E77-4101-9B34-4EF6EE47E11D}"/>
    <cellStyle name="SAPBEXexcBad8 2 2 7 6" xfId="23194" xr:uid="{2ABC5BD6-4AF9-426C-B99D-F566A64633CD}"/>
    <cellStyle name="SAPBEXexcBad8 2 2 7 7" xfId="11837" xr:uid="{F27D986C-358F-4258-B962-AEC9E0C2AD4E}"/>
    <cellStyle name="SAPBEXexcBad8 2 2 7 8" xfId="30364" xr:uid="{BA4ED5BC-6637-4293-A3D8-A329EA88567C}"/>
    <cellStyle name="SAPBEXexcBad8 2 2 8" xfId="4869" xr:uid="{71481123-42DC-458A-A72F-664D063D0AFD}"/>
    <cellStyle name="SAPBEXexcBad8 2 2 8 2" xfId="12154" xr:uid="{DE9C7F58-D912-4E16-8A3C-E11FE9D281AA}"/>
    <cellStyle name="SAPBEXexcBad8 2 2 8 3" xfId="15837" xr:uid="{22E1A818-0CC8-4149-AE05-E9B9CFA6FEEC}"/>
    <cellStyle name="SAPBEXexcBad8 2 2 8 4" xfId="19216" xr:uid="{609EE822-3B3D-4A78-9EE7-7B481EFDF68B}"/>
    <cellStyle name="SAPBEXexcBad8 2 2 8 5" xfId="22967" xr:uid="{31FE2F44-1050-4FA8-AA86-3371A2C6F676}"/>
    <cellStyle name="SAPBEXexcBad8 2 2 8 6" xfId="26633" xr:uid="{1E573581-B5F6-4BEA-9EA6-AB779A04DB19}"/>
    <cellStyle name="SAPBEXexcBad8 2 2 8 7" xfId="30165" xr:uid="{D02BCBB7-8D67-4402-8FE3-D70C8898610E}"/>
    <cellStyle name="SAPBEXexcBad8 2 2 8 8" xfId="33421" xr:uid="{186AA65D-6059-40C7-990D-2C86BE885BA3}"/>
    <cellStyle name="SAPBEXexcBad8 2 2 9" xfId="9401" xr:uid="{7B11642D-8DD4-440E-AE40-BF02E286D084}"/>
    <cellStyle name="SAPBEXexcBad8 2 3" xfId="1633" xr:uid="{E6038EE6-7421-426C-BD57-6578A2A32D16}"/>
    <cellStyle name="SAPBEXexcBad8 2 3 10" xfId="14724" xr:uid="{1B820622-563C-433C-87AC-1136E253662E}"/>
    <cellStyle name="SAPBEXexcBad8 2 3 11" xfId="10032" xr:uid="{371D66E4-EFF8-477D-912B-52F295E38757}"/>
    <cellStyle name="SAPBEXexcBad8 2 3 12" xfId="19926" xr:uid="{9275E221-A74A-4913-9766-277FA3132053}"/>
    <cellStyle name="SAPBEXexcBad8 2 3 13" xfId="23422" xr:uid="{4AF92092-3DAC-426B-A57A-BC347D5407EF}"/>
    <cellStyle name="SAPBEXexcBad8 2 3 14" xfId="30497" xr:uid="{8E7146FD-2AB8-44FF-B344-F4664AE4321B}"/>
    <cellStyle name="SAPBEXexcBad8 2 3 15" xfId="35058" xr:uid="{0A4E7BE0-3C4D-4A29-9D50-7E4A01C34F53}"/>
    <cellStyle name="SAPBEXexcBad8 2 3 2" xfId="2876" xr:uid="{CD8F5B32-641A-4271-AE1A-DCDDE3A9C538}"/>
    <cellStyle name="SAPBEXexcBad8 2 3 2 2" xfId="10137" xr:uid="{F58B9FAC-2C35-42F1-A0F6-064DF69D0573}"/>
    <cellStyle name="SAPBEXexcBad8 2 3 2 3" xfId="13851" xr:uid="{B6FA7B8F-BADF-4127-838C-3091A35FA66A}"/>
    <cellStyle name="SAPBEXexcBad8 2 3 2 4" xfId="17224" xr:uid="{F8FD4E67-8161-44B4-BD82-48C1CAA2DEDD}"/>
    <cellStyle name="SAPBEXexcBad8 2 3 2 5" xfId="20982" xr:uid="{A11AEC62-320B-4E66-91A7-D85957418D04}"/>
    <cellStyle name="SAPBEXexcBad8 2 3 2 6" xfId="24643" xr:uid="{B3653F09-DCC3-495C-8411-77D6BEBE0892}"/>
    <cellStyle name="SAPBEXexcBad8 2 3 2 7" xfId="28172" xr:uid="{49F427A3-F141-48EB-BFF4-77E7BC2012D9}"/>
    <cellStyle name="SAPBEXexcBad8 2 3 2 8" xfId="31458" xr:uid="{F8B7C022-F864-40F3-B7C8-524D00638A60}"/>
    <cellStyle name="SAPBEXexcBad8 2 3 3" xfId="3382" xr:uid="{0304BDC7-23B1-442E-9998-E2E860065C5E}"/>
    <cellStyle name="SAPBEXexcBad8 2 3 3 2" xfId="11308" xr:uid="{002FB3FD-D803-4DF1-9B76-1DBC3ADA8FAA}"/>
    <cellStyle name="SAPBEXexcBad8 2 3 3 3" xfId="16327" xr:uid="{0236816B-7943-4814-948F-AEAB96C26E11}"/>
    <cellStyle name="SAPBEXexcBad8 2 3 3 4" xfId="17729" xr:uid="{347B8A6A-C2DD-4029-B65E-4B244C34FA90}"/>
    <cellStyle name="SAPBEXexcBad8 2 3 3 5" xfId="21485" xr:uid="{7778FFF6-869A-4A2C-A7F0-837EECE558D8}"/>
    <cellStyle name="SAPBEXexcBad8 2 3 3 6" xfId="25147" xr:uid="{CC045F32-9BA0-44E2-9AD2-686DCCB2FA45}"/>
    <cellStyle name="SAPBEXexcBad8 2 3 3 7" xfId="28678" xr:uid="{BAC2FB50-3BF8-489D-A4C2-C3A8F1DAB268}"/>
    <cellStyle name="SAPBEXexcBad8 2 3 3 8" xfId="31957" xr:uid="{93CAE977-6D66-4BF5-87D9-4B36C98222FA}"/>
    <cellStyle name="SAPBEXexcBad8 2 3 4" xfId="3199" xr:uid="{BFE101EC-92B3-46C2-BB34-1F8EF28C85CC}"/>
    <cellStyle name="SAPBEXexcBad8 2 3 4 2" xfId="8109" xr:uid="{950AEFCF-4824-4B57-9B31-8B7192ADFB7F}"/>
    <cellStyle name="SAPBEXexcBad8 2 3 4 3" xfId="7823" xr:uid="{8E967001-54E1-4D95-8783-1BF6CE9A54BC}"/>
    <cellStyle name="SAPBEXexcBad8 2 3 4 4" xfId="17546" xr:uid="{C2C86153-94B3-4C8E-B02A-4145780DFF08}"/>
    <cellStyle name="SAPBEXexcBad8 2 3 4 5" xfId="21302" xr:uid="{153AE627-5491-425D-A907-BF1DC7E0B80D}"/>
    <cellStyle name="SAPBEXexcBad8 2 3 4 6" xfId="24964" xr:uid="{F024E4AF-3480-45C6-A7B6-2016FC68506A}"/>
    <cellStyle name="SAPBEXexcBad8 2 3 4 7" xfId="28495" xr:uid="{57E7EBAC-EF03-4934-8138-59FE3E1C3BFA}"/>
    <cellStyle name="SAPBEXexcBad8 2 3 4 8" xfId="31775" xr:uid="{8CE27C7D-5332-4FBB-A339-D985334A9F31}"/>
    <cellStyle name="SAPBEXexcBad8 2 3 5" xfId="4244" xr:uid="{9CDB2227-EFFA-4539-9369-A738863BDA7B}"/>
    <cellStyle name="SAPBEXexcBad8 2 3 5 2" xfId="12677" xr:uid="{D313F148-8BE1-4ECD-AAE1-2EB57CF1F1ED}"/>
    <cellStyle name="SAPBEXexcBad8 2 3 5 3" xfId="6816" xr:uid="{F471852B-F637-46B2-9145-40E93E6D8287}"/>
    <cellStyle name="SAPBEXexcBad8 2 3 5 4" xfId="18591" xr:uid="{7B543555-9EE5-49A7-8358-04B9B374052B}"/>
    <cellStyle name="SAPBEXexcBad8 2 3 5 5" xfId="22343" xr:uid="{B7EF4CF6-D937-4CB2-885B-C62D24A0F073}"/>
    <cellStyle name="SAPBEXexcBad8 2 3 5 6" xfId="26009" xr:uid="{7DC9DE74-7143-48F9-8473-4DB21F2D0EA4}"/>
    <cellStyle name="SAPBEXexcBad8 2 3 5 7" xfId="29540" xr:uid="{06F29E92-9679-417C-8D6E-B7AAE668A6C1}"/>
    <cellStyle name="SAPBEXexcBad8 2 3 5 8" xfId="32803" xr:uid="{6C64932F-2658-458E-ACB9-75D0FC8346AB}"/>
    <cellStyle name="SAPBEXexcBad8 2 3 6" xfId="1961" xr:uid="{E108B711-9218-47C7-905C-AC0F65569CA4}"/>
    <cellStyle name="SAPBEXexcBad8 2 3 6 2" xfId="8121" xr:uid="{A526EB41-93AC-4672-ACDC-92E4040A24F9}"/>
    <cellStyle name="SAPBEXexcBad8 2 3 6 3" xfId="15231" xr:uid="{DF428970-5EA2-489B-8013-88941C126EBA}"/>
    <cellStyle name="SAPBEXexcBad8 2 3 6 4" xfId="13689" xr:uid="{F6FE27A9-F380-4E8A-9745-50D5297A84D9}"/>
    <cellStyle name="SAPBEXexcBad8 2 3 6 5" xfId="9445" xr:uid="{FD65802B-47B4-4068-8FCD-CA0BAB1AF012}"/>
    <cellStyle name="SAPBEXexcBad8 2 3 6 6" xfId="19960" xr:uid="{8902E7AF-D7D4-4C8A-ADAF-E98453FC6F47}"/>
    <cellStyle name="SAPBEXexcBad8 2 3 6 7" xfId="23722" xr:uid="{EEA5C6E8-E145-4332-B33C-380201402246}"/>
    <cellStyle name="SAPBEXexcBad8 2 3 6 8" xfId="7206" xr:uid="{17A995B4-5A9A-49D6-859D-76670748EEB0}"/>
    <cellStyle name="SAPBEXexcBad8 2 3 7" xfId="4747" xr:uid="{D7FE1F42-E7DE-4B2B-94A3-8348BC384803}"/>
    <cellStyle name="SAPBEXexcBad8 2 3 7 2" xfId="12276" xr:uid="{E43A93D1-F2EF-4ED0-9043-9DDAE103D8B3}"/>
    <cellStyle name="SAPBEXexcBad8 2 3 7 3" xfId="15778" xr:uid="{8ED91D5A-3858-42D7-8DE2-061711106307}"/>
    <cellStyle name="SAPBEXexcBad8 2 3 7 4" xfId="19094" xr:uid="{BEE7659F-304E-4194-A1A2-D445382E8D7F}"/>
    <cellStyle name="SAPBEXexcBad8 2 3 7 5" xfId="22845" xr:uid="{EED634D7-777F-4AE8-9CF5-334603026CE4}"/>
    <cellStyle name="SAPBEXexcBad8 2 3 7 6" xfId="26511" xr:uid="{26A9D4C8-E4C6-4756-AE39-88366060D573}"/>
    <cellStyle name="SAPBEXexcBad8 2 3 7 7" xfId="30043" xr:uid="{1875E92C-EF41-4675-80A6-B83978AF770B}"/>
    <cellStyle name="SAPBEXexcBad8 2 3 7 8" xfId="33300" xr:uid="{F0326B5D-37FB-46C5-80E9-DBD7ED44B770}"/>
    <cellStyle name="SAPBEXexcBad8 2 3 8" xfId="8349" xr:uid="{B2711F31-900F-465E-B894-9EBFE7ABD06A}"/>
    <cellStyle name="SAPBEXexcBad8 2 3 9" xfId="14239" xr:uid="{46151F13-65EC-4974-AA49-C32AEEEB668D}"/>
    <cellStyle name="SAPBEXexcBad8 2 4" xfId="2402" xr:uid="{C1CA5D02-B693-400B-8921-784792414CE7}"/>
    <cellStyle name="SAPBEXexcBad8 2 4 2" xfId="11389" xr:uid="{1030873C-9589-4CB5-A1D8-0A44F4FA1662}"/>
    <cellStyle name="SAPBEXexcBad8 2 4 3" xfId="16253" xr:uid="{F88CA953-6016-4655-998E-B712B3920698}"/>
    <cellStyle name="SAPBEXexcBad8 2 4 4" xfId="11052" xr:uid="{B78B400A-CACE-4C00-BB67-60B5BBE633B3}"/>
    <cellStyle name="SAPBEXexcBad8 2 4 5" xfId="9472" xr:uid="{E61E2938-F31C-4AC1-9ADA-5E6BC987C546}"/>
    <cellStyle name="SAPBEXexcBad8 2 4 6" xfId="7317" xr:uid="{1F58313A-B682-42CC-B377-2CD6E78EBD09}"/>
    <cellStyle name="SAPBEXexcBad8 2 4 7" xfId="9511" xr:uid="{8AB23B93-DB8E-40CE-B2A3-87CE20528694}"/>
    <cellStyle name="SAPBEXexcBad8 2 4 8" xfId="30288" xr:uid="{6120F9B7-37DA-44D6-8FF3-76C7A25BA671}"/>
    <cellStyle name="SAPBEXexcBad8 2 4 9" xfId="34608" xr:uid="{FD43B449-BAF6-4E8C-9F1A-20B25B0B45BF}"/>
    <cellStyle name="SAPBEXexcBad8 2 5" xfId="1871" xr:uid="{50B76607-B03C-4ECC-AF42-3263B4C1E217}"/>
    <cellStyle name="SAPBEXexcBad8 2 5 2" xfId="11062" xr:uid="{E022479F-2597-4C51-B308-DEBFC0D84A2C}"/>
    <cellStyle name="SAPBEXexcBad8 2 5 3" xfId="16505" xr:uid="{C1033934-B902-4108-AC98-18C6F98AAB9D}"/>
    <cellStyle name="SAPBEXexcBad8 2 5 4" xfId="14136" xr:uid="{9E4FF2A4-D5A6-415C-BF1E-D7DAC87133A7}"/>
    <cellStyle name="SAPBEXexcBad8 2 5 5" xfId="20426" xr:uid="{ECE6F8F7-3E82-439D-A226-59AF7F48CDC1}"/>
    <cellStyle name="SAPBEXexcBad8 2 5 6" xfId="14690" xr:uid="{9C2765AD-FC16-446D-BE04-97F9D576B017}"/>
    <cellStyle name="SAPBEXexcBad8 2 5 7" xfId="26890" xr:uid="{20DE99E6-6DD1-49B8-AD9E-8884B15B50AC}"/>
    <cellStyle name="SAPBEXexcBad8 2 5 8" xfId="27272" xr:uid="{E9227ABA-65D3-4703-81AA-2E054CB8B9F9}"/>
    <cellStyle name="SAPBEXexcBad8 2 5 9" xfId="34193" xr:uid="{68159207-F41E-4387-AA37-2E908AB90CD9}"/>
    <cellStyle name="SAPBEXexcBad8 2 6" xfId="3966" xr:uid="{02A019EF-8604-4560-B54D-2EB800835DD7}"/>
    <cellStyle name="SAPBEXexcBad8 2 6 2" xfId="8678" xr:uid="{1ADA69FB-E9B1-4998-A6DF-CF9550DEDB3F}"/>
    <cellStyle name="SAPBEXexcBad8 2 6 3" xfId="8470" xr:uid="{80142A7C-3B09-47BD-A70F-922B0EBE6ECD}"/>
    <cellStyle name="SAPBEXexcBad8 2 6 4" xfId="18313" xr:uid="{1145707D-A8E5-4468-8FE2-D0A418121FDE}"/>
    <cellStyle name="SAPBEXexcBad8 2 6 5" xfId="22066" xr:uid="{051E8849-B744-4DC1-8A2D-8E02C1BAF703}"/>
    <cellStyle name="SAPBEXexcBad8 2 6 6" xfId="25731" xr:uid="{C8C4E6F3-8185-4367-B40E-74649817FBEC}"/>
    <cellStyle name="SAPBEXexcBad8 2 6 7" xfId="29262" xr:uid="{BD2E8EAB-A8B7-4219-B4CA-38F8D2FE2CBC}"/>
    <cellStyle name="SAPBEXexcBad8 2 6 8" xfId="32530" xr:uid="{06AF871D-61C5-4F17-9994-2C6D53D8B373}"/>
    <cellStyle name="SAPBEXexcBad8 2 7" xfId="3956" xr:uid="{B79A563C-E843-4A98-8C09-D0858F7DB2DB}"/>
    <cellStyle name="SAPBEXexcBad8 2 7 2" xfId="9412" xr:uid="{7266D72B-1A07-438E-857D-49B56E92514F}"/>
    <cellStyle name="SAPBEXexcBad8 2 7 3" xfId="7706" xr:uid="{3B6B607D-CDD0-4BD0-A8A0-FE985FDD8934}"/>
    <cellStyle name="SAPBEXexcBad8 2 7 4" xfId="18303" xr:uid="{D5772A28-C013-4334-B593-F5027ABC7B23}"/>
    <cellStyle name="SAPBEXexcBad8 2 7 5" xfId="22056" xr:uid="{BBC3201D-FC58-4AB2-AF47-1FA85CD95956}"/>
    <cellStyle name="SAPBEXexcBad8 2 7 6" xfId="25721" xr:uid="{F18A8B46-BD20-4545-93C6-6036F89B0F1D}"/>
    <cellStyle name="SAPBEXexcBad8 2 7 7" xfId="29252" xr:uid="{2D724C72-8508-4B80-B41D-5EE2F4278FCE}"/>
    <cellStyle name="SAPBEXexcBad8 2 7 8" xfId="32520" xr:uid="{C4C8EDBA-E9AA-4928-B1D1-38A99A34617C}"/>
    <cellStyle name="SAPBEXexcBad8 2 8" xfId="4366" xr:uid="{03BB0CC2-E731-4CCD-A5AF-544ED6DE627F}"/>
    <cellStyle name="SAPBEXexcBad8 2 8 2" xfId="6837" xr:uid="{99E02D44-2E59-438A-BA1F-09727DB200DA}"/>
    <cellStyle name="SAPBEXexcBad8 2 8 3" xfId="9556" xr:uid="{4F072F06-62A7-4552-83D7-C5D5E292DD5A}"/>
    <cellStyle name="SAPBEXexcBad8 2 8 4" xfId="18713" xr:uid="{86BA47CE-D62D-4A08-812D-3370F1536CB9}"/>
    <cellStyle name="SAPBEXexcBad8 2 8 5" xfId="22465" xr:uid="{7E7439E3-A448-49F3-B5BC-65C82B80C0A4}"/>
    <cellStyle name="SAPBEXexcBad8 2 8 6" xfId="26131" xr:uid="{86FA2FBD-929A-48E8-8D7C-B71D4B88D3FE}"/>
    <cellStyle name="SAPBEXexcBad8 2 8 7" xfId="29662" xr:uid="{86A70459-FA49-43FB-849E-2709E296D2FC}"/>
    <cellStyle name="SAPBEXexcBad8 2 8 8" xfId="32924" xr:uid="{75CDE1E3-C51A-494C-9E83-AD9BD65C5AA0}"/>
    <cellStyle name="SAPBEXexcBad8 2 9" xfId="4075" xr:uid="{C0E2FA0E-A01F-4AD7-91CD-3A58DDEA590A}"/>
    <cellStyle name="SAPBEXexcBad8 2 9 2" xfId="6844" xr:uid="{E94B2FB7-D85F-4ACC-AAF5-9A23B98D4EF0}"/>
    <cellStyle name="SAPBEXexcBad8 2 9 3" xfId="9760" xr:uid="{02B662CC-BEE7-40E3-A830-6568FE933C7B}"/>
    <cellStyle name="SAPBEXexcBad8 2 9 4" xfId="18422" xr:uid="{32AB4EC5-F51D-4A29-A337-891CDCABEAA9}"/>
    <cellStyle name="SAPBEXexcBad8 2 9 5" xfId="22175" xr:uid="{FDA544DC-B8BC-4EAE-ACEC-F446A07A20DA}"/>
    <cellStyle name="SAPBEXexcBad8 2 9 6" xfId="25840" xr:uid="{58EFF3C5-A9D2-4D2F-91D0-3D6A75CA82B0}"/>
    <cellStyle name="SAPBEXexcBad8 2 9 7" xfId="29371" xr:uid="{98CB9EF1-BB30-4C3B-A631-90142C75FD5F}"/>
    <cellStyle name="SAPBEXexcBad8 2 9 8" xfId="32638" xr:uid="{C8580CCC-F61E-45DA-BB2E-4A08BEC50DD1}"/>
    <cellStyle name="SAPBEXexcBad8 20" xfId="15067" xr:uid="{DCACC0E9-5347-4AC4-9737-F8900EB7FCE5}"/>
    <cellStyle name="SAPBEXexcBad8 21" xfId="20414" xr:uid="{413ABA59-E3A4-4BAE-AAD4-FEBD6B5D91B2}"/>
    <cellStyle name="SAPBEXexcBad8 22" xfId="24016" xr:uid="{AAACB284-2E15-499C-9B71-C6039507DD97}"/>
    <cellStyle name="SAPBEXexcBad8 23" xfId="19679" xr:uid="{EF4F4E16-7074-44F5-8B81-DD6C26D111BB}"/>
    <cellStyle name="SAPBEXexcBad8 3" xfId="1118" xr:uid="{1385FD0C-ED36-4309-B4C6-E15122A13D66}"/>
    <cellStyle name="SAPBEXexcBad8 3 10" xfId="13102" xr:uid="{44F0FE90-5C79-4054-B7DF-B279954EED01}"/>
    <cellStyle name="SAPBEXexcBad8 3 11" xfId="15561" xr:uid="{F00B5961-34E2-4437-AB9A-A9F2D464912E}"/>
    <cellStyle name="SAPBEXexcBad8 3 12" xfId="10903" xr:uid="{14A7E6AC-8DA8-4222-BD92-6F3AF398EC35}"/>
    <cellStyle name="SAPBEXexcBad8 3 13" xfId="19811" xr:uid="{7511DC7E-B3E8-41DF-96C3-6B37CA0E8521}"/>
    <cellStyle name="SAPBEXexcBad8 3 14" xfId="23571" xr:uid="{5ABD384A-F5E8-4391-81CD-7A9F6D7E1FD5}"/>
    <cellStyle name="SAPBEXexcBad8 3 15" xfId="27180" xr:uid="{F24B534A-F658-41DE-8D48-1E4491049A02}"/>
    <cellStyle name="SAPBEXexcBad8 3 16" xfId="30639" xr:uid="{E6E7D553-7CA2-4896-835F-EAD2665223CB}"/>
    <cellStyle name="SAPBEXexcBad8 3 17" xfId="35159" xr:uid="{1467814D-6A13-4C87-8B4C-096E8CE73C31}"/>
    <cellStyle name="SAPBEXexcBad8 3 2" xfId="1119" xr:uid="{DD7A1A78-2867-4B60-83E8-004FC1ED18AD}"/>
    <cellStyle name="SAPBEXexcBad8 3 2 10" xfId="15690" xr:uid="{1E9BA796-B589-484B-ACA6-80FC3C42F398}"/>
    <cellStyle name="SAPBEXexcBad8 3 2 11" xfId="13859" xr:uid="{8ABB8959-3B2C-4CE0-AD18-E07999F39F02}"/>
    <cellStyle name="SAPBEXexcBad8 3 2 12" xfId="19810" xr:uid="{33EC17FC-79EF-45A1-873B-492D2D7D9963}"/>
    <cellStyle name="SAPBEXexcBad8 3 2 13" xfId="23570" xr:uid="{D50EB135-60E2-4654-8A68-7F5D5F2CD0B0}"/>
    <cellStyle name="SAPBEXexcBad8 3 2 14" xfId="27179" xr:uid="{474F7DAB-C17D-4958-880B-01549E91B541}"/>
    <cellStyle name="SAPBEXexcBad8 3 2 15" xfId="30638" xr:uid="{54D758E0-2F0D-4E11-A6A4-7F89DEEE358E}"/>
    <cellStyle name="SAPBEXexcBad8 3 2 2" xfId="1636" xr:uid="{43724DA8-B745-4880-8611-4F9C66D8EECB}"/>
    <cellStyle name="SAPBEXexcBad8 3 2 2 10" xfId="14171" xr:uid="{AA92C708-6499-45C8-87C2-FB53B8FE143A}"/>
    <cellStyle name="SAPBEXexcBad8 3 2 2 11" xfId="14569" xr:uid="{E4B7E847-1AB3-4AFA-8034-FA7CA751FF46}"/>
    <cellStyle name="SAPBEXexcBad8 3 2 2 12" xfId="19927" xr:uid="{50D113C7-124B-4FB4-A53D-4618CC87AD55}"/>
    <cellStyle name="SAPBEXexcBad8 3 2 2 13" xfId="27001" xr:uid="{57458AD5-32B4-45F5-BACB-E8DF576CBDE0}"/>
    <cellStyle name="SAPBEXexcBad8 3 2 2 14" xfId="30496" xr:uid="{D3E26EBB-7178-41A6-B655-38BC94212C42}"/>
    <cellStyle name="SAPBEXexcBad8 3 2 2 2" xfId="2879" xr:uid="{4B6124A2-86BD-4424-AD8F-59A93EFB47E3}"/>
    <cellStyle name="SAPBEXexcBad8 3 2 2 2 2" xfId="10667" xr:uid="{9CE0C5C8-7F6B-494A-A5F8-A98A588BD2C7}"/>
    <cellStyle name="SAPBEXexcBad8 3 2 2 2 3" xfId="11684" xr:uid="{DDB08A18-6EB7-4223-B6C8-C372DDC771DA}"/>
    <cellStyle name="SAPBEXexcBad8 3 2 2 2 4" xfId="17227" xr:uid="{2D3A62D2-A2D3-4765-A549-EBB78146B90D}"/>
    <cellStyle name="SAPBEXexcBad8 3 2 2 2 5" xfId="20985" xr:uid="{EC2DA51C-B4F5-40FE-B0DC-5EC509AF7FA6}"/>
    <cellStyle name="SAPBEXexcBad8 3 2 2 2 6" xfId="24646" xr:uid="{918B288B-573D-4F37-AB04-3110F631E20E}"/>
    <cellStyle name="SAPBEXexcBad8 3 2 2 2 7" xfId="28175" xr:uid="{F41EFEE9-297D-47B9-8AF1-CFEC590624AD}"/>
    <cellStyle name="SAPBEXexcBad8 3 2 2 2 8" xfId="31461" xr:uid="{A25877C4-F446-48B8-B173-6766BDED3C43}"/>
    <cellStyle name="SAPBEXexcBad8 3 2 2 3" xfId="3385" xr:uid="{5E05A31B-928D-486F-AF01-83F656A34B89}"/>
    <cellStyle name="SAPBEXexcBad8 3 2 2 3 2" xfId="10651" xr:uid="{0F08B111-4DB2-4E52-94A5-3CC622AE34A8}"/>
    <cellStyle name="SAPBEXexcBad8 3 2 2 3 3" xfId="15473" xr:uid="{FA26AC48-6709-444D-9613-AADB6C5BA316}"/>
    <cellStyle name="SAPBEXexcBad8 3 2 2 3 4" xfId="17732" xr:uid="{92F9F52D-0871-4760-9F87-214D87791E3D}"/>
    <cellStyle name="SAPBEXexcBad8 3 2 2 3 5" xfId="21488" xr:uid="{E83CD5E0-BF45-4535-B91E-7E635F3F5577}"/>
    <cellStyle name="SAPBEXexcBad8 3 2 2 3 6" xfId="25150" xr:uid="{C5DA1C1E-17BF-4EEB-9232-FECA6E4F1DCD}"/>
    <cellStyle name="SAPBEXexcBad8 3 2 2 3 7" xfId="28681" xr:uid="{8BE373DD-0A8C-4D7B-9DA4-522D2C32F607}"/>
    <cellStyle name="SAPBEXexcBad8 3 2 2 3 8" xfId="31960" xr:uid="{0DA67FE0-6185-486C-AA6A-123A7FA75E90}"/>
    <cellStyle name="SAPBEXexcBad8 3 2 2 4" xfId="3610" xr:uid="{D3366708-E207-4EB4-ACFC-9AFB046A6883}"/>
    <cellStyle name="SAPBEXexcBad8 3 2 2 4 2" xfId="9431" xr:uid="{40A531BD-3A3F-4B1E-B07F-65B3D4442686}"/>
    <cellStyle name="SAPBEXexcBad8 3 2 2 4 3" xfId="12083" xr:uid="{6374C6EE-7BFB-45A7-9C03-70D65A4C8A2A}"/>
    <cellStyle name="SAPBEXexcBad8 3 2 2 4 4" xfId="17957" xr:uid="{A35727B6-2C0A-4EB5-9377-5DACECE86916}"/>
    <cellStyle name="SAPBEXexcBad8 3 2 2 4 5" xfId="21713" xr:uid="{8B9BE32A-9729-4395-8841-20D605BE64BF}"/>
    <cellStyle name="SAPBEXexcBad8 3 2 2 4 6" xfId="25375" xr:uid="{205F0C0B-212B-4C83-8F20-8303CC424BEE}"/>
    <cellStyle name="SAPBEXexcBad8 3 2 2 4 7" xfId="28906" xr:uid="{CAD02BF4-CE1F-4DB0-AD40-8AB2B89B0AEA}"/>
    <cellStyle name="SAPBEXexcBad8 3 2 2 4 8" xfId="32183" xr:uid="{46BD157F-2B61-461D-9BD6-E0D34F0019CA}"/>
    <cellStyle name="SAPBEXexcBad8 3 2 2 5" xfId="4182" xr:uid="{AB0A2570-A0A8-4058-9537-5E0E9DC27FDB}"/>
    <cellStyle name="SAPBEXexcBad8 3 2 2 5 2" xfId="7079" xr:uid="{87E57038-D415-4AB4-8D81-2166898CA682}"/>
    <cellStyle name="SAPBEXexcBad8 3 2 2 5 3" xfId="15316" xr:uid="{D3D4799A-F5B0-425F-AE12-B7BF8506B785}"/>
    <cellStyle name="SAPBEXexcBad8 3 2 2 5 4" xfId="18529" xr:uid="{728B5181-7089-4C4E-B8B9-7FDF8C8378DA}"/>
    <cellStyle name="SAPBEXexcBad8 3 2 2 5 5" xfId="22282" xr:uid="{12BC0827-1D8A-4368-8366-18B761598640}"/>
    <cellStyle name="SAPBEXexcBad8 3 2 2 5 6" xfId="25947" xr:uid="{DEB4410F-2EF3-4D63-810B-4F4D6A8B8BD7}"/>
    <cellStyle name="SAPBEXexcBad8 3 2 2 5 7" xfId="29478" xr:uid="{198CDC98-9588-44EF-97EF-6E4508477A20}"/>
    <cellStyle name="SAPBEXexcBad8 3 2 2 5 8" xfId="32743" xr:uid="{0AF77159-3821-4BE6-A005-E8A27ABD25E7}"/>
    <cellStyle name="SAPBEXexcBad8 3 2 2 6" xfId="4296" xr:uid="{D592FB01-C278-4078-8FFF-7F465DA2A63C}"/>
    <cellStyle name="SAPBEXexcBad8 3 2 2 6 2" xfId="7838" xr:uid="{3CD11529-0898-4E94-BD40-CF82FC250406}"/>
    <cellStyle name="SAPBEXexcBad8 3 2 2 6 3" xfId="9702" xr:uid="{6FE1D56B-9142-4DD7-8660-E75F205D7AAB}"/>
    <cellStyle name="SAPBEXexcBad8 3 2 2 6 4" xfId="18643" xr:uid="{866B1B79-D459-49FD-8D4D-41DFE81D0DCE}"/>
    <cellStyle name="SAPBEXexcBad8 3 2 2 6 5" xfId="22395" xr:uid="{25CCBE27-A8D6-4791-926A-AD9A599465A6}"/>
    <cellStyle name="SAPBEXexcBad8 3 2 2 6 6" xfId="26061" xr:uid="{A5853ED6-0E10-4E9B-B5F8-8929FF6F321E}"/>
    <cellStyle name="SAPBEXexcBad8 3 2 2 6 7" xfId="29592" xr:uid="{C186B7DE-F96C-4AE6-B8A9-3082F6F5395A}"/>
    <cellStyle name="SAPBEXexcBad8 3 2 2 6 8" xfId="32855" xr:uid="{41DA6C73-751F-48F0-AB0A-E9407CBEC115}"/>
    <cellStyle name="SAPBEXexcBad8 3 2 2 7" xfId="4686" xr:uid="{4111B7DB-D08F-4115-A0E0-DC1285564374}"/>
    <cellStyle name="SAPBEXexcBad8 3 2 2 7 2" xfId="12336" xr:uid="{60C6454A-A273-46A2-85A4-4AD919982646}"/>
    <cellStyle name="SAPBEXexcBad8 3 2 2 7 3" xfId="16762" xr:uid="{C6573404-01D9-4473-8C06-47CD5A32ADC1}"/>
    <cellStyle name="SAPBEXexcBad8 3 2 2 7 4" xfId="19033" xr:uid="{763DCBF3-0CB9-4D25-B15A-1BB217E5BEDE}"/>
    <cellStyle name="SAPBEXexcBad8 3 2 2 7 5" xfId="22785" xr:uid="{99130E3F-C2A5-4AE2-8AB9-6D277B8547E3}"/>
    <cellStyle name="SAPBEXexcBad8 3 2 2 7 6" xfId="26450" xr:uid="{AE0E9A0B-AA19-4709-AAD9-171890FF0D50}"/>
    <cellStyle name="SAPBEXexcBad8 3 2 2 7 7" xfId="29982" xr:uid="{64C08AC5-B6B2-437A-8BF1-E82300018AF8}"/>
    <cellStyle name="SAPBEXexcBad8 3 2 2 7 8" xfId="33241" xr:uid="{982D0F36-2433-4267-B1C3-AF8429117827}"/>
    <cellStyle name="SAPBEXexcBad8 3 2 2 8" xfId="8149" xr:uid="{B570AFA7-6AD3-402B-B13B-BA4D6D75C7BC}"/>
    <cellStyle name="SAPBEXexcBad8 3 2 2 9" xfId="12078" xr:uid="{4CD543C5-E180-4CC3-AE91-812E00FB27CD}"/>
    <cellStyle name="SAPBEXexcBad8 3 2 3" xfId="2405" xr:uid="{053B51C5-F0C1-4B06-93D1-15809B9182D0}"/>
    <cellStyle name="SAPBEXexcBad8 3 2 3 2" xfId="10012" xr:uid="{49CD55F5-AF62-4EC6-956F-02BCEA6A80A3}"/>
    <cellStyle name="SAPBEXexcBad8 3 2 3 3" xfId="14017" xr:uid="{711DFD85-1BD8-4CB3-90CE-5A375C4605A2}"/>
    <cellStyle name="SAPBEXexcBad8 3 2 3 4" xfId="8992" xr:uid="{5D35DE3F-BDB6-4B03-9C3B-239B9819AC69}"/>
    <cellStyle name="SAPBEXexcBad8 3 2 3 5" xfId="15332" xr:uid="{6AA984C9-3FAA-4BAF-96B0-7DD4B00785EA}"/>
    <cellStyle name="SAPBEXexcBad8 3 2 3 6" xfId="20077" xr:uid="{7B42E55F-7DF9-4D05-9E45-8C4E0B35A0CD}"/>
    <cellStyle name="SAPBEXexcBad8 3 2 3 7" xfId="23428" xr:uid="{6CC1275E-FB87-4F1C-A08B-B8CA5AA45D29}"/>
    <cellStyle name="SAPBEXexcBad8 3 2 3 8" xfId="30285" xr:uid="{8B8D1EBE-959A-4BBC-B57D-B206EE8E2E99}"/>
    <cellStyle name="SAPBEXexcBad8 3 2 4" xfId="2583" xr:uid="{54AC8C41-0363-47EC-9BBD-61B02FC43086}"/>
    <cellStyle name="SAPBEXexcBad8 3 2 4 2" xfId="10838" xr:uid="{564971F5-9393-420C-9365-65E21677279E}"/>
    <cellStyle name="SAPBEXexcBad8 3 2 4 3" xfId="8724" xr:uid="{B48FFDF1-D2D2-4FAE-9D78-E08B09EFFA8C}"/>
    <cellStyle name="SAPBEXexcBad8 3 2 4 4" xfId="16170" xr:uid="{E774C6A9-4EAE-4167-9F75-13FA9DC81504}"/>
    <cellStyle name="SAPBEXexcBad8 3 2 4 5" xfId="20686" xr:uid="{65FBC3EC-8752-447C-910F-3AD6FC387852}"/>
    <cellStyle name="SAPBEXexcBad8 3 2 4 6" xfId="23039" xr:uid="{294C5E08-57FD-461D-AAA7-8BCC27E4829B}"/>
    <cellStyle name="SAPBEXexcBad8 3 2 4 7" xfId="26101" xr:uid="{4EBD48BE-CB7F-4FD2-B986-D042B80EF049}"/>
    <cellStyle name="SAPBEXexcBad8 3 2 4 8" xfId="31169" xr:uid="{C0002F3F-C01D-4DEE-AA7A-A35AD4C878EB}"/>
    <cellStyle name="SAPBEXexcBad8 3 2 5" xfId="3968" xr:uid="{CA3A90E1-82E5-47B8-A63A-686CFE2D6FE1}"/>
    <cellStyle name="SAPBEXexcBad8 3 2 5 2" xfId="9118" xr:uid="{F02DA9E3-603C-49C7-935D-A3A2C9C918C7}"/>
    <cellStyle name="SAPBEXexcBad8 3 2 5 3" xfId="11300" xr:uid="{36F70137-9345-40DB-80C4-5F77CB0F216D}"/>
    <cellStyle name="SAPBEXexcBad8 3 2 5 4" xfId="18315" xr:uid="{D4796EC6-9518-4459-A3EB-2A88FD6036B4}"/>
    <cellStyle name="SAPBEXexcBad8 3 2 5 5" xfId="22068" xr:uid="{580226D8-2D23-4C0B-BE9E-94180649C103}"/>
    <cellStyle name="SAPBEXexcBad8 3 2 5 6" xfId="25733" xr:uid="{DBF7F658-B313-47AF-B862-CD0CB343BBDC}"/>
    <cellStyle name="SAPBEXexcBad8 3 2 5 7" xfId="29264" xr:uid="{861712D5-45D8-46B8-A06C-6613D447D38B}"/>
    <cellStyle name="SAPBEXexcBad8 3 2 5 8" xfId="32532" xr:uid="{FDDD51EC-A86C-4753-A743-31CA668ED294}"/>
    <cellStyle name="SAPBEXexcBad8 3 2 6" xfId="3803" xr:uid="{ECBD76AB-115A-4315-9A45-91846A1593C9}"/>
    <cellStyle name="SAPBEXexcBad8 3 2 6 2" xfId="12725" xr:uid="{37E3F915-7F1A-4C26-845D-5E5A35BC67A8}"/>
    <cellStyle name="SAPBEXexcBad8 3 2 6 3" xfId="8167" xr:uid="{8040D5A4-ECA6-4616-9272-E9D8CAAC9D17}"/>
    <cellStyle name="SAPBEXexcBad8 3 2 6 4" xfId="18150" xr:uid="{241CF8CD-FE75-4F5C-932B-478E8BA7D4BE}"/>
    <cellStyle name="SAPBEXexcBad8 3 2 6 5" xfId="21903" xr:uid="{A68A0A66-2A54-42B6-9FF1-B41243277CE5}"/>
    <cellStyle name="SAPBEXexcBad8 3 2 6 6" xfId="25568" xr:uid="{D7AD4669-3A75-45F5-8136-5CA2CD25E377}"/>
    <cellStyle name="SAPBEXexcBad8 3 2 6 7" xfId="29099" xr:uid="{AD4C8181-4C73-4E99-9180-269F0045C211}"/>
    <cellStyle name="SAPBEXexcBad8 3 2 6 8" xfId="32371" xr:uid="{DFDC92BF-E15F-4D9A-8EAD-92AC043D5DD7}"/>
    <cellStyle name="SAPBEXexcBad8 3 2 7" xfId="2276" xr:uid="{EBDBFA53-A74E-432D-B1F2-20BA9E37CDF3}"/>
    <cellStyle name="SAPBEXexcBad8 3 2 7 2" xfId="8844" xr:uid="{FA6CB93B-9DC3-4885-AEF6-88116C7F0F45}"/>
    <cellStyle name="SAPBEXexcBad8 3 2 7 3" xfId="12971" xr:uid="{DD41BFBB-751E-4121-8EEE-28E162B3E15B}"/>
    <cellStyle name="SAPBEXexcBad8 3 2 7 4" xfId="13849" xr:uid="{4A7E2CA6-C080-442A-AEC7-4F0C18698735}"/>
    <cellStyle name="SAPBEXexcBad8 3 2 7 5" xfId="14191" xr:uid="{7A4CF05A-662B-4B36-A8A9-6D1C74E1FDF6}"/>
    <cellStyle name="SAPBEXexcBad8 3 2 7 6" xfId="20144" xr:uid="{D97BB4E5-3BD0-461A-99A0-F8C950EB3727}"/>
    <cellStyle name="SAPBEXexcBad8 3 2 7 7" xfId="9478" xr:uid="{6243051C-7061-415A-8DF5-C95836FF4115}"/>
    <cellStyle name="SAPBEXexcBad8 3 2 7 8" xfId="30354" xr:uid="{99A0406C-919F-44A8-9774-26CD1746BB1F}"/>
    <cellStyle name="SAPBEXexcBad8 3 2 8" xfId="4498" xr:uid="{FC90EA6D-FFCC-46F2-8CEE-BB2EA86886A2}"/>
    <cellStyle name="SAPBEXexcBad8 3 2 8 2" xfId="12506" xr:uid="{F43EC301-AD16-40DA-BB2C-4962D2ED422B}"/>
    <cellStyle name="SAPBEXexcBad8 3 2 8 3" xfId="8182" xr:uid="{466FD9E3-3BE8-4659-B512-C2DCD306D0D0}"/>
    <cellStyle name="SAPBEXexcBad8 3 2 8 4" xfId="18845" xr:uid="{4F4307D3-E96E-4110-B29B-079EC445DFFA}"/>
    <cellStyle name="SAPBEXexcBad8 3 2 8 5" xfId="22597" xr:uid="{3F5183F9-B744-467C-A00A-AE96C81915AE}"/>
    <cellStyle name="SAPBEXexcBad8 3 2 8 6" xfId="26262" xr:uid="{C12B2EE1-E018-4B79-8029-DB20FD39BA08}"/>
    <cellStyle name="SAPBEXexcBad8 3 2 8 7" xfId="29794" xr:uid="{59D129DA-5140-4869-8E7E-EB2A0AAAA0C9}"/>
    <cellStyle name="SAPBEXexcBad8 3 2 8 8" xfId="33056" xr:uid="{AF57D4A1-7869-4F2C-8756-F2BB71134E2E}"/>
    <cellStyle name="SAPBEXexcBad8 3 2 9" xfId="12829" xr:uid="{DF787785-1895-4612-AC22-DC45EF583C55}"/>
    <cellStyle name="SAPBEXexcBad8 3 3" xfId="1635" xr:uid="{9B06BDB7-D93B-420C-8F94-0933B1E1D100}"/>
    <cellStyle name="SAPBEXexcBad8 3 3 10" xfId="14751" xr:uid="{3D89A54F-8622-4FE8-8D70-B86AFCE68B51}"/>
    <cellStyle name="SAPBEXexcBad8 3 3 11" xfId="16456" xr:uid="{3E6A6CAF-6FC8-46D4-BF1C-1B778D6C05F0}"/>
    <cellStyle name="SAPBEXexcBad8 3 3 12" xfId="24181" xr:uid="{81EE51F9-EFA7-4975-B117-92377D612101}"/>
    <cellStyle name="SAPBEXexcBad8 3 3 13" xfId="20577" xr:uid="{1AC7B44F-35EB-4E67-9C96-C89770892731}"/>
    <cellStyle name="SAPBEXexcBad8 3 3 14" xfId="30898" xr:uid="{7812A768-A97F-449C-8FC8-7CF0ACF48CCB}"/>
    <cellStyle name="SAPBEXexcBad8 3 3 2" xfId="2878" xr:uid="{69410775-671F-45D1-8B4A-3E3C9875136A}"/>
    <cellStyle name="SAPBEXexcBad8 3 3 2 2" xfId="8405" xr:uid="{F5DF9DB4-29E1-43F3-8CFD-D199E37DDB61}"/>
    <cellStyle name="SAPBEXexcBad8 3 3 2 3" xfId="12044" xr:uid="{E6ADC58D-AE34-43A2-A512-F5F01D20833B}"/>
    <cellStyle name="SAPBEXexcBad8 3 3 2 4" xfId="17226" xr:uid="{DAD0720D-AB90-4CDC-BEFF-0C47A1E6C039}"/>
    <cellStyle name="SAPBEXexcBad8 3 3 2 5" xfId="20984" xr:uid="{4CE50C34-4FEF-4A50-9134-E4369CE36102}"/>
    <cellStyle name="SAPBEXexcBad8 3 3 2 6" xfId="24645" xr:uid="{2A2E6F86-4F67-4D5D-90A9-13D650EE5363}"/>
    <cellStyle name="SAPBEXexcBad8 3 3 2 7" xfId="28174" xr:uid="{94DE3C88-BE77-4B1C-9045-54C25604A604}"/>
    <cellStyle name="SAPBEXexcBad8 3 3 2 8" xfId="31460" xr:uid="{A48D9BF7-8ACA-463D-B85B-6A7B22A84455}"/>
    <cellStyle name="SAPBEXexcBad8 3 3 3" xfId="3384" xr:uid="{B3D7D0BA-6E8C-4386-9603-43C6A01319AE}"/>
    <cellStyle name="SAPBEXexcBad8 3 3 3 2" xfId="8684" xr:uid="{F7B20D6D-DF58-4C8F-8D45-A7C28F974663}"/>
    <cellStyle name="SAPBEXexcBad8 3 3 3 3" xfId="15091" xr:uid="{2E155BCD-FCE3-4F3F-9D46-F4C9F0521A57}"/>
    <cellStyle name="SAPBEXexcBad8 3 3 3 4" xfId="17731" xr:uid="{BEEEEF98-A101-42B9-9E59-FCA9BC55EEE1}"/>
    <cellStyle name="SAPBEXexcBad8 3 3 3 5" xfId="21487" xr:uid="{C71F5E69-95AF-421C-9EDF-2EF4CC95D001}"/>
    <cellStyle name="SAPBEXexcBad8 3 3 3 6" xfId="25149" xr:uid="{B5361502-5B5B-4090-9165-D411B0DACFED}"/>
    <cellStyle name="SAPBEXexcBad8 3 3 3 7" xfId="28680" xr:uid="{231848BA-3CDE-42F6-BB2C-E9353AAD2F58}"/>
    <cellStyle name="SAPBEXexcBad8 3 3 3 8" xfId="31959" xr:uid="{09B37CAC-89DF-4040-BB19-92AF3BC7DAC0}"/>
    <cellStyle name="SAPBEXexcBad8 3 3 4" xfId="3240" xr:uid="{F2F4D6CC-7628-4DCB-B0E1-98B28EDBD79A}"/>
    <cellStyle name="SAPBEXexcBad8 3 3 4 2" xfId="7885" xr:uid="{A6E52A7A-DFCA-4885-8770-46ABEA7EA30B}"/>
    <cellStyle name="SAPBEXexcBad8 3 3 4 3" xfId="16715" xr:uid="{63AE7A29-E42F-4C2D-A261-03DCF1BC9C13}"/>
    <cellStyle name="SAPBEXexcBad8 3 3 4 4" xfId="17587" xr:uid="{40DA17A5-2411-444D-B5C4-320A7F45CC90}"/>
    <cellStyle name="SAPBEXexcBad8 3 3 4 5" xfId="21343" xr:uid="{41A741E0-81A5-4F82-A46B-F3362BCA9788}"/>
    <cellStyle name="SAPBEXexcBad8 3 3 4 6" xfId="25005" xr:uid="{AB9F7933-138B-4A65-B43A-829B62112228}"/>
    <cellStyle name="SAPBEXexcBad8 3 3 4 7" xfId="28536" xr:uid="{CD582DF3-EC9B-4B05-8F13-BFCC671E82D6}"/>
    <cellStyle name="SAPBEXexcBad8 3 3 4 8" xfId="31816" xr:uid="{7D6D2B74-3EC9-4029-8D9C-520BD6B081A0}"/>
    <cellStyle name="SAPBEXexcBad8 3 3 5" xfId="2297" xr:uid="{3C928A9A-F930-4397-A205-7ED1581AB92B}"/>
    <cellStyle name="SAPBEXexcBad8 3 3 5 2" xfId="9660" xr:uid="{792A5919-754C-4AC8-9C45-42A71369C29E}"/>
    <cellStyle name="SAPBEXexcBad8 3 3 5 3" xfId="13782" xr:uid="{6E3CFA0A-99DA-45C9-9D44-3451145484A1}"/>
    <cellStyle name="SAPBEXexcBad8 3 3 5 4" xfId="16925" xr:uid="{52CDB8C4-2E6B-4F9B-8123-C95861FF46BF}"/>
    <cellStyle name="SAPBEXexcBad8 3 3 5 5" xfId="13950" xr:uid="{E58072B4-6950-49FF-98FC-D35A177519B9}"/>
    <cellStyle name="SAPBEXexcBad8 3 3 5 6" xfId="20234" xr:uid="{FCA489FF-E792-418B-9BCD-C0032F6493ED}"/>
    <cellStyle name="SAPBEXexcBad8 3 3 5 7" xfId="12809" xr:uid="{E81BB1E2-39FA-4510-AE2E-22E23AD3B458}"/>
    <cellStyle name="SAPBEXexcBad8 3 3 5 8" xfId="19675" xr:uid="{E974643C-BEB4-4AC9-A53F-0639ADFCAE6A}"/>
    <cellStyle name="SAPBEXexcBad8 3 3 6" xfId="3647" xr:uid="{4B9330E0-3310-487B-97A0-A53C0A3FF393}"/>
    <cellStyle name="SAPBEXexcBad8 3 3 6 2" xfId="9132" xr:uid="{D0279FB6-195C-4025-9146-4721F3CA5396}"/>
    <cellStyle name="SAPBEXexcBad8 3 3 6 3" xfId="13390" xr:uid="{2198162D-47F9-4CCA-B259-A448C12BF441}"/>
    <cellStyle name="SAPBEXexcBad8 3 3 6 4" xfId="17994" xr:uid="{9081904F-75E3-4C4C-8CC3-C0EC847DE3A4}"/>
    <cellStyle name="SAPBEXexcBad8 3 3 6 5" xfId="21750" xr:uid="{7BEA1846-C7BC-47C5-B3D1-2B6717E6A229}"/>
    <cellStyle name="SAPBEXexcBad8 3 3 6 6" xfId="25412" xr:uid="{BEBC3917-18A8-4FE0-887D-CC84D6FF2D3E}"/>
    <cellStyle name="SAPBEXexcBad8 3 3 6 7" xfId="28943" xr:uid="{1394DAB6-4713-40BC-ABA7-6391E0963F37}"/>
    <cellStyle name="SAPBEXexcBad8 3 3 6 8" xfId="32220" xr:uid="{84C40643-0EBB-46B1-9CFD-D54928F13967}"/>
    <cellStyle name="SAPBEXexcBad8 3 3 7" xfId="2048" xr:uid="{8E306E42-8CB2-4967-9969-36B973AB2CB2}"/>
    <cellStyle name="SAPBEXexcBad8 3 3 7 2" xfId="10913" xr:uid="{B1858BC6-8F05-4723-B755-3DA06F0E9AC4}"/>
    <cellStyle name="SAPBEXexcBad8 3 3 7 3" xfId="11785" xr:uid="{3DE9549E-6054-4304-BF1C-C0605718A7E6}"/>
    <cellStyle name="SAPBEXexcBad8 3 3 7 4" xfId="16132" xr:uid="{566FBBDC-730D-47C0-8FED-7FF03B0901CD}"/>
    <cellStyle name="SAPBEXexcBad8 3 3 7 5" xfId="16093" xr:uid="{CC6ADF65-C456-41BB-BF5B-FE818DA1B84D}"/>
    <cellStyle name="SAPBEXexcBad8 3 3 7 6" xfId="23211" xr:uid="{FF6BDE85-9A57-41C7-9803-2F2F6095B2AE}"/>
    <cellStyle name="SAPBEXexcBad8 3 3 7 7" xfId="23376" xr:uid="{813570AD-200A-49EF-BF9B-58D3CF770303}"/>
    <cellStyle name="SAPBEXexcBad8 3 3 7 8" xfId="27356" xr:uid="{AA0383D9-36FD-4A8F-8951-08AACC11B16F}"/>
    <cellStyle name="SAPBEXexcBad8 3 3 8" xfId="8203" xr:uid="{9B46CDDE-0263-4BEF-B4AD-3A92AA8A7B75}"/>
    <cellStyle name="SAPBEXexcBad8 3 3 9" xfId="13655" xr:uid="{A63DDF73-B1BF-4C48-87F6-3A172F758ED3}"/>
    <cellStyle name="SAPBEXexcBad8 3 4" xfId="2404" xr:uid="{A2CA5617-82EB-448C-9A1B-FC72390106A6}"/>
    <cellStyle name="SAPBEXexcBad8 3 4 2" xfId="10290" xr:uid="{DDFBDCED-A14D-4E4E-A94E-8FDB9376FE1D}"/>
    <cellStyle name="SAPBEXexcBad8 3 4 3" xfId="14443" xr:uid="{4568917D-1C35-4937-8CC4-209F4D971219}"/>
    <cellStyle name="SAPBEXexcBad8 3 4 4" xfId="16148" xr:uid="{046540C5-A1D7-4416-A05D-378606FF1325}"/>
    <cellStyle name="SAPBEXexcBad8 3 4 5" xfId="14684" xr:uid="{DA2479D6-8AE1-4AAC-BCB7-531B5FAED28B}"/>
    <cellStyle name="SAPBEXexcBad8 3 4 6" xfId="23160" xr:uid="{5FFEAA08-15CF-44DC-83B3-31E29F7D8C12}"/>
    <cellStyle name="SAPBEXexcBad8 3 4 7" xfId="24097" xr:uid="{543E8880-1820-44F3-926B-DB407A1587E9}"/>
    <cellStyle name="SAPBEXexcBad8 3 4 8" xfId="30286" xr:uid="{AA9AB7A1-23B2-417F-A85A-034E6FDE4413}"/>
    <cellStyle name="SAPBEXexcBad8 3 5" xfId="2127" xr:uid="{D1B377B6-7DBA-4382-9858-195CB70A8BF6}"/>
    <cellStyle name="SAPBEXexcBad8 3 5 2" xfId="10815" xr:uid="{11CF8CEE-378F-4C0B-8A73-2B80E13A972B}"/>
    <cellStyle name="SAPBEXexcBad8 3 5 3" xfId="10055" xr:uid="{102E11B1-C44B-4D5A-8EB6-8AC7B6E0F09E}"/>
    <cellStyle name="SAPBEXexcBad8 3 5 4" xfId="10050" xr:uid="{B4328D2A-E372-4EF5-963A-3CD0B354EBE4}"/>
    <cellStyle name="SAPBEXexcBad8 3 5 5" xfId="8091" xr:uid="{562710AB-FA9C-41C6-8476-78F942934A78}"/>
    <cellStyle name="SAPBEXexcBad8 3 5 6" xfId="16637" xr:uid="{197E8F34-A43A-41CE-A698-EB87B4F21D60}"/>
    <cellStyle name="SAPBEXexcBad8 3 5 7" xfId="23794" xr:uid="{46A234C6-16A5-4BC1-AB63-6FB5D2F30BBF}"/>
    <cellStyle name="SAPBEXexcBad8 3 5 8" xfId="7400" xr:uid="{B01FB59D-6EF0-4E39-91FF-0CF2B7C5106D}"/>
    <cellStyle name="SAPBEXexcBad8 3 6" xfId="3229" xr:uid="{4D5BAE70-ACAF-4141-A307-71CEB7AC5571}"/>
    <cellStyle name="SAPBEXexcBad8 3 6 2" xfId="9914" xr:uid="{551F8A88-71DE-4587-984E-30B233E5F42C}"/>
    <cellStyle name="SAPBEXexcBad8 3 6 3" xfId="13917" xr:uid="{22086470-2F73-41D8-A41F-AF422B74F88A}"/>
    <cellStyle name="SAPBEXexcBad8 3 6 4" xfId="17576" xr:uid="{B9DA51B2-2069-4FAE-98BE-F4E70FDE07D7}"/>
    <cellStyle name="SAPBEXexcBad8 3 6 5" xfId="21332" xr:uid="{045D0DC4-B066-48E2-85CC-649A7913C1D3}"/>
    <cellStyle name="SAPBEXexcBad8 3 6 6" xfId="24994" xr:uid="{79F58FDB-B30F-4ADE-B253-0DA6238337A0}"/>
    <cellStyle name="SAPBEXexcBad8 3 6 7" xfId="28525" xr:uid="{B148ED47-3796-4D57-983E-B1E137C74E9C}"/>
    <cellStyle name="SAPBEXexcBad8 3 6 8" xfId="31805" xr:uid="{401B50F8-BC39-4C0F-9CFB-20BFFFC2BC4B}"/>
    <cellStyle name="SAPBEXexcBad8 3 7" xfId="3861" xr:uid="{C5FA2102-268B-47E6-A960-D2AE63EE74D0}"/>
    <cellStyle name="SAPBEXexcBad8 3 7 2" xfId="11648" xr:uid="{DCB59D74-7310-4F95-B21A-2189F4F222DA}"/>
    <cellStyle name="SAPBEXexcBad8 3 7 3" xfId="15998" xr:uid="{856CA34B-7FAB-498D-B65C-F76F1D5D47B5}"/>
    <cellStyle name="SAPBEXexcBad8 3 7 4" xfId="18208" xr:uid="{9101ABB3-E64A-49B5-9AA6-3F8ECDA95106}"/>
    <cellStyle name="SAPBEXexcBad8 3 7 5" xfId="21961" xr:uid="{AEDC6E2B-333A-46B9-B522-9F1D1340B956}"/>
    <cellStyle name="SAPBEXexcBad8 3 7 6" xfId="25626" xr:uid="{FAA8E980-B421-403A-9E10-91EBC8236BDA}"/>
    <cellStyle name="SAPBEXexcBad8 3 7 7" xfId="29157" xr:uid="{2C86F52D-3B27-4D60-997B-4CB6769D80A1}"/>
    <cellStyle name="SAPBEXexcBad8 3 7 8" xfId="32427" xr:uid="{DF551255-488C-48A6-BC28-9EEDD11F04AB}"/>
    <cellStyle name="SAPBEXexcBad8 3 8" xfId="2567" xr:uid="{1B124F57-A432-4ABE-BA93-318F97AC299A}"/>
    <cellStyle name="SAPBEXexcBad8 3 8 2" xfId="10555" xr:uid="{1A6E9E5D-F8A9-4BAA-A8E4-15F3F8BFC4F3}"/>
    <cellStyle name="SAPBEXexcBad8 3 8 3" xfId="16601" xr:uid="{CEC288A6-A940-4698-82C8-1C571FB96139}"/>
    <cellStyle name="SAPBEXexcBad8 3 8 4" xfId="15123" xr:uid="{BE2721CD-E544-45EB-A759-CB2E64580872}"/>
    <cellStyle name="SAPBEXexcBad8 3 8 5" xfId="19285" xr:uid="{A7F29F89-FDFE-4FC8-92BA-EB89FBE06651}"/>
    <cellStyle name="SAPBEXexcBad8 3 8 6" xfId="14969" xr:uid="{5FE8ACAE-15A7-43B9-9041-70EBC29C6B1E}"/>
    <cellStyle name="SAPBEXexcBad8 3 8 7" xfId="26696" xr:uid="{525CCA06-435E-4FD9-A992-D4F96D3E6D13}"/>
    <cellStyle name="SAPBEXexcBad8 3 8 8" xfId="31155" xr:uid="{25F30653-27EB-400B-930D-22014CDEF310}"/>
    <cellStyle name="SAPBEXexcBad8 3 9" xfId="2467" xr:uid="{84BFAC70-6FC3-41A4-8C16-2A4059AFA5BF}"/>
    <cellStyle name="SAPBEXexcBad8 3 9 2" xfId="11370" xr:uid="{B2BFDBED-F9D8-4434-842B-2F611B5BAE59}"/>
    <cellStyle name="SAPBEXexcBad8 3 9 3" xfId="16270" xr:uid="{14B29476-67C5-47CF-949F-8036C3070E5A}"/>
    <cellStyle name="SAPBEXexcBad8 3 9 4" xfId="10918" xr:uid="{F15A21B7-384F-48E4-862D-D4D07A8FA667}"/>
    <cellStyle name="SAPBEXexcBad8 3 9 5" xfId="19361" xr:uid="{9E01BD75-33EF-4E22-BE29-6CB654440577}"/>
    <cellStyle name="SAPBEXexcBad8 3 9 6" xfId="23125" xr:uid="{228136EE-D6D6-4BCF-95D2-D321EA28B4E7}"/>
    <cellStyle name="SAPBEXexcBad8 3 9 7" xfId="26773" xr:uid="{17708AAB-F0C2-4679-A117-CEAB346621DB}"/>
    <cellStyle name="SAPBEXexcBad8 3 9 8" xfId="29875" xr:uid="{6657F2FF-EE9D-4FE2-AA26-806BD32ED7CF}"/>
    <cellStyle name="SAPBEXexcBad8 4" xfId="1120" xr:uid="{ADA72958-B87B-4127-B497-A56924E3B1A0}"/>
    <cellStyle name="SAPBEXexcBad8 4 10" xfId="13089" xr:uid="{0E28D8E4-A731-483E-A986-8F6A66276F0A}"/>
    <cellStyle name="SAPBEXexcBad8 4 11" xfId="8260" xr:uid="{4A985C4C-A29A-46B0-AE37-DEADE8AF33B4}"/>
    <cellStyle name="SAPBEXexcBad8 4 12" xfId="19809" xr:uid="{89CA2919-88F4-446B-A217-9508CFE78E71}"/>
    <cellStyle name="SAPBEXexcBad8 4 13" xfId="23569" xr:uid="{752FA2A3-A30E-46C7-B1EA-DEC59D47DACC}"/>
    <cellStyle name="SAPBEXexcBad8 4 14" xfId="27178" xr:uid="{A0CEC382-58E8-48E0-ABAA-B12DAF36D567}"/>
    <cellStyle name="SAPBEXexcBad8 4 15" xfId="30637" xr:uid="{A6C095F7-4306-456A-A05D-141A223610F9}"/>
    <cellStyle name="SAPBEXexcBad8 4 2" xfId="1637" xr:uid="{5281D04E-B4A3-4B04-A533-EAC30B124915}"/>
    <cellStyle name="SAPBEXexcBad8 4 2 10" xfId="14536" xr:uid="{8E02D954-445B-4E2F-85EC-D1FEEEEC5536}"/>
    <cellStyle name="SAPBEXexcBad8 4 2 11" xfId="15852" xr:uid="{7349C597-0DA4-49B8-A3D9-AFE80DBC9679}"/>
    <cellStyle name="SAPBEXexcBad8 4 2 12" xfId="19928" xr:uid="{F3D7F8BF-AD03-46F8-80F1-7BC126EE69BD}"/>
    <cellStyle name="SAPBEXexcBad8 4 2 13" xfId="24373" xr:uid="{F667BF25-BFDB-43C1-93E3-D48269749ABD}"/>
    <cellStyle name="SAPBEXexcBad8 4 2 14" xfId="30897" xr:uid="{7166AC76-1209-4D83-934E-597C4C7EF7B2}"/>
    <cellStyle name="SAPBEXexcBad8 4 2 2" xfId="2880" xr:uid="{B0FC24E2-A21F-40E6-8D6C-6A7E3CA8BB9E}"/>
    <cellStyle name="SAPBEXexcBad8 4 2 2 2" xfId="10957" xr:uid="{BE5C2920-5AC3-4793-8554-C0C94673C564}"/>
    <cellStyle name="SAPBEXexcBad8 4 2 2 3" xfId="10929" xr:uid="{A8D07E8E-D177-4452-B0E3-500A4D3EA2FE}"/>
    <cellStyle name="SAPBEXexcBad8 4 2 2 4" xfId="17228" xr:uid="{B7653A14-1389-44D1-B7D1-59F86AE6DDEC}"/>
    <cellStyle name="SAPBEXexcBad8 4 2 2 5" xfId="20986" xr:uid="{52AE3D44-23F6-45D4-9377-AFB29115A1ED}"/>
    <cellStyle name="SAPBEXexcBad8 4 2 2 6" xfId="24647" xr:uid="{EF8F6379-89E4-458D-B243-26B1ACEB9C2B}"/>
    <cellStyle name="SAPBEXexcBad8 4 2 2 7" xfId="28176" xr:uid="{52C4A79A-DB4A-466E-A5B8-FFB76EDAAF87}"/>
    <cellStyle name="SAPBEXexcBad8 4 2 2 8" xfId="31462" xr:uid="{B3FFA10E-7DA9-48DB-BFD4-CC45EED6DE9F}"/>
    <cellStyle name="SAPBEXexcBad8 4 2 3" xfId="3386" xr:uid="{94DF5AC8-2D58-437F-87E1-F349FF9FC426}"/>
    <cellStyle name="SAPBEXexcBad8 4 2 3 2" xfId="9096" xr:uid="{FFED24FB-966D-4565-8A85-4F784AAA979B}"/>
    <cellStyle name="SAPBEXexcBad8 4 2 3 3" xfId="10878" xr:uid="{24A758C1-E1FC-46F5-8010-6F6B98639C6E}"/>
    <cellStyle name="SAPBEXexcBad8 4 2 3 4" xfId="17733" xr:uid="{32185AA1-F7D6-4902-B754-BC7B617F576F}"/>
    <cellStyle name="SAPBEXexcBad8 4 2 3 5" xfId="21489" xr:uid="{5B187BE2-B909-4DAC-BB61-59A9A875A651}"/>
    <cellStyle name="SAPBEXexcBad8 4 2 3 6" xfId="25151" xr:uid="{36FDC224-2D11-4EA6-9F65-DAEC997F33AB}"/>
    <cellStyle name="SAPBEXexcBad8 4 2 3 7" xfId="28682" xr:uid="{08221956-3B79-4F4D-AFA8-A70D0A40C6E6}"/>
    <cellStyle name="SAPBEXexcBad8 4 2 3 8" xfId="31961" xr:uid="{4767349E-5B93-46A3-A206-C24B190349D8}"/>
    <cellStyle name="SAPBEXexcBad8 4 2 4" xfId="1891" xr:uid="{890A8C8F-2A45-4B19-95C7-B066B6C3B378}"/>
    <cellStyle name="SAPBEXexcBad8 4 2 4 2" xfId="10559" xr:uid="{4B585BA0-7398-4973-914D-7509426DB2E3}"/>
    <cellStyle name="SAPBEXexcBad8 4 2 4 3" xfId="16599" xr:uid="{124E6EE0-8D02-486C-BD91-35920CFE7C16}"/>
    <cellStyle name="SAPBEXexcBad8 4 2 4 4" xfId="16429" xr:uid="{91142455-B424-4B0D-9B96-0705AAF46865}"/>
    <cellStyle name="SAPBEXexcBad8 4 2 4 5" xfId="13231" xr:uid="{BFF0792F-E217-4FDF-9D4A-16C55438E40E}"/>
    <cellStyle name="SAPBEXexcBad8 4 2 4 6" xfId="23227" xr:uid="{0F665F07-DC72-40F8-AAB5-70DE87B08EBB}"/>
    <cellStyle name="SAPBEXexcBad8 4 2 4 7" xfId="23687" xr:uid="{EAD47322-165A-43FF-A1AE-8AFAD1FE616D}"/>
    <cellStyle name="SAPBEXexcBad8 4 2 4 8" xfId="8737" xr:uid="{2134DB67-65DF-4253-A6DD-A8EDB1F7DC4A}"/>
    <cellStyle name="SAPBEXexcBad8 4 2 5" xfId="3226" xr:uid="{DED6E953-6CDA-4587-9B5C-51F3B93FAABF}"/>
    <cellStyle name="SAPBEXexcBad8 4 2 5 2" xfId="8390" xr:uid="{9B1817DE-196C-4274-A63C-A71EDA116ECB}"/>
    <cellStyle name="SAPBEXexcBad8 4 2 5 3" xfId="15490" xr:uid="{1FEDDDDB-0FF0-4319-96A9-A1D586CCD660}"/>
    <cellStyle name="SAPBEXexcBad8 4 2 5 4" xfId="17573" xr:uid="{0D75CBB8-17D6-401F-827C-B031F8B04E7C}"/>
    <cellStyle name="SAPBEXexcBad8 4 2 5 5" xfId="21329" xr:uid="{714FBB02-B69C-4DCB-9C29-4C43CB0FCD95}"/>
    <cellStyle name="SAPBEXexcBad8 4 2 5 6" xfId="24991" xr:uid="{3F0DF859-0AC3-4056-BE37-965CD4309F9F}"/>
    <cellStyle name="SAPBEXexcBad8 4 2 5 7" xfId="28522" xr:uid="{3A6FACAC-8427-42DA-8375-C953EF1EFEA8}"/>
    <cellStyle name="SAPBEXexcBad8 4 2 5 8" xfId="31802" xr:uid="{163371EB-B7A2-487F-BD8E-6502FA87B311}"/>
    <cellStyle name="SAPBEXexcBad8 4 2 6" xfId="3107" xr:uid="{CAD52F8B-18EB-4478-84C6-8B1CC7D8737E}"/>
    <cellStyle name="SAPBEXexcBad8 4 2 6 2" xfId="9984" xr:uid="{F09852EB-1E4C-46A8-8318-78F08A53868E}"/>
    <cellStyle name="SAPBEXexcBad8 4 2 6 3" xfId="14019" xr:uid="{2BBBE739-F031-4758-931D-B90F6B5A784C}"/>
    <cellStyle name="SAPBEXexcBad8 4 2 6 4" xfId="17454" xr:uid="{DB98A933-4586-4A76-A271-B0497DB579F7}"/>
    <cellStyle name="SAPBEXexcBad8 4 2 6 5" xfId="21210" xr:uid="{C7F86CCD-9E9A-42A8-AB91-D7DD98489A0E}"/>
    <cellStyle name="SAPBEXexcBad8 4 2 6 6" xfId="24872" xr:uid="{B7D721BB-CAC5-45D5-83AA-985A2B860298}"/>
    <cellStyle name="SAPBEXexcBad8 4 2 6 7" xfId="28403" xr:uid="{716D069E-4509-4E2F-A56A-92FC9873D3C4}"/>
    <cellStyle name="SAPBEXexcBad8 4 2 6 8" xfId="31685" xr:uid="{F86EBFEC-B776-4451-8C21-94412B30CE2E}"/>
    <cellStyle name="SAPBEXexcBad8 4 2 7" xfId="4030" xr:uid="{D18B7254-88B3-426D-BDBE-747DDCAE7324}"/>
    <cellStyle name="SAPBEXexcBad8 4 2 7 2" xfId="10101" xr:uid="{F381B815-A833-41E4-8607-C7F184B2541B}"/>
    <cellStyle name="SAPBEXexcBad8 4 2 7 3" xfId="11618" xr:uid="{230C5F7F-E1F2-4778-9B3D-69859408ABB5}"/>
    <cellStyle name="SAPBEXexcBad8 4 2 7 4" xfId="18377" xr:uid="{2E5CB2A5-F04E-4498-9089-27D411DF418F}"/>
    <cellStyle name="SAPBEXexcBad8 4 2 7 5" xfId="22130" xr:uid="{28543FC8-B2B9-4B74-BE21-8E8C59E9B6B0}"/>
    <cellStyle name="SAPBEXexcBad8 4 2 7 6" xfId="25795" xr:uid="{96F57DDF-53F2-4172-A934-1280C4472CC1}"/>
    <cellStyle name="SAPBEXexcBad8 4 2 7 7" xfId="29326" xr:uid="{390A47E7-52EC-416D-87B9-FC60EE8543AE}"/>
    <cellStyle name="SAPBEXexcBad8 4 2 7 8" xfId="32593" xr:uid="{A7C87714-EA23-41E4-998F-329A095FB63D}"/>
    <cellStyle name="SAPBEXexcBad8 4 2 8" xfId="10761" xr:uid="{D31A1344-F866-4391-B36A-5296A718B24C}"/>
    <cellStyle name="SAPBEXexcBad8 4 2 9" xfId="7698" xr:uid="{B7AB81E6-1055-49C8-9968-34042C9F5194}"/>
    <cellStyle name="SAPBEXexcBad8 4 3" xfId="2406" xr:uid="{71DFC317-04EA-40F2-9B32-42E359395C93}"/>
    <cellStyle name="SAPBEXexcBad8 4 3 2" xfId="8623" xr:uid="{C5F2B09A-7BFA-47EE-8DB2-69B92E7882A1}"/>
    <cellStyle name="SAPBEXexcBad8 4 3 3" xfId="15443" xr:uid="{20A43C74-9126-4EF4-B58D-5D3CB7A91E07}"/>
    <cellStyle name="SAPBEXexcBad8 4 3 4" xfId="15571" xr:uid="{A87AD183-CA87-4D54-96B6-A266622B18A5}"/>
    <cellStyle name="SAPBEXexcBad8 4 3 5" xfId="14771" xr:uid="{1A4311DA-EDDC-4265-AA8D-180DC9F7A4EA}"/>
    <cellStyle name="SAPBEXexcBad8 4 3 6" xfId="23159" xr:uid="{8B529AE1-1930-4D9D-B78A-B99A80F86864}"/>
    <cellStyle name="SAPBEXexcBad8 4 3 7" xfId="26819" xr:uid="{22B37936-E51F-4926-BD67-F7115736C5C5}"/>
    <cellStyle name="SAPBEXexcBad8 4 3 8" xfId="30284" xr:uid="{E366851C-3E65-4C73-BFE3-D28FBC731952}"/>
    <cellStyle name="SAPBEXexcBad8 4 4" xfId="2076" xr:uid="{835D47EC-44A0-4D56-BFA4-E7980F16A01B}"/>
    <cellStyle name="SAPBEXexcBad8 4 4 2" xfId="9887" xr:uid="{3200EBD6-66C4-417F-99DF-B132B23B29B1}"/>
    <cellStyle name="SAPBEXexcBad8 4 4 3" xfId="8956" xr:uid="{F1881AC7-46B7-454E-8BE9-1BC63290FB23}"/>
    <cellStyle name="SAPBEXexcBad8 4 4 4" xfId="7152" xr:uid="{5D9F56CE-8C85-4E3B-85EB-3C486905009B}"/>
    <cellStyle name="SAPBEXexcBad8 4 4 5" xfId="14249" xr:uid="{D9228F24-6270-4C5F-933C-60983F0981C1}"/>
    <cellStyle name="SAPBEXexcBad8 4 4 6" xfId="20154" xr:uid="{71557EB1-1266-43A9-A408-D1299D1EDDDB}"/>
    <cellStyle name="SAPBEXexcBad8 4 4 7" xfId="23776" xr:uid="{58FD1141-7BED-4E59-A2F7-AD19CD2123E5}"/>
    <cellStyle name="SAPBEXexcBad8 4 4 8" xfId="20783" xr:uid="{67C6ACC3-82CD-4B8D-92B2-37EE5BE468CE}"/>
    <cellStyle name="SAPBEXexcBad8 4 5" xfId="3087" xr:uid="{2722690A-BD10-446A-9F57-3F2BF3E00975}"/>
    <cellStyle name="SAPBEXexcBad8 4 5 2" xfId="9831" xr:uid="{7FE36B72-06E8-4FE4-A271-D7DF02E77560}"/>
    <cellStyle name="SAPBEXexcBad8 4 5 3" xfId="15474" xr:uid="{84DF8416-6BD6-4C70-BA2D-F321C7850678}"/>
    <cellStyle name="SAPBEXexcBad8 4 5 4" xfId="17434" xr:uid="{5036AC3C-63CE-42DF-ADD2-F418005683E4}"/>
    <cellStyle name="SAPBEXexcBad8 4 5 5" xfId="21191" xr:uid="{FA7A100F-B2EE-41CF-BB46-C038C01054AA}"/>
    <cellStyle name="SAPBEXexcBad8 4 5 6" xfId="24853" xr:uid="{7E197107-652E-47EC-B2ED-12FB987391AF}"/>
    <cellStyle name="SAPBEXexcBad8 4 5 7" xfId="28383" xr:uid="{9D528E8A-9F29-490F-80CE-4BD6A69FBEC1}"/>
    <cellStyle name="SAPBEXexcBad8 4 5 8" xfId="31666" xr:uid="{9A467F6A-988E-4A79-A236-21C7FC4606D1}"/>
    <cellStyle name="SAPBEXexcBad8 4 6" xfId="4026" xr:uid="{C54EEADF-BA77-4E78-8EFC-4B9C76999425}"/>
    <cellStyle name="SAPBEXexcBad8 4 6 2" xfId="11496" xr:uid="{36C6F34A-D34D-4ECC-B413-00F0598A6F6A}"/>
    <cellStyle name="SAPBEXexcBad8 4 6 3" xfId="16147" xr:uid="{04A54802-E21E-4B95-854B-8A8AF9641F0E}"/>
    <cellStyle name="SAPBEXexcBad8 4 6 4" xfId="18373" xr:uid="{4E0F22B6-90CA-449E-879F-22EE193F5B68}"/>
    <cellStyle name="SAPBEXexcBad8 4 6 5" xfId="22126" xr:uid="{52775268-6367-4F08-B84E-17C296927943}"/>
    <cellStyle name="SAPBEXexcBad8 4 6 6" xfId="25791" xr:uid="{B323725D-BC3A-43B0-B3E8-2784BD5EACAB}"/>
    <cellStyle name="SAPBEXexcBad8 4 6 7" xfId="29322" xr:uid="{859CE517-8235-456F-9E90-7D429EBFEDD6}"/>
    <cellStyle name="SAPBEXexcBad8 4 6 8" xfId="32589" xr:uid="{EDDD5880-393D-4085-8251-AF79A1639D4D}"/>
    <cellStyle name="SAPBEXexcBad8 4 7" xfId="4231" xr:uid="{0D7AA1F1-793F-4DAA-96BD-9FC51D8DB2B9}"/>
    <cellStyle name="SAPBEXexcBad8 4 7 2" xfId="6806" xr:uid="{1F456A1A-7F76-4FB2-BD4C-D671498320C4}"/>
    <cellStyle name="SAPBEXexcBad8 4 7 3" xfId="8102" xr:uid="{2C27E06A-25FA-434B-B2C0-E59C5C08EE28}"/>
    <cellStyle name="SAPBEXexcBad8 4 7 4" xfId="18578" xr:uid="{EA3423C4-70E7-4F19-965C-678AA9BB5A5E}"/>
    <cellStyle name="SAPBEXexcBad8 4 7 5" xfId="22330" xr:uid="{A09D03B8-B6BB-43AD-9CA9-10AB418C2659}"/>
    <cellStyle name="SAPBEXexcBad8 4 7 6" xfId="25996" xr:uid="{3EA20EAA-4991-47FA-9C0E-BB550C086F0E}"/>
    <cellStyle name="SAPBEXexcBad8 4 7 7" xfId="29527" xr:uid="{5DD75869-872B-4912-8BD4-B544F9C59352}"/>
    <cellStyle name="SAPBEXexcBad8 4 7 8" xfId="32790" xr:uid="{44DAEC2D-6C8F-4FE1-A2EC-2DF9401EBBF8}"/>
    <cellStyle name="SAPBEXexcBad8 4 8" xfId="4866" xr:uid="{560B6C97-FE4A-43B5-B90B-D7E97737ED64}"/>
    <cellStyle name="SAPBEXexcBad8 4 8 2" xfId="12157" xr:uid="{3663F651-6385-4BC6-9167-EBE2F8D7BFD8}"/>
    <cellStyle name="SAPBEXexcBad8 4 8 3" xfId="11827" xr:uid="{98C7B6FD-2D08-4A03-9C63-20B66A14C10C}"/>
    <cellStyle name="SAPBEXexcBad8 4 8 4" xfId="19213" xr:uid="{DD1ED10F-D7BB-416F-AC11-2AD5C95F8767}"/>
    <cellStyle name="SAPBEXexcBad8 4 8 5" xfId="22964" xr:uid="{C4589AE7-2963-4461-9640-8FCF908817AA}"/>
    <cellStyle name="SAPBEXexcBad8 4 8 6" xfId="26630" xr:uid="{D6077555-25C2-44D4-9E8C-702624226947}"/>
    <cellStyle name="SAPBEXexcBad8 4 8 7" xfId="30162" xr:uid="{D139D67A-2F6C-4605-A07E-C8272BBC8FE8}"/>
    <cellStyle name="SAPBEXexcBad8 4 8 8" xfId="33418" xr:uid="{810C6801-B7B3-438A-AAA4-58B75B0CDBE6}"/>
    <cellStyle name="SAPBEXexcBad8 4 9" xfId="8864" xr:uid="{663AA0E8-9B31-490A-9B8B-AC2912FBCAF6}"/>
    <cellStyle name="SAPBEXexcBad8 5" xfId="1344" xr:uid="{9649DD10-D7C6-473F-A2BC-D3F2A56F342F}"/>
    <cellStyle name="SAPBEXexcBad8 5 10" xfId="13899" xr:uid="{25FAA0E1-A20E-4DDE-BC1E-8202A2258AB7}"/>
    <cellStyle name="SAPBEXexcBad8 5 11" xfId="15995" xr:uid="{CC27BE02-6EF7-49BA-A0DA-7F95C2990F8C}"/>
    <cellStyle name="SAPBEXexcBad8 5 12" xfId="13458" xr:uid="{A356D74E-807E-468B-A7B6-8EEDCF2BDC5D}"/>
    <cellStyle name="SAPBEXexcBad8 5 13" xfId="23401" xr:uid="{48AB1FE5-3AFE-4DE8-BC95-7AACBCDEC64E}"/>
    <cellStyle name="SAPBEXexcBad8 5 14" xfId="15758" xr:uid="{A85E971F-6D1B-41CB-A204-2CE84FFFEBF9}"/>
    <cellStyle name="SAPBEXexcBad8 5 15" xfId="27491" xr:uid="{1A64195A-E9F9-4E27-AD2F-5F22490A3D9F}"/>
    <cellStyle name="SAPBEXexcBad8 5 2" xfId="1752" xr:uid="{840BA4A1-3310-445E-B8DD-EB02801BE247}"/>
    <cellStyle name="SAPBEXexcBad8 5 2 10" xfId="12060" xr:uid="{22375444-9E5E-4636-92D9-923AD4811FCD}"/>
    <cellStyle name="SAPBEXexcBad8 5 2 11" xfId="14118" xr:uid="{98AB4B6D-9FA5-4EF7-84D6-F51440D2F86F}"/>
    <cellStyle name="SAPBEXexcBad8 5 2 12" xfId="23306" xr:uid="{6761B8E1-2F44-4E8F-8D52-4475303C94B1}"/>
    <cellStyle name="SAPBEXexcBad8 5 2 13" xfId="26913" xr:uid="{80C63B9D-2CFE-43E7-9A60-D49B144B9AC6}"/>
    <cellStyle name="SAPBEXexcBad8 5 2 14" xfId="30428" xr:uid="{BBF72CE9-E214-440C-93A1-B5541FB60414}"/>
    <cellStyle name="SAPBEXexcBad8 5 2 2" xfId="2995" xr:uid="{3BF0F9B5-B28B-4D12-8B91-E6FCD480341F}"/>
    <cellStyle name="SAPBEXexcBad8 5 2 2 2" xfId="9981" xr:uid="{483F2F67-3331-4323-A2EA-874DD4AE275C}"/>
    <cellStyle name="SAPBEXexcBad8 5 2 2 3" xfId="15006" xr:uid="{25BA215B-426A-4494-B5CC-B7F5BE429F25}"/>
    <cellStyle name="SAPBEXexcBad8 5 2 2 4" xfId="17343" xr:uid="{16A24C28-885B-45E0-AEAD-D1114B79BC26}"/>
    <cellStyle name="SAPBEXexcBad8 5 2 2 5" xfId="21101" xr:uid="{428419D5-1816-41CD-A267-65550BDC1087}"/>
    <cellStyle name="SAPBEXexcBad8 5 2 2 6" xfId="24762" xr:uid="{836F5ED5-2E59-422F-B0A1-91E3334E20D9}"/>
    <cellStyle name="SAPBEXexcBad8 5 2 2 7" xfId="28291" xr:uid="{CB14EBD3-550B-4D26-8D6B-BDDEA36B9C5B}"/>
    <cellStyle name="SAPBEXexcBad8 5 2 2 8" xfId="31577" xr:uid="{883B9400-3484-4D4A-8DF6-27E684E9903A}"/>
    <cellStyle name="SAPBEXexcBad8 5 2 3" xfId="3501" xr:uid="{CD50042A-5C9A-45CC-8D2E-F974C5DFB4A8}"/>
    <cellStyle name="SAPBEXexcBad8 5 2 3 2" xfId="10828" xr:uid="{874F2529-0E16-44EE-8FB5-CFAB354940AF}"/>
    <cellStyle name="SAPBEXexcBad8 5 2 3 3" xfId="11789" xr:uid="{8776C826-7DF0-4319-8B27-653F6EAF8558}"/>
    <cellStyle name="SAPBEXexcBad8 5 2 3 4" xfId="17848" xr:uid="{2B8966E6-9411-47E9-AA91-CAFA3219F77B}"/>
    <cellStyle name="SAPBEXexcBad8 5 2 3 5" xfId="21604" xr:uid="{088DCC15-5EA3-4251-9DEE-952565305BAC}"/>
    <cellStyle name="SAPBEXexcBad8 5 2 3 6" xfId="25266" xr:uid="{C09E9821-253D-4251-99D2-4846EFE454C8}"/>
    <cellStyle name="SAPBEXexcBad8 5 2 3 7" xfId="28797" xr:uid="{9FCE56A4-B060-4A41-B37E-D97F44F70175}"/>
    <cellStyle name="SAPBEXexcBad8 5 2 3 8" xfId="32076" xr:uid="{09F2579F-C025-42E5-9C7E-140F56A776F9}"/>
    <cellStyle name="SAPBEXexcBad8 5 2 4" xfId="2744" xr:uid="{5B118481-28AB-4A65-83D1-2F7FE82B260F}"/>
    <cellStyle name="SAPBEXexcBad8 5 2 4 2" xfId="9123" xr:uid="{4D06DF56-4756-4D65-A943-342731ED938F}"/>
    <cellStyle name="SAPBEXexcBad8 5 2 4 3" xfId="13968" xr:uid="{EAFFEBEB-FB7A-41FF-810C-D7F99B18E28A}"/>
    <cellStyle name="SAPBEXexcBad8 5 2 4 4" xfId="17092" xr:uid="{C0560977-BF62-4272-8BE7-3AB85DCF956C}"/>
    <cellStyle name="SAPBEXexcBad8 5 2 4 5" xfId="20850" xr:uid="{D1E7E6D9-5359-4434-9BCC-2305F9FCE6C7}"/>
    <cellStyle name="SAPBEXexcBad8 5 2 4 6" xfId="24511" xr:uid="{6DB165C5-7895-46C6-B5A8-00B01BCB0421}"/>
    <cellStyle name="SAPBEXexcBad8 5 2 4 7" xfId="28040" xr:uid="{48811305-5DA9-4CD0-97E9-79ECC5579334}"/>
    <cellStyle name="SAPBEXexcBad8 5 2 4 8" xfId="31326" xr:uid="{6474791B-FEF1-4860-A612-08CB88B55477}"/>
    <cellStyle name="SAPBEXexcBad8 5 2 5" xfId="2289" xr:uid="{0FA46ECD-5874-44C0-8ED9-EB5428E93B1B}"/>
    <cellStyle name="SAPBEXexcBad8 5 2 5 2" xfId="9459" xr:uid="{24AB5B5F-C2F6-4625-86A4-CAD98963BD95}"/>
    <cellStyle name="SAPBEXexcBad8 5 2 5 3" xfId="14697" xr:uid="{E80BC70E-E159-46B5-9253-7EF0BAA8E0F5}"/>
    <cellStyle name="SAPBEXexcBad8 5 2 5 4" xfId="9974" xr:uid="{012FE556-F8CA-4C03-AE17-FA59A50F1846}"/>
    <cellStyle name="SAPBEXexcBad8 5 2 5 5" xfId="13918" xr:uid="{570F732A-8C1D-41FF-9C08-7E0B7584037D}"/>
    <cellStyle name="SAPBEXexcBad8 5 2 5 6" xfId="19648" xr:uid="{AD8695B1-6453-4480-BB20-21A99AAB250C}"/>
    <cellStyle name="SAPBEXexcBad8 5 2 5 7" xfId="19859" xr:uid="{2560F840-F756-4889-BD2C-89744B58A0B7}"/>
    <cellStyle name="SAPBEXexcBad8 5 2 5 8" xfId="30351" xr:uid="{5547898A-74DF-4AFD-A2DF-AD010CD8CC6A}"/>
    <cellStyle name="SAPBEXexcBad8 5 2 6" xfId="4191" xr:uid="{B2A43709-E011-47D2-A251-90ECFFC294F4}"/>
    <cellStyle name="SAPBEXexcBad8 5 2 6 2" xfId="6983" xr:uid="{2011A04E-FCC9-4DB1-BECD-146E2278676C}"/>
    <cellStyle name="SAPBEXexcBad8 5 2 6 3" xfId="15279" xr:uid="{3DCD6245-9FA0-4E56-B951-DFF5AF9E6CDA}"/>
    <cellStyle name="SAPBEXexcBad8 5 2 6 4" xfId="18538" xr:uid="{E31C8BC8-6007-4D7F-8C47-98997DDDFBFA}"/>
    <cellStyle name="SAPBEXexcBad8 5 2 6 5" xfId="22291" xr:uid="{60D221B8-6B9B-4599-ADC6-392B25798395}"/>
    <cellStyle name="SAPBEXexcBad8 5 2 6 6" xfId="25956" xr:uid="{85260CA9-C2B7-418D-8671-8B7BABB511C1}"/>
    <cellStyle name="SAPBEXexcBad8 5 2 6 7" xfId="29487" xr:uid="{AF9A223F-9561-4C49-BA78-D1CA3B4AF776}"/>
    <cellStyle name="SAPBEXexcBad8 5 2 6 8" xfId="32752" xr:uid="{F83EB5E0-CD5E-4A6F-9FAA-50A65B71EA8D}"/>
    <cellStyle name="SAPBEXexcBad8 5 2 7" xfId="4907" xr:uid="{AC177222-5154-42C6-B372-03837796DF7A}"/>
    <cellStyle name="SAPBEXexcBad8 5 2 7 2" xfId="12116" xr:uid="{6933278F-94A7-4D0D-B267-BC0ADB4EF243}"/>
    <cellStyle name="SAPBEXexcBad8 5 2 7 3" xfId="7419" xr:uid="{CAE3F3BC-29BD-4DCB-9A65-37F284A5E886}"/>
    <cellStyle name="SAPBEXexcBad8 5 2 7 4" xfId="19254" xr:uid="{9219D2F2-ECCF-4083-8CE6-711C648B9F20}"/>
    <cellStyle name="SAPBEXexcBad8 5 2 7 5" xfId="23005" xr:uid="{A53212DE-00CD-4763-8266-B5E675C46900}"/>
    <cellStyle name="SAPBEXexcBad8 5 2 7 6" xfId="26671" xr:uid="{99B445C7-EA36-44B0-8535-38A12AFE2C60}"/>
    <cellStyle name="SAPBEXexcBad8 5 2 7 7" xfId="30203" xr:uid="{BB90BB0B-D196-4F07-AFAD-E75B39C05AF6}"/>
    <cellStyle name="SAPBEXexcBad8 5 2 7 8" xfId="33458" xr:uid="{7FE9830D-968F-4AB0-9271-9932E113D899}"/>
    <cellStyle name="SAPBEXexcBad8 5 2 8" xfId="12790" xr:uid="{BF189A64-147B-49DE-9377-662C02FC9DAA}"/>
    <cellStyle name="SAPBEXexcBad8 5 2 9" xfId="15698" xr:uid="{D8D4FCDB-7E16-45C7-8960-D7FDF96AA373}"/>
    <cellStyle name="SAPBEXexcBad8 5 3" xfId="2607" xr:uid="{FBF9D34A-3639-44E2-B2BE-43616510EDBF}"/>
    <cellStyle name="SAPBEXexcBad8 5 3 2" xfId="9451" xr:uid="{114647E8-8AD0-44D9-9CF9-85C68A8C64BB}"/>
    <cellStyle name="SAPBEXexcBad8 5 3 3" xfId="15457" xr:uid="{C65E6D13-5247-4BAD-9543-294DC5E48458}"/>
    <cellStyle name="SAPBEXexcBad8 5 3 4" xfId="10091" xr:uid="{E4457B66-19B0-4E46-94D4-171D44A36B2C}"/>
    <cellStyle name="SAPBEXexcBad8 5 3 5" xfId="20714" xr:uid="{7F45A05B-D377-4D25-8921-3A4950028205}"/>
    <cellStyle name="SAPBEXexcBad8 5 3 6" xfId="18763" xr:uid="{53F905B9-0261-43D4-BBF3-7DC1226561D2}"/>
    <cellStyle name="SAPBEXexcBad8 5 3 7" xfId="27903" xr:uid="{15332913-CFB5-4F5F-954B-582DCEF2B16A}"/>
    <cellStyle name="SAPBEXexcBad8 5 3 8" xfId="31193" xr:uid="{B19C9C0D-E15D-44DC-8941-25DEDD62D3E8}"/>
    <cellStyle name="SAPBEXexcBad8 5 4" xfId="3114" xr:uid="{81A36699-3A87-4A56-8A80-239042C56529}"/>
    <cellStyle name="SAPBEXexcBad8 5 4 2" xfId="10707" xr:uid="{39383244-0694-43CE-A65A-A8B167105C36}"/>
    <cellStyle name="SAPBEXexcBad8 5 4 3" xfId="14740" xr:uid="{94C5B160-FF13-4F9E-A3B4-0FD365A85AE9}"/>
    <cellStyle name="SAPBEXexcBad8 5 4 4" xfId="17461" xr:uid="{01CF5A27-C1D2-47C1-9A56-CD8A1C895CD6}"/>
    <cellStyle name="SAPBEXexcBad8 5 4 5" xfId="21217" xr:uid="{7C746287-796D-46FB-9D76-90C6F60C800A}"/>
    <cellStyle name="SAPBEXexcBad8 5 4 6" xfId="24879" xr:uid="{F51301B7-EF25-4468-B90D-D2D10B94135E}"/>
    <cellStyle name="SAPBEXexcBad8 5 4 7" xfId="28410" xr:uid="{360A4F23-FA7E-4D02-9B36-1D59A205A63A}"/>
    <cellStyle name="SAPBEXexcBad8 5 4 8" xfId="31692" xr:uid="{077B0569-4779-4FBD-8BF9-D8E5D56027E6}"/>
    <cellStyle name="SAPBEXexcBad8 5 5" xfId="3736" xr:uid="{F1FC9D6B-8428-488E-BE5F-8989FCE49DF3}"/>
    <cellStyle name="SAPBEXexcBad8 5 5 2" xfId="13018" xr:uid="{5FADDF57-E530-4551-B15C-3AB60F5A02FC}"/>
    <cellStyle name="SAPBEXexcBad8 5 5 3" xfId="15630" xr:uid="{8720309E-4BC6-46FB-BC24-D651EC153FC0}"/>
    <cellStyle name="SAPBEXexcBad8 5 5 4" xfId="18083" xr:uid="{118D9E3E-E587-45B2-9C68-2894F6A7C8A0}"/>
    <cellStyle name="SAPBEXexcBad8 5 5 5" xfId="21838" xr:uid="{66AC8744-05E2-4CAD-B558-B23DE1A383B5}"/>
    <cellStyle name="SAPBEXexcBad8 5 5 6" xfId="25501" xr:uid="{67ED9126-6DB7-487E-9271-348F970F2058}"/>
    <cellStyle name="SAPBEXexcBad8 5 5 7" xfId="29032" xr:uid="{FAA2769D-DB33-4470-820B-2114EAE48A0D}"/>
    <cellStyle name="SAPBEXexcBad8 5 5 8" xfId="32308" xr:uid="{6A4ABEA4-5AF1-41B3-8867-38EFAC2E4EE1}"/>
    <cellStyle name="SAPBEXexcBad8 5 6" xfId="4055" xr:uid="{8F088BAF-35ED-4BFC-8972-202B19491671}"/>
    <cellStyle name="SAPBEXexcBad8 5 6 2" xfId="6910" xr:uid="{3E132F47-B994-4C2E-92EB-D812852EFE5B}"/>
    <cellStyle name="SAPBEXexcBad8 5 6 3" xfId="11851" xr:uid="{CC3ABFA9-9C7F-4983-842C-E08C09926236}"/>
    <cellStyle name="SAPBEXexcBad8 5 6 4" xfId="18402" xr:uid="{220D47AA-91A5-45BE-AA5D-AAB5CBBE44BC}"/>
    <cellStyle name="SAPBEXexcBad8 5 6 5" xfId="22155" xr:uid="{88C04DEE-5A93-42F2-893E-50CAD2AD4710}"/>
    <cellStyle name="SAPBEXexcBad8 5 6 6" xfId="25820" xr:uid="{2E6E7966-D6DC-42FE-BDB0-3EF25E63AC6E}"/>
    <cellStyle name="SAPBEXexcBad8 5 6 7" xfId="29351" xr:uid="{7384CBBB-3DBD-4469-83BE-8382DA4FA207}"/>
    <cellStyle name="SAPBEXexcBad8 5 6 8" xfId="32618" xr:uid="{7D3C1B1E-1E5D-492C-B828-9BBC80059881}"/>
    <cellStyle name="SAPBEXexcBad8 5 7" xfId="4020" xr:uid="{4EE21FD1-10E1-4539-92C3-F0EFC4435C43}"/>
    <cellStyle name="SAPBEXexcBad8 5 7 2" xfId="11019" xr:uid="{39C02692-DC3A-4FDE-8CA3-A30C40687304}"/>
    <cellStyle name="SAPBEXexcBad8 5 7 3" xfId="16507" xr:uid="{AE9CCFD6-FD91-4715-B9F6-4F7C5070B435}"/>
    <cellStyle name="SAPBEXexcBad8 5 7 4" xfId="18367" xr:uid="{5E659AF1-0505-4215-B7C5-59022C70D338}"/>
    <cellStyle name="SAPBEXexcBad8 5 7 5" xfId="22120" xr:uid="{49BC64A4-A93C-48E5-AD2F-49F6536B651D}"/>
    <cellStyle name="SAPBEXexcBad8 5 7 6" xfId="25785" xr:uid="{23BA4051-CC16-4259-8646-5D3C197C991A}"/>
    <cellStyle name="SAPBEXexcBad8 5 7 7" xfId="29316" xr:uid="{45C7720F-2C70-4763-B76C-B0BD33866F3D}"/>
    <cellStyle name="SAPBEXexcBad8 5 7 8" xfId="32583" xr:uid="{E27708C5-DBDE-4416-BF24-F0AAC5E1951A}"/>
    <cellStyle name="SAPBEXexcBad8 5 8" xfId="4447" xr:uid="{30099C00-6F4E-4EC8-B556-486A9B0E25E6}"/>
    <cellStyle name="SAPBEXexcBad8 5 8 2" xfId="12549" xr:uid="{17D18D20-8A5F-43B6-9E5F-8232AA099E0C}"/>
    <cellStyle name="SAPBEXexcBad8 5 8 3" xfId="11504" xr:uid="{4D7AD5CE-B7DC-4A84-9267-BF90C2DA9DFB}"/>
    <cellStyle name="SAPBEXexcBad8 5 8 4" xfId="18794" xr:uid="{7EABD83E-4E70-4039-A78B-582570CF26E4}"/>
    <cellStyle name="SAPBEXexcBad8 5 8 5" xfId="22546" xr:uid="{532D355F-7090-4600-A27D-B3A93390006E}"/>
    <cellStyle name="SAPBEXexcBad8 5 8 6" xfId="26211" xr:uid="{EF260D5F-325B-4206-AE17-A0141EECE7DF}"/>
    <cellStyle name="SAPBEXexcBad8 5 8 7" xfId="29743" xr:uid="{776EB77F-EB49-4864-AFC2-1749CF6E04DD}"/>
    <cellStyle name="SAPBEXexcBad8 5 8 8" xfId="33005" xr:uid="{215E35BC-0B02-4784-8D1C-77E0127E6858}"/>
    <cellStyle name="SAPBEXexcBad8 5 9" xfId="8460" xr:uid="{35181DC0-3E85-45AD-BEE3-5D443E382B0D}"/>
    <cellStyle name="SAPBEXexcBad8 6" xfId="1368" xr:uid="{4FD39834-0684-4B0E-B38B-471B36F4AB77}"/>
    <cellStyle name="SAPBEXexcBad8 7" xfId="1455" xr:uid="{B8CA9E46-E43C-42C3-99B6-7FD4A5A0790D}"/>
    <cellStyle name="SAPBEXexcBad8 8" xfId="661" xr:uid="{4AA84A4A-37EC-4AAD-9A1D-10E3F7746EA3}"/>
    <cellStyle name="SAPBEXexcBad8 8 10" xfId="11790" xr:uid="{3D82E79B-0E19-47F2-9098-D6A9C69E66B0}"/>
    <cellStyle name="SAPBEXexcBad8 8 11" xfId="16967" xr:uid="{F5D70259-93F4-42E6-945D-33B043FECA32}"/>
    <cellStyle name="SAPBEXexcBad8 8 12" xfId="20183" xr:uid="{FACFA038-687E-42B9-933F-F2B1EA7A0CEC}"/>
    <cellStyle name="SAPBEXexcBad8 8 13" xfId="24377" xr:uid="{BA119919-17C4-490E-B52D-4936DD7B8F2F}"/>
    <cellStyle name="SAPBEXexcBad8 8 14" xfId="27478" xr:uid="{A6ACE449-C436-4941-852B-41C3149ABEED}"/>
    <cellStyle name="SAPBEXexcBad8 8 15" xfId="30683" xr:uid="{F754844A-17AB-423E-BDCF-04EA4E3F050F}"/>
    <cellStyle name="SAPBEXexcBad8 8 2" xfId="1573" xr:uid="{431BF243-416A-46C0-BB85-3C2A0A13083C}"/>
    <cellStyle name="SAPBEXexcBad8 8 2 10" xfId="11305" xr:uid="{EC779524-5244-4CEB-B1F5-EE0C96F88E07}"/>
    <cellStyle name="SAPBEXexcBad8 8 2 11" xfId="16656" xr:uid="{6BA9F852-AFF5-4CEB-B3CE-6E12A1F2BA11}"/>
    <cellStyle name="SAPBEXexcBad8 8 2 12" xfId="20191" xr:uid="{43FBAA3D-7EC0-4FAF-AC2A-C05D86DCB83C}"/>
    <cellStyle name="SAPBEXexcBad8 8 2 13" xfId="23660" xr:uid="{DA4BA536-4EAD-450A-9068-EAEF87487DEA}"/>
    <cellStyle name="SAPBEXexcBad8 8 2 14" xfId="27867" xr:uid="{DFD549AC-FF39-4BF1-9D9B-E5448F109CA1}"/>
    <cellStyle name="SAPBEXexcBad8 8 2 2" xfId="2816" xr:uid="{87973CD2-2F21-4C9E-B7B2-5DF77CE6A728}"/>
    <cellStyle name="SAPBEXexcBad8 8 2 2 2" xfId="10321" xr:uid="{3A1A4636-6268-45B9-8848-3B46965EE0A6}"/>
    <cellStyle name="SAPBEXexcBad8 8 2 2 3" xfId="8055" xr:uid="{1D5B5CEB-5C2F-42C5-ADAC-25ED3E30888D}"/>
    <cellStyle name="SAPBEXexcBad8 8 2 2 4" xfId="17164" xr:uid="{5C81E6FD-609F-4A4B-9882-54A1E99CBF9A}"/>
    <cellStyle name="SAPBEXexcBad8 8 2 2 5" xfId="20922" xr:uid="{3796B6AC-B053-43C7-A44C-F5D2ECA8A528}"/>
    <cellStyle name="SAPBEXexcBad8 8 2 2 6" xfId="24583" xr:uid="{2911FD89-89ED-40D8-8B22-339C1C5CACAC}"/>
    <cellStyle name="SAPBEXexcBad8 8 2 2 7" xfId="28112" xr:uid="{B149BC44-3261-47E5-8B95-22BCA737B294}"/>
    <cellStyle name="SAPBEXexcBad8 8 2 2 8" xfId="31398" xr:uid="{B9705843-0311-4DC7-8739-B60A0A014363}"/>
    <cellStyle name="SAPBEXexcBad8 8 2 3" xfId="3322" xr:uid="{420383FE-F47A-44B0-A7BE-CE2DDCE61A10}"/>
    <cellStyle name="SAPBEXexcBad8 8 2 3 2" xfId="8287" xr:uid="{95B0B507-2E35-41E5-9204-797C4A6BA8A9}"/>
    <cellStyle name="SAPBEXexcBad8 8 2 3 3" xfId="11467" xr:uid="{9D688275-7FB7-4A3E-8E09-470AD8F9F483}"/>
    <cellStyle name="SAPBEXexcBad8 8 2 3 4" xfId="17669" xr:uid="{8D79546F-C431-4E3A-96B3-7A68AE3406AD}"/>
    <cellStyle name="SAPBEXexcBad8 8 2 3 5" xfId="21425" xr:uid="{6A89D303-6E9D-4C70-8D6E-88DD9502802C}"/>
    <cellStyle name="SAPBEXexcBad8 8 2 3 6" xfId="25087" xr:uid="{084985F0-D757-4EC5-81A3-E6892A335A56}"/>
    <cellStyle name="SAPBEXexcBad8 8 2 3 7" xfId="28618" xr:uid="{9A4C4662-DDF8-4AFD-8B57-079692746AC2}"/>
    <cellStyle name="SAPBEXexcBad8 8 2 3 8" xfId="31897" xr:uid="{39E07A53-4EB8-4F18-A4EB-B4BD31001A23}"/>
    <cellStyle name="SAPBEXexcBad8 8 2 4" xfId="3749" xr:uid="{2D635590-32EB-4C57-8EB8-CFDC449D0AD5}"/>
    <cellStyle name="SAPBEXexcBad8 8 2 4 2" xfId="13011" xr:uid="{F894B52C-D0E3-4341-BB8A-242AF7E804CA}"/>
    <cellStyle name="SAPBEXexcBad8 8 2 4 3" xfId="16757" xr:uid="{214036B9-8D72-4899-B98F-52AD7FFDB9B6}"/>
    <cellStyle name="SAPBEXexcBad8 8 2 4 4" xfId="18096" xr:uid="{C805D8B7-1BB0-4A97-A0A3-FD450710BDE4}"/>
    <cellStyle name="SAPBEXexcBad8 8 2 4 5" xfId="21851" xr:uid="{44D7DA49-4C95-4620-AC5B-A4DEDFFDF53B}"/>
    <cellStyle name="SAPBEXexcBad8 8 2 4 6" xfId="25514" xr:uid="{BF328F36-021F-48C4-8B01-A8B0FC502A85}"/>
    <cellStyle name="SAPBEXexcBad8 8 2 4 7" xfId="29045" xr:uid="{6D9575B8-8C80-4362-83D0-A665B6C3BF9C}"/>
    <cellStyle name="SAPBEXexcBad8 8 2 4 8" xfId="32321" xr:uid="{C38FD308-1824-4A1C-B408-16016B44DF21}"/>
    <cellStyle name="SAPBEXexcBad8 8 2 5" xfId="2625" xr:uid="{06334332-CFBF-4AD5-A523-25CA7F9A81BA}"/>
    <cellStyle name="SAPBEXexcBad8 8 2 5 2" xfId="9178" xr:uid="{608BB91E-9ED3-46F4-ADF9-AAF302E8A844}"/>
    <cellStyle name="SAPBEXexcBad8 8 2 5 3" xfId="14660" xr:uid="{4A6076EE-82F0-4BF2-BE91-7A4FD5DE75E5}"/>
    <cellStyle name="SAPBEXexcBad8 8 2 5 4" xfId="7664" xr:uid="{2732A4E5-6DE6-42D5-B6E7-E7239C504519}"/>
    <cellStyle name="SAPBEXexcBad8 8 2 5 5" xfId="20732" xr:uid="{EE118EAB-2A6A-466E-ABC0-A7AE8BD431B1}"/>
    <cellStyle name="SAPBEXexcBad8 8 2 5 6" xfId="24392" xr:uid="{01E40D1C-A407-453D-B93D-42358CBBB7A9}"/>
    <cellStyle name="SAPBEXexcBad8 8 2 5 7" xfId="27921" xr:uid="{12232ABB-860E-49E1-8D27-91C5A0F85A65}"/>
    <cellStyle name="SAPBEXexcBad8 8 2 5 8" xfId="31210" xr:uid="{2C6584E5-26BB-42B3-95AA-1AD50BB18D0D}"/>
    <cellStyle name="SAPBEXexcBad8 8 2 6" xfId="3649" xr:uid="{BC523271-028F-47EC-9E9F-774EA8C460A9}"/>
    <cellStyle name="SAPBEXexcBad8 8 2 6 2" xfId="9049" xr:uid="{9C02F6A1-4A85-4409-A504-94C8E8D9B463}"/>
    <cellStyle name="SAPBEXexcBad8 8 2 6 3" xfId="15308" xr:uid="{883FCEF5-8B5F-46D2-A808-B577DA091AB6}"/>
    <cellStyle name="SAPBEXexcBad8 8 2 6 4" xfId="17996" xr:uid="{B5ABA253-7415-45DC-BDE6-7FDA0FF1E6AE}"/>
    <cellStyle name="SAPBEXexcBad8 8 2 6 5" xfId="21752" xr:uid="{2872A7EA-A8B6-4C16-AEC9-EE31C2367F0B}"/>
    <cellStyle name="SAPBEXexcBad8 8 2 6 6" xfId="25414" xr:uid="{35471CE2-92CD-418D-9664-3AF051183345}"/>
    <cellStyle name="SAPBEXexcBad8 8 2 6 7" xfId="28945" xr:uid="{E21CFCD3-DDF3-47E4-8533-E681F523C98A}"/>
    <cellStyle name="SAPBEXexcBad8 8 2 6 8" xfId="32222" xr:uid="{D1EC5BBF-5BEA-4DBD-99C5-872CF0BA4F9A}"/>
    <cellStyle name="SAPBEXexcBad8 8 2 7" xfId="4787" xr:uid="{DFFA10FC-044D-4161-831F-2F719D5B9F3C}"/>
    <cellStyle name="SAPBEXexcBad8 8 2 7 2" xfId="12236" xr:uid="{A7DC4A7F-28DC-4DC0-9073-05A62CE5B356}"/>
    <cellStyle name="SAPBEXexcBad8 8 2 7 3" xfId="16772" xr:uid="{D14CB005-66E3-41FF-82CA-255929187111}"/>
    <cellStyle name="SAPBEXexcBad8 8 2 7 4" xfId="19134" xr:uid="{557F6738-1D48-4489-BE31-3962119FFC6C}"/>
    <cellStyle name="SAPBEXexcBad8 8 2 7 5" xfId="22885" xr:uid="{29D75ABB-4B81-403C-B777-27666AD65085}"/>
    <cellStyle name="SAPBEXexcBad8 8 2 7 6" xfId="26551" xr:uid="{F1469FBC-5754-4938-90B6-93344EC22C38}"/>
    <cellStyle name="SAPBEXexcBad8 8 2 7 7" xfId="30083" xr:uid="{966C54BF-356A-4D47-A0D5-91A5DCBB7467}"/>
    <cellStyle name="SAPBEXexcBad8 8 2 7 8" xfId="33340" xr:uid="{7489488C-0F8A-461D-A5B5-E038FCD3419D}"/>
    <cellStyle name="SAPBEXexcBad8 8 2 8" xfId="13075" xr:uid="{A544E623-1D24-465F-8554-E8283AA95D4D}"/>
    <cellStyle name="SAPBEXexcBad8 8 2 9" xfId="15586" xr:uid="{B3AF42E1-6050-4C22-A5A7-BF9CC7F095A0}"/>
    <cellStyle name="SAPBEXexcBad8 8 3" xfId="1994" xr:uid="{18ABE357-CE72-4294-BB69-290913F3EBD5}"/>
    <cellStyle name="SAPBEXexcBad8 8 3 2" xfId="8629" xr:uid="{8D454717-70C2-41FB-BB6E-BD562FA7B4A6}"/>
    <cellStyle name="SAPBEXexcBad8 8 3 3" xfId="15047" xr:uid="{DCB8DFC6-B17D-4144-AA94-070C923FF22E}"/>
    <cellStyle name="SAPBEXexcBad8 8 3 4" xfId="16000" xr:uid="{D287D4EB-3839-4F86-9B1D-B170C66E3359}"/>
    <cellStyle name="SAPBEXexcBad8 8 3 5" xfId="8942" xr:uid="{2C264C05-2C63-4CAC-96A7-12963AAFEF7D}"/>
    <cellStyle name="SAPBEXexcBad8 8 3 6" xfId="19984" xr:uid="{104604CA-3155-42FD-AF67-199953E64E9B}"/>
    <cellStyle name="SAPBEXexcBad8 8 3 7" xfId="26878" xr:uid="{CB966BF9-AAAC-4E2E-9AA4-2DBD8D34FE7A}"/>
    <cellStyle name="SAPBEXexcBad8 8 3 8" xfId="27333" xr:uid="{618DE5DC-F831-4D0B-BA1C-5037F8EB4C89}"/>
    <cellStyle name="SAPBEXexcBad8 8 4" xfId="1985" xr:uid="{5F42D333-B156-4E95-94B7-36C6E72790A7}"/>
    <cellStyle name="SAPBEXexcBad8 8 4 2" xfId="8207" xr:uid="{EDA55402-31AC-40C1-BD37-C316CB2BDAC0}"/>
    <cellStyle name="SAPBEXexcBad8 8 4 3" xfId="14821" xr:uid="{1A92F48A-D915-4BD4-A65E-4DB6E0828AD3}"/>
    <cellStyle name="SAPBEXexcBad8 8 4 4" xfId="15419" xr:uid="{B02A50E8-BA13-462E-9A92-938DBCB76E76}"/>
    <cellStyle name="SAPBEXexcBad8 8 4 5" xfId="6890" xr:uid="{2BA1D2BC-0823-492B-93FD-1E0A952E108C}"/>
    <cellStyle name="SAPBEXexcBad8 8 4 6" xfId="14470" xr:uid="{9B49EF20-55D9-4B89-BDC2-88AD97216405}"/>
    <cellStyle name="SAPBEXexcBad8 8 4 7" xfId="23015" xr:uid="{D873C5A9-9C2A-4FD7-9EC0-5AF297849A35}"/>
    <cellStyle name="SAPBEXexcBad8 8 4 8" xfId="16184" xr:uid="{30073E90-A8CC-4036-AE52-61E47C5DB3F8}"/>
    <cellStyle name="SAPBEXexcBad8 8 5" xfId="3192" xr:uid="{C36132C7-BF96-44B7-AFDF-E0CFD23C33FF}"/>
    <cellStyle name="SAPBEXexcBad8 8 5 2" xfId="11557" xr:uid="{3D307421-EF93-4CE4-9824-8C89D46224A1}"/>
    <cellStyle name="SAPBEXexcBad8 8 5 3" xfId="16089" xr:uid="{A942755B-A4E2-4DE7-A042-ABF463A4210D}"/>
    <cellStyle name="SAPBEXexcBad8 8 5 4" xfId="17539" xr:uid="{4916666B-93FD-4069-A724-160C2AE36C9F}"/>
    <cellStyle name="SAPBEXexcBad8 8 5 5" xfId="21295" xr:uid="{5DB65DBF-D223-48E5-A2D2-4C8B9B7D0942}"/>
    <cellStyle name="SAPBEXexcBad8 8 5 6" xfId="24957" xr:uid="{FF50BFA2-E9A4-4555-B56C-F8069F0FF9EF}"/>
    <cellStyle name="SAPBEXexcBad8 8 5 7" xfId="28488" xr:uid="{3A5E4262-53FD-448B-BBC4-D7C946FA3585}"/>
    <cellStyle name="SAPBEXexcBad8 8 5 8" xfId="31768" xr:uid="{522F2FD3-18D9-4AC5-9A1D-3DAE44FD28BD}"/>
    <cellStyle name="SAPBEXexcBad8 8 6" xfId="1806" xr:uid="{FA7921ED-05CE-4067-8DF4-F67C48F5EC90}"/>
    <cellStyle name="SAPBEXexcBad8 8 6 2" xfId="9225" xr:uid="{30A23798-8E7D-440B-BEB6-ABEE4523447F}"/>
    <cellStyle name="SAPBEXexcBad8 8 6 3" xfId="8959" xr:uid="{89AB77AD-692C-42F7-83E2-1EE2E9E469AF}"/>
    <cellStyle name="SAPBEXexcBad8 8 6 4" xfId="16700" xr:uid="{012E056E-A482-4B91-A8BA-4D07C5BB66B9}"/>
    <cellStyle name="SAPBEXexcBad8 8 6 5" xfId="19510" xr:uid="{F523E7EF-3CCD-464A-A59A-05AFA1603720}"/>
    <cellStyle name="SAPBEXexcBad8 8 6 6" xfId="24127" xr:uid="{21728CC2-0573-4FBA-AC1A-4B80732C3EEB}"/>
    <cellStyle name="SAPBEXexcBad8 8 6 7" xfId="27694" xr:uid="{02623B83-3406-4EFC-AD5D-E086D32E169D}"/>
    <cellStyle name="SAPBEXexcBad8 8 6 8" xfId="27486" xr:uid="{3158EA9C-46AA-4593-9AB5-DF55C531C5BC}"/>
    <cellStyle name="SAPBEXexcBad8 8 7" xfId="4628" xr:uid="{2819C617-D5B3-4471-B045-401281082F60}"/>
    <cellStyle name="SAPBEXexcBad8 8 7 2" xfId="12390" xr:uid="{F102A2A1-914E-4187-B664-43813D4DCD98}"/>
    <cellStyle name="SAPBEXexcBad8 8 7 3" xfId="13450" xr:uid="{5C79A854-27FC-43F2-9074-9D3F3FCFC055}"/>
    <cellStyle name="SAPBEXexcBad8 8 7 4" xfId="18975" xr:uid="{17418EC5-D1AB-4D49-A0AD-7C181E28E9B4}"/>
    <cellStyle name="SAPBEXexcBad8 8 7 5" xfId="22727" xr:uid="{FFA1DA17-D109-4E0B-A6B6-4DDC723BFEBD}"/>
    <cellStyle name="SAPBEXexcBad8 8 7 6" xfId="26392" xr:uid="{0529CA86-ABC8-46F6-9867-2F16B6A1DBE1}"/>
    <cellStyle name="SAPBEXexcBad8 8 7 7" xfId="29924" xr:uid="{2642FA14-4200-4476-9B13-865C62C08A28}"/>
    <cellStyle name="SAPBEXexcBad8 8 7 8" xfId="33184" xr:uid="{54401615-A471-46AC-A47C-C8BE4D7E707D}"/>
    <cellStyle name="SAPBEXexcBad8 8 8" xfId="4701" xr:uid="{B1B1C88E-F825-4EC5-A901-986976D04865}"/>
    <cellStyle name="SAPBEXexcBad8 8 8 2" xfId="12321" xr:uid="{EE171731-5C75-4595-8A59-72D8BAFC2D89}"/>
    <cellStyle name="SAPBEXexcBad8 8 8 3" xfId="15750" xr:uid="{6B10D460-2C71-4414-8ED3-A12081FAFB65}"/>
    <cellStyle name="SAPBEXexcBad8 8 8 4" xfId="19048" xr:uid="{D86109DD-B71D-41B2-AB9C-AF99484590DA}"/>
    <cellStyle name="SAPBEXexcBad8 8 8 5" xfId="22800" xr:uid="{3996A357-B498-4240-A8DE-49F641B3D6AF}"/>
    <cellStyle name="SAPBEXexcBad8 8 8 6" xfId="26465" xr:uid="{039C2E8A-137E-4C1C-A6E5-6242FE1236BA}"/>
    <cellStyle name="SAPBEXexcBad8 8 8 7" xfId="29997" xr:uid="{37F7A719-2167-443A-9710-0E9F5ECCAB17}"/>
    <cellStyle name="SAPBEXexcBad8 8 8 8" xfId="33256" xr:uid="{72A337BF-E2DE-4953-8B1B-09DEA148A237}"/>
    <cellStyle name="SAPBEXexcBad8 8 9" xfId="11060" xr:uid="{4012FD55-0E33-4DBB-94E6-114883414971}"/>
    <cellStyle name="SAPBEXexcBad8 9" xfId="1526" xr:uid="{8B23E5EB-436C-4131-B137-EE3C5D7C11B9}"/>
    <cellStyle name="SAPBEXexcBad8 9 10" xfId="15682" xr:uid="{C7D8825C-A502-4787-93C3-1F32EC4F4877}"/>
    <cellStyle name="SAPBEXexcBad8 9 11" xfId="16320" xr:uid="{DA94E951-EF90-46B3-A35C-1EFD2D36EF03}"/>
    <cellStyle name="SAPBEXexcBad8 9 12" xfId="23370" xr:uid="{DD4FBD46-77CB-4E88-93BB-0C63FB610ECA}"/>
    <cellStyle name="SAPBEXexcBad8 9 13" xfId="27017" xr:uid="{C3BD70BF-3FB6-4FB6-A5A7-07888DF2CEFA}"/>
    <cellStyle name="SAPBEXexcBad8 9 14" xfId="30530" xr:uid="{99E2C7EF-1DD0-4EDB-9061-1E46A6A61371}"/>
    <cellStyle name="SAPBEXexcBad8 9 2" xfId="2769" xr:uid="{8CABFDED-C2E7-49FA-8D0F-71694E17A0F4}"/>
    <cellStyle name="SAPBEXexcBad8 9 2 2" xfId="11028" xr:uid="{0D2A87C4-B603-4D0E-856D-C4E72F8A5E81}"/>
    <cellStyle name="SAPBEXexcBad8 9 2 3" xfId="16527" xr:uid="{26F8838E-5271-4B5F-B25E-7C8EBC6FE9EF}"/>
    <cellStyle name="SAPBEXexcBad8 9 2 4" xfId="17117" xr:uid="{4791BA3C-AE05-4FBC-8209-BEB177E70FEF}"/>
    <cellStyle name="SAPBEXexcBad8 9 2 5" xfId="20875" xr:uid="{1B09F500-9653-4EF0-B6E8-313E3883DBEA}"/>
    <cellStyle name="SAPBEXexcBad8 9 2 6" xfId="24536" xr:uid="{51115AE0-3056-404B-B51F-0DAA7AD4351F}"/>
    <cellStyle name="SAPBEXexcBad8 9 2 7" xfId="28065" xr:uid="{36BE588D-192D-4A46-8972-19CD7CE49897}"/>
    <cellStyle name="SAPBEXexcBad8 9 2 8" xfId="31351" xr:uid="{927DE8FE-84E0-4404-8C17-EFBE20189078}"/>
    <cellStyle name="SAPBEXexcBad8 9 3" xfId="3275" xr:uid="{2490BC9D-A397-4C44-AB36-9560732A5EB8}"/>
    <cellStyle name="SAPBEXexcBad8 9 3 2" xfId="9433" xr:uid="{BDAC6C67-5EA1-4C39-A6CC-0AB88D1AADA8}"/>
    <cellStyle name="SAPBEXexcBad8 9 3 3" xfId="12061" xr:uid="{CBE57432-006D-4781-B560-689287734C7C}"/>
    <cellStyle name="SAPBEXexcBad8 9 3 4" xfId="17622" xr:uid="{19369787-B115-49BA-A106-2373AAF3F6BF}"/>
    <cellStyle name="SAPBEXexcBad8 9 3 5" xfId="21378" xr:uid="{35F5FABA-137F-4B53-9F3B-0771838D2B50}"/>
    <cellStyle name="SAPBEXexcBad8 9 3 6" xfId="25040" xr:uid="{F7204F08-F52F-4B69-B874-0365CD67242B}"/>
    <cellStyle name="SAPBEXexcBad8 9 3 7" xfId="28571" xr:uid="{E182CA26-2D3E-46FD-AACB-85EE075F3F61}"/>
    <cellStyle name="SAPBEXexcBad8 9 3 8" xfId="31850" xr:uid="{8584695B-9054-4BE7-88F2-1B24876982BD}"/>
    <cellStyle name="SAPBEXexcBad8 9 4" xfId="2633" xr:uid="{065B8061-1FF4-479B-AD43-9353DE99ACD5}"/>
    <cellStyle name="SAPBEXexcBad8 9 4 2" xfId="7916" xr:uid="{E3A4DCC2-BD6A-4C82-90A0-CF73A0DB55EB}"/>
    <cellStyle name="SAPBEXexcBad8 9 4 3" xfId="15051" xr:uid="{BE2F7030-75C7-4E79-A91C-0889E40D6CD8}"/>
    <cellStyle name="SAPBEXexcBad8 9 4 4" xfId="7417" xr:uid="{98758096-CB80-4109-9818-A393E8682AD9}"/>
    <cellStyle name="SAPBEXexcBad8 9 4 5" xfId="20740" xr:uid="{E22A95A4-CC81-437A-8DFF-0F90B6F41162}"/>
    <cellStyle name="SAPBEXexcBad8 9 4 6" xfId="24400" xr:uid="{42208892-AE86-4D5E-897B-ACA8E9D25778}"/>
    <cellStyle name="SAPBEXexcBad8 9 4 7" xfId="27929" xr:uid="{95018F39-EF51-4249-885D-232B5639CC2D}"/>
    <cellStyle name="SAPBEXexcBad8 9 4 8" xfId="31218" xr:uid="{183C2A3F-D933-426B-B9EE-CE1679351E23}"/>
    <cellStyle name="SAPBEXexcBad8 9 5" xfId="3634" xr:uid="{21C81FA0-AFE5-4CA5-A3C9-30C7A62BD977}"/>
    <cellStyle name="SAPBEXexcBad8 9 5 2" xfId="9131" xr:uid="{CBCC2AF2-8B77-465C-8F4F-6117D96A1190}"/>
    <cellStyle name="SAPBEXexcBad8 9 5 3" xfId="13386" xr:uid="{640D473B-E49F-4D4E-8A30-502D3A686E92}"/>
    <cellStyle name="SAPBEXexcBad8 9 5 4" xfId="17981" xr:uid="{6A497307-2009-4ED6-AD64-85D6B3395254}"/>
    <cellStyle name="SAPBEXexcBad8 9 5 5" xfId="21737" xr:uid="{D1BA08C1-883E-4EF8-8467-5C777320FB25}"/>
    <cellStyle name="SAPBEXexcBad8 9 5 6" xfId="25399" xr:uid="{B4B0FD2F-AE6C-499F-BEB2-63F574878625}"/>
    <cellStyle name="SAPBEXexcBad8 9 5 7" xfId="28930" xr:uid="{28418DA1-79D5-475C-A173-DFDE9BEB3C0F}"/>
    <cellStyle name="SAPBEXexcBad8 9 5 8" xfId="32207" xr:uid="{3057CFED-4CF0-4CEA-96C2-5C5E655788AD}"/>
    <cellStyle name="SAPBEXexcBad8 9 6" xfId="4298" xr:uid="{6FA3B921-62DD-42D7-A567-559B7ACC003B}"/>
    <cellStyle name="SAPBEXexcBad8 9 6 2" xfId="12642" xr:uid="{6A51D5F5-B988-4389-882E-2DF16EE1F21E}"/>
    <cellStyle name="SAPBEXexcBad8 9 6 3" xfId="7311" xr:uid="{E79BD25D-FFB9-4D35-8429-8820902D8D6B}"/>
    <cellStyle name="SAPBEXexcBad8 9 6 4" xfId="18645" xr:uid="{52DCF1C3-5C97-4174-8024-132050BAA838}"/>
    <cellStyle name="SAPBEXexcBad8 9 6 5" xfId="22397" xr:uid="{F7A68F76-55DB-4DC3-B595-074DE68A736E}"/>
    <cellStyle name="SAPBEXexcBad8 9 6 6" xfId="26063" xr:uid="{F332224D-0817-495B-B235-C17B1F9E1B2C}"/>
    <cellStyle name="SAPBEXexcBad8 9 6 7" xfId="29594" xr:uid="{E80F9575-4B7E-4D7C-AC69-298AE4DB9CE5}"/>
    <cellStyle name="SAPBEXexcBad8 9 6 8" xfId="32857" xr:uid="{A929CC0D-9D02-4DF2-B3BB-41FE63A06F3A}"/>
    <cellStyle name="SAPBEXexcBad8 9 7" xfId="4519" xr:uid="{3BDEABE1-FDDF-4740-A298-40D435A4AA92}"/>
    <cellStyle name="SAPBEXexcBad8 9 7 2" xfId="12489" xr:uid="{389EC1A8-47F1-4534-91BA-96A4F5AB6821}"/>
    <cellStyle name="SAPBEXexcBad8 9 7 3" xfId="13337" xr:uid="{2110E162-3FEF-4E68-A700-9608549181FB}"/>
    <cellStyle name="SAPBEXexcBad8 9 7 4" xfId="18866" xr:uid="{9A714A49-F880-455E-AF88-B25F7A482AA7}"/>
    <cellStyle name="SAPBEXexcBad8 9 7 5" xfId="22618" xr:uid="{8295E5C3-D99E-4717-9134-DF81C08F41A9}"/>
    <cellStyle name="SAPBEXexcBad8 9 7 6" xfId="26283" xr:uid="{69F29902-B827-4C6E-BF4E-B38F2F3D77BC}"/>
    <cellStyle name="SAPBEXexcBad8 9 7 7" xfId="29815" xr:uid="{6BA9FC7F-C755-4130-ABF7-697480D0EDC4}"/>
    <cellStyle name="SAPBEXexcBad8 9 7 8" xfId="33077" xr:uid="{7F189F65-C6B6-4B79-A061-6CF8D6A202B2}"/>
    <cellStyle name="SAPBEXexcBad8 9 8" xfId="10054" xr:uid="{495EE4D3-4859-4261-ACFA-02BAB8DF03EA}"/>
    <cellStyle name="SAPBEXexcBad8 9 9" xfId="7127" xr:uid="{A916631A-942B-465F-951F-05E85020DFEC}"/>
    <cellStyle name="SAPBEXexcBad8_East 1415 Budget model v1" xfId="1121" xr:uid="{CFD83414-BEEE-4B77-AFDA-BD49CFDE50A0}"/>
    <cellStyle name="SAPBEXexcBad9" xfId="466" xr:uid="{248010E4-099F-4C9D-8CB6-99768B4BE760}"/>
    <cellStyle name="SAPBEXexcBad9 10" xfId="1823" xr:uid="{2426B108-E1C4-4A1B-A8BF-AE12CC42182A}"/>
    <cellStyle name="SAPBEXexcBad9 10 2" xfId="10678" xr:uid="{7DE73FA7-B003-49AB-BC8B-3CD62B8EB62A}"/>
    <cellStyle name="SAPBEXexcBad9 10 3" xfId="11887" xr:uid="{09218FD2-4D8D-4CC2-A604-F03AC53F2DAD}"/>
    <cellStyle name="SAPBEXexcBad9 10 4" xfId="16719" xr:uid="{63EC7141-7F14-4931-BFBE-7BC524E87E59}"/>
    <cellStyle name="SAPBEXexcBad9 10 5" xfId="19501" xr:uid="{9EE655F8-F849-413D-8B26-E64078045387}"/>
    <cellStyle name="SAPBEXexcBad9 10 6" xfId="23263" xr:uid="{E8667190-1E5B-44DF-864E-1E1CDAFFBCC0}"/>
    <cellStyle name="SAPBEXexcBad9 10 7" xfId="26915" xr:uid="{7DD2035B-EC55-4DC6-8AA5-836876006A76}"/>
    <cellStyle name="SAPBEXexcBad9 10 8" xfId="27249" xr:uid="{B00B2115-242B-410A-BDDA-9039623CD057}"/>
    <cellStyle name="SAPBEXexcBad9 11" xfId="2685" xr:uid="{B4CEB139-BD48-4223-BF0C-EE27E0F3C23A}"/>
    <cellStyle name="SAPBEXexcBad9 11 2" xfId="10146" xr:uid="{E509DF5C-A349-4716-AA61-793C81A515DA}"/>
    <cellStyle name="SAPBEXexcBad9 11 3" xfId="14971" xr:uid="{B08E077A-54E2-444A-A990-721022D5CB52}"/>
    <cellStyle name="SAPBEXexcBad9 11 4" xfId="11699" xr:uid="{F216EB3C-163D-44F0-A820-8B67374FAA84}"/>
    <cellStyle name="SAPBEXexcBad9 11 5" xfId="20791" xr:uid="{FC7BCFC0-29B0-4A43-9DE2-567D50259A77}"/>
    <cellStyle name="SAPBEXexcBad9 11 6" xfId="24452" xr:uid="{7EFE9266-4508-4247-92F2-D2B5FE1E410D}"/>
    <cellStyle name="SAPBEXexcBad9 11 7" xfId="27981" xr:uid="{D84051CF-B4E5-4F6B-A7D8-B6B72A6A06FA}"/>
    <cellStyle name="SAPBEXexcBad9 11 8" xfId="31267" xr:uid="{3D1BE5AB-2080-476B-B65E-5256FDC4967E}"/>
    <cellStyle name="SAPBEXexcBad9 12" xfId="3561" xr:uid="{50E1E532-9104-4232-AF7D-C277D6416419}"/>
    <cellStyle name="SAPBEXexcBad9 12 2" xfId="9135" xr:uid="{571AB817-4706-4004-90B2-81D968BDFB4F}"/>
    <cellStyle name="SAPBEXexcBad9 12 3" xfId="15465" xr:uid="{AF5B4C5C-1929-4CF7-B42A-8AFAF129E277}"/>
    <cellStyle name="SAPBEXexcBad9 12 4" xfId="17908" xr:uid="{6A1AB78C-1878-44C2-A924-A3CD876E51CC}"/>
    <cellStyle name="SAPBEXexcBad9 12 5" xfId="21664" xr:uid="{21A62CFA-F4AF-4820-9204-9A5D74DDBB70}"/>
    <cellStyle name="SAPBEXexcBad9 12 6" xfId="25326" xr:uid="{5321A2FD-E912-46DD-951B-BDB22D5735BE}"/>
    <cellStyle name="SAPBEXexcBad9 12 7" xfId="28857" xr:uid="{DEEC3416-4E6E-4FEE-BF6C-4720D8B4F398}"/>
    <cellStyle name="SAPBEXexcBad9 12 8" xfId="32135" xr:uid="{8A98DED7-0DAD-4B14-8536-DB9539018D61}"/>
    <cellStyle name="SAPBEXexcBad9 13" xfId="2066" xr:uid="{D2A6A88F-F44B-494D-B5B0-483E5B4C8482}"/>
    <cellStyle name="SAPBEXexcBad9 13 2" xfId="11250" xr:uid="{3894BD69-937A-475E-9313-E6F065368F64}"/>
    <cellStyle name="SAPBEXexcBad9 13 3" xfId="16376" xr:uid="{07526B9F-D5FC-4F37-992A-C31FCC48F2A6}"/>
    <cellStyle name="SAPBEXexcBad9 13 4" xfId="11637" xr:uid="{CF978FE8-8355-44E7-B1A8-DA7C25D0F679}"/>
    <cellStyle name="SAPBEXexcBad9 13 5" xfId="10845" xr:uid="{6F2A4DF3-E72F-4E04-9395-813B94B48F7A}"/>
    <cellStyle name="SAPBEXexcBad9 13 6" xfId="16607" xr:uid="{A95AF2E1-1237-46BB-8D5D-605F93DD37A3}"/>
    <cellStyle name="SAPBEXexcBad9 13 7" xfId="23768" xr:uid="{EDB6EC5E-B0DD-43BF-91BB-FDE3DC6E9BF1}"/>
    <cellStyle name="SAPBEXexcBad9 13 8" xfId="30390" xr:uid="{AA2605CB-37DA-4534-8D89-D22C687F79E9}"/>
    <cellStyle name="SAPBEXexcBad9 14" xfId="4497" xr:uid="{18E82552-5008-4D20-8D40-F04726E7A92E}"/>
    <cellStyle name="SAPBEXexcBad9 14 2" xfId="12507" xr:uid="{885AFA62-1616-49D4-80FD-1BD5C997EF7E}"/>
    <cellStyle name="SAPBEXexcBad9 14 3" xfId="12962" xr:uid="{1A34ABA2-99DB-4A7F-BFB1-7F0D2FC0D4AD}"/>
    <cellStyle name="SAPBEXexcBad9 14 4" xfId="18844" xr:uid="{F5D45E24-EC4F-4FB6-A8B1-A06B42FB1F03}"/>
    <cellStyle name="SAPBEXexcBad9 14 5" xfId="22596" xr:uid="{50B94BA9-68A0-402A-A716-5407EC85BA76}"/>
    <cellStyle name="SAPBEXexcBad9 14 6" xfId="26261" xr:uid="{872F22CC-5723-4A00-9890-57B7725EF07A}"/>
    <cellStyle name="SAPBEXexcBad9 14 7" xfId="29793" xr:uid="{19AD7947-ED90-4902-BE3F-E35346A27711}"/>
    <cellStyle name="SAPBEXexcBad9 14 8" xfId="33055" xr:uid="{C0820F05-E20D-449E-87DA-4850BB69CDCE}"/>
    <cellStyle name="SAPBEXexcBad9 15" xfId="1884" xr:uid="{2A1A7952-1F99-4391-AAB8-692763A57DBA}"/>
    <cellStyle name="SAPBEXexcBad9 15 2" xfId="10733" xr:uid="{710B27D3-B5A6-4637-8EAE-CB625927817F}"/>
    <cellStyle name="SAPBEXexcBad9 15 3" xfId="12836" xr:uid="{F210A65E-39E8-41B1-B803-715C901F6CD6}"/>
    <cellStyle name="SAPBEXexcBad9 15 4" xfId="6856" xr:uid="{A72D32AF-0F92-4486-8B6E-55A17AC02F0D}"/>
    <cellStyle name="SAPBEXexcBad9 15 5" xfId="12028" xr:uid="{167E82F8-AE75-4712-B7BD-D29689DB516F}"/>
    <cellStyle name="SAPBEXexcBad9 15 6" xfId="19531" xr:uid="{224A42F0-632C-468E-B3EE-6EAC0EA41AE6}"/>
    <cellStyle name="SAPBEXexcBad9 15 7" xfId="23963" xr:uid="{A73E8F79-B1D9-4CED-8BB1-2000C8693219}"/>
    <cellStyle name="SAPBEXexcBad9 15 8" xfId="30405" xr:uid="{257CA0FB-3B85-43C1-AAC9-BE015C592850}"/>
    <cellStyle name="SAPBEXexcBad9 16" xfId="6347" xr:uid="{AC356C73-F12B-49BE-9F0C-D7B784721A32}"/>
    <cellStyle name="SAPBEXexcBad9 16 2" xfId="13245" xr:uid="{CC07342B-7FEE-4AF1-91E6-9B2F3F8CE464}"/>
    <cellStyle name="SAPBEXexcBad9 16 3" xfId="15912" xr:uid="{22F0DC89-C33E-4AB1-BA75-251E97CD155F}"/>
    <cellStyle name="SAPBEXexcBad9 16 4" xfId="20592" xr:uid="{E1F6AA4B-DCDF-4893-B855-9A48AA3474AB}"/>
    <cellStyle name="SAPBEXexcBad9 16 5" xfId="24272" xr:uid="{9DB07A57-8420-4ECE-A90C-A3C0C9DBDF03}"/>
    <cellStyle name="SAPBEXexcBad9 16 6" xfId="27791" xr:uid="{4DA70068-7AE1-47AE-8C38-47BCAB9126BE}"/>
    <cellStyle name="SAPBEXexcBad9 16 7" xfId="31008" xr:uid="{B40669A3-5B53-42A7-8AF5-968746C0D529}"/>
    <cellStyle name="SAPBEXexcBad9 16 8" xfId="33611" xr:uid="{17C54BC2-93C4-4D0F-A24E-1E545663640B}"/>
    <cellStyle name="SAPBEXexcBad9 17" xfId="9759" xr:uid="{BE7440D9-3A13-4920-87E9-B6DB7D81838E}"/>
    <cellStyle name="SAPBEXexcBad9 18" xfId="14802" xr:uid="{42ED8129-6A04-48D0-A3FC-0D1E9E7C86D4}"/>
    <cellStyle name="SAPBEXexcBad9 19" xfId="10628" xr:uid="{B6EEF951-F76E-4D51-AF38-B665FF4D87F6}"/>
    <cellStyle name="SAPBEXexcBad9 2" xfId="1122" xr:uid="{6154D2EE-4DB2-4200-B982-BEBA8D89680A}"/>
    <cellStyle name="SAPBEXexcBad9 2 10" xfId="12828" xr:uid="{749147FA-3FAF-4932-9369-F4FB57FD2FB7}"/>
    <cellStyle name="SAPBEXexcBad9 2 11" xfId="7526" xr:uid="{1DF2BD6B-8483-4649-917E-9885554E8293}"/>
    <cellStyle name="SAPBEXexcBad9 2 12" xfId="9329" xr:uid="{8ABD5611-E9EE-460F-B2EC-182342262D16}"/>
    <cellStyle name="SAPBEXexcBad9 2 13" xfId="19808" xr:uid="{8AAA0272-739F-484E-A963-066A3A0C212A}"/>
    <cellStyle name="SAPBEXexcBad9 2 14" xfId="23568" xr:uid="{0E3A4A4B-337C-477B-AA91-B7F2728701C4}"/>
    <cellStyle name="SAPBEXexcBad9 2 15" xfId="27177" xr:uid="{6DB2AB10-C3F5-4D87-B428-889512ADA178}"/>
    <cellStyle name="SAPBEXexcBad9 2 16" xfId="30636" xr:uid="{B01BC9B8-C471-4ABD-9395-92BE33C6EDD0}"/>
    <cellStyle name="SAPBEXexcBad9 2 17" xfId="33817" xr:uid="{6BB2A66B-6B72-44B4-B0BD-D6E925A67FEE}"/>
    <cellStyle name="SAPBEXexcBad9 2 2" xfId="1123" xr:uid="{70D81641-7D53-4328-8F5B-82F0DE84E025}"/>
    <cellStyle name="SAPBEXexcBad9 2 2 10" xfId="12036" xr:uid="{888FA62B-3961-4592-82DE-C87F60CD28CB}"/>
    <cellStyle name="SAPBEXexcBad9 2 2 11" xfId="13451" xr:uid="{92C1B5E7-A482-421F-B5CB-5F5AF7FECA50}"/>
    <cellStyle name="SAPBEXexcBad9 2 2 12" xfId="19807" xr:uid="{E8B0A810-9C19-458F-82AF-5F4E2AEDF648}"/>
    <cellStyle name="SAPBEXexcBad9 2 2 13" xfId="23567" xr:uid="{AEF75EE6-82F4-4ED1-B426-2DBCF16CFF05}"/>
    <cellStyle name="SAPBEXexcBad9 2 2 14" xfId="27176" xr:uid="{5A51DE93-8339-4FB8-896D-C727DA4EBF0D}"/>
    <cellStyle name="SAPBEXexcBad9 2 2 15" xfId="30635" xr:uid="{E9D491EE-F226-44EC-B93E-E1A3F3F93C7A}"/>
    <cellStyle name="SAPBEXexcBad9 2 2 16" xfId="34825" xr:uid="{813A2248-DDBF-42C3-AE3A-4C6C2B17A86F}"/>
    <cellStyle name="SAPBEXexcBad9 2 2 2" xfId="1639" xr:uid="{676D6706-9B57-47EE-8B81-B3171EB0315A}"/>
    <cellStyle name="SAPBEXexcBad9 2 2 2 10" xfId="14423" xr:uid="{C7ADF32A-F0C0-4F1B-A88B-F59F17CF7701}"/>
    <cellStyle name="SAPBEXexcBad9 2 2 2 11" xfId="13840" xr:uid="{B9877A2D-9768-4C32-9259-A241B76AC652}"/>
    <cellStyle name="SAPBEXexcBad9 2 2 2 12" xfId="24099" xr:uid="{0F11A459-EA12-468B-963F-991310CDA7F3}"/>
    <cellStyle name="SAPBEXexcBad9 2 2 2 13" xfId="19821" xr:uid="{004DA694-2DEC-4D96-B91A-C0AB7254303D}"/>
    <cellStyle name="SAPBEXexcBad9 2 2 2 14" xfId="30896" xr:uid="{332C0913-3E45-420F-8FD3-8056516CFF4B}"/>
    <cellStyle name="SAPBEXexcBad9 2 2 2 2" xfId="2882" xr:uid="{9D9132D9-426A-4ACE-8EE8-14C51347BDAE}"/>
    <cellStyle name="SAPBEXexcBad9 2 2 2 2 2" xfId="9880" xr:uid="{BCDD8F73-E5B4-4AA0-95D7-D15E01AEEFB5}"/>
    <cellStyle name="SAPBEXexcBad9 2 2 2 2 3" xfId="7065" xr:uid="{AB8576CC-D157-495B-9B27-3845CE9446BE}"/>
    <cellStyle name="SAPBEXexcBad9 2 2 2 2 4" xfId="17230" xr:uid="{7594FFDA-1AA9-46E4-88D3-09CFFD37A790}"/>
    <cellStyle name="SAPBEXexcBad9 2 2 2 2 5" xfId="20988" xr:uid="{4A232A37-8EB6-48CE-BD12-6C3F72A18ED9}"/>
    <cellStyle name="SAPBEXexcBad9 2 2 2 2 6" xfId="24649" xr:uid="{0524DAE3-F185-4E4A-82CB-E43B03E79377}"/>
    <cellStyle name="SAPBEXexcBad9 2 2 2 2 7" xfId="28178" xr:uid="{9096D030-19DC-4969-833F-BFEDF95EFEA2}"/>
    <cellStyle name="SAPBEXexcBad9 2 2 2 2 8" xfId="31464" xr:uid="{A768F631-D6B0-4D3E-AF2C-249EB633F1ED}"/>
    <cellStyle name="SAPBEXexcBad9 2 2 2 3" xfId="3388" xr:uid="{265C1E16-400B-4228-A1DE-9B584C3A13F1}"/>
    <cellStyle name="SAPBEXexcBad9 2 2 2 3 2" xfId="11617" xr:uid="{99FF2BF8-7970-4C18-A55D-C71D356ECCF8}"/>
    <cellStyle name="SAPBEXexcBad9 2 2 2 3 3" xfId="16029" xr:uid="{070FD5CF-EE41-4E19-89F4-E45D86FE8B8D}"/>
    <cellStyle name="SAPBEXexcBad9 2 2 2 3 4" xfId="17735" xr:uid="{3099BFDA-4EB9-423A-B8A9-74B952402513}"/>
    <cellStyle name="SAPBEXexcBad9 2 2 2 3 5" xfId="21491" xr:uid="{9A896E7C-52A0-495E-A4B3-B4252322AEE1}"/>
    <cellStyle name="SAPBEXexcBad9 2 2 2 3 6" xfId="25153" xr:uid="{0B6DD007-44D9-4A68-B79F-22A1C03EFE0B}"/>
    <cellStyle name="SAPBEXexcBad9 2 2 2 3 7" xfId="28684" xr:uid="{BC030C5B-1864-4BF6-9553-C33AA2DE3CD4}"/>
    <cellStyle name="SAPBEXexcBad9 2 2 2 3 8" xfId="31963" xr:uid="{4C7D734B-7CBC-41B5-81D5-0C95F99461D3}"/>
    <cellStyle name="SAPBEXexcBad9 2 2 2 4" xfId="2164" xr:uid="{F5CD53BD-1E12-4E52-B441-C839C1DDC699}"/>
    <cellStyle name="SAPBEXexcBad9 2 2 2 4 2" xfId="10648" xr:uid="{C92FC677-EF32-4010-BFC5-485AFD4473BA}"/>
    <cellStyle name="SAPBEXexcBad9 2 2 2 4 3" xfId="10672" xr:uid="{1A4D8CF8-D972-40CD-BF72-AD66988A9E7E}"/>
    <cellStyle name="SAPBEXexcBad9 2 2 2 4 4" xfId="15569" xr:uid="{E226521B-4CCA-41ED-A336-9584929526E0}"/>
    <cellStyle name="SAPBEXexcBad9 2 2 2 4 5" xfId="10497" xr:uid="{1F346CD7-2A99-497A-BCB7-C6393CC1D164}"/>
    <cellStyle name="SAPBEXexcBad9 2 2 2 4 6" xfId="23203" xr:uid="{1FF1D20D-E082-47C1-AD20-B01A04AFDAEF}"/>
    <cellStyle name="SAPBEXexcBad9 2 2 2 4 7" xfId="26863" xr:uid="{F84F7982-753B-4DB2-9192-FE260566A099}"/>
    <cellStyle name="SAPBEXexcBad9 2 2 2 4 8" xfId="27386" xr:uid="{3F04AE1B-4704-4BC8-9A24-CB6464CB6416}"/>
    <cellStyle name="SAPBEXexcBad9 2 2 2 5" xfId="4245" xr:uid="{32593708-A10D-4BD5-B422-0801ECDBB9B7}"/>
    <cellStyle name="SAPBEXexcBad9 2 2 2 5 2" xfId="7510" xr:uid="{086A5416-44C4-4C25-8A85-75E80664BC6D}"/>
    <cellStyle name="SAPBEXexcBad9 2 2 2 5 3" xfId="12066" xr:uid="{7B810759-F89D-4ECA-A989-5F720B295D04}"/>
    <cellStyle name="SAPBEXexcBad9 2 2 2 5 4" xfId="18592" xr:uid="{EA08FC77-AE07-4410-8945-EC2F29596651}"/>
    <cellStyle name="SAPBEXexcBad9 2 2 2 5 5" xfId="22344" xr:uid="{01BABB20-E70E-42BC-9C97-D52AFD927AE2}"/>
    <cellStyle name="SAPBEXexcBad9 2 2 2 5 6" xfId="26010" xr:uid="{19CC53DF-F459-49DB-8DEE-976B1EBC60FB}"/>
    <cellStyle name="SAPBEXexcBad9 2 2 2 5 7" xfId="29541" xr:uid="{3DE6514E-1224-4A8D-8BC4-543D08C3316E}"/>
    <cellStyle name="SAPBEXexcBad9 2 2 2 5 8" xfId="32804" xr:uid="{640E487B-69B2-4667-AEE1-C4C54F666340}"/>
    <cellStyle name="SAPBEXexcBad9 2 2 2 6" xfId="3020" xr:uid="{2C87BD68-0C95-484C-BE0E-1697F03623CD}"/>
    <cellStyle name="SAPBEXexcBad9 2 2 2 6 2" xfId="10130" xr:uid="{FDCBB33F-228F-4885-B066-8BF56B99D0A4}"/>
    <cellStyle name="SAPBEXexcBad9 2 2 2 6 3" xfId="11337" xr:uid="{F311F2ED-45E9-470B-88D3-CD278B954CB3}"/>
    <cellStyle name="SAPBEXexcBad9 2 2 2 6 4" xfId="17368" xr:uid="{7DF79E73-48BD-441D-9EF7-63A56B4D1893}"/>
    <cellStyle name="SAPBEXexcBad9 2 2 2 6 5" xfId="21126" xr:uid="{A898AB00-E641-47EF-ACE4-31A5FDD85D70}"/>
    <cellStyle name="SAPBEXexcBad9 2 2 2 6 6" xfId="24787" xr:uid="{8A653D90-6529-4D18-ACB3-2CF3E12969DF}"/>
    <cellStyle name="SAPBEXexcBad9 2 2 2 6 7" xfId="28316" xr:uid="{043595D8-F57B-48BF-9387-B97171434627}"/>
    <cellStyle name="SAPBEXexcBad9 2 2 2 6 8" xfId="31602" xr:uid="{8F23A328-1E4E-4911-80CB-AA8543A61124}"/>
    <cellStyle name="SAPBEXexcBad9 2 2 2 7" xfId="4496" xr:uid="{D6D25BC1-37F2-431B-BE50-FAABBC62DCFF}"/>
    <cellStyle name="SAPBEXexcBad9 2 2 2 7 2" xfId="12508" xr:uid="{D660BACD-C26B-4965-99E4-30E9BFF3AA83}"/>
    <cellStyle name="SAPBEXexcBad9 2 2 2 7 3" xfId="7056" xr:uid="{BEF3DD95-422B-4545-AD1E-BB857C00DBC5}"/>
    <cellStyle name="SAPBEXexcBad9 2 2 2 7 4" xfId="18843" xr:uid="{FF7E0B16-40B9-432D-86F7-A689C0B53E00}"/>
    <cellStyle name="SAPBEXexcBad9 2 2 2 7 5" xfId="22595" xr:uid="{0B368D75-742D-4AB2-BAF9-AE0259DDFB14}"/>
    <cellStyle name="SAPBEXexcBad9 2 2 2 7 6" xfId="26260" xr:uid="{BC64D3F9-F265-42EE-A82A-691009D6BBE4}"/>
    <cellStyle name="SAPBEXexcBad9 2 2 2 7 7" xfId="29792" xr:uid="{687FB69E-3DB0-4F12-BF88-1FF1F2085049}"/>
    <cellStyle name="SAPBEXexcBad9 2 2 2 7 8" xfId="33054" xr:uid="{D3745A62-3CB5-4229-98E2-8E82E1B20A39}"/>
    <cellStyle name="SAPBEXexcBad9 2 2 2 8" xfId="8673" xr:uid="{BD370F27-46F6-4939-BE2C-9682AD2F9B97}"/>
    <cellStyle name="SAPBEXexcBad9 2 2 2 9" xfId="11710" xr:uid="{59637761-854B-43A6-8840-36C7BE922533}"/>
    <cellStyle name="SAPBEXexcBad9 2 2 3" xfId="2408" xr:uid="{2101A636-5305-4488-A4E0-8B8DB1B43322}"/>
    <cellStyle name="SAPBEXexcBad9 2 2 3 2" xfId="9052" xr:uid="{A7A345CA-FAF7-4024-A9A9-8BE8ECFB045C}"/>
    <cellStyle name="SAPBEXexcBad9 2 2 3 3" xfId="7829" xr:uid="{9980FB09-0D22-4715-B8C4-F678CC3486D8}"/>
    <cellStyle name="SAPBEXexcBad9 2 2 3 4" xfId="8610" xr:uid="{3640D168-874B-464D-9B0D-7A5DC6EE9466}"/>
    <cellStyle name="SAPBEXexcBad9 2 2 3 5" xfId="19405" xr:uid="{6E1756BF-E432-46CD-A99F-57661089ABB5}"/>
    <cellStyle name="SAPBEXexcBad9 2 2 3 6" xfId="20150" xr:uid="{BB56619C-7ECA-44DA-A16B-676D7C3C106E}"/>
    <cellStyle name="SAPBEXexcBad9 2 2 3 7" xfId="26818" xr:uid="{E892D117-973A-4C93-89BC-F36773C0DEFD}"/>
    <cellStyle name="SAPBEXexcBad9 2 2 3 8" xfId="30282" xr:uid="{D53A74FE-6602-47C3-A33E-BE622E9891ED}"/>
    <cellStyle name="SAPBEXexcBad9 2 2 4" xfId="2075" xr:uid="{26ED4D3C-AAF6-4C87-8A55-414C419F6563}"/>
    <cellStyle name="SAPBEXexcBad9 2 2 4 2" xfId="10634" xr:uid="{3165F89B-1C68-4C9F-BDC5-80CC064FCA49}"/>
    <cellStyle name="SAPBEXexcBad9 2 2 4 3" xfId="12867" xr:uid="{6DE2A1AF-3D50-47D6-976E-46338C1060D9}"/>
    <cellStyle name="SAPBEXexcBad9 2 2 4 4" xfId="12845" xr:uid="{C51F7A4C-73E8-42B5-BF1B-7CEDCEE0DC7B}"/>
    <cellStyle name="SAPBEXexcBad9 2 2 4 5" xfId="14099" xr:uid="{A8DF2077-0946-4566-AC9B-1CF1065AEE69}"/>
    <cellStyle name="SAPBEXexcBad9 2 2 4 6" xfId="20017" xr:uid="{20FE905F-8611-45A3-BEF0-DFBFE77A0192}"/>
    <cellStyle name="SAPBEXexcBad9 2 2 4 7" xfId="23775" xr:uid="{37B84630-0690-4EE4-9CA1-149F0F28C6AF}"/>
    <cellStyle name="SAPBEXexcBad9 2 2 4 8" xfId="24013" xr:uid="{2EC3DA9C-037B-4022-ABAE-E85AA894B64F}"/>
    <cellStyle name="SAPBEXexcBad9 2 2 5" xfId="2395" xr:uid="{D4C89674-0E5D-4822-9EB1-C974DA526FAE}"/>
    <cellStyle name="SAPBEXexcBad9 2 2 5 2" xfId="8985" xr:uid="{C11116AC-83A5-4303-9CCB-D3E431938DED}"/>
    <cellStyle name="SAPBEXexcBad9 2 2 5 3" xfId="7737" xr:uid="{B0F27B2B-C917-4A39-BFE4-B9F854BEA87A}"/>
    <cellStyle name="SAPBEXexcBad9 2 2 5 4" xfId="15232" xr:uid="{4EEAC96E-FD62-45EB-9454-ADB4BF2A3F43}"/>
    <cellStyle name="SAPBEXexcBad9 2 2 5 5" xfId="13603" xr:uid="{1A527EAA-A596-41D0-8942-E4DA15DF5BCF}"/>
    <cellStyle name="SAPBEXexcBad9 2 2 5 6" xfId="23161" xr:uid="{1D5BAD15-383E-40BE-A5F2-E8CECBB54EF9}"/>
    <cellStyle name="SAPBEXexcBad9 2 2 5 7" xfId="26821" xr:uid="{E469EA80-B778-4FBF-889C-7C6C3D880EDD}"/>
    <cellStyle name="SAPBEXexcBad9 2 2 5 8" xfId="30295" xr:uid="{2D18104D-AA9F-4208-8A31-76B6C9547691}"/>
    <cellStyle name="SAPBEXexcBad9 2 2 6" xfId="2741" xr:uid="{15ADCD00-E542-4079-9E56-65B46441856E}"/>
    <cellStyle name="SAPBEXexcBad9 2 2 6 2" xfId="9173" xr:uid="{EAC97DB1-E7AB-408E-8BAF-AC3E857F814B}"/>
    <cellStyle name="SAPBEXexcBad9 2 2 6 3" xfId="13905" xr:uid="{0FEDE224-D20C-4224-858E-E497418FD83A}"/>
    <cellStyle name="SAPBEXexcBad9 2 2 6 4" xfId="17089" xr:uid="{01F1B5DF-50C8-4CC6-8024-AA318B815C8F}"/>
    <cellStyle name="SAPBEXexcBad9 2 2 6 5" xfId="20847" xr:uid="{E453A6E1-B3EA-43AD-885F-3A7479C896CB}"/>
    <cellStyle name="SAPBEXexcBad9 2 2 6 6" xfId="24508" xr:uid="{31A2E586-5C12-47C5-946B-A8247CA91AAE}"/>
    <cellStyle name="SAPBEXexcBad9 2 2 6 7" xfId="28037" xr:uid="{0D0EAE7E-2B38-4CA2-86EB-3C191C3840F6}"/>
    <cellStyle name="SAPBEXexcBad9 2 2 6 8" xfId="31323" xr:uid="{D4E84DE7-AEDF-4CA3-A1B2-B5B252D25CF4}"/>
    <cellStyle name="SAPBEXexcBad9 2 2 7" xfId="3265" xr:uid="{DACA29AD-A378-453D-8AE4-DB3D5B1A4E54}"/>
    <cellStyle name="SAPBEXexcBad9 2 2 7 2" xfId="10121" xr:uid="{A6DD1BEC-14C2-4BAF-99F3-40C247F9292E}"/>
    <cellStyle name="SAPBEXexcBad9 2 2 7 3" xfId="15154" xr:uid="{BD27F0C9-596A-47D1-B304-B4FBB125811F}"/>
    <cellStyle name="SAPBEXexcBad9 2 2 7 4" xfId="17612" xr:uid="{CB560D92-E8E0-4EE0-B713-5C4E790B8577}"/>
    <cellStyle name="SAPBEXexcBad9 2 2 7 5" xfId="21368" xr:uid="{4976DBE6-B912-4254-A11E-E56E939A08A0}"/>
    <cellStyle name="SAPBEXexcBad9 2 2 7 6" xfId="25030" xr:uid="{5433CED6-A232-44D7-AFFB-0A430A6ABB63}"/>
    <cellStyle name="SAPBEXexcBad9 2 2 7 7" xfId="28561" xr:uid="{CF7EA612-2D7C-43A5-9535-08CAAF6A77D5}"/>
    <cellStyle name="SAPBEXexcBad9 2 2 7 8" xfId="31840" xr:uid="{5EC50F4E-DA98-4812-8F69-A7E8A05364E2}"/>
    <cellStyle name="SAPBEXexcBad9 2 2 8" xfId="4748" xr:uid="{84B57E48-B945-4A95-B44C-5E92FD232CEA}"/>
    <cellStyle name="SAPBEXexcBad9 2 2 8 2" xfId="12275" xr:uid="{6424A4EA-8459-4550-B563-D62BB76A215F}"/>
    <cellStyle name="SAPBEXexcBad9 2 2 8 3" xfId="15779" xr:uid="{67E475E4-C11D-4FA3-80A9-1BA2D3F03C94}"/>
    <cellStyle name="SAPBEXexcBad9 2 2 8 4" xfId="19095" xr:uid="{C6CC7C0F-774D-445C-8EFA-8A11D899663C}"/>
    <cellStyle name="SAPBEXexcBad9 2 2 8 5" xfId="22846" xr:uid="{CB1F1704-4457-42A5-A684-1C3F233BD615}"/>
    <cellStyle name="SAPBEXexcBad9 2 2 8 6" xfId="26512" xr:uid="{F99956A9-6FEE-4225-9B98-83266E46FF95}"/>
    <cellStyle name="SAPBEXexcBad9 2 2 8 7" xfId="30044" xr:uid="{F8AF7AB5-4855-4D1F-925D-44049059F052}"/>
    <cellStyle name="SAPBEXexcBad9 2 2 8 8" xfId="33301" xr:uid="{7A56EFDE-0130-4D38-AAA9-12713A2317ED}"/>
    <cellStyle name="SAPBEXexcBad9 2 2 9" xfId="9248" xr:uid="{96AA709B-6161-414D-8227-BB835F9D6411}"/>
    <cellStyle name="SAPBEXexcBad9 2 3" xfId="1638" xr:uid="{0155C2C9-B515-44FD-80AF-A39D88810C48}"/>
    <cellStyle name="SAPBEXexcBad9 2 3 10" xfId="7561" xr:uid="{B1D59410-BEE1-4D64-A7F1-97648E40936C}"/>
    <cellStyle name="SAPBEXexcBad9 2 3 11" xfId="19589" xr:uid="{BE79CA1A-5BED-4512-964B-928FBB993DBA}"/>
    <cellStyle name="SAPBEXexcBad9 2 3 12" xfId="23020" xr:uid="{B975CFD4-121A-4BA5-A494-607415AE7A2E}"/>
    <cellStyle name="SAPBEXexcBad9 2 3 13" xfId="27745" xr:uid="{4FF870AB-F65C-4B2D-B179-18D201CE17E5}"/>
    <cellStyle name="SAPBEXexcBad9 2 3 14" xfId="30495" xr:uid="{59A3AC0B-1307-4D9C-B5B7-5D65DE8E5264}"/>
    <cellStyle name="SAPBEXexcBad9 2 3 15" xfId="35059" xr:uid="{87F86BA6-739B-43F5-9B8B-654B776D8962}"/>
    <cellStyle name="SAPBEXexcBad9 2 3 2" xfId="2881" xr:uid="{EE12B683-5C77-485A-B8D4-BA9D35ECD310}"/>
    <cellStyle name="SAPBEXexcBad9 2 3 2 2" xfId="10916" xr:uid="{41254C40-0406-4D68-85F9-B70F12C66176}"/>
    <cellStyle name="SAPBEXexcBad9 2 3 2 3" xfId="13213" xr:uid="{AAB2AF89-1536-4795-869D-562FDCABAA1C}"/>
    <cellStyle name="SAPBEXexcBad9 2 3 2 4" xfId="17229" xr:uid="{8C29A355-7B9D-45B2-A741-0AEFE8C082CA}"/>
    <cellStyle name="SAPBEXexcBad9 2 3 2 5" xfId="20987" xr:uid="{9405AD9A-1066-4503-A68C-6E18AB4D699C}"/>
    <cellStyle name="SAPBEXexcBad9 2 3 2 6" xfId="24648" xr:uid="{8B4FB0DD-877B-4DED-8A68-8C79811E453C}"/>
    <cellStyle name="SAPBEXexcBad9 2 3 2 7" xfId="28177" xr:uid="{B641B906-87BA-4059-A284-D217AD3DF63A}"/>
    <cellStyle name="SAPBEXexcBad9 2 3 2 8" xfId="31463" xr:uid="{08CFCAAB-3FB8-486F-9F0B-046BC5598E76}"/>
    <cellStyle name="SAPBEXexcBad9 2 3 3" xfId="3387" xr:uid="{F905DDC9-62EA-4E75-B6BC-8FB669F0672C}"/>
    <cellStyle name="SAPBEXexcBad9 2 3 3 2" xfId="8747" xr:uid="{AB22F441-6E24-420A-970A-F322E34285A2}"/>
    <cellStyle name="SAPBEXexcBad9 2 3 3 3" xfId="14582" xr:uid="{A6A809B4-B2B8-4E8B-9F4D-504238DA7DA3}"/>
    <cellStyle name="SAPBEXexcBad9 2 3 3 4" xfId="17734" xr:uid="{07A8D728-8024-4392-9787-E97F154E6FC6}"/>
    <cellStyle name="SAPBEXexcBad9 2 3 3 5" xfId="21490" xr:uid="{12F0BCF5-F205-4EB4-885A-3B2FA373FDB6}"/>
    <cellStyle name="SAPBEXexcBad9 2 3 3 6" xfId="25152" xr:uid="{41745ED9-329F-4FC0-9B77-B8235BC4C3B6}"/>
    <cellStyle name="SAPBEXexcBad9 2 3 3 7" xfId="28683" xr:uid="{16CBBA5C-6A03-4986-AD49-55AA262A82AC}"/>
    <cellStyle name="SAPBEXexcBad9 2 3 3 8" xfId="31962" xr:uid="{905FB0FA-3D09-41CE-B9E2-538553F2D01C}"/>
    <cellStyle name="SAPBEXexcBad9 2 3 4" xfId="2165" xr:uid="{74302BC1-A1C8-4B90-9099-36ABC609D914}"/>
    <cellStyle name="SAPBEXexcBad9 2 3 4 2" xfId="9087" xr:uid="{6E6C25DD-9F79-481B-90DA-A4B9D608D067}"/>
    <cellStyle name="SAPBEXexcBad9 2 3 4 3" xfId="10081" xr:uid="{829AAA6C-EFCE-41CC-98E9-3F3A8E7FFAA3}"/>
    <cellStyle name="SAPBEXexcBad9 2 3 4 4" xfId="12094" xr:uid="{03B12D37-7E30-4924-82C2-4348F578AEAF}"/>
    <cellStyle name="SAPBEXexcBad9 2 3 4 5" xfId="14334" xr:uid="{4CA5C415-73B2-43FC-8188-3C51E844F082}"/>
    <cellStyle name="SAPBEXexcBad9 2 3 4 6" xfId="10264" xr:uid="{23A44252-72BA-4E6E-84EF-D060B8F44E15}"/>
    <cellStyle name="SAPBEXexcBad9 2 3 4 7" xfId="23425" xr:uid="{6057B495-DECD-451C-963F-BABD5D611CBD}"/>
    <cellStyle name="SAPBEXexcBad9 2 3 4 8" xfId="27045" xr:uid="{B3CC72B3-BEBE-4779-BFE1-E5278BC86CF6}"/>
    <cellStyle name="SAPBEXexcBad9 2 3 5" xfId="1915" xr:uid="{CC7DADF6-65FA-4810-9D5A-F1AEE5BDB3B6}"/>
    <cellStyle name="SAPBEXexcBad9 2 3 5 2" xfId="9070" xr:uid="{75EDCF54-C45C-4A56-8D4D-3EE12D3B700A}"/>
    <cellStyle name="SAPBEXexcBad9 2 3 5 3" xfId="7733" xr:uid="{62B940FF-3D99-43F3-8780-320D1DDE238D}"/>
    <cellStyle name="SAPBEXexcBad9 2 3 5 4" xfId="16680" xr:uid="{AB9427F6-93C9-4D67-929C-AF6E9B023F25}"/>
    <cellStyle name="SAPBEXexcBad9 2 3 5 5" xfId="15884" xr:uid="{27835D77-213C-4031-B912-5E105B557094}"/>
    <cellStyle name="SAPBEXexcBad9 2 3 5 6" xfId="20298" xr:uid="{2C43C898-28EC-4FE8-A611-15FD168FC170}"/>
    <cellStyle name="SAPBEXexcBad9 2 3 5 7" xfId="23700" xr:uid="{4FE64323-3D12-4B38-B6C4-51B3AA9E3345}"/>
    <cellStyle name="SAPBEXexcBad9 2 3 5 8" xfId="27289" xr:uid="{1238912A-37FC-4A87-9F28-5C78FE07E9D7}"/>
    <cellStyle name="SAPBEXexcBad9 2 3 6" xfId="3709" xr:uid="{BC03EB13-DA60-4838-AD13-280D2C81AC7B}"/>
    <cellStyle name="SAPBEXexcBad9 2 3 6 2" xfId="12768" xr:uid="{3E7DBEDC-1BD9-4159-A742-62427D75CEC7}"/>
    <cellStyle name="SAPBEXexcBad9 2 3 6 3" xfId="7784" xr:uid="{23053327-0402-4118-83C9-3B4AFBF40A5F}"/>
    <cellStyle name="SAPBEXexcBad9 2 3 6 4" xfId="18056" xr:uid="{223DB5F5-0F94-423E-8D38-14B81F3E8212}"/>
    <cellStyle name="SAPBEXexcBad9 2 3 6 5" xfId="21811" xr:uid="{9C13CDAB-2A26-4ED1-AA9C-743392E8D1E7}"/>
    <cellStyle name="SAPBEXexcBad9 2 3 6 6" xfId="25474" xr:uid="{87193117-3F93-4872-B07F-0D518E362E93}"/>
    <cellStyle name="SAPBEXexcBad9 2 3 6 7" xfId="29005" xr:uid="{540A140B-D526-4805-9881-4424F49D004B}"/>
    <cellStyle name="SAPBEXexcBad9 2 3 6 8" xfId="32281" xr:uid="{F268133A-92B8-422C-9C79-33DDE691B7AB}"/>
    <cellStyle name="SAPBEXexcBad9 2 3 7" xfId="4762" xr:uid="{7D14CE22-BD7E-4906-B0C7-D1EDE4874857}"/>
    <cellStyle name="SAPBEXexcBad9 2 3 7 2" xfId="12261" xr:uid="{A4630B7B-AB0D-4723-87D1-11FA5FA47DC2}"/>
    <cellStyle name="SAPBEXexcBad9 2 3 7 3" xfId="15789" xr:uid="{703BEEC4-0529-4948-8486-80CE211D4555}"/>
    <cellStyle name="SAPBEXexcBad9 2 3 7 4" xfId="19109" xr:uid="{219586C0-AE21-426C-8216-457DDB91DB14}"/>
    <cellStyle name="SAPBEXexcBad9 2 3 7 5" xfId="22860" xr:uid="{ECEBB342-D86F-4CC0-AA6C-504715FE8E02}"/>
    <cellStyle name="SAPBEXexcBad9 2 3 7 6" xfId="26526" xr:uid="{A6E3663A-7E33-42BA-B764-428BBAD1B805}"/>
    <cellStyle name="SAPBEXexcBad9 2 3 7 7" xfId="30058" xr:uid="{2938D855-9A68-4A2A-B38B-868023751D7B}"/>
    <cellStyle name="SAPBEXexcBad9 2 3 7 8" xfId="33315" xr:uid="{DF500637-C056-4043-9267-D2F9E2A54A12}"/>
    <cellStyle name="SAPBEXexcBad9 2 3 8" xfId="10825" xr:uid="{D2362429-8130-46D1-9F7A-368BD403406E}"/>
    <cellStyle name="SAPBEXexcBad9 2 3 9" xfId="10955" xr:uid="{FF948A70-81E5-4DAF-8E2D-DCCD71CE860E}"/>
    <cellStyle name="SAPBEXexcBad9 2 4" xfId="2407" xr:uid="{9D14447E-6AFE-4628-BCBB-54FACF828360}"/>
    <cellStyle name="SAPBEXexcBad9 2 4 2" xfId="9186" xr:uid="{292EB482-7A7F-4BDC-9FD3-FE1EE3074DCF}"/>
    <cellStyle name="SAPBEXexcBad9 2 4 3" xfId="11399" xr:uid="{3FA42F5A-F7B1-477C-82F9-565B77FD3FC6}"/>
    <cellStyle name="SAPBEXexcBad9 2 4 4" xfId="17025" xr:uid="{4D03D27F-8072-4953-99A4-DB60B0C9F382}"/>
    <cellStyle name="SAPBEXexcBad9 2 4 5" xfId="10206" xr:uid="{9E4CD957-8C0C-40F1-A6F5-46D1AFA4DC9A}"/>
    <cellStyle name="SAPBEXexcBad9 2 4 6" xfId="20123" xr:uid="{B3714608-39B7-4EDE-BC0D-25C10E8AA423}"/>
    <cellStyle name="SAPBEXexcBad9 2 4 7" xfId="14358" xr:uid="{F816B8B6-9399-432F-BDA3-7963B2FFA46E}"/>
    <cellStyle name="SAPBEXexcBad9 2 4 8" xfId="30283" xr:uid="{67A78B40-BB29-47B2-A661-2C03BCDD4FA9}"/>
    <cellStyle name="SAPBEXexcBad9 2 4 9" xfId="34609" xr:uid="{A2CC35F1-D012-4385-A2D2-0279CDE23A63}"/>
    <cellStyle name="SAPBEXexcBad9 2 5" xfId="2077" xr:uid="{31AF581B-7A8F-4322-A69D-0A64320B68C0}"/>
    <cellStyle name="SAPBEXexcBad9 2 5 2" xfId="8621" xr:uid="{3E423799-1B22-42D6-9EDC-F6120338C367}"/>
    <cellStyle name="SAPBEXexcBad9 2 5 3" xfId="6845" xr:uid="{D82B05D9-5882-4AE1-BE46-777468C8063E}"/>
    <cellStyle name="SAPBEXexcBad9 2 5 4" xfId="13517" xr:uid="{1155946F-2137-41A8-B2DB-9F6A9F1647E7}"/>
    <cellStyle name="SAPBEXexcBad9 2 5 5" xfId="14172" xr:uid="{B4AAD941-F24B-4068-B193-63E14387CBEF}"/>
    <cellStyle name="SAPBEXexcBad9 2 5 6" xfId="20682" xr:uid="{648BD2A8-1388-4D3E-AC5E-8AA6248EB695}"/>
    <cellStyle name="SAPBEXexcBad9 2 5 7" xfId="23777" xr:uid="{FDC5B17C-F925-4FEF-82E8-EC8CEBFAFA1F}"/>
    <cellStyle name="SAPBEXexcBad9 2 5 8" xfId="27662" xr:uid="{1BBBCDDF-78C7-4954-A16C-34961A9A48BF}"/>
    <cellStyle name="SAPBEXexcBad9 2 5 9" xfId="34194" xr:uid="{70B6C454-010A-4445-934A-C9B81B78B4BA}"/>
    <cellStyle name="SAPBEXexcBad9 2 6" xfId="2051" xr:uid="{0D8E7570-BE5E-4509-909B-8F96CADF7EF0}"/>
    <cellStyle name="SAPBEXexcBad9 2 6 2" xfId="9211" xr:uid="{8C6FA8C3-61DE-4B95-A26C-27D7DCE422C1}"/>
    <cellStyle name="SAPBEXexcBad9 2 6 3" xfId="7731" xr:uid="{777D5CFB-6B4C-4333-8733-3ED82237ED02}"/>
    <cellStyle name="SAPBEXexcBad9 2 6 4" xfId="13717" xr:uid="{AE33324C-00C8-4A94-8D0B-B4A107088463}"/>
    <cellStyle name="SAPBEXexcBad9 2 6 5" xfId="14652" xr:uid="{4B4B84AD-8978-43B0-98A0-9BAADE8C5178}"/>
    <cellStyle name="SAPBEXexcBad9 2 6 6" xfId="14296" xr:uid="{5990A2BF-1CA9-4E9E-AA9A-EABED8F1B66F}"/>
    <cellStyle name="SAPBEXexcBad9 2 6 7" xfId="14025" xr:uid="{25DEF40B-37B1-4109-AB51-63557602F8E0}"/>
    <cellStyle name="SAPBEXexcBad9 2 6 8" xfId="27359" xr:uid="{CEB36A5D-A2B1-4552-9968-3E96FCE68E45}"/>
    <cellStyle name="SAPBEXexcBad9 2 7" xfId="3883" xr:uid="{CD61BC63-2D10-406A-BA9B-99648DB7F578}"/>
    <cellStyle name="SAPBEXexcBad9 2 7 2" xfId="11483" xr:uid="{200C8719-091F-41FF-BF69-28106200F234}"/>
    <cellStyle name="SAPBEXexcBad9 2 7 3" xfId="16160" xr:uid="{B030BC1F-443E-420C-85BD-C430B35405AE}"/>
    <cellStyle name="SAPBEXexcBad9 2 7 4" xfId="18230" xr:uid="{847E9504-86AF-478C-AEC0-30E23DF9530F}"/>
    <cellStyle name="SAPBEXexcBad9 2 7 5" xfId="21983" xr:uid="{D3DFA983-6968-42C0-9690-77209AB48E98}"/>
    <cellStyle name="SAPBEXexcBad9 2 7 6" xfId="25648" xr:uid="{EF75292C-A9BD-4DE4-8D14-76465406FBB6}"/>
    <cellStyle name="SAPBEXexcBad9 2 7 7" xfId="29179" xr:uid="{609A3110-A7A6-45C7-8305-8D2E5B90C894}"/>
    <cellStyle name="SAPBEXexcBad9 2 7 8" xfId="32448" xr:uid="{4772AD4A-4960-4610-A511-526DFD556181}"/>
    <cellStyle name="SAPBEXexcBad9 2 8" xfId="4175" xr:uid="{A145DE84-D2F2-422E-A12F-30ACB41A4E80}"/>
    <cellStyle name="SAPBEXexcBad9 2 8 2" xfId="7142" xr:uid="{22AEFC2B-5A8C-4218-9FCC-C3C9AE112FA9}"/>
    <cellStyle name="SAPBEXexcBad9 2 8 3" xfId="14710" xr:uid="{F87F2895-5700-48A4-A0D7-198411A6C433}"/>
    <cellStyle name="SAPBEXexcBad9 2 8 4" xfId="18522" xr:uid="{302C8672-796D-44E6-ACAC-E302FA365A5D}"/>
    <cellStyle name="SAPBEXexcBad9 2 8 5" xfId="22275" xr:uid="{6114811F-A247-449F-B009-2EF9A177D514}"/>
    <cellStyle name="SAPBEXexcBad9 2 8 6" xfId="25940" xr:uid="{32E9EED3-ECCE-4344-A989-4C35C3430DFA}"/>
    <cellStyle name="SAPBEXexcBad9 2 8 7" xfId="29471" xr:uid="{5CF8A07A-D209-454D-B5CE-AEA12A3F8C1A}"/>
    <cellStyle name="SAPBEXexcBad9 2 8 8" xfId="32736" xr:uid="{1140E582-597C-4531-BA4B-EA04F79EF06B}"/>
    <cellStyle name="SAPBEXexcBad9 2 9" xfId="4699" xr:uid="{C652B3EE-717E-47F0-AB9C-1785B450A24A}"/>
    <cellStyle name="SAPBEXexcBad9 2 9 2" xfId="12323" xr:uid="{00B37DC3-F1DE-4A97-9E62-C5C0FAA160F3}"/>
    <cellStyle name="SAPBEXexcBad9 2 9 3" xfId="15749" xr:uid="{299131F2-C3BE-4567-B2E9-C27DA3C40994}"/>
    <cellStyle name="SAPBEXexcBad9 2 9 4" xfId="19046" xr:uid="{D0BDA792-F27A-413B-8D86-5B982BF56725}"/>
    <cellStyle name="SAPBEXexcBad9 2 9 5" xfId="22798" xr:uid="{B1F2BD85-B487-4013-8CC3-163B3F3CC8E0}"/>
    <cellStyle name="SAPBEXexcBad9 2 9 6" xfId="26463" xr:uid="{DD4E1BCB-EEE9-4F10-AD2C-D41B6EB12379}"/>
    <cellStyle name="SAPBEXexcBad9 2 9 7" xfId="29995" xr:uid="{3AD40901-A085-4F5C-B819-7AE2FB026E38}"/>
    <cellStyle name="SAPBEXexcBad9 2 9 8" xfId="33254" xr:uid="{36FAEC9C-0923-40DE-9B9A-EDFFFB634BE7}"/>
    <cellStyle name="SAPBEXexcBad9 20" xfId="13626" xr:uid="{FF0C4D3C-CE48-4020-997C-366F4DE226A0}"/>
    <cellStyle name="SAPBEXexcBad9 21" xfId="20281" xr:uid="{F5F59EC0-454A-4031-85D5-B9EAD0F56598}"/>
    <cellStyle name="SAPBEXexcBad9 22" xfId="20395" xr:uid="{AC1E3ED5-1A64-4859-AC19-130A819D796D}"/>
    <cellStyle name="SAPBEXexcBad9 23" xfId="13396" xr:uid="{E3633595-3685-40CB-86B3-9DB75C6144D5}"/>
    <cellStyle name="SAPBEXexcBad9 3" xfId="1124" xr:uid="{179ED7AC-E194-4CD2-AF4A-2671891E33E8}"/>
    <cellStyle name="SAPBEXexcBad9 3 10" xfId="13101" xr:uid="{07D81117-4235-4644-8520-A4031773BC0D}"/>
    <cellStyle name="SAPBEXexcBad9 3 11" xfId="15562" xr:uid="{D603EF74-75EB-4E83-A7E1-F600EEBC8E90}"/>
    <cellStyle name="SAPBEXexcBad9 3 12" xfId="6797" xr:uid="{E735E192-C4CF-4E86-BC29-CDA1C4BEB0C1}"/>
    <cellStyle name="SAPBEXexcBad9 3 13" xfId="19806" xr:uid="{E5A27928-AE0C-4A86-BE48-315EEE94782E}"/>
    <cellStyle name="SAPBEXexcBad9 3 14" xfId="23566" xr:uid="{61285308-F056-49C1-85A7-BACC2402AD50}"/>
    <cellStyle name="SAPBEXexcBad9 3 15" xfId="27175" xr:uid="{BBE2D1D7-4C68-4F5E-8AE8-10B285E9234F}"/>
    <cellStyle name="SAPBEXexcBad9 3 16" xfId="30634" xr:uid="{598EB329-09A7-4838-975F-D174600E494B}"/>
    <cellStyle name="SAPBEXexcBad9 3 17" xfId="34466" xr:uid="{64A810EB-A395-4611-A8FF-C8662105E6B8}"/>
    <cellStyle name="SAPBEXexcBad9 3 2" xfId="1125" xr:uid="{8B441393-0471-40C1-9703-04311ADCB4BF}"/>
    <cellStyle name="SAPBEXexcBad9 3 2 10" xfId="11394" xr:uid="{D4713B94-AC0D-4DEE-A0DC-3EB6574E0054}"/>
    <cellStyle name="SAPBEXexcBad9 3 2 11" xfId="9071" xr:uid="{FB45219E-C5C7-4505-9E52-AA983057AC9A}"/>
    <cellStyle name="SAPBEXexcBad9 3 2 12" xfId="19805" xr:uid="{70BA6A9F-095A-44D3-84CC-6A3099F0AFFA}"/>
    <cellStyle name="SAPBEXexcBad9 3 2 13" xfId="23565" xr:uid="{FE7A797D-7238-4A47-9E34-B0FE91466D05}"/>
    <cellStyle name="SAPBEXexcBad9 3 2 14" xfId="27174" xr:uid="{1EC4090E-CF42-4B73-B9E7-0F419DF1F330}"/>
    <cellStyle name="SAPBEXexcBad9 3 2 15" xfId="30633" xr:uid="{4CB55375-39C2-419B-8F4D-0253808483D0}"/>
    <cellStyle name="SAPBEXexcBad9 3 2 2" xfId="1641" xr:uid="{BAC3A79E-2845-4A4C-96B9-EB05B99B8E13}"/>
    <cellStyle name="SAPBEXexcBad9 3 2 2 10" xfId="16165" xr:uid="{1ACA60B6-9D87-46D2-B4D2-4362DCE4980B}"/>
    <cellStyle name="SAPBEXexcBad9 3 2 2 11" xfId="14169" xr:uid="{99AE5891-4729-4E85-AC90-323B12A140A0}"/>
    <cellStyle name="SAPBEXexcBad9 3 2 2 12" xfId="19930" xr:uid="{DA9B00BE-1160-4872-9EB2-FAB4E233BFB4}"/>
    <cellStyle name="SAPBEXexcBad9 3 2 2 13" xfId="24352" xr:uid="{03E9D20F-4141-41DE-A887-C34005507E0F}"/>
    <cellStyle name="SAPBEXexcBad9 3 2 2 14" xfId="30895" xr:uid="{7FE90CC1-3CC9-4A9D-A3F5-B14CDDF07D67}"/>
    <cellStyle name="SAPBEXexcBad9 3 2 2 2" xfId="2884" xr:uid="{40C502C3-F59E-493B-8998-B25A2CD47F64}"/>
    <cellStyle name="SAPBEXexcBad9 3 2 2 2 2" xfId="9167" xr:uid="{B8B76588-679A-49C6-B819-24426B0AAA84}"/>
    <cellStyle name="SAPBEXexcBad9 3 2 2 2 3" xfId="14050" xr:uid="{F098F8BD-51C1-4CF2-9278-402917921440}"/>
    <cellStyle name="SAPBEXexcBad9 3 2 2 2 4" xfId="17232" xr:uid="{E0833C57-E7EE-4D56-AFB0-98E167F2D6FD}"/>
    <cellStyle name="SAPBEXexcBad9 3 2 2 2 5" xfId="20990" xr:uid="{F12F83A9-8356-4884-850C-8A2FEA6536BE}"/>
    <cellStyle name="SAPBEXexcBad9 3 2 2 2 6" xfId="24651" xr:uid="{C4770CCD-72B8-480C-B08F-AFCFC565F92E}"/>
    <cellStyle name="SAPBEXexcBad9 3 2 2 2 7" xfId="28180" xr:uid="{93570F50-71BE-4626-849A-EEB73E455F8F}"/>
    <cellStyle name="SAPBEXexcBad9 3 2 2 2 8" xfId="31466" xr:uid="{5B98F42D-3C0E-4788-8716-A4AF21D3BFF4}"/>
    <cellStyle name="SAPBEXexcBad9 3 2 2 3" xfId="3390" xr:uid="{4055A973-2AAB-4CD4-B94E-14143405AD29}"/>
    <cellStyle name="SAPBEXexcBad9 3 2 2 3 2" xfId="9112" xr:uid="{2F3EC233-3CE9-4DB6-B43A-ADDD1C3B3BF3}"/>
    <cellStyle name="SAPBEXexcBad9 3 2 2 3 3" xfId="11159" xr:uid="{8DF447C2-7F01-4092-94AE-EDEC718B83C1}"/>
    <cellStyle name="SAPBEXexcBad9 3 2 2 3 4" xfId="17737" xr:uid="{26B24AE6-9A1A-43B8-9276-935FAAEDB149}"/>
    <cellStyle name="SAPBEXexcBad9 3 2 2 3 5" xfId="21493" xr:uid="{EC4419C7-244E-4061-9A4D-B453D8FD7648}"/>
    <cellStyle name="SAPBEXexcBad9 3 2 2 3 6" xfId="25155" xr:uid="{8A9AE4D3-065C-4A09-BDE9-004F5C191773}"/>
    <cellStyle name="SAPBEXexcBad9 3 2 2 3 7" xfId="28686" xr:uid="{A3C85DB3-8203-40C3-B81A-5CF10F7F3915}"/>
    <cellStyle name="SAPBEXexcBad9 3 2 2 3 8" xfId="31965" xr:uid="{A58FF174-8945-4CAD-A706-EE7E07FA3DF1}"/>
    <cellStyle name="SAPBEXexcBad9 3 2 2 4" xfId="2651" xr:uid="{C592C172-D698-4601-AA20-41C1DADA097A}"/>
    <cellStyle name="SAPBEXexcBad9 3 2 2 4 2" xfId="8836" xr:uid="{1298AD56-474E-42AE-BBEA-DF077A2BFE2D}"/>
    <cellStyle name="SAPBEXexcBad9 3 2 2 4 3" xfId="10524" xr:uid="{C085E9E4-D37E-4824-B33A-DA41006E0DCE}"/>
    <cellStyle name="SAPBEXexcBad9 3 2 2 4 4" xfId="13397" xr:uid="{2808B1AC-F7C1-49F1-9802-DC0CA9820A20}"/>
    <cellStyle name="SAPBEXexcBad9 3 2 2 4 5" xfId="20757" xr:uid="{F0EE2C0D-4D7E-4578-8091-7A5BC2701D82}"/>
    <cellStyle name="SAPBEXexcBad9 3 2 2 4 6" xfId="24418" xr:uid="{E5C79F0C-7805-445D-BFF7-2CCE6BDF4479}"/>
    <cellStyle name="SAPBEXexcBad9 3 2 2 4 7" xfId="27947" xr:uid="{5C167167-6EEF-4A07-ADE7-CD121040F152}"/>
    <cellStyle name="SAPBEXexcBad9 3 2 2 4 8" xfId="31235" xr:uid="{7E416426-7CD7-4D5F-A7C7-B2650A825A2F}"/>
    <cellStyle name="SAPBEXexcBad9 3 2 2 5" xfId="4177" xr:uid="{B0093533-0AB7-49CE-94D4-18B83EE30DCA}"/>
    <cellStyle name="SAPBEXexcBad9 3 2 2 5 2" xfId="6988" xr:uid="{F59D61D1-DF5A-4646-A65D-AA68A3DC5F05}"/>
    <cellStyle name="SAPBEXexcBad9 3 2 2 5 3" xfId="7509" xr:uid="{8B65A7D4-01EF-41F3-A275-68696FC59981}"/>
    <cellStyle name="SAPBEXexcBad9 3 2 2 5 4" xfId="18524" xr:uid="{8754D706-E4D0-41DB-B15A-94A7AE558418}"/>
    <cellStyle name="SAPBEXexcBad9 3 2 2 5 5" xfId="22277" xr:uid="{A6693EDD-A98D-4164-9EC2-B084F0CD0F85}"/>
    <cellStyle name="SAPBEXexcBad9 3 2 2 5 6" xfId="25942" xr:uid="{4790B99D-39AF-4F31-BFF7-A24E4372B26E}"/>
    <cellStyle name="SAPBEXexcBad9 3 2 2 5 7" xfId="29473" xr:uid="{F5DDC150-AD77-47E1-9C7A-99C44AA074A9}"/>
    <cellStyle name="SAPBEXexcBad9 3 2 2 5 8" xfId="32738" xr:uid="{52623589-2105-480A-B508-6F726ED9D0B7}"/>
    <cellStyle name="SAPBEXexcBad9 3 2 2 6" xfId="3644" xr:uid="{402F8D23-BA47-477F-9CED-727F8E9CA92B}"/>
    <cellStyle name="SAPBEXexcBad9 3 2 2 6 2" xfId="10911" xr:uid="{78F74C46-B008-4147-BE55-91FEC7C8FD7F}"/>
    <cellStyle name="SAPBEXexcBad9 3 2 2 6 3" xfId="10366" xr:uid="{D7B01EC9-875D-432C-8722-A26FA663872D}"/>
    <cellStyle name="SAPBEXexcBad9 3 2 2 6 4" xfId="17991" xr:uid="{80A97772-3031-4F3F-9F30-070B565C3CB8}"/>
    <cellStyle name="SAPBEXexcBad9 3 2 2 6 5" xfId="21747" xr:uid="{643C7C96-6EAC-409E-A5DD-2CD5C6E5B9F3}"/>
    <cellStyle name="SAPBEXexcBad9 3 2 2 6 6" xfId="25409" xr:uid="{0EC85201-678C-4FC8-A186-370CDC3E44D9}"/>
    <cellStyle name="SAPBEXexcBad9 3 2 2 6 7" xfId="28940" xr:uid="{A18E825C-1F03-4AB6-A554-643CC6033731}"/>
    <cellStyle name="SAPBEXexcBad9 3 2 2 6 8" xfId="32217" xr:uid="{7863F628-095D-491B-9615-A724963A97B6}"/>
    <cellStyle name="SAPBEXexcBad9 3 2 2 7" xfId="4911" xr:uid="{36D02794-94FD-4A07-AB1B-7A389E7A84C6}"/>
    <cellStyle name="SAPBEXexcBad9 3 2 2 7 2" xfId="12112" xr:uid="{9A9D1490-8E4E-4953-8BF2-E3369B6F092D}"/>
    <cellStyle name="SAPBEXexcBad9 3 2 2 7 3" xfId="13085" xr:uid="{BFA9C4DC-384F-4E9E-B0C1-BF9E6EC7CE68}"/>
    <cellStyle name="SAPBEXexcBad9 3 2 2 7 4" xfId="19258" xr:uid="{0D1975AC-E0D9-43BC-B635-412B0842D64F}"/>
    <cellStyle name="SAPBEXexcBad9 3 2 2 7 5" xfId="23009" xr:uid="{6DD508EF-3B2A-4F4F-B31D-C0AFCA625673}"/>
    <cellStyle name="SAPBEXexcBad9 3 2 2 7 6" xfId="26675" xr:uid="{0B73E31E-3336-478B-A6BA-768A18E6DD9F}"/>
    <cellStyle name="SAPBEXexcBad9 3 2 2 7 7" xfId="30207" xr:uid="{420D5B96-1353-48A9-B4F2-5CC9CB8C4BE0}"/>
    <cellStyle name="SAPBEXexcBad9 3 2 2 7 8" xfId="33462" xr:uid="{42CD727E-C910-4F1B-8F56-B46D455EE611}"/>
    <cellStyle name="SAPBEXexcBad9 3 2 2 8" xfId="9871" xr:uid="{5A5D075F-67E8-4DC3-AB5E-E99D109918F5}"/>
    <cellStyle name="SAPBEXexcBad9 3 2 2 9" xfId="7715" xr:uid="{D7A0C247-AB59-46BA-9453-E8E6C365CA1A}"/>
    <cellStyle name="SAPBEXexcBad9 3 2 3" xfId="2410" xr:uid="{DBB659B5-DBDB-441D-A72D-9C837675AC3E}"/>
    <cellStyle name="SAPBEXexcBad9 3 2 3 2" xfId="10823" xr:uid="{51E4166B-F634-487C-B80F-0862122B4C31}"/>
    <cellStyle name="SAPBEXexcBad9 3 2 3 3" xfId="9039" xr:uid="{BEF5E2A4-7002-4830-9A8C-8A119034A5D4}"/>
    <cellStyle name="SAPBEXexcBad9 3 2 3 4" xfId="14090" xr:uid="{D3DBA0EE-10A1-4AA3-B2F8-A2DE93B3443A}"/>
    <cellStyle name="SAPBEXexcBad9 3 2 3 5" xfId="19404" xr:uid="{C5EF782F-79EB-4335-A3C5-D81C34CCD3FF}"/>
    <cellStyle name="SAPBEXexcBad9 3 2 3 6" xfId="16310" xr:uid="{9D99539E-F131-4D6A-A63B-98124777B849}"/>
    <cellStyle name="SAPBEXexcBad9 3 2 3 7" xfId="7560" xr:uid="{D7EDE705-71F5-43B5-8F34-CF753033206E}"/>
    <cellStyle name="SAPBEXexcBad9 3 2 3 8" xfId="30280" xr:uid="{256BDD4C-DAFF-4407-A52C-0AB307179CE7}"/>
    <cellStyle name="SAPBEXexcBad9 3 2 4" xfId="1945" xr:uid="{50CC1903-BA71-468E-AE69-539917FF638A}"/>
    <cellStyle name="SAPBEXexcBad9 3 2 4 2" xfId="7458" xr:uid="{66C436EA-7AFA-4FE0-AA1B-27010133BE91}"/>
    <cellStyle name="SAPBEXexcBad9 3 2 4 3" xfId="13617" xr:uid="{489F3331-AE28-45A6-9176-5C60BEFAE113}"/>
    <cellStyle name="SAPBEXexcBad9 3 2 4 4" xfId="13931" xr:uid="{CA948512-C436-4664-9D8F-96F923A475A5}"/>
    <cellStyle name="SAPBEXexcBad9 3 2 4 5" xfId="17042" xr:uid="{0B8B16C5-CEB3-4128-BBA7-99CE62E81169}"/>
    <cellStyle name="SAPBEXexcBad9 3 2 4 6" xfId="16828" xr:uid="{582A2439-FEE8-47E7-BE0A-EF0C313494AD}"/>
    <cellStyle name="SAPBEXexcBad9 3 2 4 7" xfId="23710" xr:uid="{9DABFD1D-A129-4AC1-8005-881D5CE435FD}"/>
    <cellStyle name="SAPBEXexcBad9 3 2 4 8" xfId="24023" xr:uid="{F09C6E04-0582-4B1C-B02F-9562E252DFC0}"/>
    <cellStyle name="SAPBEXexcBad9 3 2 5" xfId="3246" xr:uid="{1C31F088-9BF4-45D7-AFFA-F12701251C0C}"/>
    <cellStyle name="SAPBEXexcBad9 3 2 5 2" xfId="8891" xr:uid="{3EBA430C-92E2-4570-99BB-5E5A73995050}"/>
    <cellStyle name="SAPBEXexcBad9 3 2 5 3" xfId="14554" xr:uid="{2216DA59-24F8-45ED-9AA8-819328D1158F}"/>
    <cellStyle name="SAPBEXexcBad9 3 2 5 4" xfId="17593" xr:uid="{248BF811-D1AE-4160-BD94-936F2EC73D63}"/>
    <cellStyle name="SAPBEXexcBad9 3 2 5 5" xfId="21349" xr:uid="{DB985B5F-B814-4C7F-A6A3-5D69A19AE2CC}"/>
    <cellStyle name="SAPBEXexcBad9 3 2 5 6" xfId="25011" xr:uid="{3F66077F-285C-49DB-ABA1-2CC39B6299B0}"/>
    <cellStyle name="SAPBEXexcBad9 3 2 5 7" xfId="28542" xr:uid="{D0D682C7-7F9B-4DF5-A7D9-8000E56245FA}"/>
    <cellStyle name="SAPBEXexcBad9 3 2 5 8" xfId="31822" xr:uid="{3C00CB9B-6D19-494C-BF29-455009943782}"/>
    <cellStyle name="SAPBEXexcBad9 3 2 6" xfId="4310" xr:uid="{0B223458-8724-4B2C-BC85-55BC38E25459}"/>
    <cellStyle name="SAPBEXexcBad9 3 2 6 2" xfId="12630" xr:uid="{3CC31DC2-2151-4E18-B137-5A3E666BD96A}"/>
    <cellStyle name="SAPBEXexcBad9 3 2 6 3" xfId="8085" xr:uid="{81AAACE3-07B1-4A94-AAE4-626E271BF0F3}"/>
    <cellStyle name="SAPBEXexcBad9 3 2 6 4" xfId="18657" xr:uid="{E1CB0DF2-763B-4657-B377-091FD0A0D57E}"/>
    <cellStyle name="SAPBEXexcBad9 3 2 6 5" xfId="22409" xr:uid="{FC872857-79BD-4996-ABF0-86DF63F20774}"/>
    <cellStyle name="SAPBEXexcBad9 3 2 6 6" xfId="26075" xr:uid="{ABED37AB-14BC-49B1-8079-63FC23979821}"/>
    <cellStyle name="SAPBEXexcBad9 3 2 6 7" xfId="29606" xr:uid="{BCF4F122-A2E2-42BC-A9B0-4D14F6815588}"/>
    <cellStyle name="SAPBEXexcBad9 3 2 6 8" xfId="32869" xr:uid="{A3D1366A-2703-4489-ACE0-77EEACD48E11}"/>
    <cellStyle name="SAPBEXexcBad9 3 2 7" xfId="4661" xr:uid="{541AB5CF-C635-4F73-84A7-1162E76786D6}"/>
    <cellStyle name="SAPBEXexcBad9 3 2 7 2" xfId="12360" xr:uid="{AFF7DF89-3FA0-4978-9D90-181C97B3A3CB}"/>
    <cellStyle name="SAPBEXexcBad9 3 2 7 3" xfId="15736" xr:uid="{7CB766CE-76E0-4D9C-9387-444288B4B265}"/>
    <cellStyle name="SAPBEXexcBad9 3 2 7 4" xfId="19008" xr:uid="{E8AE94F8-4B36-4F2F-A7B6-019EBFB08D3F}"/>
    <cellStyle name="SAPBEXexcBad9 3 2 7 5" xfId="22760" xr:uid="{02FBDFD6-E0D4-4B50-898A-319458BD69EC}"/>
    <cellStyle name="SAPBEXexcBad9 3 2 7 6" xfId="26425" xr:uid="{E1272B86-AD64-4F37-8C8C-A1066B164C9A}"/>
    <cellStyle name="SAPBEXexcBad9 3 2 7 7" xfId="29957" xr:uid="{E403EF37-4E6F-43A4-909C-A5E8F309BDD6}"/>
    <cellStyle name="SAPBEXexcBad9 3 2 7 8" xfId="33216" xr:uid="{C80685C0-8920-4EC3-AD98-FE15A289F343}"/>
    <cellStyle name="SAPBEXexcBad9 3 2 8" xfId="3237" xr:uid="{4B60FAEE-B75C-4ED3-BD4E-CE86BA31163E}"/>
    <cellStyle name="SAPBEXexcBad9 3 2 8 2" xfId="10123" xr:uid="{C8D7775C-76F2-4F4C-9EF1-C31F64CCA0BA}"/>
    <cellStyle name="SAPBEXexcBad9 3 2 8 3" xfId="14578" xr:uid="{60AD65E6-83D0-47CB-8EF6-A3BAA0463E31}"/>
    <cellStyle name="SAPBEXexcBad9 3 2 8 4" xfId="17584" xr:uid="{700D1CA3-A884-46B0-BFB2-1D60338D5A1E}"/>
    <cellStyle name="SAPBEXexcBad9 3 2 8 5" xfId="21340" xr:uid="{EE06097E-76CA-4C3C-A73E-6E249D468C46}"/>
    <cellStyle name="SAPBEXexcBad9 3 2 8 6" xfId="25002" xr:uid="{B03AE44F-1F03-4FFF-8C3E-4FD81BE54159}"/>
    <cellStyle name="SAPBEXexcBad9 3 2 8 7" xfId="28533" xr:uid="{C1755B85-04F2-4619-9404-D4D5848337F0}"/>
    <cellStyle name="SAPBEXexcBad9 3 2 8 8" xfId="31813" xr:uid="{AFA18C8B-12F8-42AC-84AB-A5F2290C66C1}"/>
    <cellStyle name="SAPBEXexcBad9 3 2 9" xfId="12827" xr:uid="{2A2A4CEE-46F7-4D02-A5A6-92DB52EDFCC0}"/>
    <cellStyle name="SAPBEXexcBad9 3 3" xfId="1640" xr:uid="{1C4D9512-ADE3-4D2B-ADE7-07C8F4323439}"/>
    <cellStyle name="SAPBEXexcBad9 3 3 10" xfId="10267" xr:uid="{88CD6A43-854A-46A0-9919-B22D5593EAF5}"/>
    <cellStyle name="SAPBEXexcBad9 3 3 11" xfId="20505" xr:uid="{53816B87-332A-4F5A-A57D-9E932D4B62CC}"/>
    <cellStyle name="SAPBEXexcBad9 3 3 12" xfId="19929" xr:uid="{29002B77-DAAE-4817-8279-541DA6D5D541}"/>
    <cellStyle name="SAPBEXexcBad9 3 3 13" xfId="15877" xr:uid="{63B8841A-E8EF-4C25-A72F-E3E671C1F623}"/>
    <cellStyle name="SAPBEXexcBad9 3 3 14" xfId="30494" xr:uid="{86C59CD8-111B-459B-9E23-79A57BF38817}"/>
    <cellStyle name="SAPBEXexcBad9 3 3 2" xfId="2883" xr:uid="{9663B7D6-EE5A-4192-8362-9A82A4B4E716}"/>
    <cellStyle name="SAPBEXexcBad9 3 3 2 2" xfId="8626" xr:uid="{B997B15B-1870-4E37-AB42-44548309AD07}"/>
    <cellStyle name="SAPBEXexcBad9 3 3 2 3" xfId="6930" xr:uid="{5CDED13E-8D1B-4FA9-A792-8FF6600F6AAE}"/>
    <cellStyle name="SAPBEXexcBad9 3 3 2 4" xfId="17231" xr:uid="{68FB4973-0E17-49F3-959E-2AE60DBA5B0E}"/>
    <cellStyle name="SAPBEXexcBad9 3 3 2 5" xfId="20989" xr:uid="{279B84C5-B868-405A-BECC-0BBE609F797A}"/>
    <cellStyle name="SAPBEXexcBad9 3 3 2 6" xfId="24650" xr:uid="{8E6121F4-80B1-4955-BFAD-0CEB84EFDFA6}"/>
    <cellStyle name="SAPBEXexcBad9 3 3 2 7" xfId="28179" xr:uid="{2244BD10-4756-48B4-9E9D-2BAA8201EA43}"/>
    <cellStyle name="SAPBEXexcBad9 3 3 2 8" xfId="31465" xr:uid="{7889F3FC-20F4-4BD2-8C08-4D035B13346F}"/>
    <cellStyle name="SAPBEXexcBad9 3 3 3" xfId="3389" xr:uid="{755082A3-23FC-4760-903D-DAE62A774917}"/>
    <cellStyle name="SAPBEXexcBad9 3 3 3 2" xfId="11154" xr:uid="{6BCD17B0-8301-4B5C-87AC-7EE358100909}"/>
    <cellStyle name="SAPBEXexcBad9 3 3 3 3" xfId="16453" xr:uid="{BBA3DF39-1266-4AA2-A9D6-130223A2B1D9}"/>
    <cellStyle name="SAPBEXexcBad9 3 3 3 4" xfId="17736" xr:uid="{BC9A53BB-BA40-424C-8808-5D77EB0AB288}"/>
    <cellStyle name="SAPBEXexcBad9 3 3 3 5" xfId="21492" xr:uid="{8121AE0C-F74C-463D-B8E9-71D9E963CE25}"/>
    <cellStyle name="SAPBEXexcBad9 3 3 3 6" xfId="25154" xr:uid="{BA2FC424-440A-4E5F-84AB-771DC1602020}"/>
    <cellStyle name="SAPBEXexcBad9 3 3 3 7" xfId="28685" xr:uid="{2EAEEC97-A75D-4ECB-9BA2-EFBF69018900}"/>
    <cellStyle name="SAPBEXexcBad9 3 3 3 8" xfId="31964" xr:uid="{71A957AC-63AA-441E-B1E2-DA12A50D1E0D}"/>
    <cellStyle name="SAPBEXexcBad9 3 3 4" xfId="2637" xr:uid="{E17B43DC-FE86-4BE3-8FA1-A244503E452B}"/>
    <cellStyle name="SAPBEXexcBad9 3 3 4 2" xfId="9954" xr:uid="{7026DE9B-5A5E-4979-9F8E-0C6025EF3358}"/>
    <cellStyle name="SAPBEXexcBad9 3 3 4 3" xfId="14946" xr:uid="{FC110E49-2EA0-4922-8E35-3D6BBB6CB6F1}"/>
    <cellStyle name="SAPBEXexcBad9 3 3 4 4" xfId="14725" xr:uid="{FE23581F-A525-4A69-8861-E26294C8EEF6}"/>
    <cellStyle name="SAPBEXexcBad9 3 3 4 5" xfId="20744" xr:uid="{FF18F93D-3712-4475-B3EF-821A275D6693}"/>
    <cellStyle name="SAPBEXexcBad9 3 3 4 6" xfId="24404" xr:uid="{CE551C92-4BE9-4E4C-909D-5419A2F6F458}"/>
    <cellStyle name="SAPBEXexcBad9 3 3 4 7" xfId="27933" xr:uid="{D84CE44B-8F69-4422-A4AA-F53DA7792E26}"/>
    <cellStyle name="SAPBEXexcBad9 3 3 4 8" xfId="31222" xr:uid="{F0A45250-ECBC-470E-A528-3DE1F9CBC57B}"/>
    <cellStyle name="SAPBEXexcBad9 3 3 5" xfId="3943" xr:uid="{373E8E48-1531-4048-AB59-7A1BC691F95D}"/>
    <cellStyle name="SAPBEXexcBad9 3 3 5 2" xfId="10622" xr:uid="{F1C8F83F-EF94-4B89-87CE-812A8E4730FE}"/>
    <cellStyle name="SAPBEXexcBad9 3 3 5 3" xfId="9426" xr:uid="{5CB6A4BC-A527-4160-8BBD-44D31FE1C05C}"/>
    <cellStyle name="SAPBEXexcBad9 3 3 5 4" xfId="18290" xr:uid="{2E7F6217-1A03-412B-A0F8-2EBC4A77EAB0}"/>
    <cellStyle name="SAPBEXexcBad9 3 3 5 5" xfId="22043" xr:uid="{57E7C90A-E0BD-4CC8-8079-705C3216CB1B}"/>
    <cellStyle name="SAPBEXexcBad9 3 3 5 6" xfId="25708" xr:uid="{7AE4FD27-DE6E-403A-9D15-26E9BA65714C}"/>
    <cellStyle name="SAPBEXexcBad9 3 3 5 7" xfId="29239" xr:uid="{DB55A71F-79FA-4163-94AD-82965D4573A9}"/>
    <cellStyle name="SAPBEXexcBad9 3 3 5 8" xfId="32507" xr:uid="{FF308E3B-E282-495E-8845-FF385BFCBBFC}"/>
    <cellStyle name="SAPBEXexcBad9 3 3 6" xfId="1903" xr:uid="{475EAFC1-9F87-4282-85CB-210D5B2B8036}"/>
    <cellStyle name="SAPBEXexcBad9 3 3 6 2" xfId="8439" xr:uid="{FB28B589-07ED-477A-A02A-84AB8292D779}"/>
    <cellStyle name="SAPBEXexcBad9 3 3 6 3" xfId="6812" xr:uid="{AAF98D38-7092-4C86-9CA3-D9E15059667D}"/>
    <cellStyle name="SAPBEXexcBad9 3 3 6 4" xfId="11842" xr:uid="{1695A30F-F8E0-4DD8-87DF-88B8F9FB7A5D}"/>
    <cellStyle name="SAPBEXexcBad9 3 3 6 5" xfId="14008" xr:uid="{3AA456EA-5ABC-45DA-A352-0EFB9A85896B}"/>
    <cellStyle name="SAPBEXexcBad9 3 3 6 6" xfId="13217" xr:uid="{7A834C5E-BC53-4074-9084-469C7A9F1820}"/>
    <cellStyle name="SAPBEXexcBad9 3 3 6 7" xfId="23434" xr:uid="{DA69CC8A-5594-47DB-B978-BC4130453D13}"/>
    <cellStyle name="SAPBEXexcBad9 3 3 6 8" xfId="27029" xr:uid="{B773F47E-DB68-430F-93E5-00DB3FF347C0}"/>
    <cellStyle name="SAPBEXexcBad9 3 3 7" xfId="4392" xr:uid="{931B906F-42A2-4B87-8BE2-9C6390909605}"/>
    <cellStyle name="SAPBEXexcBad9 3 3 7 2" xfId="11647" xr:uid="{0F63DD07-ABCA-4BE3-9109-4AA5B565CEA8}"/>
    <cellStyle name="SAPBEXexcBad9 3 3 7 3" xfId="15999" xr:uid="{CAD747D7-3E5A-4BB0-A88F-57585E281DD8}"/>
    <cellStyle name="SAPBEXexcBad9 3 3 7 4" xfId="18739" xr:uid="{FD5FD6FC-6B0B-4B0C-8762-39D0BB150616}"/>
    <cellStyle name="SAPBEXexcBad9 3 3 7 5" xfId="22491" xr:uid="{91DC2590-299F-4743-95CF-4CC501028DD0}"/>
    <cellStyle name="SAPBEXexcBad9 3 3 7 6" xfId="26157" xr:uid="{9122776A-1ADE-40C6-8EE4-35A6E8F07FFB}"/>
    <cellStyle name="SAPBEXexcBad9 3 3 7 7" xfId="29688" xr:uid="{1A970960-B5B0-435C-B25E-ED9244149678}"/>
    <cellStyle name="SAPBEXexcBad9 3 3 7 8" xfId="32950" xr:uid="{B5824292-C3E0-4CFE-A3ED-2C801475BE91}"/>
    <cellStyle name="SAPBEXexcBad9 3 3 8" xfId="9429" xr:uid="{50FB358F-AA5B-49C7-A058-E668C25287B9}"/>
    <cellStyle name="SAPBEXexcBad9 3 3 9" xfId="14711" xr:uid="{CFADB78D-154B-4745-A2CA-B7EA4A027A3B}"/>
    <cellStyle name="SAPBEXexcBad9 3 4" xfId="2409" xr:uid="{BFAEDEF8-AE8A-42B5-BE14-EFE3992353BA}"/>
    <cellStyle name="SAPBEXexcBad9 3 4 2" xfId="11215" xr:uid="{6F953D6D-2E1A-4C28-9A42-C26CAFB87733}"/>
    <cellStyle name="SAPBEXexcBad9 3 4 3" xfId="16408" xr:uid="{6360C9B6-7EE5-4FF8-8314-2FB7E742E000}"/>
    <cellStyle name="SAPBEXexcBad9 3 4 4" xfId="16012" xr:uid="{5267E1AA-F646-4D84-8DC1-151996414299}"/>
    <cellStyle name="SAPBEXexcBad9 3 4 5" xfId="14271" xr:uid="{360ADD0C-E957-46FE-84B0-5A02D58094C4}"/>
    <cellStyle name="SAPBEXexcBad9 3 4 6" xfId="20122" xr:uid="{F64D9212-F8BE-484C-B28B-95158B62E811}"/>
    <cellStyle name="SAPBEXexcBad9 3 4 7" xfId="13694" xr:uid="{8EFFA8B0-8D41-432B-B517-18960FD4F434}"/>
    <cellStyle name="SAPBEXexcBad9 3 4 8" xfId="30281" xr:uid="{480AFFB5-6EF0-46AC-84E3-F7EC460C2B95}"/>
    <cellStyle name="SAPBEXexcBad9 3 5" xfId="1870" xr:uid="{2D553920-B882-4FD4-94F0-773D79AB3441}"/>
    <cellStyle name="SAPBEXexcBad9 3 5 2" xfId="10390" xr:uid="{18CE5430-350A-446F-A5C4-BC1F5AFFD678}"/>
    <cellStyle name="SAPBEXexcBad9 3 5 3" xfId="12437" xr:uid="{03F1E5A7-1CCD-440F-9315-3BDA96ABDDEF}"/>
    <cellStyle name="SAPBEXexcBad9 3 5 4" xfId="10547" xr:uid="{09674038-D479-42ED-BB30-C571DA11D646}"/>
    <cellStyle name="SAPBEXexcBad9 3 5 5" xfId="19484" xr:uid="{6DF583E1-649F-4FE7-AEA1-758E65C7D624}"/>
    <cellStyle name="SAPBEXexcBad9 3 5 6" xfId="23240" xr:uid="{D971DD42-0777-4864-8502-CABA0560E3C0}"/>
    <cellStyle name="SAPBEXexcBad9 3 5 7" xfId="23294" xr:uid="{8F31B628-017E-4C9B-ABFB-7D3EB0143633}"/>
    <cellStyle name="SAPBEXexcBad9 3 5 8" xfId="27271" xr:uid="{36469AA0-8020-426C-94CB-350E69BED575}"/>
    <cellStyle name="SAPBEXexcBad9 3 6" xfId="2313" xr:uid="{D473C685-323A-48EA-A627-73876618A988}"/>
    <cellStyle name="SAPBEXexcBad9 3 6 2" xfId="7932" xr:uid="{093DB2EC-D270-4DFE-B040-BC57DD0ED477}"/>
    <cellStyle name="SAPBEXexcBad9 3 6 3" xfId="10350" xr:uid="{11858FE2-48F1-4338-A110-3C7DF65EEE42}"/>
    <cellStyle name="SAPBEXexcBad9 3 6 4" xfId="14038" xr:uid="{7A5A9862-FE61-480A-BA81-E099D444BBD2}"/>
    <cellStyle name="SAPBEXexcBad9 3 6 5" xfId="19422" xr:uid="{37955BC1-9736-4610-B43B-3EC8A37BEB28}"/>
    <cellStyle name="SAPBEXexcBad9 3 6 6" xfId="20091" xr:uid="{021D4192-3F38-451C-9506-1E1306519C90}"/>
    <cellStyle name="SAPBEXexcBad9 3 6 7" xfId="23868" xr:uid="{87AAB496-ECC3-4BDB-ABF3-8D476DA8D832}"/>
    <cellStyle name="SAPBEXexcBad9 3 6 8" xfId="27415" xr:uid="{14212435-B969-4C3A-A410-A75C9E5C028E}"/>
    <cellStyle name="SAPBEXexcBad9 3 7" xfId="4229" xr:uid="{8E749626-781E-40AC-8BBA-47B1163B75C4}"/>
    <cellStyle name="SAPBEXexcBad9 3 7 2" xfId="6964" xr:uid="{8C0B92EC-EF8C-43DB-BD0D-07F7A5B4B675}"/>
    <cellStyle name="SAPBEXexcBad9 3 7 3" xfId="10037" xr:uid="{26DB4A07-9206-4758-9091-2B207C905374}"/>
    <cellStyle name="SAPBEXexcBad9 3 7 4" xfId="18576" xr:uid="{1056A3E1-1458-4067-989D-79A8B9DD9420}"/>
    <cellStyle name="SAPBEXexcBad9 3 7 5" xfId="22328" xr:uid="{BB31F2E0-6925-41B3-BC63-7E0F77732795}"/>
    <cellStyle name="SAPBEXexcBad9 3 7 6" xfId="25994" xr:uid="{46C982E6-E400-48DC-A176-F640C4C20A40}"/>
    <cellStyle name="SAPBEXexcBad9 3 7 7" xfId="29525" xr:uid="{F65136B9-6ACF-413B-8235-F30F978F6B21}"/>
    <cellStyle name="SAPBEXexcBad9 3 7 8" xfId="32788" xr:uid="{09372665-6D6B-4165-ADD5-9FADFCB1B2EA}"/>
    <cellStyle name="SAPBEXexcBad9 3 8" xfId="4673" xr:uid="{82CCBAF6-1A8A-466C-8EA9-D418E55A6F2D}"/>
    <cellStyle name="SAPBEXexcBad9 3 8 2" xfId="12348" xr:uid="{C6276EB9-0BB6-4E46-AAA0-69B1BCCF57C3}"/>
    <cellStyle name="SAPBEXexcBad9 3 8 3" xfId="15526" xr:uid="{6AAE11B8-6666-4E58-B1BB-079A75AC5916}"/>
    <cellStyle name="SAPBEXexcBad9 3 8 4" xfId="19020" xr:uid="{FA9101D5-C14B-485D-BDFF-ABCB54B6743C}"/>
    <cellStyle name="SAPBEXexcBad9 3 8 5" xfId="22772" xr:uid="{154487E4-360A-42E7-B3B2-DDE8EAE55BAA}"/>
    <cellStyle name="SAPBEXexcBad9 3 8 6" xfId="26437" xr:uid="{13CCB1C4-595E-45C8-AEF8-55D3A48E2833}"/>
    <cellStyle name="SAPBEXexcBad9 3 8 7" xfId="29969" xr:uid="{88410474-3EE2-4B65-B1BF-D1E28FCE4101}"/>
    <cellStyle name="SAPBEXexcBad9 3 8 8" xfId="33228" xr:uid="{A7B351C6-62D1-4F9B-9401-E5B1449D55D1}"/>
    <cellStyle name="SAPBEXexcBad9 3 9" xfId="4810" xr:uid="{8101A996-1EB4-4CDB-BBB7-1607FA4B2B02}"/>
    <cellStyle name="SAPBEXexcBad9 3 9 2" xfId="12213" xr:uid="{4CEB308F-D724-456F-8D04-4CEE138A3345}"/>
    <cellStyle name="SAPBEXexcBad9 3 9 3" xfId="15814" xr:uid="{146AAC0A-BEF7-43B1-8629-4344FA8F03DF}"/>
    <cellStyle name="SAPBEXexcBad9 3 9 4" xfId="19157" xr:uid="{F6356CD4-10E6-4A48-9CD2-35C4BF34DC3A}"/>
    <cellStyle name="SAPBEXexcBad9 3 9 5" xfId="22908" xr:uid="{BABDA043-2847-474B-9F9F-70AFE6FB95DF}"/>
    <cellStyle name="SAPBEXexcBad9 3 9 6" xfId="26574" xr:uid="{25D46683-52B7-4265-90E7-4D205C7B6BD6}"/>
    <cellStyle name="SAPBEXexcBad9 3 9 7" xfId="30106" xr:uid="{E5B257C0-1A82-4E29-BF13-B6A0496617E1}"/>
    <cellStyle name="SAPBEXexcBad9 3 9 8" xfId="33363" xr:uid="{8473695A-F025-4E08-A374-F2EB6C162A66}"/>
    <cellStyle name="SAPBEXexcBad9 4" xfId="1126" xr:uid="{19AA13DD-7A5C-46D1-99A4-583C61CD7C1D}"/>
    <cellStyle name="SAPBEXexcBad9 4 10" xfId="16146" xr:uid="{D3AE5B21-3783-46BD-A03E-05A714D03933}"/>
    <cellStyle name="SAPBEXexcBad9 4 11" xfId="9726" xr:uid="{1029B15F-C25C-4901-BC18-5BABC3395666}"/>
    <cellStyle name="SAPBEXexcBad9 4 12" xfId="19804" xr:uid="{F4C3E11D-E11D-4A69-8176-2CBB12DD2D31}"/>
    <cellStyle name="SAPBEXexcBad9 4 13" xfId="23564" xr:uid="{2613A547-9D5C-4B48-B433-45B361C58073}"/>
    <cellStyle name="SAPBEXexcBad9 4 14" xfId="27173" xr:uid="{1B806110-1670-4F87-AD36-EDA2E9751D70}"/>
    <cellStyle name="SAPBEXexcBad9 4 15" xfId="30632" xr:uid="{55BE28EA-C16D-4B0B-8285-EBD745B80022}"/>
    <cellStyle name="SAPBEXexcBad9 4 2" xfId="1642" xr:uid="{63810C5E-0650-4D7A-8796-C1515AD24395}"/>
    <cellStyle name="SAPBEXexcBad9 4 2 10" xfId="15213" xr:uid="{54B61189-6CA2-4995-9474-B2A149614AF9}"/>
    <cellStyle name="SAPBEXexcBad9 4 2 11" xfId="7205" xr:uid="{5E1EB459-6A98-46C9-A0AF-985E5292EE1D}"/>
    <cellStyle name="SAPBEXexcBad9 4 2 12" xfId="19931" xr:uid="{36BAF069-F54B-4B75-846D-E9563FCE9662}"/>
    <cellStyle name="SAPBEXexcBad9 4 2 13" xfId="16407" xr:uid="{7F9CD3B1-D77E-464D-825E-611A8E022A31}"/>
    <cellStyle name="SAPBEXexcBad9 4 2 14" xfId="30493" xr:uid="{0EAB6EE3-C0D3-4670-B829-E47E7323B98D}"/>
    <cellStyle name="SAPBEXexcBad9 4 2 2" xfId="2885" xr:uid="{C750B238-4462-42E5-9748-0D926443BDED}"/>
    <cellStyle name="SAPBEXexcBad9 4 2 2 2" xfId="11638" xr:uid="{765E407D-81C7-4673-ACFF-4C7DBDDC23BB}"/>
    <cellStyle name="SAPBEXexcBad9 4 2 2 3" xfId="16008" xr:uid="{2AC9AC92-78EB-440B-A075-5C6D4A239FFB}"/>
    <cellStyle name="SAPBEXexcBad9 4 2 2 4" xfId="17233" xr:uid="{D2B288E4-AF43-435F-8BD3-FDD9C85B2B18}"/>
    <cellStyle name="SAPBEXexcBad9 4 2 2 5" xfId="20991" xr:uid="{8006B057-1DC7-4E57-AED9-2A055CFCC322}"/>
    <cellStyle name="SAPBEXexcBad9 4 2 2 6" xfId="24652" xr:uid="{6EF80084-2BEC-494A-97AC-AFE482311973}"/>
    <cellStyle name="SAPBEXexcBad9 4 2 2 7" xfId="28181" xr:uid="{5326B5D7-BE80-436A-B40F-DD91993D5ABA}"/>
    <cellStyle name="SAPBEXexcBad9 4 2 2 8" xfId="31467" xr:uid="{BC4921EF-3E09-43C0-A919-159AE8CDA407}"/>
    <cellStyle name="SAPBEXexcBad9 4 2 3" xfId="3391" xr:uid="{3BFF8C40-894D-4508-B6DA-01D9CF0A7085}"/>
    <cellStyle name="SAPBEXexcBad9 4 2 3 2" xfId="9951" xr:uid="{8F499CE7-9EB2-4901-8AB4-F0EAEB48C57D}"/>
    <cellStyle name="SAPBEXexcBad9 4 2 3 3" xfId="10685" xr:uid="{D407F34D-5857-4260-A9B8-349E3CF30113}"/>
    <cellStyle name="SAPBEXexcBad9 4 2 3 4" xfId="17738" xr:uid="{3119D3BE-F621-4D90-A87D-BFD777322DC6}"/>
    <cellStyle name="SAPBEXexcBad9 4 2 3 5" xfId="21494" xr:uid="{E28C9061-CCA9-4A5D-A845-216B6FF305CA}"/>
    <cellStyle name="SAPBEXexcBad9 4 2 3 6" xfId="25156" xr:uid="{8813BCA9-156F-4F82-8FB8-DC5A7546FA95}"/>
    <cellStyle name="SAPBEXexcBad9 4 2 3 7" xfId="28687" xr:uid="{E0341C3A-9D97-4B7C-A589-72E86E557511}"/>
    <cellStyle name="SAPBEXexcBad9 4 2 3 8" xfId="31966" xr:uid="{4CEB2BD9-2AE9-4F3E-8E89-8642A18BA8E7}"/>
    <cellStyle name="SAPBEXexcBad9 4 2 4" xfId="1907" xr:uid="{0A35AFEF-D9C3-4955-B90F-97BB90FE69E2}"/>
    <cellStyle name="SAPBEXexcBad9 4 2 4 2" xfId="10876" xr:uid="{54A0811B-986E-4DA0-9030-881427326233}"/>
    <cellStyle name="SAPBEXexcBad9 4 2 4 3" xfId="13199" xr:uid="{4AFAFFD9-1E46-463C-97F0-7FEED8EB9908}"/>
    <cellStyle name="SAPBEXexcBad9 4 2 4 4" xfId="13974" xr:uid="{07616AAF-B8D9-4D2D-A8B3-AA6D0FCE2D11}"/>
    <cellStyle name="SAPBEXexcBad9 4 2 4 5" xfId="13709" xr:uid="{2F7B0D3A-C6D7-4538-8C61-685931FA22D2}"/>
    <cellStyle name="SAPBEXexcBad9 4 2 4 6" xfId="19941" xr:uid="{BF1201A8-8A89-42B2-8694-FA2047CF9321}"/>
    <cellStyle name="SAPBEXexcBad9 4 2 4 7" xfId="23696" xr:uid="{41D1D0FB-4785-4EDE-92EE-5EB81163250A}"/>
    <cellStyle name="SAPBEXexcBad9 4 2 4 8" xfId="23433" xr:uid="{A9F923EB-2412-4BB1-8728-F8BCF2B21BC4}"/>
    <cellStyle name="SAPBEXexcBad9 4 2 5" xfId="3993" xr:uid="{5C2B5402-F587-439B-9A02-4277BD6CDAE1}"/>
    <cellStyle name="SAPBEXexcBad9 4 2 5 2" xfId="10760" xr:uid="{7A45E06C-11DB-4D8D-A17D-5A8D52861D32}"/>
    <cellStyle name="SAPBEXexcBad9 4 2 5 3" xfId="7171" xr:uid="{DBE9F8F6-2B68-4D80-9590-EBD52C8158A6}"/>
    <cellStyle name="SAPBEXexcBad9 4 2 5 4" xfId="18340" xr:uid="{BE410756-33BC-4299-ABF7-7883595D4595}"/>
    <cellStyle name="SAPBEXexcBad9 4 2 5 5" xfId="22093" xr:uid="{8C826194-8CE7-4A47-BC89-2597583CF30B}"/>
    <cellStyle name="SAPBEXexcBad9 4 2 5 6" xfId="25758" xr:uid="{5A938146-E56E-4EFE-94A9-1E7A2D3E2E19}"/>
    <cellStyle name="SAPBEXexcBad9 4 2 5 7" xfId="29289" xr:uid="{0BAC470D-8887-47CB-A440-317CC461CEE7}"/>
    <cellStyle name="SAPBEXexcBad9 4 2 5 8" xfId="32557" xr:uid="{C31D9B07-DAFF-44BF-A690-1F953EA81273}"/>
    <cellStyle name="SAPBEXexcBad9 4 2 6" xfId="4492" xr:uid="{CB1553B3-5060-49BD-8FB9-11EF507EBF59}"/>
    <cellStyle name="SAPBEXexcBad9 4 2 6 2" xfId="12512" xr:uid="{4D306C22-44D1-41A0-BD47-9D9AB7CEE368}"/>
    <cellStyle name="SAPBEXexcBad9 4 2 6 3" xfId="7641" xr:uid="{D3CDD396-4F7D-4CA4-9A2F-8EF7AEB62EAD}"/>
    <cellStyle name="SAPBEXexcBad9 4 2 6 4" xfId="18839" xr:uid="{934AFABB-9CBE-420E-AC2F-A66C2A87091D}"/>
    <cellStyle name="SAPBEXexcBad9 4 2 6 5" xfId="22591" xr:uid="{045BEA80-2F33-4E89-98F3-751E57E67507}"/>
    <cellStyle name="SAPBEXexcBad9 4 2 6 6" xfId="26256" xr:uid="{ED07BE27-A8A7-4048-AEE1-D5C6ED1CA83F}"/>
    <cellStyle name="SAPBEXexcBad9 4 2 6 7" xfId="29788" xr:uid="{242FC3B8-ED36-43DB-8548-6E7BA9EB52F5}"/>
    <cellStyle name="SAPBEXexcBad9 4 2 6 8" xfId="33050" xr:uid="{A073D4F6-5835-46C4-98CD-9458C33C2942}"/>
    <cellStyle name="SAPBEXexcBad9 4 2 7" xfId="4757" xr:uid="{87AD6D97-E5E2-49DF-9955-EF4AB28A8C3F}"/>
    <cellStyle name="SAPBEXexcBad9 4 2 7 2" xfId="12266" xr:uid="{846988A3-842F-4025-8DFD-FA92C04B495A}"/>
    <cellStyle name="SAPBEXexcBad9 4 2 7 3" xfId="16785" xr:uid="{D0C5D3C2-E4E8-4391-8535-338DA92C8A2D}"/>
    <cellStyle name="SAPBEXexcBad9 4 2 7 4" xfId="19104" xr:uid="{9FED760C-07F2-4669-A7E4-FEDB55B6EE63}"/>
    <cellStyle name="SAPBEXexcBad9 4 2 7 5" xfId="22855" xr:uid="{178916E9-7EA8-47DB-BFD8-CA2C67FFA89B}"/>
    <cellStyle name="SAPBEXexcBad9 4 2 7 6" xfId="26521" xr:uid="{A9C92720-1400-4F1B-B9A6-D3A55E1E1CF7}"/>
    <cellStyle name="SAPBEXexcBad9 4 2 7 7" xfId="30053" xr:uid="{EB677142-81D6-4F58-9EEC-F2BECBA489CB}"/>
    <cellStyle name="SAPBEXexcBad9 4 2 7 8" xfId="33310" xr:uid="{22586EFC-48A9-403B-B5E9-A1F4B0D2594A}"/>
    <cellStyle name="SAPBEXexcBad9 4 2 8" xfId="9369" xr:uid="{18C3943F-D356-44D0-9C89-C12CF5F322E5}"/>
    <cellStyle name="SAPBEXexcBad9 4 2 9" xfId="13645" xr:uid="{FE470C77-312F-42CB-B97F-8AF56D1436A9}"/>
    <cellStyle name="SAPBEXexcBad9 4 3" xfId="2411" xr:uid="{08381C74-0922-4ADC-8BE1-5EBE3DB548A8}"/>
    <cellStyle name="SAPBEXexcBad9 4 3 2" xfId="8926" xr:uid="{F3FCE107-9394-4E85-B5C6-9D929E9F2DF7}"/>
    <cellStyle name="SAPBEXexcBad9 4 3 3" xfId="15147" xr:uid="{BA9E1DBD-F9D2-435D-B1C7-C82D7B6DB33D}"/>
    <cellStyle name="SAPBEXexcBad9 4 3 4" xfId="13432" xr:uid="{91112585-ACE9-4624-B25C-873AA96AF64E}"/>
    <cellStyle name="SAPBEXexcBad9 4 3 5" xfId="13334" xr:uid="{22F7FB7C-0939-461E-89BA-26D5218FD9A4}"/>
    <cellStyle name="SAPBEXexcBad9 4 3 6" xfId="20232" xr:uid="{78B23A9B-BCA5-460B-BB28-B17E4B874041}"/>
    <cellStyle name="SAPBEXexcBad9 4 3 7" xfId="23853" xr:uid="{B8DBF2F1-491B-42FC-83D2-0FC0B2DA48B3}"/>
    <cellStyle name="SAPBEXexcBad9 4 3 8" xfId="30279" xr:uid="{030FE801-A3E3-4651-99E1-376F03F091F3}"/>
    <cellStyle name="SAPBEXexcBad9 4 4" xfId="2078" xr:uid="{54330AD4-6F0E-414A-B1D6-995174BB0572}"/>
    <cellStyle name="SAPBEXexcBad9 4 4 2" xfId="9210" xr:uid="{42E61D97-140D-4CF9-A5DA-A7B33506638D}"/>
    <cellStyle name="SAPBEXexcBad9 4 4 3" xfId="8471" xr:uid="{E57F3D23-4EDD-4FC1-AA63-7DB1D9393ABC}"/>
    <cellStyle name="SAPBEXexcBad9 4 4 4" xfId="10227" xr:uid="{472AC959-27C9-41EE-BB07-963FE10114DD}"/>
    <cellStyle name="SAPBEXexcBad9 4 4 5" xfId="14750" xr:uid="{1C0468D2-568D-439D-9575-062A887A9E67}"/>
    <cellStyle name="SAPBEXexcBad9 4 4 6" xfId="19643" xr:uid="{15C57A62-9E10-4C2D-A841-D2EC2A701233}"/>
    <cellStyle name="SAPBEXexcBad9 4 4 7" xfId="23778" xr:uid="{AD3E19FC-DA4B-4717-B751-4733034CD445}"/>
    <cellStyle name="SAPBEXexcBad9 4 4 8" xfId="30389" xr:uid="{6780C506-7B43-4568-93A7-AD09A775B31F}"/>
    <cellStyle name="SAPBEXexcBad9 4 5" xfId="2670" xr:uid="{6DBD83CA-945C-43FD-8E71-8F920AF37E9F}"/>
    <cellStyle name="SAPBEXexcBad9 4 5 2" xfId="10764" xr:uid="{23D70F12-BFEA-45DF-85A7-F1C9072023E5}"/>
    <cellStyle name="SAPBEXexcBad9 4 5 3" xfId="14488" xr:uid="{7955894B-8017-4AB9-A642-300D875BE003}"/>
    <cellStyle name="SAPBEXexcBad9 4 5 4" xfId="7652" xr:uid="{C22E535C-5577-4624-B2BC-FA23DD55CA3E}"/>
    <cellStyle name="SAPBEXexcBad9 4 5 5" xfId="20776" xr:uid="{9C40BB7E-219B-4D54-AB1D-C87758D0178D}"/>
    <cellStyle name="SAPBEXexcBad9 4 5 6" xfId="24437" xr:uid="{76A141E7-E367-4BA8-AFE3-6632CB35BC9D}"/>
    <cellStyle name="SAPBEXexcBad9 4 5 7" xfId="27966" xr:uid="{F0C84BB5-49C8-43BC-BE19-EB6DCCE0D63C}"/>
    <cellStyle name="SAPBEXexcBad9 4 5 8" xfId="31254" xr:uid="{0B55272A-BA5D-44EF-9A66-E267FCCBA481}"/>
    <cellStyle name="SAPBEXexcBad9 4 6" xfId="2450" xr:uid="{B38DD46D-8847-4267-A134-9044140210C6}"/>
    <cellStyle name="SAPBEXexcBad9 4 6 2" xfId="9062" xr:uid="{6AEC77F3-D2E1-4034-94E7-D8C8D7959A82}"/>
    <cellStyle name="SAPBEXexcBad9 4 6 3" xfId="15486" xr:uid="{03A01365-FC82-4C6B-B844-508349061895}"/>
    <cellStyle name="SAPBEXexcBad9 4 6 4" xfId="16426" xr:uid="{B12A1D5F-7D09-4BCD-8031-100623EA7DFA}"/>
    <cellStyle name="SAPBEXexcBad9 4 6 5" xfId="19373" xr:uid="{2B972835-9C2A-4C2B-ADD0-757A7E513B8D}"/>
    <cellStyle name="SAPBEXexcBad9 4 6 6" xfId="7207" xr:uid="{23BFC58F-11E8-44B3-AD80-A4BDF2C9D7D9}"/>
    <cellStyle name="SAPBEXexcBad9 4 6 7" xfId="27759" xr:uid="{5F4AE4BE-D77D-4593-A646-91C0C9CF8168}"/>
    <cellStyle name="SAPBEXexcBad9 4 6 8" xfId="30244" xr:uid="{012E8853-393E-444D-A47D-D82348674208}"/>
    <cellStyle name="SAPBEXexcBad9 4 7" xfId="2220" xr:uid="{DA1264BE-1CDC-4A13-8231-53CA57EB182E}"/>
    <cellStyle name="SAPBEXexcBad9 4 7 2" xfId="11556" xr:uid="{6EDB9FCC-B86E-42A7-BD3F-7E62F5FE53A5}"/>
    <cellStyle name="SAPBEXexcBad9 4 7 3" xfId="16090" xr:uid="{98972DE9-56DB-4712-9AEE-269A6902CF13}"/>
    <cellStyle name="SAPBEXexcBad9 4 7 4" xfId="17036" xr:uid="{156E3B70-5A15-44FE-BB42-88CEF8BAE939}"/>
    <cellStyle name="SAPBEXexcBad9 4 7 5" xfId="11828" xr:uid="{7FB4B4D4-FFC9-4D16-AACD-42629A525CBE}"/>
    <cellStyle name="SAPBEXexcBad9 4 7 6" xfId="23195" xr:uid="{25278C24-31A7-42A9-82CE-3BA4CC3F2762}"/>
    <cellStyle name="SAPBEXexcBad9 4 7 7" xfId="26855" xr:uid="{D7E8A6C3-C38D-4DAE-9E2B-3E1E45A5DB36}"/>
    <cellStyle name="SAPBEXexcBad9 4 7 8" xfId="27426" xr:uid="{08593855-1DFF-41E1-A593-0D9FDA7CEF50}"/>
    <cellStyle name="SAPBEXexcBad9 4 8" xfId="4805" xr:uid="{D307808A-E7AE-449C-9602-647E34D32CE1}"/>
    <cellStyle name="SAPBEXexcBad9 4 8 2" xfId="12218" xr:uid="{3A08CE95-4B65-419E-A62F-F3E72F64ED55}"/>
    <cellStyle name="SAPBEXexcBad9 4 8 3" xfId="15812" xr:uid="{E38D5C1B-E385-4064-95FB-03DF059DD38D}"/>
    <cellStyle name="SAPBEXexcBad9 4 8 4" xfId="19152" xr:uid="{0FC94AF7-1EAF-456A-8117-AA3A016EBBA3}"/>
    <cellStyle name="SAPBEXexcBad9 4 8 5" xfId="22903" xr:uid="{EF9AFEA6-AE5F-4C23-8FD4-17EF5F78AE65}"/>
    <cellStyle name="SAPBEXexcBad9 4 8 6" xfId="26569" xr:uid="{6510456B-9C87-4F46-A5A4-71FC0729A1F8}"/>
    <cellStyle name="SAPBEXexcBad9 4 8 7" xfId="30101" xr:uid="{37651A83-1A95-46BC-BCBD-6354A8D9BD81}"/>
    <cellStyle name="SAPBEXexcBad9 4 8 8" xfId="33358" xr:uid="{B5245053-6257-4ED7-927E-1E622B2FEE9C}"/>
    <cellStyle name="SAPBEXexcBad9 4 9" xfId="11497" xr:uid="{A08EAE76-3215-413D-8F0B-742731BBCB85}"/>
    <cellStyle name="SAPBEXexcBad9 5" xfId="1345" xr:uid="{3D835AA9-9150-4F95-A5D2-0365C2775806}"/>
    <cellStyle name="SAPBEXexcBad9 5 10" xfId="15693" xr:uid="{3846310D-B6DE-4BB6-BC9A-18337EAFBD22}"/>
    <cellStyle name="SAPBEXexcBad9 5 11" xfId="11449" xr:uid="{083D42C1-03DF-4EAC-94F1-8D7489D6D65D}"/>
    <cellStyle name="SAPBEXexcBad9 5 12" xfId="16820" xr:uid="{8B4D1938-EB6F-4470-BADA-91ACB6D6AE35}"/>
    <cellStyle name="SAPBEXexcBad9 5 13" xfId="23400" xr:uid="{A7051ECA-9DC3-4E7A-BC1E-887BA4275F16}"/>
    <cellStyle name="SAPBEXexcBad9 5 14" xfId="23993" xr:uid="{3C151294-BCAF-4631-B737-26135AE490DC}"/>
    <cellStyle name="SAPBEXexcBad9 5 15" xfId="27064" xr:uid="{51027118-E865-4232-9726-C8F9A141A00D}"/>
    <cellStyle name="SAPBEXexcBad9 5 2" xfId="1753" xr:uid="{EC168CFA-CB89-4FF0-8D97-EB57D74F42FD}"/>
    <cellStyle name="SAPBEXexcBad9 5 2 10" xfId="13722" xr:uid="{E7E7DF98-683A-49B8-826F-2164E333B288}"/>
    <cellStyle name="SAPBEXexcBad9 5 2 11" xfId="10658" xr:uid="{BF1CC237-4D6E-4D31-A5FB-A1DCEAB714CE}"/>
    <cellStyle name="SAPBEXexcBad9 5 2 12" xfId="24139" xr:uid="{E23D71B5-1039-4618-95E2-7D1AE68EB80F}"/>
    <cellStyle name="SAPBEXexcBad9 5 2 13" xfId="27684" xr:uid="{74D59736-2328-4F29-8E32-B1A8ACD87680}"/>
    <cellStyle name="SAPBEXexcBad9 5 2 14" xfId="30854" xr:uid="{259809A7-5089-4C09-B5AF-F788A80C813A}"/>
    <cellStyle name="SAPBEXexcBad9 5 2 2" xfId="2996" xr:uid="{0E1A121D-6C99-4DF6-92FB-68DFD691D677}"/>
    <cellStyle name="SAPBEXexcBad9 5 2 2 2" xfId="11391" xr:uid="{7D16D5F6-0547-42DD-9A69-93EF841C9223}"/>
    <cellStyle name="SAPBEXexcBad9 5 2 2 3" xfId="16251" xr:uid="{28892C75-2EB1-45E3-B082-5D832FA5A288}"/>
    <cellStyle name="SAPBEXexcBad9 5 2 2 4" xfId="17344" xr:uid="{FB18089E-D9A3-4C7C-AA06-598A958ECDDA}"/>
    <cellStyle name="SAPBEXexcBad9 5 2 2 5" xfId="21102" xr:uid="{9ADED249-F124-430B-ABA9-3B5F1BC85A9B}"/>
    <cellStyle name="SAPBEXexcBad9 5 2 2 6" xfId="24763" xr:uid="{569E5E17-C5E0-4BD2-B63C-28FCA48E773D}"/>
    <cellStyle name="SAPBEXexcBad9 5 2 2 7" xfId="28292" xr:uid="{97F18608-F3D7-418D-A7D3-759B528F5761}"/>
    <cellStyle name="SAPBEXexcBad9 5 2 2 8" xfId="31578" xr:uid="{137573A5-3BF1-4D38-9963-410564216950}"/>
    <cellStyle name="SAPBEXexcBad9 5 2 3" xfId="3502" xr:uid="{686A5B24-AA4E-4CC5-A216-68518DB762C9}"/>
    <cellStyle name="SAPBEXexcBad9 5 2 3 2" xfId="10650" xr:uid="{DB4544DE-7BA4-4017-A0A9-B2390749551A}"/>
    <cellStyle name="SAPBEXexcBad9 5 2 3 3" xfId="7700" xr:uid="{009B23B1-EEDD-40BE-A5E1-9E081053279F}"/>
    <cellStyle name="SAPBEXexcBad9 5 2 3 4" xfId="17849" xr:uid="{2467CD5F-DFD6-4493-A8CE-FDE011E35015}"/>
    <cellStyle name="SAPBEXexcBad9 5 2 3 5" xfId="21605" xr:uid="{9FBBB573-41DE-46CD-ABBA-23A1E68D03BA}"/>
    <cellStyle name="SAPBEXexcBad9 5 2 3 6" xfId="25267" xr:uid="{C6B430DF-283C-4167-B7EA-9A60282579BD}"/>
    <cellStyle name="SAPBEXexcBad9 5 2 3 7" xfId="28798" xr:uid="{021262AD-0336-47F3-952F-6EF5DD840FE3}"/>
    <cellStyle name="SAPBEXexcBad9 5 2 3 8" xfId="32077" xr:uid="{0B60C5D9-EA68-4D3C-9007-0F2DA6B53851}"/>
    <cellStyle name="SAPBEXexcBad9 5 2 4" xfId="2738" xr:uid="{5DAE7F74-289E-412B-B8A2-77E39B3A3206}"/>
    <cellStyle name="SAPBEXexcBad9 5 2 4 2" xfId="10288" xr:uid="{EE29431A-4B47-461E-947C-B9137898A04B}"/>
    <cellStyle name="SAPBEXexcBad9 5 2 4 3" xfId="15176" xr:uid="{77B98CB9-4BE0-4630-937B-6C33781815A0}"/>
    <cellStyle name="SAPBEXexcBad9 5 2 4 4" xfId="17086" xr:uid="{EBCAD3DF-5F96-4CAE-B36F-E9055686F2E5}"/>
    <cellStyle name="SAPBEXexcBad9 5 2 4 5" xfId="20844" xr:uid="{44D09AA8-1FDC-4D60-BCD5-2DF2858B6012}"/>
    <cellStyle name="SAPBEXexcBad9 5 2 4 6" xfId="24505" xr:uid="{1DB00D8A-4AB3-4F02-84C5-18815CDD8B18}"/>
    <cellStyle name="SAPBEXexcBad9 5 2 4 7" xfId="28034" xr:uid="{95808D6F-BE9D-4B46-82B7-3A8DD5B11C51}"/>
    <cellStyle name="SAPBEXexcBad9 5 2 4 8" xfId="31320" xr:uid="{E512406E-757E-4983-AB90-E7C01BEBE94A}"/>
    <cellStyle name="SAPBEXexcBad9 5 2 5" xfId="4086" xr:uid="{AA0F5173-8422-412E-81AC-51DD9FDA4F98}"/>
    <cellStyle name="SAPBEXexcBad9 5 2 5 2" xfId="6802" xr:uid="{435BBAD4-C706-4122-8230-D76710FFC79C}"/>
    <cellStyle name="SAPBEXexcBad9 5 2 5 3" xfId="7297" xr:uid="{C9DF5A2A-C352-4189-9DD6-9D99F54BF609}"/>
    <cellStyle name="SAPBEXexcBad9 5 2 5 4" xfId="18433" xr:uid="{CD835764-0522-49D3-8B49-D1E7C8613591}"/>
    <cellStyle name="SAPBEXexcBad9 5 2 5 5" xfId="22186" xr:uid="{3AF4332D-F3AE-4B71-B222-FF5ECBDDAB3B}"/>
    <cellStyle name="SAPBEXexcBad9 5 2 5 6" xfId="25851" xr:uid="{8419E808-3AA9-46B0-9154-1C2C82C73464}"/>
    <cellStyle name="SAPBEXexcBad9 5 2 5 7" xfId="29382" xr:uid="{C3ED573E-72B0-47F2-83C7-DDC535A8910A}"/>
    <cellStyle name="SAPBEXexcBad9 5 2 5 8" xfId="32649" xr:uid="{ECD26A2A-0CF0-4EC4-ADBC-8A1DB78F5A48}"/>
    <cellStyle name="SAPBEXexcBad9 5 2 6" xfId="4051" xr:uid="{0DCAD3DB-3574-4248-B142-CD50C5FCA52F}"/>
    <cellStyle name="SAPBEXexcBad9 5 2 6 2" xfId="6948" xr:uid="{C8BC4B37-97C2-4F99-98D7-153083C8257E}"/>
    <cellStyle name="SAPBEXexcBad9 5 2 6 3" xfId="14843" xr:uid="{46F7E4DB-A176-43D1-B442-15F06936FBB2}"/>
    <cellStyle name="SAPBEXexcBad9 5 2 6 4" xfId="18398" xr:uid="{97322F81-C041-41C2-92A6-78D34D56D176}"/>
    <cellStyle name="SAPBEXexcBad9 5 2 6 5" xfId="22151" xr:uid="{728EEA43-66BC-43AC-8778-2905079D3F4F}"/>
    <cellStyle name="SAPBEXexcBad9 5 2 6 6" xfId="25816" xr:uid="{F37D7569-8D65-4D89-8658-13B52428A077}"/>
    <cellStyle name="SAPBEXexcBad9 5 2 6 7" xfId="29347" xr:uid="{B54F03E4-957D-4E1B-BE04-33F12A621D2C}"/>
    <cellStyle name="SAPBEXexcBad9 5 2 6 8" xfId="32614" xr:uid="{3565FB1E-D41C-4C77-875D-A74B33FF5D9D}"/>
    <cellStyle name="SAPBEXexcBad9 5 2 7" xfId="4725" xr:uid="{93632682-EA2E-44C9-80F4-63D10FF897CB}"/>
    <cellStyle name="SAPBEXexcBad9 5 2 7 2" xfId="12298" xr:uid="{EEAA730C-84A9-445B-B54D-D858CA75229A}"/>
    <cellStyle name="SAPBEXexcBad9 5 2 7 3" xfId="15762" xr:uid="{7287416B-FC0C-4A94-8F9A-2FE4CC75E08B}"/>
    <cellStyle name="SAPBEXexcBad9 5 2 7 4" xfId="19072" xr:uid="{2505ECDF-B6C0-4868-AF13-30DBD1749CC9}"/>
    <cellStyle name="SAPBEXexcBad9 5 2 7 5" xfId="22823" xr:uid="{9FED35AF-F37B-4B93-AD0A-71868E8CE6CA}"/>
    <cellStyle name="SAPBEXexcBad9 5 2 7 6" xfId="26489" xr:uid="{36877A83-212E-4E16-9D74-8F9D3E38BDA8}"/>
    <cellStyle name="SAPBEXexcBad9 5 2 7 7" xfId="30021" xr:uid="{4542F913-105B-4DFF-AAC0-10338E86AF9A}"/>
    <cellStyle name="SAPBEXexcBad9 5 2 7 8" xfId="33278" xr:uid="{A6BCBE1A-2869-4BAC-AD8F-05951DC66ABD}"/>
    <cellStyle name="SAPBEXexcBad9 5 2 8" xfId="10711" xr:uid="{D4EAD0A0-3DDD-43AB-843D-A866E8C060F7}"/>
    <cellStyle name="SAPBEXexcBad9 5 2 9" xfId="15065" xr:uid="{3B2DD789-AB68-498C-A6AC-88A85EF773D1}"/>
    <cellStyle name="SAPBEXexcBad9 5 3" xfId="2608" xr:uid="{709FBF41-6CAA-44A5-8C85-EFE0E29B755D}"/>
    <cellStyle name="SAPBEXexcBad9 5 3 2" xfId="11089" xr:uid="{2D238E1A-2F1C-497D-9C8E-C2DADA6FFF12}"/>
    <cellStyle name="SAPBEXexcBad9 5 3 3" xfId="16485" xr:uid="{D87E224D-1C14-4903-95C9-60D72CFD173D}"/>
    <cellStyle name="SAPBEXexcBad9 5 3 4" xfId="7396" xr:uid="{EADD26F1-E519-43FA-85FC-C8E5A285433D}"/>
    <cellStyle name="SAPBEXexcBad9 5 3 5" xfId="20715" xr:uid="{4BB54CF1-67C2-4111-8F78-1BE86188663E}"/>
    <cellStyle name="SAPBEXexcBad9 5 3 6" xfId="9079" xr:uid="{DC8FAA96-AABE-4652-922F-F831C11477B8}"/>
    <cellStyle name="SAPBEXexcBad9 5 3 7" xfId="27904" xr:uid="{7BAFD7FA-69AE-4327-A4D1-BFAE065A64A4}"/>
    <cellStyle name="SAPBEXexcBad9 5 3 8" xfId="31194" xr:uid="{0BCB37E1-709D-4F57-AEEF-D5D8177EAE9A}"/>
    <cellStyle name="SAPBEXexcBad9 5 4" xfId="3115" xr:uid="{F0042CD6-C5D1-42B1-8555-02327C6786E6}"/>
    <cellStyle name="SAPBEXexcBad9 5 4 2" xfId="9332" xr:uid="{6CC83CC4-C393-4977-B2CD-66C279C5F57B}"/>
    <cellStyle name="SAPBEXexcBad9 5 4 3" xfId="11670" xr:uid="{1B2EBDA7-BA5F-4998-93D4-91946CC31CCC}"/>
    <cellStyle name="SAPBEXexcBad9 5 4 4" xfId="17462" xr:uid="{61551F40-B9D8-48FB-8D3E-7A24DAE46BC4}"/>
    <cellStyle name="SAPBEXexcBad9 5 4 5" xfId="21218" xr:uid="{40B17E3C-5A73-4CBC-9E58-2C0E979FED3A}"/>
    <cellStyle name="SAPBEXexcBad9 5 4 6" xfId="24880" xr:uid="{2AABD018-4EA8-420F-9102-226CE1962111}"/>
    <cellStyle name="SAPBEXexcBad9 5 4 7" xfId="28411" xr:uid="{326B4ED1-2C1B-40FC-94CC-B0080F7A1528}"/>
    <cellStyle name="SAPBEXexcBad9 5 4 8" xfId="31693" xr:uid="{EE2E22FB-FD47-41F8-AEB9-459916236E65}"/>
    <cellStyle name="SAPBEXexcBad9 5 5" xfId="3735" xr:uid="{C13D9C7D-49CF-4AFC-8B5E-59E3CC633029}"/>
    <cellStyle name="SAPBEXexcBad9 5 5 2" xfId="12757" xr:uid="{9F4C6FCB-396E-470D-910D-DEE1212910F6}"/>
    <cellStyle name="SAPBEXexcBad9 5 5 3" xfId="13349" xr:uid="{D7823A88-98AF-4444-B89B-500EB039547F}"/>
    <cellStyle name="SAPBEXexcBad9 5 5 4" xfId="18082" xr:uid="{90B6A89E-A5D1-44C5-87E4-DC1A6AC4A2FC}"/>
    <cellStyle name="SAPBEXexcBad9 5 5 5" xfId="21837" xr:uid="{F06F13EC-FABC-4F94-B84A-9859DF940477}"/>
    <cellStyle name="SAPBEXexcBad9 5 5 6" xfId="25500" xr:uid="{2C84CC12-A6A4-4A96-8935-DB52667F1F69}"/>
    <cellStyle name="SAPBEXexcBad9 5 5 7" xfId="29031" xr:uid="{59DD5EB3-AE5F-4E6D-8629-B36B712B8594}"/>
    <cellStyle name="SAPBEXexcBad9 5 5 8" xfId="32307" xr:uid="{E6B47DB1-6B01-4A35-96A0-9B4B6C276D9B}"/>
    <cellStyle name="SAPBEXexcBad9 5 6" xfId="3703" xr:uid="{C5C11BBA-841C-4C60-9461-AC99703EB179}"/>
    <cellStyle name="SAPBEXexcBad9 5 6 2" xfId="13034" xr:uid="{BFFD3562-B38A-41AB-9225-3A76E20410E6}"/>
    <cellStyle name="SAPBEXexcBad9 5 6 3" xfId="15529" xr:uid="{0A692C1B-4EBE-4AF6-99F5-3D99FA42FC6E}"/>
    <cellStyle name="SAPBEXexcBad9 5 6 4" xfId="18050" xr:uid="{F4956D34-CA07-44B0-B0BE-2C058BC1FE21}"/>
    <cellStyle name="SAPBEXexcBad9 5 6 5" xfId="21805" xr:uid="{1136BC38-3848-4643-9D2A-F1C604C924CF}"/>
    <cellStyle name="SAPBEXexcBad9 5 6 6" xfId="25468" xr:uid="{7838858B-B8C1-429A-9938-EE320DFC481E}"/>
    <cellStyle name="SAPBEXexcBad9 5 6 7" xfId="28999" xr:uid="{ED23C76F-373A-46A4-A8CB-3F7F2E895817}"/>
    <cellStyle name="SAPBEXexcBad9 5 6 8" xfId="32275" xr:uid="{65352BF3-A279-437B-B6D6-E753524B5D86}"/>
    <cellStyle name="SAPBEXexcBad9 5 7" xfId="4295" xr:uid="{4E8FA32F-2DC3-4E1C-BDAE-4599F1A72BCC}"/>
    <cellStyle name="SAPBEXexcBad9 5 7 2" xfId="12643" xr:uid="{35B50DAC-EF96-44C4-A1F6-50751FB0A11C}"/>
    <cellStyle name="SAPBEXexcBad9 5 7 3" xfId="8246" xr:uid="{E1F866D0-17B1-4EFB-AC6C-727EFAB63FEF}"/>
    <cellStyle name="SAPBEXexcBad9 5 7 4" xfId="18642" xr:uid="{C6638462-D9E3-48EB-BF03-BD19C8AE59DD}"/>
    <cellStyle name="SAPBEXexcBad9 5 7 5" xfId="22394" xr:uid="{FBBC4E3D-5574-48C9-8110-82BBDAE26A14}"/>
    <cellStyle name="SAPBEXexcBad9 5 7 6" xfId="26060" xr:uid="{6A2C01C2-56CB-4DD2-8AAB-971DC7843D7C}"/>
    <cellStyle name="SAPBEXexcBad9 5 7 7" xfId="29591" xr:uid="{99F47128-2EBF-4C38-8BCD-C1AD2809B6EC}"/>
    <cellStyle name="SAPBEXexcBad9 5 7 8" xfId="32854" xr:uid="{87DAA458-BA0E-4646-9520-35DBDEA62731}"/>
    <cellStyle name="SAPBEXexcBad9 5 8" xfId="4680" xr:uid="{A6088681-B7DA-4CDE-8C0E-20E16E1EA260}"/>
    <cellStyle name="SAPBEXexcBad9 5 8 2" xfId="12341" xr:uid="{7163AC06-E4CC-4C0E-842C-572B866E7C69}"/>
    <cellStyle name="SAPBEXexcBad9 5 8 3" xfId="7033" xr:uid="{3CA449BB-B6F2-4770-B6F2-B5E67857C6BB}"/>
    <cellStyle name="SAPBEXexcBad9 5 8 4" xfId="19027" xr:uid="{797A6976-BB08-4654-9C1A-B64FFEC6F259}"/>
    <cellStyle name="SAPBEXexcBad9 5 8 5" xfId="22779" xr:uid="{375FB881-BB96-439B-971F-334CD0F5BB74}"/>
    <cellStyle name="SAPBEXexcBad9 5 8 6" xfId="26444" xr:uid="{AA493ED1-2BD2-4F1A-A416-2BD83B6FE7B3}"/>
    <cellStyle name="SAPBEXexcBad9 5 8 7" xfId="29976" xr:uid="{DC4B41D1-A5EE-4467-A51C-74802A7D97F5}"/>
    <cellStyle name="SAPBEXexcBad9 5 8 8" xfId="33235" xr:uid="{49475C23-D340-4CDF-A604-69A68CA7853C}"/>
    <cellStyle name="SAPBEXexcBad9 5 9" xfId="12814" xr:uid="{E270FED6-F08D-47DE-9A21-BE0857118C91}"/>
    <cellStyle name="SAPBEXexcBad9 6" xfId="1369" xr:uid="{0B78961B-1F84-4EDA-8791-F185E114B8C9}"/>
    <cellStyle name="SAPBEXexcBad9 7" xfId="1454" xr:uid="{73A37568-C35F-4FDC-9A6F-9647A22ABDDF}"/>
    <cellStyle name="SAPBEXexcBad9 8" xfId="662" xr:uid="{F7FAA9D6-CB1A-4E0D-8A7A-DF7F0281F92C}"/>
    <cellStyle name="SAPBEXexcBad9 8 10" xfId="9499" xr:uid="{6D116A14-9724-472E-89E3-4DED42AAEF20}"/>
    <cellStyle name="SAPBEXexcBad9 8 11" xfId="15438" xr:uid="{833A6354-D3F4-458F-B2DF-22AF0B564893}"/>
    <cellStyle name="SAPBEXexcBad9 8 12" xfId="20182" xr:uid="{58A03EAC-A0C6-4178-8D2A-0353C7A7FDEF}"/>
    <cellStyle name="SAPBEXexcBad9 8 13" xfId="24374" xr:uid="{7618E532-3E33-467C-9612-3281CBF248FB}"/>
    <cellStyle name="SAPBEXexcBad9 8 14" xfId="27477" xr:uid="{962EE9AF-E794-4B6D-A83C-B7A7123A09C3}"/>
    <cellStyle name="SAPBEXexcBad9 8 15" xfId="30698" xr:uid="{371E6C8F-17A0-4837-ABE8-95014D1BECE2}"/>
    <cellStyle name="SAPBEXexcBad9 8 2" xfId="1574" xr:uid="{DB0751E3-6C71-430E-855B-9CA4AF8A1566}"/>
    <cellStyle name="SAPBEXexcBad9 8 2 10" xfId="7794" xr:uid="{B727C7CF-C085-4D74-B7DC-98C3B5C6542A}"/>
    <cellStyle name="SAPBEXexcBad9 8 2 11" xfId="11721" xr:uid="{12C147C5-1DCA-45C7-87F7-8AFB6BCE2829}"/>
    <cellStyle name="SAPBEXexcBad9 8 2 12" xfId="24188" xr:uid="{D89618A5-F806-472C-AC81-F15E7EE84567}"/>
    <cellStyle name="SAPBEXexcBad9 8 2 13" xfId="23661" xr:uid="{144B2BDF-4F78-4644-9202-E5BB429E939F}"/>
    <cellStyle name="SAPBEXexcBad9 8 2 14" xfId="20556" xr:uid="{8F91BCE2-4DDA-4D50-971B-CC8A7570D77D}"/>
    <cellStyle name="SAPBEXexcBad9 8 2 2" xfId="2817" xr:uid="{DF430198-AA33-4595-B429-AEB78671559D}"/>
    <cellStyle name="SAPBEXexcBad9 8 2 2 2" xfId="10795" xr:uid="{8E08690A-A72E-4F7F-AC16-FBC5942ED2A5}"/>
    <cellStyle name="SAPBEXexcBad9 8 2 2 3" xfId="7695" xr:uid="{C3CA18F1-BCDE-4264-9661-1CE8771EB791}"/>
    <cellStyle name="SAPBEXexcBad9 8 2 2 4" xfId="17165" xr:uid="{60BC20C8-9495-4E20-B2CD-EA0BFAAE9874}"/>
    <cellStyle name="SAPBEXexcBad9 8 2 2 5" xfId="20923" xr:uid="{68CDD3DB-9513-432D-9A14-ADD04DD2B76C}"/>
    <cellStyle name="SAPBEXexcBad9 8 2 2 6" xfId="24584" xr:uid="{C1E384C2-5ED2-4F20-9BB1-129E2D3DEA57}"/>
    <cellStyle name="SAPBEXexcBad9 8 2 2 7" xfId="28113" xr:uid="{DA6F095C-203F-4B2F-B373-3D1FD381A4D5}"/>
    <cellStyle name="SAPBEXexcBad9 8 2 2 8" xfId="31399" xr:uid="{F9FA4AE3-13D4-4CBF-8C4D-F962C0200987}"/>
    <cellStyle name="SAPBEXexcBad9 8 2 3" xfId="3323" xr:uid="{C81B0066-AD4E-4110-9DC4-9464CDAEE8EE}"/>
    <cellStyle name="SAPBEXexcBad9 8 2 3 2" xfId="11110" xr:uid="{4F5C1330-DC00-48D7-9AAA-DF581EF0ABB2}"/>
    <cellStyle name="SAPBEXexcBad9 8 2 3 3" xfId="16466" xr:uid="{1B176FB3-B603-4039-BF9F-97F5303D585D}"/>
    <cellStyle name="SAPBEXexcBad9 8 2 3 4" xfId="17670" xr:uid="{BA70F112-03C6-4E8B-8BA7-23F44C7AC163}"/>
    <cellStyle name="SAPBEXexcBad9 8 2 3 5" xfId="21426" xr:uid="{DB3418B7-DF85-4EB4-B1FC-C9BCFE66EE7F}"/>
    <cellStyle name="SAPBEXexcBad9 8 2 3 6" xfId="25088" xr:uid="{3D7CB7C8-8C65-4680-969D-D1CC1DF7A8F5}"/>
    <cellStyle name="SAPBEXexcBad9 8 2 3 7" xfId="28619" xr:uid="{8B87657D-137A-4977-AF31-A323CBD9244B}"/>
    <cellStyle name="SAPBEXexcBad9 8 2 3 8" xfId="31898" xr:uid="{86D6EF92-73D4-49AC-B634-0839A40E2F33}"/>
    <cellStyle name="SAPBEXexcBad9 8 2 4" xfId="3750" xr:uid="{293CB5C1-CFD7-4650-8E6A-D25CAF1865BB}"/>
    <cellStyle name="SAPBEXexcBad9 8 2 4 2" xfId="13012" xr:uid="{95DF48B2-AEFD-482E-9D33-2D0944767CF2}"/>
    <cellStyle name="SAPBEXexcBad9 8 2 4 3" xfId="15633" xr:uid="{8E64ACA6-BC07-40EC-946F-686E513E6A14}"/>
    <cellStyle name="SAPBEXexcBad9 8 2 4 4" xfId="18097" xr:uid="{37B308A8-A673-4420-ABF2-93986B5484CB}"/>
    <cellStyle name="SAPBEXexcBad9 8 2 4 5" xfId="21852" xr:uid="{7121AC3A-5486-42F1-8A53-70B73B672E0B}"/>
    <cellStyle name="SAPBEXexcBad9 8 2 4 6" xfId="25515" xr:uid="{F3ABD429-9BA5-45A5-A3DC-2DCEF8747949}"/>
    <cellStyle name="SAPBEXexcBad9 8 2 4 7" xfId="29046" xr:uid="{1C91CAD3-5696-4E06-A05B-D267A676047E}"/>
    <cellStyle name="SAPBEXexcBad9 8 2 4 8" xfId="32322" xr:uid="{6248E5E7-0D6A-4ED9-A1E4-64E10AA9CF4D}"/>
    <cellStyle name="SAPBEXexcBad9 8 2 5" xfId="4371" xr:uid="{80284659-01E0-417F-8E32-BDEE8ED0ABFD}"/>
    <cellStyle name="SAPBEXexcBad9 8 2 5 2" xfId="12585" xr:uid="{4D308F2A-98DF-4EAA-A42B-65E3801A02F0}"/>
    <cellStyle name="SAPBEXexcBad9 8 2 5 3" xfId="7415" xr:uid="{6348ADD0-2423-4E27-9863-2568E497FEBD}"/>
    <cellStyle name="SAPBEXexcBad9 8 2 5 4" xfId="18718" xr:uid="{18C7310B-29C8-4912-9344-B4EF66946706}"/>
    <cellStyle name="SAPBEXexcBad9 8 2 5 5" xfId="22470" xr:uid="{5A54D520-71FB-4C2A-ABFC-01E008DCC5FB}"/>
    <cellStyle name="SAPBEXexcBad9 8 2 5 6" xfId="26136" xr:uid="{B24119E9-3305-44E6-B521-FBB70BC59ABF}"/>
    <cellStyle name="SAPBEXexcBad9 8 2 5 7" xfId="29667" xr:uid="{465D8C1D-A200-478C-985B-6F1B0C734C36}"/>
    <cellStyle name="SAPBEXexcBad9 8 2 5 8" xfId="32929" xr:uid="{76A3400D-AD93-4401-9B48-0D470CE54803}"/>
    <cellStyle name="SAPBEXexcBad9 8 2 6" xfId="4291" xr:uid="{8CE34512-8F86-4F05-85C8-70C92AF42845}"/>
    <cellStyle name="SAPBEXexcBad9 8 2 6 2" xfId="12645" xr:uid="{88E160FF-38A4-498F-9FA2-4754F3D190D1}"/>
    <cellStyle name="SAPBEXexcBad9 8 2 6 3" xfId="8269" xr:uid="{00835FF4-5E76-4B85-8596-365D0474E65D}"/>
    <cellStyle name="SAPBEXexcBad9 8 2 6 4" xfId="18638" xr:uid="{9125696F-36B1-4024-A6E2-FB2D652B61FC}"/>
    <cellStyle name="SAPBEXexcBad9 8 2 6 5" xfId="22390" xr:uid="{0F2F5AF5-CC8C-4864-B0A4-29C56C0C1D3C}"/>
    <cellStyle name="SAPBEXexcBad9 8 2 6 6" xfId="26056" xr:uid="{2D8FCFED-3FE4-42BD-B57F-33EFD7C0BEDC}"/>
    <cellStyle name="SAPBEXexcBad9 8 2 6 7" xfId="29587" xr:uid="{E9805047-933F-42E1-AEC4-33AE0A01FBCA}"/>
    <cellStyle name="SAPBEXexcBad9 8 2 6 8" xfId="32850" xr:uid="{F64F9B86-87CE-4344-8707-C0BA9BBB325B}"/>
    <cellStyle name="SAPBEXexcBad9 8 2 7" xfId="4790" xr:uid="{95C6AAAF-1CAE-474A-8E15-923A3F4FDC8D}"/>
    <cellStyle name="SAPBEXexcBad9 8 2 7 2" xfId="12233" xr:uid="{79E0B4DF-1BD0-4951-BECC-CCBAD0753D1B}"/>
    <cellStyle name="SAPBEXexcBad9 8 2 7 3" xfId="7283" xr:uid="{4A0D3207-2D20-4813-B7D4-6427B9F131DB}"/>
    <cellStyle name="SAPBEXexcBad9 8 2 7 4" xfId="19137" xr:uid="{B0F00758-7E2E-4DD2-9738-6A5979B48A5A}"/>
    <cellStyle name="SAPBEXexcBad9 8 2 7 5" xfId="22888" xr:uid="{8F4CF380-3FB0-4F97-B1CD-FA531D18C289}"/>
    <cellStyle name="SAPBEXexcBad9 8 2 7 6" xfId="26554" xr:uid="{B738C688-EB0E-43C3-B55A-68AEBA6FD046}"/>
    <cellStyle name="SAPBEXexcBad9 8 2 7 7" xfId="30086" xr:uid="{B97A5673-CF10-4875-8EE4-AB81D953DFEC}"/>
    <cellStyle name="SAPBEXexcBad9 8 2 7 8" xfId="33343" xr:uid="{CE3248F5-B9B8-4106-A29C-3C6B0D51D51A}"/>
    <cellStyle name="SAPBEXexcBad9 8 2 8" xfId="12799" xr:uid="{A5E47059-29B8-4130-849A-12BFCFD1339E}"/>
    <cellStyle name="SAPBEXexcBad9 8 2 9" xfId="9391" xr:uid="{8380735F-FA7F-4414-8B13-0AEA5DAD07D9}"/>
    <cellStyle name="SAPBEXexcBad9 8 3" xfId="1995" xr:uid="{652D69B4-2718-490E-A187-97289D10F6EC}"/>
    <cellStyle name="SAPBEXexcBad9 8 3 2" xfId="10583" xr:uid="{A3FAEDE3-9087-4697-8D63-3D4A96AC5406}"/>
    <cellStyle name="SAPBEXexcBad9 8 3 3" xfId="8163" xr:uid="{2522C129-CF98-434F-9AEE-2C75B01AD7CB}"/>
    <cellStyle name="SAPBEXexcBad9 8 3 4" xfId="15264" xr:uid="{94888E43-9534-4AD2-B5B5-A1F05611014E}"/>
    <cellStyle name="SAPBEXexcBad9 8 3 5" xfId="6965" xr:uid="{A5A11E62-0C2F-4899-9507-3616DC8C5B53}"/>
    <cellStyle name="SAPBEXexcBad9 8 3 6" xfId="19985" xr:uid="{02E9407D-B256-4F02-97A9-AD74FFBFBCBB}"/>
    <cellStyle name="SAPBEXexcBad9 8 3 7" xfId="23732" xr:uid="{13C860A4-E054-4D82-8512-44796E50F2AE}"/>
    <cellStyle name="SAPBEXexcBad9 8 3 8" xfId="27334" xr:uid="{3252272A-1472-49AF-9D28-20052A3C5595}"/>
    <cellStyle name="SAPBEXexcBad9 8 4" xfId="3031" xr:uid="{E4BF1C5C-DFA6-4975-8F14-A3CD74F11EF0}"/>
    <cellStyle name="SAPBEXexcBad9 8 4 2" xfId="10979" xr:uid="{03F0C6E5-1A64-4702-8FEB-58C820FF714E}"/>
    <cellStyle name="SAPBEXexcBad9 8 4 3" xfId="16560" xr:uid="{0B010F53-8DDC-429B-A595-529461CDCA8C}"/>
    <cellStyle name="SAPBEXexcBad9 8 4 4" xfId="17379" xr:uid="{449338AF-77E0-43BF-881B-E59902F06770}"/>
    <cellStyle name="SAPBEXexcBad9 8 4 5" xfId="21137" xr:uid="{DC3E9766-1333-428D-9031-B57403D09F6B}"/>
    <cellStyle name="SAPBEXexcBad9 8 4 6" xfId="24798" xr:uid="{E25196B5-A4AC-4D9B-A487-616B8D93454E}"/>
    <cellStyle name="SAPBEXexcBad9 8 4 7" xfId="28327" xr:uid="{E20ED58C-139D-4398-8F2D-BFF5D7B010C5}"/>
    <cellStyle name="SAPBEXexcBad9 8 4 8" xfId="31613" xr:uid="{71FD3D18-1232-4B58-A937-D6620D632CDA}"/>
    <cellStyle name="SAPBEXexcBad9 8 5" xfId="1926" xr:uid="{536943DE-5D9C-48A1-8B08-7838C21DD893}"/>
    <cellStyle name="SAPBEXexcBad9 8 5 2" xfId="10677" xr:uid="{F5CCCD45-853A-42E4-826F-578E04EA5B33}"/>
    <cellStyle name="SAPBEXexcBad9 8 5 3" xfId="9718" xr:uid="{AF6BAD46-C2D9-489C-909A-1CDDBA149715}"/>
    <cellStyle name="SAPBEXexcBad9 8 5 4" xfId="11972" xr:uid="{FC4CD93C-5128-4E44-8A3F-C0D7050F9C3E}"/>
    <cellStyle name="SAPBEXexcBad9 8 5 5" xfId="9508" xr:uid="{0CA263BF-B10A-4970-9677-399B274571B3}"/>
    <cellStyle name="SAPBEXexcBad9 8 5 6" xfId="23221" xr:uid="{EC7E3ED6-431B-4B30-A939-CE76A466EB6F}"/>
    <cellStyle name="SAPBEXexcBad9 8 5 7" xfId="19870" xr:uid="{92B387DE-0335-4AE2-9615-E3E44C8FA9E2}"/>
    <cellStyle name="SAPBEXexcBad9 8 5 8" xfId="27296" xr:uid="{800D2985-F0D3-4A29-965E-CE4D3051D326}"/>
    <cellStyle name="SAPBEXexcBad9 8 6" xfId="3630" xr:uid="{FA9B86A9-B510-411B-8F48-486691D36B5B}"/>
    <cellStyle name="SAPBEXexcBad9 8 6 2" xfId="9805" xr:uid="{FD5CAAC8-6230-46A3-AA66-AAB8A2C76FEC}"/>
    <cellStyle name="SAPBEXexcBad9 8 6 3" xfId="6881" xr:uid="{EC7855A5-F855-4958-BAE8-58350443F373}"/>
    <cellStyle name="SAPBEXexcBad9 8 6 4" xfId="17977" xr:uid="{7BF316C9-55A9-40C0-B7F0-A9A8CB37DEDE}"/>
    <cellStyle name="SAPBEXexcBad9 8 6 5" xfId="21733" xr:uid="{EAB5A6D1-A1C7-46A7-AAD8-9E5C3DE04748}"/>
    <cellStyle name="SAPBEXexcBad9 8 6 6" xfId="25395" xr:uid="{75368FB8-31EB-49C4-B537-FAD85CDCF295}"/>
    <cellStyle name="SAPBEXexcBad9 8 6 7" xfId="28926" xr:uid="{8884FC4C-B2EF-44FF-943E-12234B5A1E19}"/>
    <cellStyle name="SAPBEXexcBad9 8 6 8" xfId="32203" xr:uid="{14A483B0-410A-44C7-81DF-2F752EACF06C}"/>
    <cellStyle name="SAPBEXexcBad9 8 7" xfId="4120" xr:uid="{18236420-FD1B-4720-9CDE-8198C94B781E}"/>
    <cellStyle name="SAPBEXexcBad9 8 7 2" xfId="7109" xr:uid="{088C67C9-A4A7-4443-9617-D91DC6CD113B}"/>
    <cellStyle name="SAPBEXexcBad9 8 7 3" xfId="13343" xr:uid="{A582F81E-0F4E-4589-8A54-B8F113434C86}"/>
    <cellStyle name="SAPBEXexcBad9 8 7 4" xfId="18467" xr:uid="{5EFBBAE9-1CB3-4CFC-9323-9F56FC65AACB}"/>
    <cellStyle name="SAPBEXexcBad9 8 7 5" xfId="22220" xr:uid="{E51501D8-37CD-4CC9-9B60-515D966EFBB6}"/>
    <cellStyle name="SAPBEXexcBad9 8 7 6" xfId="25885" xr:uid="{40AC3EB9-6F1A-4977-BA4B-9363DFF6C421}"/>
    <cellStyle name="SAPBEXexcBad9 8 7 7" xfId="29416" xr:uid="{DA93CF7A-A1CC-4B51-A1AE-E6624783C167}"/>
    <cellStyle name="SAPBEXexcBad9 8 7 8" xfId="32682" xr:uid="{1F689A40-8064-47F9-97B5-B5A960E3E19F}"/>
    <cellStyle name="SAPBEXexcBad9 8 8" xfId="3534" xr:uid="{E17BF906-874F-496E-B2FD-E73EDE12231B}"/>
    <cellStyle name="SAPBEXexcBad9 8 8 2" xfId="9997" xr:uid="{2F588241-F262-4855-BE64-F9D450B27395}"/>
    <cellStyle name="SAPBEXexcBad9 8 8 3" xfId="14984" xr:uid="{90FD2CEA-4E1F-4AA4-B6C3-A744AD5A6B5D}"/>
    <cellStyle name="SAPBEXexcBad9 8 8 4" xfId="17881" xr:uid="{725A8248-844D-4132-8819-34021F137885}"/>
    <cellStyle name="SAPBEXexcBad9 8 8 5" xfId="21637" xr:uid="{7209D0E5-5A5F-443F-AEF8-222F9C07CF58}"/>
    <cellStyle name="SAPBEXexcBad9 8 8 6" xfId="25299" xr:uid="{C8CD02F5-6DE2-4C61-B846-5524F16D0406}"/>
    <cellStyle name="SAPBEXexcBad9 8 8 7" xfId="28830" xr:uid="{6E13F668-4737-4EFC-A179-7C7E976841AA}"/>
    <cellStyle name="SAPBEXexcBad9 8 8 8" xfId="32109" xr:uid="{BEA600C2-AF7F-4B2B-A75F-0AAF375BE159}"/>
    <cellStyle name="SAPBEXexcBad9 8 9" xfId="10403" xr:uid="{06AC1B8E-7D4F-4DEE-9E49-71FD97F2F172}"/>
    <cellStyle name="SAPBEXexcBad9 9" xfId="1527" xr:uid="{5F81EE4C-4035-4275-9CCA-A9D81C0B3C2F}"/>
    <cellStyle name="SAPBEXexcBad9 9 10" xfId="13868" xr:uid="{8636E104-44CD-4E62-A0FF-720EFDDD8F67}"/>
    <cellStyle name="SAPBEXexcBad9 9 11" xfId="14040" xr:uid="{A1AF99FD-8772-46F5-9E3C-333317B715B8}"/>
    <cellStyle name="SAPBEXexcBad9 9 12" xfId="19885" xr:uid="{ED630D22-D1F9-4152-8AAC-72E55B4EFBBF}"/>
    <cellStyle name="SAPBEXexcBad9 9 13" xfId="27025" xr:uid="{FFA3C593-0F12-43E2-85E0-CDFE5FB23628}"/>
    <cellStyle name="SAPBEXexcBad9 9 14" xfId="27225" xr:uid="{A13FC5E6-AEFF-4696-A83E-719A8049F04E}"/>
    <cellStyle name="SAPBEXexcBad9 9 2" xfId="2770" xr:uid="{373A740F-7DF8-4890-BF95-305482192105}"/>
    <cellStyle name="SAPBEXexcBad9 9 2 2" xfId="11040" xr:uid="{C1233859-CA2B-4206-8B53-D001499C3E9C}"/>
    <cellStyle name="SAPBEXexcBad9 9 2 3" xfId="16519" xr:uid="{3F5B92F7-9A74-46AD-8BF9-183CD6C0C9E9}"/>
    <cellStyle name="SAPBEXexcBad9 9 2 4" xfId="17118" xr:uid="{3F8817EF-E1CD-497A-B970-5B8BF0475464}"/>
    <cellStyle name="SAPBEXexcBad9 9 2 5" xfId="20876" xr:uid="{7D496E4F-190A-490F-8E7C-C2906754FC66}"/>
    <cellStyle name="SAPBEXexcBad9 9 2 6" xfId="24537" xr:uid="{04CDB7A9-4445-4065-832C-E9836B6A8046}"/>
    <cellStyle name="SAPBEXexcBad9 9 2 7" xfId="28066" xr:uid="{AEE754C1-8228-4B17-86D7-1E1811A96CCC}"/>
    <cellStyle name="SAPBEXexcBad9 9 2 8" xfId="31352" xr:uid="{59DC310F-40A5-4A10-B951-62EB0B1F1413}"/>
    <cellStyle name="SAPBEXexcBad9 9 3" xfId="3276" xr:uid="{6B548876-4EE4-46E0-8FE3-583E5F4E184B}"/>
    <cellStyle name="SAPBEXexcBad9 9 3 2" xfId="8578" xr:uid="{95590A21-3D37-463E-841C-9DA9501B5934}"/>
    <cellStyle name="SAPBEXexcBad9 9 3 3" xfId="16945" xr:uid="{620D5F42-527C-4420-855F-DDD245423BE4}"/>
    <cellStyle name="SAPBEXexcBad9 9 3 4" xfId="17623" xr:uid="{4BC95901-6264-425E-A33C-43B342845349}"/>
    <cellStyle name="SAPBEXexcBad9 9 3 5" xfId="21379" xr:uid="{EBEF416C-6F6E-4156-9AFD-CAFBD30AD9BD}"/>
    <cellStyle name="SAPBEXexcBad9 9 3 6" xfId="25041" xr:uid="{0F9E875B-DC0D-404E-A2D2-3F331553B9AB}"/>
    <cellStyle name="SAPBEXexcBad9 9 3 7" xfId="28572" xr:uid="{ABC6CCCC-FD82-42CF-9A93-AC0D21EA1150}"/>
    <cellStyle name="SAPBEXexcBad9 9 3 8" xfId="31851" xr:uid="{0F4162C8-D059-4AE1-81B0-57A7C3A6FC1B}"/>
    <cellStyle name="SAPBEXexcBad9 9 4" xfId="3269" xr:uid="{BB523DF6-D0F6-47A4-B8D5-94872ADAAF99}"/>
    <cellStyle name="SAPBEXexcBad9 9 4 2" xfId="7882" xr:uid="{C1B6FD5C-3765-410C-8548-83364F1D058C}"/>
    <cellStyle name="SAPBEXexcBad9 9 4 3" xfId="7773" xr:uid="{FED872F8-9D5B-4796-A1BA-F4D2577188B7}"/>
    <cellStyle name="SAPBEXexcBad9 9 4 4" xfId="17616" xr:uid="{D7ED649D-86C8-4D63-B091-A3A38FEAF3FA}"/>
    <cellStyle name="SAPBEXexcBad9 9 4 5" xfId="21372" xr:uid="{AD0EC98C-9C1D-4F2E-A8DC-CACE63E99329}"/>
    <cellStyle name="SAPBEXexcBad9 9 4 6" xfId="25034" xr:uid="{6535D6AE-4850-4FA1-B9F8-793C9C9889F1}"/>
    <cellStyle name="SAPBEXexcBad9 9 4 7" xfId="28565" xr:uid="{080A0091-22B9-4A25-81E9-AD67D70C012C}"/>
    <cellStyle name="SAPBEXexcBad9 9 4 8" xfId="31844" xr:uid="{8F066AAF-FD93-4CB3-942E-3723744B0ED8}"/>
    <cellStyle name="SAPBEXexcBad9 9 5" xfId="3868" xr:uid="{6F2BACAE-F6C9-4274-AD53-5455CB6778C2}"/>
    <cellStyle name="SAPBEXexcBad9 9 5 2" xfId="6953" xr:uid="{205745DE-F290-4D86-A963-3C6825D3060A}"/>
    <cellStyle name="SAPBEXexcBad9 9 5 3" xfId="14829" xr:uid="{DD1912C1-F6A3-47E8-8BDC-0AFDE082D084}"/>
    <cellStyle name="SAPBEXexcBad9 9 5 4" xfId="18215" xr:uid="{CD2615FA-077A-4ED9-82A8-D29F7081D5AB}"/>
    <cellStyle name="SAPBEXexcBad9 9 5 5" xfId="21968" xr:uid="{E9A5A2F7-6CC5-4E69-B400-133C4897CCA6}"/>
    <cellStyle name="SAPBEXexcBad9 9 5 6" xfId="25633" xr:uid="{E891B5B0-5540-4CD5-ABB6-ED0A6D3DBD2A}"/>
    <cellStyle name="SAPBEXexcBad9 9 5 7" xfId="29164" xr:uid="{9018E77C-5226-4F8E-8AC9-00E3B2DC97D7}"/>
    <cellStyle name="SAPBEXexcBad9 9 5 8" xfId="32434" xr:uid="{B8E8EEAB-7370-4672-8E67-C5C86C1DFBA0}"/>
    <cellStyle name="SAPBEXexcBad9 9 6" xfId="4331" xr:uid="{FA223C9A-503C-4B10-BE53-F63F8CD4E58A}"/>
    <cellStyle name="SAPBEXexcBad9 9 6 2" xfId="12617" xr:uid="{008025F7-8149-4D02-9B04-E18C35340C88}"/>
    <cellStyle name="SAPBEXexcBad9 9 6 3" xfId="8906" xr:uid="{E3167150-8C42-4B32-8418-A8899534F360}"/>
    <cellStyle name="SAPBEXexcBad9 9 6 4" xfId="18678" xr:uid="{9322F85A-9C9F-45E6-B1CF-96A00262C812}"/>
    <cellStyle name="SAPBEXexcBad9 9 6 5" xfId="22430" xr:uid="{97313562-1680-4131-B778-C88FF64BCBCD}"/>
    <cellStyle name="SAPBEXexcBad9 9 6 6" xfId="26096" xr:uid="{CEE5FC7C-DC49-4417-B417-D48471BABB94}"/>
    <cellStyle name="SAPBEXexcBad9 9 6 7" xfId="29627" xr:uid="{F0DDF4A7-16BD-4913-BB49-5612EBC82060}"/>
    <cellStyle name="SAPBEXexcBad9 9 6 8" xfId="32890" xr:uid="{AB2EC688-B678-40B9-AE1B-D12872AE199C}"/>
    <cellStyle name="SAPBEXexcBad9 9 7" xfId="4050" xr:uid="{F7E10E9D-8C9F-4800-9129-8E63D379F0C3}"/>
    <cellStyle name="SAPBEXexcBad9 9 7 2" xfId="6900" xr:uid="{8FF807AF-C96C-456C-82CE-F0267A8CC7F3}"/>
    <cellStyle name="SAPBEXexcBad9 9 7 3" xfId="12004" xr:uid="{9322A865-8678-4A60-B979-7AD6965C4302}"/>
    <cellStyle name="SAPBEXexcBad9 9 7 4" xfId="18397" xr:uid="{026D58CE-1309-42E6-8CC1-3B9B60419DE6}"/>
    <cellStyle name="SAPBEXexcBad9 9 7 5" xfId="22150" xr:uid="{52DF7E3B-9F95-450E-AF44-D8BDAE6E968B}"/>
    <cellStyle name="SAPBEXexcBad9 9 7 6" xfId="25815" xr:uid="{0791313E-3A97-4C3D-8593-F2B1E907DF91}"/>
    <cellStyle name="SAPBEXexcBad9 9 7 7" xfId="29346" xr:uid="{64AB619A-792F-4ABF-A12A-3C8EC46C9ACA}"/>
    <cellStyle name="SAPBEXexcBad9 9 7 8" xfId="32613" xr:uid="{147E2BA1-9635-4076-B023-F09357CD5396}"/>
    <cellStyle name="SAPBEXexcBad9 9 8" xfId="9551" xr:uid="{F5B2E4FD-9872-41AD-B283-33959E7001D6}"/>
    <cellStyle name="SAPBEXexcBad9 9 9" xfId="14035" xr:uid="{AF80BFF9-8BBB-4FC8-AB77-35932748E635}"/>
    <cellStyle name="SAPBEXexcBad9_East 1415 Budget model v1" xfId="1127" xr:uid="{A6D84B52-D6B8-4137-8310-A752F9BE3BBE}"/>
    <cellStyle name="SAPBEXexcCritical4" xfId="467" xr:uid="{A8B8FCB2-B45D-4ED1-979D-993A43FFF87D}"/>
    <cellStyle name="SAPBEXexcCritical4 10" xfId="1824" xr:uid="{328036B4-654A-46FC-950E-62DB8CC0B676}"/>
    <cellStyle name="SAPBEXexcCritical4 10 2" xfId="7267" xr:uid="{AFCC8494-0DA5-4281-926B-CA1EEA9B15C0}"/>
    <cellStyle name="SAPBEXexcCritical4 10 3" xfId="14939" xr:uid="{BAFC7C3A-871F-446B-B041-C58C36BE2465}"/>
    <cellStyle name="SAPBEXexcCritical4 10 4" xfId="16729" xr:uid="{738DFE07-B8AA-4EDC-B69F-F6A294D6D018}"/>
    <cellStyle name="SAPBEXexcCritical4 10 5" xfId="20442" xr:uid="{9DD9494B-1B23-4B71-8435-BE068CB2C2D5}"/>
    <cellStyle name="SAPBEXexcCritical4 10 6" xfId="23262" xr:uid="{91F0F49A-A7B8-4D29-B8B7-6C0801829845}"/>
    <cellStyle name="SAPBEXexcCritical4 10 7" xfId="27685" xr:uid="{8F22EB0E-2B85-4999-8739-F4B3870BC7FC}"/>
    <cellStyle name="SAPBEXexcCritical4 10 8" xfId="27488" xr:uid="{F25355D7-BBCF-4C69-993B-AC3A43F825D6}"/>
    <cellStyle name="SAPBEXexcCritical4 11" xfId="2655" xr:uid="{2DE5C9FC-4D8E-4B00-B386-7CE2E3CACE33}"/>
    <cellStyle name="SAPBEXexcCritical4 11 2" xfId="9038" xr:uid="{A8FBB332-9C8C-4199-B517-25AE46DB5D25}"/>
    <cellStyle name="SAPBEXexcCritical4 11 3" xfId="11993" xr:uid="{107C10EE-221C-43D4-B4AD-21A02522215D}"/>
    <cellStyle name="SAPBEXexcCritical4 11 4" xfId="16100" xr:uid="{4EE860FD-C1CB-40E7-9D9F-76772D9107AD}"/>
    <cellStyle name="SAPBEXexcCritical4 11 5" xfId="20761" xr:uid="{0E34AC48-95BD-4C95-A778-2B0F169017E2}"/>
    <cellStyle name="SAPBEXexcCritical4 11 6" xfId="24422" xr:uid="{D3C55388-8278-4ED5-949B-A203F3C58E4C}"/>
    <cellStyle name="SAPBEXexcCritical4 11 7" xfId="27951" xr:uid="{17098273-29B3-4C32-8359-2ADAFA8BC974}"/>
    <cellStyle name="SAPBEXexcCritical4 11 8" xfId="31239" xr:uid="{13401EE5-DAC4-45AE-BF2E-DA7DD627779B}"/>
    <cellStyle name="SAPBEXexcCritical4 12" xfId="2592" xr:uid="{E4E179B8-C2DF-4C7D-8B94-FF54E5A652EC}"/>
    <cellStyle name="SAPBEXexcCritical4 12 2" xfId="11005" xr:uid="{3894AA49-9B1F-4158-9135-C22DAB55ABDE}"/>
    <cellStyle name="SAPBEXexcCritical4 12 3" xfId="13221" xr:uid="{70EA3C0F-263B-429E-9A93-7701755CDA4A}"/>
    <cellStyle name="SAPBEXexcCritical4 12 4" xfId="8239" xr:uid="{E18059BC-EB73-4D2D-A60D-28C0637F7E3E}"/>
    <cellStyle name="SAPBEXexcCritical4 12 5" xfId="13448" xr:uid="{C7C99C38-3201-4A39-B69D-E8C0E7FD15CE}"/>
    <cellStyle name="SAPBEXexcCritical4 12 6" xfId="20098" xr:uid="{F494982F-A45D-4AC0-A8AA-8E364E01579E}"/>
    <cellStyle name="SAPBEXexcCritical4 12 7" xfId="27888" xr:uid="{786A3A7E-7BDB-45CA-9BE9-D5C784D8CEA1}"/>
    <cellStyle name="SAPBEXexcCritical4 12 8" xfId="31178" xr:uid="{AD8B9C69-5513-4D59-962D-4DE81E37A64C}"/>
    <cellStyle name="SAPBEXexcCritical4 13" xfId="4064" xr:uid="{252B06EF-F177-4D30-A823-C251E2778D23}"/>
    <cellStyle name="SAPBEXexcCritical4 13 2" xfId="12686" xr:uid="{689AA27B-52A2-4805-9266-58D56EC8844A}"/>
    <cellStyle name="SAPBEXexcCritical4 13 3" xfId="15711" xr:uid="{F5511316-B69F-440B-BAD2-E81953756086}"/>
    <cellStyle name="SAPBEXexcCritical4 13 4" xfId="18411" xr:uid="{0DD09B8A-237B-4E58-B425-7DB331CC798C}"/>
    <cellStyle name="SAPBEXexcCritical4 13 5" xfId="22164" xr:uid="{717F9522-87C7-4BAD-A56E-B2E6958736CC}"/>
    <cellStyle name="SAPBEXexcCritical4 13 6" xfId="25829" xr:uid="{F9C935DC-C271-4790-8D55-CACF20684938}"/>
    <cellStyle name="SAPBEXexcCritical4 13 7" xfId="29360" xr:uid="{57D3C149-C7E2-4C92-B70B-79D0AB2D7271}"/>
    <cellStyle name="SAPBEXexcCritical4 13 8" xfId="32627" xr:uid="{B9B9C041-5FF8-4B28-8386-5AAED4AF9BBC}"/>
    <cellStyle name="SAPBEXexcCritical4 14" xfId="4475" xr:uid="{F29101DF-AB60-4502-AD61-116FA36F4C47}"/>
    <cellStyle name="SAPBEXexcCritical4 14 2" xfId="7349" xr:uid="{132AE6F0-F648-4FCA-AF48-0C542A2354F9}"/>
    <cellStyle name="SAPBEXexcCritical4 14 3" xfId="15384" xr:uid="{582C6419-C836-48D7-9467-C650F1A87FB8}"/>
    <cellStyle name="SAPBEXexcCritical4 14 4" xfId="18822" xr:uid="{378230A3-1293-4E33-BE3F-46FD563E0440}"/>
    <cellStyle name="SAPBEXexcCritical4 14 5" xfId="22574" xr:uid="{CFD0AD3A-3959-4924-B158-5A84C507BD26}"/>
    <cellStyle name="SAPBEXexcCritical4 14 6" xfId="26239" xr:uid="{508C972E-D6DA-4F0E-8894-18892542706A}"/>
    <cellStyle name="SAPBEXexcCritical4 14 7" xfId="29771" xr:uid="{3AAE91E9-469D-429A-8738-60E59927B396}"/>
    <cellStyle name="SAPBEXexcCritical4 14 8" xfId="33033" xr:uid="{5CBBEB3C-9032-4E8E-B0DE-6D2A3E128FCE}"/>
    <cellStyle name="SAPBEXexcCritical4 15" xfId="3809" xr:uid="{A7EDF482-F65C-4195-A976-F16BF4668292}"/>
    <cellStyle name="SAPBEXexcCritical4 15 2" xfId="12721" xr:uid="{7EC1AA38-D5BC-4D15-89FB-0DB2915886F6}"/>
    <cellStyle name="SAPBEXexcCritical4 15 3" xfId="7514" xr:uid="{5E0E8F08-2603-454A-BB94-635D840A4A69}"/>
    <cellStyle name="SAPBEXexcCritical4 15 4" xfId="18156" xr:uid="{5C7FC141-5FBB-4954-83DB-54B3BA40598C}"/>
    <cellStyle name="SAPBEXexcCritical4 15 5" xfId="21909" xr:uid="{EA71D09D-0DA0-4C54-8189-D7ACEFAEBA7A}"/>
    <cellStyle name="SAPBEXexcCritical4 15 6" xfId="25574" xr:uid="{E1894ACB-9EF8-431E-910A-074D50EB3005}"/>
    <cellStyle name="SAPBEXexcCritical4 15 7" xfId="29105" xr:uid="{7203C70B-7E6F-4EBD-9BD7-1D544AF40182}"/>
    <cellStyle name="SAPBEXexcCritical4 15 8" xfId="32377" xr:uid="{982C5F4C-4905-48BA-B5FF-C30087E58DC9}"/>
    <cellStyle name="SAPBEXexcCritical4 16" xfId="6348" xr:uid="{B08DF5F0-DC29-4CD7-BCAA-E2A1AB64D20E}"/>
    <cellStyle name="SAPBEXexcCritical4 16 2" xfId="13246" xr:uid="{597E78F7-48E5-4789-91A5-D51246026614}"/>
    <cellStyle name="SAPBEXexcCritical4 16 3" xfId="15913" xr:uid="{3220BE6B-BC6E-4C24-95C5-E6C6CB13B189}"/>
    <cellStyle name="SAPBEXexcCritical4 16 4" xfId="20593" xr:uid="{1F1950B3-CB4C-4B14-B8C7-3A5D817DFAB7}"/>
    <cellStyle name="SAPBEXexcCritical4 16 5" xfId="24273" xr:uid="{8C60F03F-CA32-40C8-ACBF-84A89EFB6594}"/>
    <cellStyle name="SAPBEXexcCritical4 16 6" xfId="27792" xr:uid="{10E37ED7-0384-4A1D-AEC1-6D009A06BB7D}"/>
    <cellStyle name="SAPBEXexcCritical4 16 7" xfId="31009" xr:uid="{57A4150A-483E-490A-864A-C9682795EC76}"/>
    <cellStyle name="SAPBEXexcCritical4 16 8" xfId="33612" xr:uid="{DFDC2261-66AD-4841-815D-5A3B953ABB5F}"/>
    <cellStyle name="SAPBEXexcCritical4 17" xfId="8530" xr:uid="{15BBAB95-BB5E-4FF9-BEE0-E35072014926}"/>
    <cellStyle name="SAPBEXexcCritical4 18" xfId="10953" xr:uid="{CE2B584D-B605-4F2E-B34B-22D8A844F760}"/>
    <cellStyle name="SAPBEXexcCritical4 19" xfId="15339" xr:uid="{36838FC1-6424-42ED-81D2-4ED4B8830050}"/>
    <cellStyle name="SAPBEXexcCritical4 2" xfId="1128" xr:uid="{EC4CC5F9-6EB2-4219-BBDF-87DC320B0AE3}"/>
    <cellStyle name="SAPBEXexcCritical4 2 10" xfId="10638" xr:uid="{CDFB9549-E768-4748-8372-56E6D131D840}"/>
    <cellStyle name="SAPBEXexcCritical4 2 11" xfId="15214" xr:uid="{64229BB1-8198-4A25-BDEB-214A03214AC0}"/>
    <cellStyle name="SAPBEXexcCritical4 2 12" xfId="7792" xr:uid="{3094C85F-D9E1-4849-A51B-A75A57DF4E58}"/>
    <cellStyle name="SAPBEXexcCritical4 2 13" xfId="19803" xr:uid="{98937097-6B2B-47B5-8595-D4AE0CFA1D5A}"/>
    <cellStyle name="SAPBEXexcCritical4 2 14" xfId="23563" xr:uid="{B9CC4556-5C5B-413B-925F-17B51531217F}"/>
    <cellStyle name="SAPBEXexcCritical4 2 15" xfId="27172" xr:uid="{F41ED9D6-EB54-4600-B36E-161A768D85E0}"/>
    <cellStyle name="SAPBEXexcCritical4 2 16" xfId="30631" xr:uid="{C921633F-E472-484C-902C-755F803D4214}"/>
    <cellStyle name="SAPBEXexcCritical4 2 17" xfId="33818" xr:uid="{CBE15691-AD39-455F-B29B-1C632CE102C9}"/>
    <cellStyle name="SAPBEXexcCritical4 2 2" xfId="1129" xr:uid="{B445BF34-C561-48E1-9B04-37676BEE288A}"/>
    <cellStyle name="SAPBEXexcCritical4 2 2 10" xfId="14157" xr:uid="{57BDF0B2-3134-4A35-B758-1B6FB8DECC1C}"/>
    <cellStyle name="SAPBEXexcCritical4 2 2 11" xfId="8126" xr:uid="{F0C09E97-68EE-453B-AE6D-35AD5ED8FE65}"/>
    <cellStyle name="SAPBEXexcCritical4 2 2 12" xfId="19802" xr:uid="{04193214-7E6A-441A-91CF-DBA51245C978}"/>
    <cellStyle name="SAPBEXexcCritical4 2 2 13" xfId="23562" xr:uid="{B4C13FF5-A8FE-4E7C-A697-20E65085D8D0}"/>
    <cellStyle name="SAPBEXexcCritical4 2 2 14" xfId="27171" xr:uid="{BB08366E-1A53-4414-BBDF-0119453C60FE}"/>
    <cellStyle name="SAPBEXexcCritical4 2 2 15" xfId="30630" xr:uid="{DA913E00-921F-4AE1-B4A9-3242FC2FFB87}"/>
    <cellStyle name="SAPBEXexcCritical4 2 2 16" xfId="34826" xr:uid="{D8E459FD-1647-44EC-9F00-28F1814E2663}"/>
    <cellStyle name="SAPBEXexcCritical4 2 2 2" xfId="1644" xr:uid="{0D73E014-7716-4668-8CDC-08D65AFAA88B}"/>
    <cellStyle name="SAPBEXexcCritical4 2 2 2 10" xfId="16686" xr:uid="{FD398C13-C519-4A99-B9C3-F65894152650}"/>
    <cellStyle name="SAPBEXexcCritical4 2 2 2 11" xfId="14863" xr:uid="{E6E2FA13-2951-478A-B856-F2B4C9B21376}"/>
    <cellStyle name="SAPBEXexcCritical4 2 2 2 12" xfId="20284" xr:uid="{57F3A4D1-0DA4-4737-9D8C-78FD32E0012E}"/>
    <cellStyle name="SAPBEXexcCritical4 2 2 2 13" xfId="20433" xr:uid="{381B0660-374E-48A4-9387-4C12F5477475}"/>
    <cellStyle name="SAPBEXexcCritical4 2 2 2 14" xfId="30492" xr:uid="{2BD1DE1B-57A2-4E45-83DA-6CACD7740C87}"/>
    <cellStyle name="SAPBEXexcCritical4 2 2 2 2" xfId="2887" xr:uid="{6C3B1D2E-B708-4B94-BB85-D973B152FBB7}"/>
    <cellStyle name="SAPBEXexcCritical4 2 2 2 2 2" xfId="10627" xr:uid="{6D7EDF5C-049E-4D5E-8657-1BC4ECE3A010}"/>
    <cellStyle name="SAPBEXexcCritical4 2 2 2 2 3" xfId="13415" xr:uid="{06803D8E-5CC0-4C8D-B93C-0598B645D294}"/>
    <cellStyle name="SAPBEXexcCritical4 2 2 2 2 4" xfId="17235" xr:uid="{1119F8ED-354D-4662-97ED-9188CA621AF1}"/>
    <cellStyle name="SAPBEXexcCritical4 2 2 2 2 5" xfId="20993" xr:uid="{B248B7C9-F2BD-45E3-99B7-23DA5BD2A6DB}"/>
    <cellStyle name="SAPBEXexcCritical4 2 2 2 2 6" xfId="24654" xr:uid="{F362AB90-B74D-4D36-8ADD-226033797E59}"/>
    <cellStyle name="SAPBEXexcCritical4 2 2 2 2 7" xfId="28183" xr:uid="{68A17DB3-18E1-43E5-8E69-D3683A0A1E2A}"/>
    <cellStyle name="SAPBEXexcCritical4 2 2 2 2 8" xfId="31469" xr:uid="{0ED6D5CF-30DB-4DB6-BC47-84028393BAF5}"/>
    <cellStyle name="SAPBEXexcCritical4 2 2 2 3" xfId="3393" xr:uid="{C17F15D9-77D1-4CB8-BD84-42BB5F26DE9F}"/>
    <cellStyle name="SAPBEXexcCritical4 2 2 2 3 2" xfId="9560" xr:uid="{8E4E1F8D-8E79-407D-B60A-C74CC55E42AC}"/>
    <cellStyle name="SAPBEXexcCritical4 2 2 2 3 3" xfId="14421" xr:uid="{A52B914B-898E-4235-97D8-73C1856BF73C}"/>
    <cellStyle name="SAPBEXexcCritical4 2 2 2 3 4" xfId="17740" xr:uid="{1052CC40-2505-4158-AB2B-FE12B3A47C36}"/>
    <cellStyle name="SAPBEXexcCritical4 2 2 2 3 5" xfId="21496" xr:uid="{A4C3CB41-DF27-497B-A76E-0DA0E3C31C98}"/>
    <cellStyle name="SAPBEXexcCritical4 2 2 2 3 6" xfId="25158" xr:uid="{BA77347B-75D6-48DD-A2C4-BF88B107CA43}"/>
    <cellStyle name="SAPBEXexcCritical4 2 2 2 3 7" xfId="28689" xr:uid="{03067B36-7BA2-46F2-9E78-BB359E55E5F1}"/>
    <cellStyle name="SAPBEXexcCritical4 2 2 2 3 8" xfId="31968" xr:uid="{54AEEA26-8111-4F6A-AC6F-B017CEDBA9E3}"/>
    <cellStyle name="SAPBEXexcCritical4 2 2 2 4" xfId="3606" xr:uid="{F1A0005C-617C-4991-AC0A-EA0A4619B46B}"/>
    <cellStyle name="SAPBEXexcCritical4 2 2 2 4 2" xfId="9352" xr:uid="{0CC66439-9B78-489D-AFB8-8D15CF1DEB09}"/>
    <cellStyle name="SAPBEXexcCritical4 2 2 2 4 3" xfId="13966" xr:uid="{B3718FCB-D80F-44AB-90C2-888D37BB7E0C}"/>
    <cellStyle name="SAPBEXexcCritical4 2 2 2 4 4" xfId="17953" xr:uid="{23D83CF1-4255-436A-A350-C72B75C7C2E1}"/>
    <cellStyle name="SAPBEXexcCritical4 2 2 2 4 5" xfId="21709" xr:uid="{C39D7849-4AD2-490E-9926-42ABB14D2BD8}"/>
    <cellStyle name="SAPBEXexcCritical4 2 2 2 4 6" xfId="25371" xr:uid="{E0493761-3AEF-4143-B307-33A69D192A4A}"/>
    <cellStyle name="SAPBEXexcCritical4 2 2 2 4 7" xfId="28902" xr:uid="{CF279E47-68F5-4D7F-B59A-199AC7DE526F}"/>
    <cellStyle name="SAPBEXexcCritical4 2 2 2 4 8" xfId="32179" xr:uid="{0AC6A6CA-912A-4418-BBA9-C309B5E1423C}"/>
    <cellStyle name="SAPBEXexcCritical4 2 2 2 5" xfId="4017" xr:uid="{D05A979E-2B2A-40B6-8AD4-5A35B066B0CA}"/>
    <cellStyle name="SAPBEXexcCritical4 2 2 2 5 2" xfId="9600" xr:uid="{8CC67173-7B8A-4F9B-8E97-1B61596FF409}"/>
    <cellStyle name="SAPBEXexcCritical4 2 2 2 5 3" xfId="7085" xr:uid="{0C00F63C-EDD9-47C0-A42F-27416579271B}"/>
    <cellStyle name="SAPBEXexcCritical4 2 2 2 5 4" xfId="18364" xr:uid="{3742F92E-B7ED-4F5E-8586-A56A7A69C3C8}"/>
    <cellStyle name="SAPBEXexcCritical4 2 2 2 5 5" xfId="22117" xr:uid="{C6434CAD-367F-4077-9E14-D15A901107F8}"/>
    <cellStyle name="SAPBEXexcCritical4 2 2 2 5 6" xfId="25782" xr:uid="{5BC22E0A-64E1-4720-B2C9-54A256B503FC}"/>
    <cellStyle name="SAPBEXexcCritical4 2 2 2 5 7" xfId="29313" xr:uid="{EC05A045-62E8-4AF0-844F-E786EBC87D91}"/>
    <cellStyle name="SAPBEXexcCritical4 2 2 2 5 8" xfId="32580" xr:uid="{64AA3DE8-5D6F-436D-A36B-07ED1F8FAA77}"/>
    <cellStyle name="SAPBEXexcCritical4 2 2 2 6" xfId="2227" xr:uid="{9D555870-E7F8-43B8-B794-3F8B4E431A8B}"/>
    <cellStyle name="SAPBEXexcCritical4 2 2 2 6 2" xfId="8118" xr:uid="{6233E03D-8635-4DD9-A613-0E847FDD09A3}"/>
    <cellStyle name="SAPBEXexcCritical4 2 2 2 6 3" xfId="13845" xr:uid="{E7B35829-9688-41BA-B1F2-C17C2A32A995}"/>
    <cellStyle name="SAPBEXexcCritical4 2 2 2 6 4" xfId="14493" xr:uid="{3DEFE58C-8A72-4CB9-B4FE-1DB6BFB2F42D}"/>
    <cellStyle name="SAPBEXexcCritical4 2 2 2 6 5" xfId="15410" xr:uid="{055091FE-3A4E-4BB4-8135-6B7EED9DAE9F}"/>
    <cellStyle name="SAPBEXexcCritical4 2 2 2 6 6" xfId="11267" xr:uid="{1AAED971-5979-48C0-9FEE-9A99902B60B1}"/>
    <cellStyle name="SAPBEXexcCritical4 2 2 2 6 7" xfId="13675" xr:uid="{AE9D9E00-262D-4C2B-B12E-0927D4BAC36C}"/>
    <cellStyle name="SAPBEXexcCritical4 2 2 2 6 8" xfId="27428" xr:uid="{DC58CA64-0C84-4B57-9F45-74D20F416B00}"/>
    <cellStyle name="SAPBEXexcCritical4 2 2 2 7" xfId="4609" xr:uid="{FF01F138-CFEF-4DFB-92D7-CCF704E479F7}"/>
    <cellStyle name="SAPBEXexcCritical4 2 2 2 7 2" xfId="12409" xr:uid="{243CF263-3352-401C-ABA4-19AADAC81171}"/>
    <cellStyle name="SAPBEXexcCritical4 2 2 2 7 3" xfId="16856" xr:uid="{6CFD0DD0-74E3-4268-B27A-4E7BD2361EDD}"/>
    <cellStyle name="SAPBEXexcCritical4 2 2 2 7 4" xfId="18956" xr:uid="{8768C7E5-B667-4056-85EA-12CA4C1969D4}"/>
    <cellStyle name="SAPBEXexcCritical4 2 2 2 7 5" xfId="22708" xr:uid="{ED25C02D-6AF7-4F98-A431-0748C7DE4259}"/>
    <cellStyle name="SAPBEXexcCritical4 2 2 2 7 6" xfId="26373" xr:uid="{56390EF9-46D3-49DB-8637-219230A97AA8}"/>
    <cellStyle name="SAPBEXexcCritical4 2 2 2 7 7" xfId="29905" xr:uid="{C7F2B32F-B0C2-402C-93D3-1F1725D1F441}"/>
    <cellStyle name="SAPBEXexcCritical4 2 2 2 7 8" xfId="33165" xr:uid="{C12E934A-D6CA-4F4B-96FA-6A1C54836F73}"/>
    <cellStyle name="SAPBEXexcCritical4 2 2 2 8" xfId="8982" xr:uid="{3B56A573-7B45-42A1-A2FA-87CAC8DE68B1}"/>
    <cellStyle name="SAPBEXexcCritical4 2 2 2 9" xfId="13649" xr:uid="{F08FA6F1-A7C4-4FAD-A5F2-B95846A03FBF}"/>
    <cellStyle name="SAPBEXexcCritical4 2 2 3" xfId="2413" xr:uid="{9A594DB8-58CC-4DC1-A406-EA2753B3FE6B}"/>
    <cellStyle name="SAPBEXexcCritical4 2 2 3 2" xfId="9655" xr:uid="{9D7C5B84-806E-49F0-AB6D-5B12BF989417}"/>
    <cellStyle name="SAPBEXexcCritical4 2 2 3 3" xfId="13537" xr:uid="{A5694F03-12DD-4283-A828-3B1DE31C3C16}"/>
    <cellStyle name="SAPBEXexcCritical4 2 2 3 4" xfId="15491" xr:uid="{7CD0D02A-83DE-4841-BCC1-0CE04B300B74}"/>
    <cellStyle name="SAPBEXexcCritical4 2 2 3 5" xfId="15885" xr:uid="{71FFB56F-BFB6-4697-8FA7-0961E2D91BA0}"/>
    <cellStyle name="SAPBEXexcCritical4 2 2 3 6" xfId="14110" xr:uid="{9534B1C2-A004-4F06-89ED-DC5E4DA62BEE}"/>
    <cellStyle name="SAPBEXexcCritical4 2 2 3 7" xfId="26816" xr:uid="{4344ACFB-DD64-4193-8702-3E6B24BC2223}"/>
    <cellStyle name="SAPBEXexcCritical4 2 2 3 8" xfId="27398" xr:uid="{682F287B-B93B-48FF-8A77-FAB0307D3C67}"/>
    <cellStyle name="SAPBEXexcCritical4 2 2 4" xfId="2128" xr:uid="{5109EA94-1194-44D5-A9CF-6D8B8E9584B7}"/>
    <cellStyle name="SAPBEXexcCritical4 2 2 4 2" xfId="10649" xr:uid="{6E324C7C-B54F-4BBF-BD2F-C8337A9F9FE3}"/>
    <cellStyle name="SAPBEXexcCritical4 2 2 4 3" xfId="6950" xr:uid="{E98132D3-DA3D-45C9-B670-243FAE5A0285}"/>
    <cellStyle name="SAPBEXexcCritical4 2 2 4 4" xfId="16735" xr:uid="{BECB6972-AC3D-4653-B946-29825988E79B}"/>
    <cellStyle name="SAPBEXexcCritical4 2 2 4 5" xfId="14210" xr:uid="{E4FC06ED-33A2-4F48-A761-2ADA96A5648E}"/>
    <cellStyle name="SAPBEXexcCritical4 2 2 4 6" xfId="19621" xr:uid="{751C9558-30DE-4F08-8505-7791EC82DBF8}"/>
    <cellStyle name="SAPBEXexcCritical4 2 2 4 7" xfId="23795" xr:uid="{C3B48D59-FB41-46CE-B9D1-1CF89DD2669B}"/>
    <cellStyle name="SAPBEXexcCritical4 2 2 4 8" xfId="20278" xr:uid="{E2458CBA-2AAF-466D-BBD5-A77820791E2D}"/>
    <cellStyle name="SAPBEXexcCritical4 2 2 5" xfId="3137" xr:uid="{1088446F-7840-4857-8D27-4DC8BE842027}"/>
    <cellStyle name="SAPBEXexcCritical4 2 2 5 2" xfId="9623" xr:uid="{3DB33648-1FC9-4DAC-A26D-FAA631175E5E}"/>
    <cellStyle name="SAPBEXexcCritical4 2 2 5 3" xfId="14570" xr:uid="{CA6E2826-2ECA-4952-9EE5-3E80022A369B}"/>
    <cellStyle name="SAPBEXexcCritical4 2 2 5 4" xfId="17484" xr:uid="{3682402E-58A1-4558-96BB-9C7D9EF9949D}"/>
    <cellStyle name="SAPBEXexcCritical4 2 2 5 5" xfId="21240" xr:uid="{D7C4D975-C452-412F-9B8B-1FE0FAABDF11}"/>
    <cellStyle name="SAPBEXexcCritical4 2 2 5 6" xfId="24902" xr:uid="{23CB64E5-09EB-4DCD-B9AB-640DF8C86D0C}"/>
    <cellStyle name="SAPBEXexcCritical4 2 2 5 7" xfId="28433" xr:uid="{0A049B14-7214-47B3-B6C0-D0D817419CCD}"/>
    <cellStyle name="SAPBEXexcCritical4 2 2 5 8" xfId="31714" xr:uid="{15B165C5-B348-49AC-83A2-2AF4729D8D34}"/>
    <cellStyle name="SAPBEXexcCritical4 2 2 6" xfId="3771" xr:uid="{3D629AF4-BF00-4FFE-8EAA-0E65F43BE85C}"/>
    <cellStyle name="SAPBEXexcCritical4 2 2 6 2" xfId="12740" xr:uid="{E18613BB-F9B0-4555-B1FC-BBDF5DC62FD6}"/>
    <cellStyle name="SAPBEXexcCritical4 2 2 6 3" xfId="9144" xr:uid="{A3FEEA84-E057-4D59-92F4-4C1657A62770}"/>
    <cellStyle name="SAPBEXexcCritical4 2 2 6 4" xfId="18118" xr:uid="{C93D285D-E23A-4489-AE32-EDBE6F7136DD}"/>
    <cellStyle name="SAPBEXexcCritical4 2 2 6 5" xfId="21872" xr:uid="{964A2F7F-2D48-4F49-8CE4-2A3B9488A7C1}"/>
    <cellStyle name="SAPBEXexcCritical4 2 2 6 6" xfId="25536" xr:uid="{493522E9-5116-4872-8A18-7DD045E98BED}"/>
    <cellStyle name="SAPBEXexcCritical4 2 2 6 7" xfId="29067" xr:uid="{1734E1B8-6FD1-4081-B6B2-4F1CFB5E6FBD}"/>
    <cellStyle name="SAPBEXexcCritical4 2 2 6 8" xfId="32342" xr:uid="{10E42BE2-4ACE-4783-82DE-5A74C2AD25B4}"/>
    <cellStyle name="SAPBEXexcCritical4 2 2 7" xfId="4444" xr:uid="{412A5056-03A7-44C3-A066-1F791B0F16BF}"/>
    <cellStyle name="SAPBEXexcCritical4 2 2 7 2" xfId="12552" xr:uid="{807AD9DA-6F1D-4CB8-9134-528CBF23B032}"/>
    <cellStyle name="SAPBEXexcCritical4 2 2 7 3" xfId="8047" xr:uid="{FE5C7728-251F-40FB-BA46-231056A42B53}"/>
    <cellStyle name="SAPBEXexcCritical4 2 2 7 4" xfId="18791" xr:uid="{A5AE492A-B488-4BF3-9FC0-60C66E3C24D1}"/>
    <cellStyle name="SAPBEXexcCritical4 2 2 7 5" xfId="22543" xr:uid="{CE9ECC2B-D199-452A-B23C-9E4FDC9FD915}"/>
    <cellStyle name="SAPBEXexcCritical4 2 2 7 6" xfId="26208" xr:uid="{3458C3CA-CC81-4254-BF84-687439EF85C2}"/>
    <cellStyle name="SAPBEXexcCritical4 2 2 7 7" xfId="29740" xr:uid="{0F3C7035-BA8D-4706-99F1-C461075315C0}"/>
    <cellStyle name="SAPBEXexcCritical4 2 2 7 8" xfId="33002" xr:uid="{89C14392-19B5-44AF-88D1-937F6EB79B73}"/>
    <cellStyle name="SAPBEXexcCritical4 2 2 8" xfId="4410" xr:uid="{1DEE0C06-EFDF-4E11-9BBE-DFC380BD9F4C}"/>
    <cellStyle name="SAPBEXexcCritical4 2 2 8 2" xfId="7002" xr:uid="{E7A79361-A844-466D-8FFA-1BF4FBFF1D67}"/>
    <cellStyle name="SAPBEXexcCritical4 2 2 8 3" xfId="7427" xr:uid="{E3EFB627-4591-409E-80B7-C130C711935C}"/>
    <cellStyle name="SAPBEXexcCritical4 2 2 8 4" xfId="18757" xr:uid="{3CBB33AD-E5F5-48A6-A078-9F6B5C8778A1}"/>
    <cellStyle name="SAPBEXexcCritical4 2 2 8 5" xfId="22509" xr:uid="{C5B86B8B-2C95-4522-A4F1-92B2DE9C114E}"/>
    <cellStyle name="SAPBEXexcCritical4 2 2 8 6" xfId="26175" xr:uid="{9506F39E-F696-4089-8576-1431783B275D}"/>
    <cellStyle name="SAPBEXexcCritical4 2 2 8 7" xfId="29706" xr:uid="{857EF997-CB65-4AE4-90FC-EFA05BDD179B}"/>
    <cellStyle name="SAPBEXexcCritical4 2 2 8 8" xfId="32968" xr:uid="{137B11C2-0A42-49B0-A683-66544024272B}"/>
    <cellStyle name="SAPBEXexcCritical4 2 2 9" xfId="8943" xr:uid="{CE6C26B7-8F2D-4A6C-BFDD-A176F314944C}"/>
    <cellStyle name="SAPBEXexcCritical4 2 3" xfId="1643" xr:uid="{DC18ECEE-045B-4FD4-9351-82C67B9284F2}"/>
    <cellStyle name="SAPBEXexcCritical4 2 3 10" xfId="14440" xr:uid="{FB9565D5-8B4A-4B78-975E-3551FDE64B56}"/>
    <cellStyle name="SAPBEXexcCritical4 2 3 11" xfId="13227" xr:uid="{E5DEB85C-8F3A-4A91-8AC9-810EFAD34AB9}"/>
    <cellStyle name="SAPBEXexcCritical4 2 3 12" xfId="23342" xr:uid="{C1446B8F-D031-471E-B995-60DB9B6482F3}"/>
    <cellStyle name="SAPBEXexcCritical4 2 3 13" xfId="21926" xr:uid="{D95FFA7A-9628-4596-8192-3D1623E0BFFD}"/>
    <cellStyle name="SAPBEXexcCritical4 2 3 14" xfId="30894" xr:uid="{50633884-2F40-4ADD-AA2F-88C6745FDCBC}"/>
    <cellStyle name="SAPBEXexcCritical4 2 3 15" xfId="35060" xr:uid="{7530A80B-5A19-44BC-85B9-05B2260F4389}"/>
    <cellStyle name="SAPBEXexcCritical4 2 3 2" xfId="2886" xr:uid="{554D1B6E-CB07-4664-AE4A-C142FBD71AD3}"/>
    <cellStyle name="SAPBEXexcCritical4 2 3 2 2" xfId="10618" xr:uid="{9FF9D7A1-3454-4751-836A-F41EAF81F569}"/>
    <cellStyle name="SAPBEXexcCritical4 2 3 2 3" xfId="14417" xr:uid="{9B45374D-D9D4-4267-8201-44A24A9DBFB6}"/>
    <cellStyle name="SAPBEXexcCritical4 2 3 2 4" xfId="17234" xr:uid="{23D2796B-CBC7-4B26-8FE9-076B0ABA2ACE}"/>
    <cellStyle name="SAPBEXexcCritical4 2 3 2 5" xfId="20992" xr:uid="{A552CB44-4A18-4C3B-A413-1969920745A7}"/>
    <cellStyle name="SAPBEXexcCritical4 2 3 2 6" xfId="24653" xr:uid="{AF0D89FF-E1CE-43D4-AEBF-FF78789CEBAF}"/>
    <cellStyle name="SAPBEXexcCritical4 2 3 2 7" xfId="28182" xr:uid="{8D93FEE5-A82F-4550-A993-2775F4078EF3}"/>
    <cellStyle name="SAPBEXexcCritical4 2 3 2 8" xfId="31468" xr:uid="{D9F995BE-4DB9-428C-B549-6C7EDB25CADF}"/>
    <cellStyle name="SAPBEXexcCritical4 2 3 3" xfId="3392" xr:uid="{BF87B2D2-8068-4104-AAF3-A99C81C1047B}"/>
    <cellStyle name="SAPBEXexcCritical4 2 3 3 2" xfId="10062" xr:uid="{640A6D14-ED58-4D09-BECF-9605BD9A3FC0}"/>
    <cellStyle name="SAPBEXexcCritical4 2 3 3 3" xfId="13705" xr:uid="{A6532FEE-167F-42A8-855F-D9DB01631E67}"/>
    <cellStyle name="SAPBEXexcCritical4 2 3 3 4" xfId="17739" xr:uid="{CC2677C7-05D9-493A-B30D-70B52D1F6B59}"/>
    <cellStyle name="SAPBEXexcCritical4 2 3 3 5" xfId="21495" xr:uid="{61D23300-42C1-43FB-BF84-8D56F4F94A97}"/>
    <cellStyle name="SAPBEXexcCritical4 2 3 3 6" xfId="25157" xr:uid="{BC98F755-DF37-4558-9019-97F3D9A29D4D}"/>
    <cellStyle name="SAPBEXexcCritical4 2 3 3 7" xfId="28688" xr:uid="{17F16E78-2A82-42C8-946C-32ABE67CB442}"/>
    <cellStyle name="SAPBEXexcCritical4 2 3 3 8" xfId="31967" xr:uid="{111DD1A1-837F-4D92-B0DB-187FE4DB26AC}"/>
    <cellStyle name="SAPBEXexcCritical4 2 3 4" xfId="2163" xr:uid="{04992C3B-13BA-4C27-BEA6-FCF8DE13E550}"/>
    <cellStyle name="SAPBEXexcCritical4 2 3 4 2" xfId="10557" xr:uid="{587A9E85-B479-40EB-8882-F2B2BBA3FFB0}"/>
    <cellStyle name="SAPBEXexcCritical4 2 3 4 3" xfId="12863" xr:uid="{91AFB13A-B40E-46D3-A4F4-052665B0946C}"/>
    <cellStyle name="SAPBEXexcCritical4 2 3 4 4" xfId="16286" xr:uid="{6CA49234-A3F7-430F-8F82-5ABE44491EC3}"/>
    <cellStyle name="SAPBEXexcCritical4 2 3 4 5" xfId="10981" xr:uid="{AF1ADD3B-F80D-4D95-A621-7AC48EB8DB9D}"/>
    <cellStyle name="SAPBEXexcCritical4 2 3 4 6" xfId="20061" xr:uid="{E8D743F4-302F-48F1-850E-5D3818D49151}"/>
    <cellStyle name="SAPBEXexcCritical4 2 3 4 7" xfId="23887" xr:uid="{6354B78F-5103-42BE-8260-0D687119729C}"/>
    <cellStyle name="SAPBEXexcCritical4 2 3 4 8" xfId="20546" xr:uid="{7B9D85E5-B4AF-4711-A07D-53EB86EDB7BD}"/>
    <cellStyle name="SAPBEXexcCritical4 2 3 5" xfId="3987" xr:uid="{46631F6C-3EB0-46A8-8669-62ED424AB0B0}"/>
    <cellStyle name="SAPBEXexcCritical4 2 3 5 2" xfId="9430" xr:uid="{F9833B50-95D0-46D2-B3E2-12540D184BA1}"/>
    <cellStyle name="SAPBEXexcCritical4 2 3 5 3" xfId="13856" xr:uid="{2145E6A7-B8F6-431C-B7F6-AD6CB124B37C}"/>
    <cellStyle name="SAPBEXexcCritical4 2 3 5 4" xfId="18334" xr:uid="{62CB09DB-90AA-4CB6-B35C-222D9D5C9314}"/>
    <cellStyle name="SAPBEXexcCritical4 2 3 5 5" xfId="22087" xr:uid="{33BA0AB2-FCE9-4830-B874-09E44F33A323}"/>
    <cellStyle name="SAPBEXexcCritical4 2 3 5 6" xfId="25752" xr:uid="{D5DB0DD6-C950-4662-87C7-C41FBBDA8F96}"/>
    <cellStyle name="SAPBEXexcCritical4 2 3 5 7" xfId="29283" xr:uid="{CC5DABCE-A9BD-4071-9A64-DDF9F2D8B57E}"/>
    <cellStyle name="SAPBEXexcCritical4 2 3 5 8" xfId="32551" xr:uid="{6623F903-EB06-4E87-9FEA-749AB3996B32}"/>
    <cellStyle name="SAPBEXexcCritical4 2 3 6" xfId="4442" xr:uid="{9BB9A485-A756-4FCF-867D-7AFE65D1FEEE}"/>
    <cellStyle name="SAPBEXexcCritical4 2 3 6 2" xfId="12554" xr:uid="{4266718B-DC19-4489-94A1-38AB8B9D8D7A}"/>
    <cellStyle name="SAPBEXexcCritical4 2 3 6 3" xfId="9288" xr:uid="{57654867-BF16-472C-8EC3-4B8E25C1C9AA}"/>
    <cellStyle name="SAPBEXexcCritical4 2 3 6 4" xfId="18789" xr:uid="{DC33317A-164B-4F4C-AB01-8FBB330BADC5}"/>
    <cellStyle name="SAPBEXexcCritical4 2 3 6 5" xfId="22541" xr:uid="{978AAE90-48E9-471A-A217-FC03F6D857BF}"/>
    <cellStyle name="SAPBEXexcCritical4 2 3 6 6" xfId="26206" xr:uid="{4FAE1D91-22FF-4B0C-9C15-F93F5F204203}"/>
    <cellStyle name="SAPBEXexcCritical4 2 3 6 7" xfId="29738" xr:uid="{7BC520BC-7FD1-43AE-98AD-B467E62323C8}"/>
    <cellStyle name="SAPBEXexcCritical4 2 3 6 8" xfId="33000" xr:uid="{F143D816-A5EE-48B6-BAF5-03F94805FEA8}"/>
    <cellStyle name="SAPBEXexcCritical4 2 3 7" xfId="4727" xr:uid="{18214767-F986-48B4-8FD6-4BE615F060A1}"/>
    <cellStyle name="SAPBEXexcCritical4 2 3 7 2" xfId="12296" xr:uid="{E2238DEE-6D0A-4FA9-A623-B1E6B680226E}"/>
    <cellStyle name="SAPBEXexcCritical4 2 3 7 3" xfId="15763" xr:uid="{16EC2B6D-7045-4D36-B41F-F5A192CC2AAC}"/>
    <cellStyle name="SAPBEXexcCritical4 2 3 7 4" xfId="19074" xr:uid="{29F2E997-C5C7-4DBB-8E0E-1081E4FF7B12}"/>
    <cellStyle name="SAPBEXexcCritical4 2 3 7 5" xfId="22825" xr:uid="{FA9445F5-13C4-4F16-AB1C-5C651C2CAAD2}"/>
    <cellStyle name="SAPBEXexcCritical4 2 3 7 6" xfId="26491" xr:uid="{6AE3B8D8-84F8-495C-BCDD-A4F5705A9716}"/>
    <cellStyle name="SAPBEXexcCritical4 2 3 7 7" xfId="30023" xr:uid="{95F22D36-30AB-4209-A7C0-82896480FBAF}"/>
    <cellStyle name="SAPBEXexcCritical4 2 3 7 8" xfId="33280" xr:uid="{D4445AC2-7D02-4375-AA01-29932CFC71E4}"/>
    <cellStyle name="SAPBEXexcCritical4 2 3 8" xfId="9014" xr:uid="{E56D1F0E-1BDD-4E7E-BEE9-8231B23D0912}"/>
    <cellStyle name="SAPBEXexcCritical4 2 3 9" xfId="11331" xr:uid="{FBA8552D-0C19-4CC9-BCB4-33550BA23029}"/>
    <cellStyle name="SAPBEXexcCritical4 2 4" xfId="2412" xr:uid="{AEDA85F3-4D4C-4B5B-9CFC-6B03F9637379}"/>
    <cellStyle name="SAPBEXexcCritical4 2 4 2" xfId="10157" xr:uid="{E6FF3174-25B8-4024-A1BD-D77CA8AD8CE0}"/>
    <cellStyle name="SAPBEXexcCritical4 2 4 3" xfId="6875" xr:uid="{76CF2B22-D5D1-4D5E-B355-21FA30815CFB}"/>
    <cellStyle name="SAPBEXexcCritical4 2 4 4" xfId="10947" xr:uid="{9F35301E-6A23-4C89-8E25-FF196DDD642D}"/>
    <cellStyle name="SAPBEXexcCritical4 2 4 5" xfId="6885" xr:uid="{62394189-2488-4779-ACD3-86E2CE01987C}"/>
    <cellStyle name="SAPBEXexcCritical4 2 4 6" xfId="20116" xr:uid="{30B28081-F7C9-4715-907E-02DD1E365CBB}"/>
    <cellStyle name="SAPBEXexcCritical4 2 4 7" xfId="26817" xr:uid="{3F94E723-BE40-43C6-9FEE-6C5874ABBA98}"/>
    <cellStyle name="SAPBEXexcCritical4 2 4 8" xfId="27399" xr:uid="{A7ACE57E-011F-4E2C-BC5E-E82FFEEC5405}"/>
    <cellStyle name="SAPBEXexcCritical4 2 4 9" xfId="34610" xr:uid="{10F6B987-CF6E-4502-8619-4744FF7184D2}"/>
    <cellStyle name="SAPBEXexcCritical4 2 5" xfId="2601" xr:uid="{86BDC3DF-8B0B-49FF-96B1-800A3CA184D6}"/>
    <cellStyle name="SAPBEXexcCritical4 2 5 2" xfId="9567" xr:uid="{52096592-55A2-44C0-97B4-A3FA126A4AFA}"/>
    <cellStyle name="SAPBEXexcCritical4 2 5 3" xfId="14685" xr:uid="{D0DF9D6D-CADA-4A8E-A0A5-18E4447FA7DC}"/>
    <cellStyle name="SAPBEXexcCritical4 2 5 4" xfId="9102" xr:uid="{1603DB7F-1634-41BD-BC96-2232C0500EC9}"/>
    <cellStyle name="SAPBEXexcCritical4 2 5 5" xfId="20708" xr:uid="{F60C9555-747E-4FC5-A096-BA8F7FEF05F9}"/>
    <cellStyle name="SAPBEXexcCritical4 2 5 6" xfId="24364" xr:uid="{E95C0992-5209-4816-B549-369A89B63BB5}"/>
    <cellStyle name="SAPBEXexcCritical4 2 5 7" xfId="27897" xr:uid="{7F03D359-35AB-44AC-8BD2-B2162F8AA639}"/>
    <cellStyle name="SAPBEXexcCritical4 2 5 8" xfId="31187" xr:uid="{D39B1345-FA72-4317-942E-AF1D87D074B5}"/>
    <cellStyle name="SAPBEXexcCritical4 2 5 9" xfId="34195" xr:uid="{92A63BF8-51D8-4D59-AE1C-3DEE979AF1E5}"/>
    <cellStyle name="SAPBEXexcCritical4 2 6" xfId="3969" xr:uid="{39DCECA1-561B-43A2-AB91-F3E47997DD3E}"/>
    <cellStyle name="SAPBEXexcCritical4 2 6 2" xfId="11181" xr:uid="{99EE34A6-7054-414E-8D70-2B29612FECCA}"/>
    <cellStyle name="SAPBEXexcCritical4 2 6 3" xfId="16434" xr:uid="{CC429E03-5AC9-41A2-B581-724C1E251516}"/>
    <cellStyle name="SAPBEXexcCritical4 2 6 4" xfId="18316" xr:uid="{23C55913-FB53-4ADF-8B16-63A4ECF023E4}"/>
    <cellStyle name="SAPBEXexcCritical4 2 6 5" xfId="22069" xr:uid="{144BF095-CAD6-41AD-8BF1-54E124EA9422}"/>
    <cellStyle name="SAPBEXexcCritical4 2 6 6" xfId="25734" xr:uid="{FB05D4F6-9A0A-4226-B8FB-39FE6CB463E2}"/>
    <cellStyle name="SAPBEXexcCritical4 2 6 7" xfId="29265" xr:uid="{3483AB6E-C051-4041-BEE2-B661402839B3}"/>
    <cellStyle name="SAPBEXexcCritical4 2 6 8" xfId="32533" xr:uid="{FC4E4F1F-7E41-42A7-B9AF-AA98F76D3394}"/>
    <cellStyle name="SAPBEXexcCritical4 2 7" xfId="3900" xr:uid="{40160FD7-26D7-4073-81A4-B67F745F8110}"/>
    <cellStyle name="SAPBEXexcCritical4 2 7 2" xfId="9119" xr:uid="{201B6376-8422-4AA1-A314-E03CCA089FD6}"/>
    <cellStyle name="SAPBEXexcCritical4 2 7 3" xfId="15327" xr:uid="{DEEAADEB-7BD9-4D48-B4A1-DF61656EBC1E}"/>
    <cellStyle name="SAPBEXexcCritical4 2 7 4" xfId="18247" xr:uid="{EEC5CD83-F88D-4486-BE67-D86AFA5C4D77}"/>
    <cellStyle name="SAPBEXexcCritical4 2 7 5" xfId="22000" xr:uid="{E0BD32DF-B923-4F42-A4EB-11FB217A0082}"/>
    <cellStyle name="SAPBEXexcCritical4 2 7 6" xfId="25665" xr:uid="{CE0914EF-3FF9-4227-965F-9AF81E7DE505}"/>
    <cellStyle name="SAPBEXexcCritical4 2 7 7" xfId="29196" xr:uid="{89D77D43-3CBB-4D6D-BC6B-6D1A9FBEE49B}"/>
    <cellStyle name="SAPBEXexcCritical4 2 7 8" xfId="32465" xr:uid="{AF6667D6-7353-4D57-8082-FF0A01C18EDC}"/>
    <cellStyle name="SAPBEXexcCritical4 2 8" xfId="4456" xr:uid="{DAD552A5-4F34-4348-A4BF-8ABEF6020223}"/>
    <cellStyle name="SAPBEXexcCritical4 2 8 2" xfId="12545" xr:uid="{79BA0C28-D414-4887-9C0E-7AF0EAEE5F26}"/>
    <cellStyle name="SAPBEXexcCritical4 2 8 3" xfId="13177" xr:uid="{91DC46AD-B76F-465B-85FA-3B73B6629518}"/>
    <cellStyle name="SAPBEXexcCritical4 2 8 4" xfId="18803" xr:uid="{B1C3DBCF-971D-4CC6-9ABD-6FF16E912844}"/>
    <cellStyle name="SAPBEXexcCritical4 2 8 5" xfId="22555" xr:uid="{5932B4F5-DC43-43DB-A692-09C327942351}"/>
    <cellStyle name="SAPBEXexcCritical4 2 8 6" xfId="26220" xr:uid="{C7CEEDFB-3A41-4DA2-914F-F19122E8B5CA}"/>
    <cellStyle name="SAPBEXexcCritical4 2 8 7" xfId="29752" xr:uid="{93BF9A7D-1063-4BED-92ED-B18CCC1DC51A}"/>
    <cellStyle name="SAPBEXexcCritical4 2 8 8" xfId="33014" xr:uid="{B1B86F41-EEBB-4260-A991-9229E43D6FD1}"/>
    <cellStyle name="SAPBEXexcCritical4 2 9" xfId="2147" xr:uid="{ECAA24F8-A3F1-45DB-9B8C-4B933246C5B2}"/>
    <cellStyle name="SAPBEXexcCritical4 2 9 2" xfId="9073" xr:uid="{C0D7AEEB-B239-4447-B9E8-B7035977ED3D}"/>
    <cellStyle name="SAPBEXexcCritical4 2 9 3" xfId="14801" xr:uid="{EC4DE262-6D6C-42CD-9227-80B5798EC68F}"/>
    <cellStyle name="SAPBEXexcCritical4 2 9 4" xfId="15398" xr:uid="{30BE4A6B-D71D-412F-BBBA-CCD6CAFCAC17}"/>
    <cellStyle name="SAPBEXexcCritical4 2 9 5" xfId="14727" xr:uid="{04CB7ED2-1DAD-4D26-8378-230912F9B3C1}"/>
    <cellStyle name="SAPBEXexcCritical4 2 9 6" xfId="20053" xr:uid="{45F9F9AA-CF44-4F7D-B445-4D6E586841C8}"/>
    <cellStyle name="SAPBEXexcCritical4 2 9 7" xfId="7508" xr:uid="{4A389D12-E1D0-4BC0-8EC1-5E30278E3E8F}"/>
    <cellStyle name="SAPBEXexcCritical4 2 9 8" xfId="27384" xr:uid="{563B5CEF-0012-4B95-8ABB-112BEE56C73B}"/>
    <cellStyle name="SAPBEXexcCritical4 20" xfId="16492" xr:uid="{06C0E276-6B4F-4B07-90F3-D58CF2EAE399}"/>
    <cellStyle name="SAPBEXexcCritical4 21" xfId="15304" xr:uid="{F107A722-9676-4EA9-805B-A9FF924ABE13}"/>
    <cellStyle name="SAPBEXexcCritical4 22" xfId="24020" xr:uid="{0D9BD207-EEA1-4EE1-8F28-53D88128B78E}"/>
    <cellStyle name="SAPBEXexcCritical4 23" xfId="14618" xr:uid="{2706DC41-6AD1-46E6-8DB6-44FA2809FCB4}"/>
    <cellStyle name="SAPBEXexcCritical4 3" xfId="1130" xr:uid="{578DC1FB-B7C4-4965-8BF0-5A05CFAAA507}"/>
    <cellStyle name="SAPBEXexcCritical4 3 10" xfId="10200" xr:uid="{A8542012-29A2-4B88-B96A-3169B4A16E28}"/>
    <cellStyle name="SAPBEXexcCritical4 3 11" xfId="14942" xr:uid="{AB654EAF-E7D3-43C7-BE12-8E87CCC9E291}"/>
    <cellStyle name="SAPBEXexcCritical4 3 12" xfId="8104" xr:uid="{5358DA20-1836-46D1-BC44-40FEB71D74BC}"/>
    <cellStyle name="SAPBEXexcCritical4 3 13" xfId="19801" xr:uid="{E0CE3F09-0ACE-4CCA-A616-E36D7C28BB74}"/>
    <cellStyle name="SAPBEXexcCritical4 3 14" xfId="23561" xr:uid="{B7126DAD-A6F3-49BE-AA2C-CCEA30D15455}"/>
    <cellStyle name="SAPBEXexcCritical4 3 15" xfId="27170" xr:uid="{41A4E11C-E573-4BD8-85F9-C8CEB19C5523}"/>
    <cellStyle name="SAPBEXexcCritical4 3 16" xfId="30629" xr:uid="{4FA6FDE1-79CD-4A85-8797-8902A967831B}"/>
    <cellStyle name="SAPBEXexcCritical4 3 17" xfId="35034" xr:uid="{1CCE03DC-FFDB-4074-A73C-EFB5E3EED7AE}"/>
    <cellStyle name="SAPBEXexcCritical4 3 2" xfId="1131" xr:uid="{220A7C40-67FD-4060-9C09-5381CF7B2EBC}"/>
    <cellStyle name="SAPBEXexcCritical4 3 2 10" xfId="13963" xr:uid="{38F5EC5B-C160-451F-9ECE-426594EE56E6}"/>
    <cellStyle name="SAPBEXexcCritical4 3 2 11" xfId="15679" xr:uid="{AC8CD0D4-0C68-4B3F-B7EA-BC5307AB8743}"/>
    <cellStyle name="SAPBEXexcCritical4 3 2 12" xfId="19800" xr:uid="{D4301B5B-7C2D-42C1-B4C5-0C6E4AC67460}"/>
    <cellStyle name="SAPBEXexcCritical4 3 2 13" xfId="23560" xr:uid="{BEB4C398-FA27-44E3-935F-28E357BA3CF4}"/>
    <cellStyle name="SAPBEXexcCritical4 3 2 14" xfId="27169" xr:uid="{9CE58109-152D-44FE-8323-ACE52958F9C8}"/>
    <cellStyle name="SAPBEXexcCritical4 3 2 15" xfId="30628" xr:uid="{869066AE-7285-439A-AECA-D673C2A72A80}"/>
    <cellStyle name="SAPBEXexcCritical4 3 2 2" xfId="1646" xr:uid="{4C3598C6-D230-40E7-9A26-4EEB8F7A83E0}"/>
    <cellStyle name="SAPBEXexcCritical4 3 2 2 10" xfId="8032" xr:uid="{B6F7180C-BFA0-4DE3-9CA1-AD551DC587FE}"/>
    <cellStyle name="SAPBEXexcCritical4 3 2 2 11" xfId="7714" xr:uid="{25DCE424-6F02-472F-8220-BAA2E41B1568}"/>
    <cellStyle name="SAPBEXexcCritical4 3 2 2 12" xfId="11636" xr:uid="{22ED0DB6-AC52-4D56-9892-F829E7DAC8BB}"/>
    <cellStyle name="SAPBEXexcCritical4 3 2 2 13" xfId="19855" xr:uid="{648F19D3-C5F6-4ED5-A217-7E6B67627C88}"/>
    <cellStyle name="SAPBEXexcCritical4 3 2 2 14" xfId="30491" xr:uid="{685F8C48-47D5-487C-A469-D48BB25653A9}"/>
    <cellStyle name="SAPBEXexcCritical4 3 2 2 2" xfId="2889" xr:uid="{59896BD6-5408-4DA2-89FD-CE8EDCBCF7E6}"/>
    <cellStyle name="SAPBEXexcCritical4 3 2 2 2 2" xfId="10138" xr:uid="{95AE10D7-6E65-4187-B803-64EBE13EA69A}"/>
    <cellStyle name="SAPBEXexcCritical4 3 2 2 2 3" xfId="13959" xr:uid="{7FB0BCDC-2F1F-45AC-B2EF-2E7FF8653C52}"/>
    <cellStyle name="SAPBEXexcCritical4 3 2 2 2 4" xfId="17237" xr:uid="{DB9C9F34-CFCD-4D23-81EF-7E7DC6E6975B}"/>
    <cellStyle name="SAPBEXexcCritical4 3 2 2 2 5" xfId="20995" xr:uid="{DF3B56C5-5650-4665-A8A4-B31CD44680D6}"/>
    <cellStyle name="SAPBEXexcCritical4 3 2 2 2 6" xfId="24656" xr:uid="{9585A0E1-D060-42E2-BAB5-7B4B986B0DE6}"/>
    <cellStyle name="SAPBEXexcCritical4 3 2 2 2 7" xfId="28185" xr:uid="{BD55F093-9759-4AA9-AA96-542EA0FC391E}"/>
    <cellStyle name="SAPBEXexcCritical4 3 2 2 2 8" xfId="31471" xr:uid="{E6A5FD48-D1A2-4395-93A3-9E3C161050E1}"/>
    <cellStyle name="SAPBEXexcCritical4 3 2 2 3" xfId="3395" xr:uid="{3D51A0C3-75C6-4816-ADF3-F0C22841E5CC}"/>
    <cellStyle name="SAPBEXexcCritical4 3 2 2 3 2" xfId="7442" xr:uid="{A2895CAD-B1F1-415D-BDDD-0A00B38F99FB}"/>
    <cellStyle name="SAPBEXexcCritical4 3 2 2 3 3" xfId="9236" xr:uid="{4337BEB8-2DBF-4786-BA31-5E95E4963954}"/>
    <cellStyle name="SAPBEXexcCritical4 3 2 2 3 4" xfId="17742" xr:uid="{FE8E530F-41C8-44C6-9DD8-7EA8CFB948A8}"/>
    <cellStyle name="SAPBEXexcCritical4 3 2 2 3 5" xfId="21498" xr:uid="{6CE9FDC6-0721-4B1B-9E07-DB6259AEAA39}"/>
    <cellStyle name="SAPBEXexcCritical4 3 2 2 3 6" xfId="25160" xr:uid="{6E2563D9-BA90-4855-BCF4-2E12E1ACAAD7}"/>
    <cellStyle name="SAPBEXexcCritical4 3 2 2 3 7" xfId="28691" xr:uid="{494AE6BD-BFAD-403D-A550-4E4DAB3C9AFC}"/>
    <cellStyle name="SAPBEXexcCritical4 3 2 2 3 8" xfId="31970" xr:uid="{BB3F88AC-CF12-4C17-B90F-35562D025E3B}"/>
    <cellStyle name="SAPBEXexcCritical4 3 2 2 4" xfId="434" xr:uid="{9E03039D-98CE-4709-9584-7C8E5BFBD7C1}"/>
    <cellStyle name="SAPBEXexcCritical4 3 2 2 4 2" xfId="9785" xr:uid="{4E2794E3-8888-4C53-9D55-DE2797B3DF2D}"/>
    <cellStyle name="SAPBEXexcCritical4 3 2 2 4 3" xfId="16930" xr:uid="{02A7AEB8-CBF6-4B52-AC3F-5865D45A466D}"/>
    <cellStyle name="SAPBEXexcCritical4 3 2 2 4 4" xfId="13164" xr:uid="{1A333C61-184D-43F4-A874-532F0C58E52B}"/>
    <cellStyle name="SAPBEXexcCritical4 3 2 2 4 5" xfId="20252" xr:uid="{9E0C04E7-6DE4-4BF2-B2B3-7048515A9F21}"/>
    <cellStyle name="SAPBEXexcCritical4 3 2 2 4 6" xfId="11983" xr:uid="{98AB19EB-FBEA-4400-A91D-2D8B45093F36}"/>
    <cellStyle name="SAPBEXexcCritical4 3 2 2 4 7" xfId="12182" xr:uid="{87DEA9AD-DD21-418C-A97B-83A468216F4A}"/>
    <cellStyle name="SAPBEXexcCritical4 3 2 2 4 8" xfId="23448" xr:uid="{FBD73EC5-4662-453F-B914-865C0D9F16C0}"/>
    <cellStyle name="SAPBEXexcCritical4 3 2 2 5" xfId="3887" xr:uid="{B2D5B6B9-4D8E-4B2E-8668-11494ABC5AEC}"/>
    <cellStyle name="SAPBEXexcCritical4 3 2 2 5 2" xfId="8703" xr:uid="{6EC2D767-6DAB-4945-9109-C8C4D08E76EB}"/>
    <cellStyle name="SAPBEXexcCritical4 3 2 2 5 3" xfId="13480" xr:uid="{8C9D10C8-4487-4094-9922-9157433D9A79}"/>
    <cellStyle name="SAPBEXexcCritical4 3 2 2 5 4" xfId="18234" xr:uid="{CB315AAE-8976-4B68-B96B-718ED99153F2}"/>
    <cellStyle name="SAPBEXexcCritical4 3 2 2 5 5" xfId="21987" xr:uid="{97F8FB85-A5D4-4E4B-8361-EDF4D1A996D4}"/>
    <cellStyle name="SAPBEXexcCritical4 3 2 2 5 6" xfId="25652" xr:uid="{5A5AAB0C-9A87-4573-BD6A-29D48B584174}"/>
    <cellStyle name="SAPBEXexcCritical4 3 2 2 5 7" xfId="29183" xr:uid="{6B788218-8B28-43D6-82E3-AEEC7BF3893F}"/>
    <cellStyle name="SAPBEXexcCritical4 3 2 2 5 8" xfId="32452" xr:uid="{DD1572B1-D043-4BBD-862E-1BF94ED09F16}"/>
    <cellStyle name="SAPBEXexcCritical4 3 2 2 6" xfId="3878" xr:uid="{B053A8DF-539D-43EC-9E9B-0A4924A306ED}"/>
    <cellStyle name="SAPBEXexcCritical4 3 2 2 6 2" xfId="7329" xr:uid="{74D0DAB3-C242-4E2C-B7A2-CB3748C61453}"/>
    <cellStyle name="SAPBEXexcCritical4 3 2 2 6 3" xfId="13409" xr:uid="{8B98D2FE-E652-4C87-A042-B839E5468B4E}"/>
    <cellStyle name="SAPBEXexcCritical4 3 2 2 6 4" xfId="18225" xr:uid="{811AE67F-E5DB-455A-AD01-F80777B30862}"/>
    <cellStyle name="SAPBEXexcCritical4 3 2 2 6 5" xfId="21978" xr:uid="{1747D01F-92D4-4119-A6A7-B75B5A886085}"/>
    <cellStyle name="SAPBEXexcCritical4 3 2 2 6 6" xfId="25643" xr:uid="{D767C619-8121-412A-A315-7D8CD431C22D}"/>
    <cellStyle name="SAPBEXexcCritical4 3 2 2 6 7" xfId="29174" xr:uid="{3B38A293-AF28-4D1A-92DC-5A2DFD04B22C}"/>
    <cellStyle name="SAPBEXexcCritical4 3 2 2 6 8" xfId="32443" xr:uid="{A696D348-1B4C-4051-B6B6-E925C345169E}"/>
    <cellStyle name="SAPBEXexcCritical4 3 2 2 7" xfId="4909" xr:uid="{A090173D-737A-4DAE-88BD-E4A727484413}"/>
    <cellStyle name="SAPBEXexcCritical4 3 2 2 7 2" xfId="12114" xr:uid="{5EC1BB14-DC20-453C-B2D1-7D09FBBD4507}"/>
    <cellStyle name="SAPBEXexcCritical4 3 2 2 7 3" xfId="9203" xr:uid="{FEA3C691-D533-41F9-A3A4-464DA77B47F7}"/>
    <cellStyle name="SAPBEXexcCritical4 3 2 2 7 4" xfId="19256" xr:uid="{FC70A891-DABC-4241-9E38-E810C8749770}"/>
    <cellStyle name="SAPBEXexcCritical4 3 2 2 7 5" xfId="23007" xr:uid="{5176EA81-79DC-44D5-A7D6-0900F89EDB12}"/>
    <cellStyle name="SAPBEXexcCritical4 3 2 2 7 6" xfId="26673" xr:uid="{BE2807F0-CF6B-4F37-AFFF-E3274C6575A1}"/>
    <cellStyle name="SAPBEXexcCritical4 3 2 2 7 7" xfId="30205" xr:uid="{E0D70FEC-6941-4AE7-BBFC-D59DC47A9CF2}"/>
    <cellStyle name="SAPBEXexcCritical4 3 2 2 7 8" xfId="33460" xr:uid="{C1390253-39D5-456E-94C9-2C7E3905E27D}"/>
    <cellStyle name="SAPBEXexcCritical4 3 2 2 8" xfId="9104" xr:uid="{8C6C08CA-7F4E-4C38-B543-246955482985}"/>
    <cellStyle name="SAPBEXexcCritical4 3 2 2 9" xfId="11657" xr:uid="{EB8CF261-0C52-4303-9A9A-ED6645A60310}"/>
    <cellStyle name="SAPBEXexcCritical4 3 2 3" xfId="2415" xr:uid="{AC32A3F2-464F-4EE3-8944-476A1F008370}"/>
    <cellStyle name="SAPBEXexcCritical4 3 2 3 2" xfId="10820" xr:uid="{40BF177F-533C-4D53-B644-0A2E1E4EECAD}"/>
    <cellStyle name="SAPBEXexcCritical4 3 2 3 3" xfId="16565" xr:uid="{141654F2-25D2-4C3E-A386-6B1CC4C22353}"/>
    <cellStyle name="SAPBEXexcCritical4 3 2 3 4" xfId="14968" xr:uid="{282B2707-1819-4AE0-A3EC-2D45AF9BA78E}"/>
    <cellStyle name="SAPBEXexcCritical4 3 2 3 5" xfId="19402" xr:uid="{6B96C838-7ADD-47AE-8B4B-412D14702847}"/>
    <cellStyle name="SAPBEXexcCritical4 3 2 3 6" xfId="23158" xr:uid="{3248BC0E-FE49-43C0-9F90-35C955EE2127}"/>
    <cellStyle name="SAPBEXexcCritical4 3 2 3 7" xfId="26814" xr:uid="{E46B6242-F8C3-44AF-AA72-273236516649}"/>
    <cellStyle name="SAPBEXexcCritical4 3 2 3 8" xfId="30277" xr:uid="{758C74D1-3AD9-4121-9743-D1FE201D5EF4}"/>
    <cellStyle name="SAPBEXexcCritical4 3 2 4" xfId="1869" xr:uid="{657518BB-B0F6-47DD-9483-01B6DAD4B691}"/>
    <cellStyle name="SAPBEXexcCritical4 3 2 4 2" xfId="11162" xr:uid="{AEF8A06D-65A0-40CC-ADE3-F73C132DABFC}"/>
    <cellStyle name="SAPBEXexcCritical4 3 2 4 3" xfId="16449" xr:uid="{08A4CF02-8F32-4B92-BC73-464D64714369}"/>
    <cellStyle name="SAPBEXexcCritical4 3 2 4 4" xfId="7121" xr:uid="{E094646C-BBA5-4BF4-8650-FEDF27A002EC}"/>
    <cellStyle name="SAPBEXexcCritical4 3 2 4 5" xfId="7734" xr:uid="{F2B60D48-707F-4A48-A8B6-1FFA468B126C}"/>
    <cellStyle name="SAPBEXexcCritical4 3 2 4 6" xfId="23241" xr:uid="{DA0D43A7-24DA-42D4-8AE6-D21003748A23}"/>
    <cellStyle name="SAPBEXexcCritical4 3 2 4 7" xfId="27670" xr:uid="{E747C58C-3F3C-4412-8F15-B1ACBBA7DD37}"/>
    <cellStyle name="SAPBEXexcCritical4 3 2 4 8" xfId="27270" xr:uid="{5A35AC31-72F2-4CE7-960C-244A5FFE7773}"/>
    <cellStyle name="SAPBEXexcCritical4 3 2 5" xfId="3136" xr:uid="{D4B55ADF-7B8A-44EA-A8DE-08357AF3793D}"/>
    <cellStyle name="SAPBEXexcCritical4 3 2 5 2" xfId="10125" xr:uid="{63FC5B2F-A476-4EBA-BDCF-1DFCB266EB37}"/>
    <cellStyle name="SAPBEXexcCritical4 3 2 5 3" xfId="13915" xr:uid="{A771935C-16C9-4BC3-9257-C26BBC0CAFA9}"/>
    <cellStyle name="SAPBEXexcCritical4 3 2 5 4" xfId="17483" xr:uid="{2A0CA05E-C956-4906-B085-68E07E1F415D}"/>
    <cellStyle name="SAPBEXexcCritical4 3 2 5 5" xfId="21239" xr:uid="{E082B030-176A-4295-81DD-0CF6CCF51B28}"/>
    <cellStyle name="SAPBEXexcCritical4 3 2 5 6" xfId="24901" xr:uid="{D1E2D562-6E2F-4B95-8DC8-B81607EF16AA}"/>
    <cellStyle name="SAPBEXexcCritical4 3 2 5 7" xfId="28432" xr:uid="{9CE4D55B-4135-46A7-B590-DF44BAF5D7BC}"/>
    <cellStyle name="SAPBEXexcCritical4 3 2 5 8" xfId="31713" xr:uid="{7F2E313B-7B5C-409D-A97E-FFB19FE1087D}"/>
    <cellStyle name="SAPBEXexcCritical4 3 2 6" xfId="4181" xr:uid="{7B347EA2-487C-466A-B311-C9D6C46EBD48}"/>
    <cellStyle name="SAPBEXexcCritical4 3 2 6 2" xfId="6853" xr:uid="{9E2FF166-77DC-4D66-B4CB-B58EA579AF26}"/>
    <cellStyle name="SAPBEXexcCritical4 3 2 6 3" xfId="13152" xr:uid="{394A6F64-6068-4352-A7D3-33BD293A60D4}"/>
    <cellStyle name="SAPBEXexcCritical4 3 2 6 4" xfId="18528" xr:uid="{D16C0BD1-532B-4105-AD14-8538F732253F}"/>
    <cellStyle name="SAPBEXexcCritical4 3 2 6 5" xfId="22281" xr:uid="{336FDEBB-4AD1-48BD-9479-22B020F9059A}"/>
    <cellStyle name="SAPBEXexcCritical4 3 2 6 6" xfId="25946" xr:uid="{B57DEEF3-1FE5-4A00-BDDE-564F73D92DC2}"/>
    <cellStyle name="SAPBEXexcCritical4 3 2 6 7" xfId="29477" xr:uid="{5DD328C9-DB42-4DF5-A4E6-0D68C0B4CDAB}"/>
    <cellStyle name="SAPBEXexcCritical4 3 2 6 8" xfId="32742" xr:uid="{CC3FCE1E-886C-43C9-A50B-40B51B42ABDA}"/>
    <cellStyle name="SAPBEXexcCritical4 3 2 7" xfId="4223" xr:uid="{DE048168-12DC-4410-86F3-1475937A37D3}"/>
    <cellStyle name="SAPBEXexcCritical4 3 2 7 2" xfId="6959" xr:uid="{14A8705D-57AF-451E-8331-D72E168337C3}"/>
    <cellStyle name="SAPBEXexcCritical4 3 2 7 3" xfId="8000" xr:uid="{2CBD88BF-3DE3-48C3-A577-1F9200B9D975}"/>
    <cellStyle name="SAPBEXexcCritical4 3 2 7 4" xfId="18570" xr:uid="{46B937D0-20DF-423F-B465-C16B37CFB350}"/>
    <cellStyle name="SAPBEXexcCritical4 3 2 7 5" xfId="22322" xr:uid="{8FFF7A6B-E237-49D5-9529-AED9EDAE6CDD}"/>
    <cellStyle name="SAPBEXexcCritical4 3 2 7 6" xfId="25988" xr:uid="{6F341977-F999-48B0-9F1B-444061950F49}"/>
    <cellStyle name="SAPBEXexcCritical4 3 2 7 7" xfId="29519" xr:uid="{1CF17825-B641-494E-A7EA-20D65245795C}"/>
    <cellStyle name="SAPBEXexcCritical4 3 2 7 8" xfId="32782" xr:uid="{2FDD205F-C66F-4EC7-922D-FF53AB4BCDB9}"/>
    <cellStyle name="SAPBEXexcCritical4 3 2 8" xfId="3928" xr:uid="{E99D5C57-F247-46E1-99EC-0EA49AEBB5CB}"/>
    <cellStyle name="SAPBEXexcCritical4 3 2 8 2" xfId="8569" xr:uid="{70007845-CA14-47DD-8104-514BB79A856A}"/>
    <cellStyle name="SAPBEXexcCritical4 3 2 8 3" xfId="14391" xr:uid="{07FEB9F8-4F7C-4041-824B-F8B27A5D5918}"/>
    <cellStyle name="SAPBEXexcCritical4 3 2 8 4" xfId="18275" xr:uid="{C9CDE303-0450-417E-88A2-8D81C758F217}"/>
    <cellStyle name="SAPBEXexcCritical4 3 2 8 5" xfId="22028" xr:uid="{71E9D51E-C1A9-4914-B332-B914151F028D}"/>
    <cellStyle name="SAPBEXexcCritical4 3 2 8 6" xfId="25693" xr:uid="{A2880C7D-40B2-450F-B170-6360B7DB7748}"/>
    <cellStyle name="SAPBEXexcCritical4 3 2 8 7" xfId="29224" xr:uid="{24B47BE1-6EF7-4F4C-8B6E-EDDCFB397D9B}"/>
    <cellStyle name="SAPBEXexcCritical4 3 2 8 8" xfId="32492" xr:uid="{A9B7A726-9054-407F-B92E-1B3CFB5D7619}"/>
    <cellStyle name="SAPBEXexcCritical4 3 2 9" xfId="9697" xr:uid="{68C66BD4-5DD8-41E4-99D9-910D0283CEBC}"/>
    <cellStyle name="SAPBEXexcCritical4 3 3" xfId="1645" xr:uid="{868591FA-8E98-4D48-BB63-2E1A82A4BA63}"/>
    <cellStyle name="SAPBEXexcCritical4 3 3 10" xfId="13404" xr:uid="{9EAF99D8-B4D6-49CF-8BD8-8B0815BB536C}"/>
    <cellStyle name="SAPBEXexcCritical4 3 3 11" xfId="14276" xr:uid="{85F380EE-D502-4585-816D-F26A56490E5D}"/>
    <cellStyle name="SAPBEXexcCritical4 3 3 12" xfId="16364" xr:uid="{C4DA5518-0933-4C4D-B340-A2CE0F8E1C4D}"/>
    <cellStyle name="SAPBEXexcCritical4 3 3 13" xfId="27000" xr:uid="{B2EFEE3E-4A72-4CB0-978E-5A633012F1C7}"/>
    <cellStyle name="SAPBEXexcCritical4 3 3 14" xfId="30893" xr:uid="{7D0E3514-3658-491C-AC04-0D1383038692}"/>
    <cellStyle name="SAPBEXexcCritical4 3 3 2" xfId="2888" xr:uid="{2921BC15-36CD-401D-A818-7DF7168B8042}"/>
    <cellStyle name="SAPBEXexcCritical4 3 3 2 2" xfId="7221" xr:uid="{B93BC54F-C6E1-4B14-9307-3020D5E27835}"/>
    <cellStyle name="SAPBEXexcCritical4 3 3 2 3" xfId="14839" xr:uid="{3FBF0659-EED8-4FB7-8900-36740FCEA82D}"/>
    <cellStyle name="SAPBEXexcCritical4 3 3 2 4" xfId="17236" xr:uid="{EA771959-CD16-45E6-ACE2-06C06A821D02}"/>
    <cellStyle name="SAPBEXexcCritical4 3 3 2 5" xfId="20994" xr:uid="{B51E8589-A236-474B-BE5B-1F8434179215}"/>
    <cellStyle name="SAPBEXexcCritical4 3 3 2 6" xfId="24655" xr:uid="{C6497375-1066-42F3-9B65-E82A6E86820A}"/>
    <cellStyle name="SAPBEXexcCritical4 3 3 2 7" xfId="28184" xr:uid="{5B931187-E0D0-4D1E-B77D-4059B94D2759}"/>
    <cellStyle name="SAPBEXexcCritical4 3 3 2 8" xfId="31470" xr:uid="{EE8E9452-6600-4943-8F8C-CAAE576E0F48}"/>
    <cellStyle name="SAPBEXexcCritical4 3 3 3" xfId="3394" xr:uid="{7422CB9C-BB67-400D-8A8A-D37C690E9A5B}"/>
    <cellStyle name="SAPBEXexcCritical4 3 3 3 2" xfId="8331" xr:uid="{79EF518C-4B71-4AF9-BB44-B0A155547D15}"/>
    <cellStyle name="SAPBEXexcCritical4 3 3 3 3" xfId="13793" xr:uid="{B87C6981-89A5-4587-968E-0C16DDFFAC47}"/>
    <cellStyle name="SAPBEXexcCritical4 3 3 3 4" xfId="17741" xr:uid="{8F770F06-FC34-4BAE-9B2F-45A60ACD33AC}"/>
    <cellStyle name="SAPBEXexcCritical4 3 3 3 5" xfId="21497" xr:uid="{62804898-E972-4F2D-AD63-BEACD420D4E2}"/>
    <cellStyle name="SAPBEXexcCritical4 3 3 3 6" xfId="25159" xr:uid="{F8770D46-DA17-4B7B-B484-B7284FAA82B5}"/>
    <cellStyle name="SAPBEXexcCritical4 3 3 3 7" xfId="28690" xr:uid="{C2E5FA59-AD59-4FBF-BB50-0E964EB12B75}"/>
    <cellStyle name="SAPBEXexcCritical4 3 3 3 8" xfId="31969" xr:uid="{A8D3AD32-01EC-4AF4-A8D6-7BF9354D3468}"/>
    <cellStyle name="SAPBEXexcCritical4 3 3 4" xfId="2321" xr:uid="{6A491453-B9D0-421C-A58E-9A0AE1AFC364}"/>
    <cellStyle name="SAPBEXexcCritical4 3 3 4 2" xfId="9489" xr:uid="{C3B4295D-938F-4ADC-A818-9357B44F7EEB}"/>
    <cellStyle name="SAPBEXexcCritical4 3 3 4 3" xfId="9536" xr:uid="{423D88AC-0404-44D6-8790-F64B44F1058C}"/>
    <cellStyle name="SAPBEXexcCritical4 3 3 4 4" xfId="7483" xr:uid="{C9DBA302-B72D-4C1D-B9BB-6623DEB3B5C1}"/>
    <cellStyle name="SAPBEXexcCritical4 3 3 4 5" xfId="19421" xr:uid="{DE33F52C-A804-436B-9C9D-71C6CA5C4C1A}"/>
    <cellStyle name="SAPBEXexcCritical4 3 3 4 6" xfId="23175" xr:uid="{6D582155-ADDD-4047-B333-829A3E114A5F}"/>
    <cellStyle name="SAPBEXexcCritical4 3 3 4 7" xfId="26834" xr:uid="{7A213D07-5357-4C19-99BC-B40A14275B87}"/>
    <cellStyle name="SAPBEXexcCritical4 3 3 4 8" xfId="27413" xr:uid="{002B325F-2BB5-4D44-82D2-BE1D0DF6E43A}"/>
    <cellStyle name="SAPBEXexcCritical4 3 3 5" xfId="3877" xr:uid="{693CF441-FAD4-4B04-9853-BABCF1D31401}"/>
    <cellStyle name="SAPBEXexcCritical4 3 3 5 2" xfId="8650" xr:uid="{ED396688-F27D-4CFC-B98B-7A9488A73A5A}"/>
    <cellStyle name="SAPBEXexcCritical4 3 3 5 3" xfId="7743" xr:uid="{9F1FF886-6F60-489A-B38B-8CE1A0146E09}"/>
    <cellStyle name="SAPBEXexcCritical4 3 3 5 4" xfId="18224" xr:uid="{B2E20C93-BDA1-42B7-B09E-A99DF3D81E14}"/>
    <cellStyle name="SAPBEXexcCritical4 3 3 5 5" xfId="21977" xr:uid="{AE6BCE39-D76A-4F38-94B0-18E91072ECC6}"/>
    <cellStyle name="SAPBEXexcCritical4 3 3 5 6" xfId="25642" xr:uid="{F969DA39-8447-40AD-8E61-7E2D49B41C5D}"/>
    <cellStyle name="SAPBEXexcCritical4 3 3 5 7" xfId="29173" xr:uid="{6A776320-0FB5-4B51-8A30-F83E38F344C1}"/>
    <cellStyle name="SAPBEXexcCritical4 3 3 5 8" xfId="32442" xr:uid="{0AA59DE3-654D-4DA4-B0DC-0E91AA2F4897}"/>
    <cellStyle name="SAPBEXexcCritical4 3 3 6" xfId="3941" xr:uid="{04BF2BCD-3CA5-4DCD-A875-055210D093A1}"/>
    <cellStyle name="SAPBEXexcCritical4 3 3 6 2" xfId="12985" xr:uid="{E4787BEE-8EA6-4F78-AD00-CD31B2DB4519}"/>
    <cellStyle name="SAPBEXexcCritical4 3 3 6 3" xfId="7518" xr:uid="{4C1DA5D2-8C5A-4DA3-B2AC-F4C765279834}"/>
    <cellStyle name="SAPBEXexcCritical4 3 3 6 4" xfId="18288" xr:uid="{9AB5DE39-C1C1-4239-859D-5A733C9EB50E}"/>
    <cellStyle name="SAPBEXexcCritical4 3 3 6 5" xfId="22041" xr:uid="{C070A322-4EBF-4071-83E1-12D001921D15}"/>
    <cellStyle name="SAPBEXexcCritical4 3 3 6 6" xfId="25706" xr:uid="{30D9434C-BC43-40B4-8AF7-12212258227C}"/>
    <cellStyle name="SAPBEXexcCritical4 3 3 6 7" xfId="29237" xr:uid="{C90DD605-3A25-4E12-8A60-DCCF8D0DB753}"/>
    <cellStyle name="SAPBEXexcCritical4 3 3 6 8" xfId="32505" xr:uid="{12F930FC-42D3-4B5D-BB40-611695191B77}"/>
    <cellStyle name="SAPBEXexcCritical4 3 3 7" xfId="4058" xr:uid="{96CC273D-DD13-47A1-A7AD-9283DD46C5F2}"/>
    <cellStyle name="SAPBEXexcCritical4 3 3 7 2" xfId="13122" xr:uid="{7E43BAAB-B7A5-4F81-B66C-5A23C71F9F94}"/>
    <cellStyle name="SAPBEXexcCritical4 3 3 7 3" xfId="7261" xr:uid="{41CC0351-B6DD-43EF-B1B7-030E4F53EBD1}"/>
    <cellStyle name="SAPBEXexcCritical4 3 3 7 4" xfId="18405" xr:uid="{0A4E8B74-E94B-4169-960E-FA6C5828576D}"/>
    <cellStyle name="SAPBEXexcCritical4 3 3 7 5" xfId="22158" xr:uid="{AC6FC276-C9DF-4E15-8B2B-3DC9D63C00F3}"/>
    <cellStyle name="SAPBEXexcCritical4 3 3 7 6" xfId="25823" xr:uid="{332B87BD-3007-483B-B446-0B264A6B6A2F}"/>
    <cellStyle name="SAPBEXexcCritical4 3 3 7 7" xfId="29354" xr:uid="{F9C1B85F-1F69-4F0A-876E-3B70B9337333}"/>
    <cellStyle name="SAPBEXexcCritical4 3 3 7 8" xfId="32621" xr:uid="{0D1B31CF-10ED-401F-9878-D8A448AA000A}"/>
    <cellStyle name="SAPBEXexcCritical4 3 3 8" xfId="10445" xr:uid="{1EB792FF-5E43-481E-9AD3-39DD647F04F8}"/>
    <cellStyle name="SAPBEXexcCritical4 3 3 9" xfId="16919" xr:uid="{C2D2263F-30B2-48B9-9159-AB977B1714BF}"/>
    <cellStyle name="SAPBEXexcCritical4 3 4" xfId="2414" xr:uid="{0B12B000-0D00-4418-BB6A-4956959C9678}"/>
    <cellStyle name="SAPBEXexcCritical4 3 4 2" xfId="8425" xr:uid="{04BA9E32-827D-4EBC-9C77-5BA8BBF5610D}"/>
    <cellStyle name="SAPBEXexcCritical4 3 4 3" xfId="13581" xr:uid="{7BA320A8-407B-4A4B-8275-98328BB8E4FF}"/>
    <cellStyle name="SAPBEXexcCritical4 3 4 4" xfId="15081" xr:uid="{3AE7C808-8F46-40C7-BA4E-F3C86F27670A}"/>
    <cellStyle name="SAPBEXexcCritical4 3 4 5" xfId="19403" xr:uid="{647F430C-B9B7-454E-B334-8CA7E695DCB6}"/>
    <cellStyle name="SAPBEXexcCritical4 3 4 6" xfId="19650" xr:uid="{0AF89B14-27FF-4838-B29A-6B43DC491655}"/>
    <cellStyle name="SAPBEXexcCritical4 3 4 7" xfId="26815" xr:uid="{0CD3DAC1-8936-407B-BBE3-A177B235B954}"/>
    <cellStyle name="SAPBEXexcCritical4 3 4 8" xfId="30278" xr:uid="{A08B6479-6F31-41E4-81B5-31077036832A}"/>
    <cellStyle name="SAPBEXexcCritical4 3 5" xfId="2137" xr:uid="{4DC7F4AE-B97C-45FD-91F4-7F788C57310B}"/>
    <cellStyle name="SAPBEXexcCritical4 3 5 2" xfId="8344" xr:uid="{E3D6DFEF-743C-45B6-8FBC-2977C19DC154}"/>
    <cellStyle name="SAPBEXexcCritical4 3 5 3" xfId="10357" xr:uid="{7FE21806-C171-4C11-8553-304DF3847CE1}"/>
    <cellStyle name="SAPBEXexcCritical4 3 5 4" xfId="15243" xr:uid="{E75CFCBB-0ACC-4AC5-95DA-3C4D12277500}"/>
    <cellStyle name="SAPBEXexcCritical4 3 5 5" xfId="15238" xr:uid="{E83BC0A1-1CD9-4259-94E1-3A904E2F8B11}"/>
    <cellStyle name="SAPBEXexcCritical4 3 5 6" xfId="20046" xr:uid="{D19AEA71-CD97-403F-A852-F9F7DD83ED68}"/>
    <cellStyle name="SAPBEXexcCritical4 3 5 7" xfId="20689" xr:uid="{37F58C7A-676A-4A3A-B742-44FECF8C795F}"/>
    <cellStyle name="SAPBEXexcCritical4 3 5 8" xfId="24001" xr:uid="{73A93283-1E85-4301-B609-17AFC3528B6D}"/>
    <cellStyle name="SAPBEXexcCritical4 3 6" xfId="2626" xr:uid="{D4AE2F2E-09EE-4D19-8E84-19908CCD65E9}"/>
    <cellStyle name="SAPBEXexcCritical4 3 6 2" xfId="11193" xr:uid="{CEBB459B-90B8-4F1B-80B9-8E8874903056}"/>
    <cellStyle name="SAPBEXexcCritical4 3 6 3" xfId="16427" xr:uid="{DC26E262-CAB9-4EA5-A8A9-0B604E60FBC6}"/>
    <cellStyle name="SAPBEXexcCritical4 3 6 4" xfId="7663" xr:uid="{FEBEB9B7-2FD5-4728-8770-C32FEC153617}"/>
    <cellStyle name="SAPBEXexcCritical4 3 6 5" xfId="20733" xr:uid="{F7B67FED-C808-45A9-AE1A-D89009A65DC8}"/>
    <cellStyle name="SAPBEXexcCritical4 3 6 6" xfId="24393" xr:uid="{95A0AA0B-88B4-46A3-814A-B845117EBFB1}"/>
    <cellStyle name="SAPBEXexcCritical4 3 6 7" xfId="27922" xr:uid="{40F66489-FEF5-4ED6-8C61-34DDE5416621}"/>
    <cellStyle name="SAPBEXexcCritical4 3 6 8" xfId="31211" xr:uid="{B514E71C-4DE7-4730-8F97-5D4E0500CC0D}"/>
    <cellStyle name="SAPBEXexcCritical4 3 7" xfId="3932" xr:uid="{C4BBFA52-4D3A-435C-9F13-74E4EF20A7EE}"/>
    <cellStyle name="SAPBEXexcCritical4 3 7 2" xfId="8317" xr:uid="{325141A1-12F2-49BE-A1C4-3D4B1D943C8C}"/>
    <cellStyle name="SAPBEXexcCritical4 3 7 3" xfId="11073" xr:uid="{C854B188-9672-4BB6-8BBD-E3541FCD2539}"/>
    <cellStyle name="SAPBEXexcCritical4 3 7 4" xfId="18279" xr:uid="{F0BE2453-867F-4EC9-BE27-DD3F12D83FC5}"/>
    <cellStyle name="SAPBEXexcCritical4 3 7 5" xfId="22032" xr:uid="{583069A1-FFAD-447D-9C3D-DDB7FB9F4628}"/>
    <cellStyle name="SAPBEXexcCritical4 3 7 6" xfId="25697" xr:uid="{55B11B21-6904-4C4A-931E-B087468A1E14}"/>
    <cellStyle name="SAPBEXexcCritical4 3 7 7" xfId="29228" xr:uid="{5C4BF4A1-8785-4D57-8CEB-DF7270C22BFB}"/>
    <cellStyle name="SAPBEXexcCritical4 3 7 8" xfId="32496" xr:uid="{26FA5DCE-0286-4ACC-A5DF-37DD921F6762}"/>
    <cellStyle name="SAPBEXexcCritical4 3 8" xfId="2323" xr:uid="{499F09B1-B9C6-42B8-AB88-B37F430F233C}"/>
    <cellStyle name="SAPBEXexcCritical4 3 8 2" xfId="9972" xr:uid="{24BCD472-338F-4098-B090-6F78D0D9ED99}"/>
    <cellStyle name="SAPBEXexcCritical4 3 8 3" xfId="13524" xr:uid="{C360CBD9-C10A-4294-B206-5FDD21A3D927}"/>
    <cellStyle name="SAPBEXexcCritical4 3 8 4" xfId="16663" xr:uid="{2550F991-C05D-4D83-A6A4-41847182E370}"/>
    <cellStyle name="SAPBEXexcCritical4 3 8 5" xfId="19420" xr:uid="{35E7A170-BF59-4191-8BFA-675AE6CEACA2}"/>
    <cellStyle name="SAPBEXexcCritical4 3 8 6" xfId="8601" xr:uid="{B4280954-B043-43A0-847D-3B1B3D63FE7E}"/>
    <cellStyle name="SAPBEXexcCritical4 3 8 7" xfId="23866" xr:uid="{381C7556-F561-4B87-9316-3F7A3D7E5AAF}"/>
    <cellStyle name="SAPBEXexcCritical4 3 8 8" xfId="27412" xr:uid="{A67755E5-98CE-4951-AA4F-D8E56352C30B}"/>
    <cellStyle name="SAPBEXexcCritical4 3 9" xfId="3564" xr:uid="{9F9523B1-4E72-458A-89D5-5F6ACB2F9ADC}"/>
    <cellStyle name="SAPBEXexcCritical4 3 9 2" xfId="9907" xr:uid="{E0044B0F-E587-47C0-B5BB-D8027A77061A}"/>
    <cellStyle name="SAPBEXexcCritical4 3 9 3" xfId="12973" xr:uid="{A6E2624E-C1E2-4A19-B19F-041B1296C1CF}"/>
    <cellStyle name="SAPBEXexcCritical4 3 9 4" xfId="17911" xr:uid="{E6BFE797-2DC7-4550-A687-D2A7C2B8C68B}"/>
    <cellStyle name="SAPBEXexcCritical4 3 9 5" xfId="21667" xr:uid="{600E7E97-0FA7-4EAE-A6F0-BC1A508E4EA0}"/>
    <cellStyle name="SAPBEXexcCritical4 3 9 6" xfId="25329" xr:uid="{7CF2E765-BFA0-4665-9CE0-0670D84FBEFD}"/>
    <cellStyle name="SAPBEXexcCritical4 3 9 7" xfId="28860" xr:uid="{CEEE3849-2039-4594-9D1A-24D5C6012043}"/>
    <cellStyle name="SAPBEXexcCritical4 3 9 8" xfId="32138" xr:uid="{A4855B54-FE91-4482-954F-BA6003008595}"/>
    <cellStyle name="SAPBEXexcCritical4 4" xfId="1132" xr:uid="{C4F5D4A6-5BD8-4558-9850-9A3C77AF5E06}"/>
    <cellStyle name="SAPBEXexcCritical4 4 10" xfId="13579" xr:uid="{DFB15B28-1BE2-45A8-9851-85B821E79351}"/>
    <cellStyle name="SAPBEXexcCritical4 4 11" xfId="11881" xr:uid="{A18B14E0-1EAC-4CA8-98C4-0CC18DC0AA15}"/>
    <cellStyle name="SAPBEXexcCritical4 4 12" xfId="19799" xr:uid="{DA1522A3-0031-4B7C-B99F-17C683794997}"/>
    <cellStyle name="SAPBEXexcCritical4 4 13" xfId="23559" xr:uid="{893E81E3-DAE0-4A6A-8C62-44AA5DB646F4}"/>
    <cellStyle name="SAPBEXexcCritical4 4 14" xfId="27168" xr:uid="{7BF377A9-DBFF-48C9-BCE7-B8E5AAC3026C}"/>
    <cellStyle name="SAPBEXexcCritical4 4 15" xfId="30627" xr:uid="{2C813C04-0888-4DA0-B4F4-40E40B9B9FE3}"/>
    <cellStyle name="SAPBEXexcCritical4 4 2" xfId="1647" xr:uid="{72C17EBB-15DA-4A2C-8848-0E0F2EF2DF3F}"/>
    <cellStyle name="SAPBEXexcCritical4 4 2 10" xfId="8278" xr:uid="{5E761BAA-89E3-4506-94FB-5511667984B6}"/>
    <cellStyle name="SAPBEXexcCritical4 4 2 11" xfId="19588" xr:uid="{BB6C5128-A367-496C-B053-1442F7CE06B5}"/>
    <cellStyle name="SAPBEXexcCritical4 4 2 12" xfId="20579" xr:uid="{820E67C3-4733-49F2-91E6-8E006783DF8F}"/>
    <cellStyle name="SAPBEXexcCritical4 4 2 13" xfId="26995" xr:uid="{CF36F619-379A-44E1-AB76-B6502AE9D4D4}"/>
    <cellStyle name="SAPBEXexcCritical4 4 2 14" xfId="30886" xr:uid="{DC54856C-83DA-4B5D-AC05-AF647AA8BEC5}"/>
    <cellStyle name="SAPBEXexcCritical4 4 2 2" xfId="2890" xr:uid="{A2C050A1-B7E4-45E6-A8FC-C92A52E4FE0C}"/>
    <cellStyle name="SAPBEXexcCritical4 4 2 2 2" xfId="9636" xr:uid="{EE5DF009-B027-4973-8B52-1132FABCF932}"/>
    <cellStyle name="SAPBEXexcCritical4 4 2 2 3" xfId="14509" xr:uid="{EF405BDA-02BB-41B5-A410-9C7618D8B413}"/>
    <cellStyle name="SAPBEXexcCritical4 4 2 2 4" xfId="17238" xr:uid="{5A2F40D6-9EDF-4C3A-82FA-BFFE0C62DDC9}"/>
    <cellStyle name="SAPBEXexcCritical4 4 2 2 5" xfId="20996" xr:uid="{FF153D72-9605-478B-933B-1659CD487993}"/>
    <cellStyle name="SAPBEXexcCritical4 4 2 2 6" xfId="24657" xr:uid="{5B5E1464-95A3-4F40-8D10-878579A41570}"/>
    <cellStyle name="SAPBEXexcCritical4 4 2 2 7" xfId="28186" xr:uid="{4ACE5B7C-0C9C-4E96-8917-532B0979A5AF}"/>
    <cellStyle name="SAPBEXexcCritical4 4 2 2 8" xfId="31472" xr:uid="{F7B3402A-B82E-4EEC-9B20-F77B65116229}"/>
    <cellStyle name="SAPBEXexcCritical4 4 2 3" xfId="3396" xr:uid="{394CC72B-93C6-495B-9F0C-ED21A131FD95}"/>
    <cellStyle name="SAPBEXexcCritical4 4 2 3 2" xfId="8222" xr:uid="{2BEBFB59-A634-4957-AB8A-0F41871F22D1}"/>
    <cellStyle name="SAPBEXexcCritical4 4 2 3 3" xfId="13365" xr:uid="{6C831288-72BE-48CB-B70A-0462453E4A6D}"/>
    <cellStyle name="SAPBEXexcCritical4 4 2 3 4" xfId="17743" xr:uid="{1D273142-F73C-4B7F-AD07-FC0B2D659005}"/>
    <cellStyle name="SAPBEXexcCritical4 4 2 3 5" xfId="21499" xr:uid="{00C75C66-EEF8-45D0-94D6-2C7E33A78544}"/>
    <cellStyle name="SAPBEXexcCritical4 4 2 3 6" xfId="25161" xr:uid="{6A08FB52-4377-4D11-9079-7BB17DAC47E7}"/>
    <cellStyle name="SAPBEXexcCritical4 4 2 3 7" xfId="28692" xr:uid="{B8EB71DD-B825-4C94-8616-3DEA5414D83C}"/>
    <cellStyle name="SAPBEXexcCritical4 4 2 3 8" xfId="31971" xr:uid="{B7CC0A62-A79C-4406-82EA-22ED70A43389}"/>
    <cellStyle name="SAPBEXexcCritical4 4 2 4" xfId="2145" xr:uid="{7D88B50C-B504-480E-BE32-88B9C7F30B8E}"/>
    <cellStyle name="SAPBEXexcCritical4 4 2 4 2" xfId="11466" xr:uid="{F08ED8E6-C876-4328-BEF7-7C4F1791D4C2}"/>
    <cellStyle name="SAPBEXexcCritical4 4 2 4 3" xfId="16177" xr:uid="{BEDC11C6-3065-43CA-93E8-EE526079B904}"/>
    <cellStyle name="SAPBEXexcCritical4 4 2 4 4" xfId="14477" xr:uid="{C0AC8120-7767-4D2C-B06C-5254B6F9916A}"/>
    <cellStyle name="SAPBEXexcCritical4 4 2 4 5" xfId="7005" xr:uid="{45768A0B-F1DB-4B03-A5BF-0181B428DB26}"/>
    <cellStyle name="SAPBEXexcCritical4 4 2 4 6" xfId="20051" xr:uid="{926BF5A6-7B89-4F7E-A56F-565A634E3AEF}"/>
    <cellStyle name="SAPBEXexcCritical4 4 2 4 7" xfId="23931" xr:uid="{98B88319-7D14-4C85-B03C-39AF86E18729}"/>
    <cellStyle name="SAPBEXexcCritical4 4 2 4 8" xfId="20548" xr:uid="{A96FB490-C004-4E2C-99E8-61EA3B5934FC}"/>
    <cellStyle name="SAPBEXexcCritical4 4 2 5" xfId="3266" xr:uid="{A48B7A70-A9BE-4497-9660-CB00F262CF01}"/>
    <cellStyle name="SAPBEXexcCritical4 4 2 5 2" xfId="9619" xr:uid="{CDC6B88F-FC2D-4743-97BB-4CBF5927A5F2}"/>
    <cellStyle name="SAPBEXexcCritical4 4 2 5 3" xfId="12050" xr:uid="{882CEDAD-000A-453A-8202-29EFCC5F5AB2}"/>
    <cellStyle name="SAPBEXexcCritical4 4 2 5 4" xfId="17613" xr:uid="{67383D7E-E757-4E2C-84EB-A4CE0F7DC331}"/>
    <cellStyle name="SAPBEXexcCritical4 4 2 5 5" xfId="21369" xr:uid="{53ECAF7B-EF8E-4E6A-841D-B76A47FFD15C}"/>
    <cellStyle name="SAPBEXexcCritical4 4 2 5 6" xfId="25031" xr:uid="{343D7A6B-7C52-45F2-88DB-D492232F8457}"/>
    <cellStyle name="SAPBEXexcCritical4 4 2 5 7" xfId="28562" xr:uid="{0ECA4EF5-B464-47E7-B27A-00D3A1F83AC2}"/>
    <cellStyle name="SAPBEXexcCritical4 4 2 5 8" xfId="31841" xr:uid="{0BD8D7D9-6DEB-42A1-A15C-2371209542A5}"/>
    <cellStyle name="SAPBEXexcCritical4 4 2 6" xfId="4305" xr:uid="{145ADF28-D4FE-4D66-A3A3-0EAAD97ED4B6}"/>
    <cellStyle name="SAPBEXexcCritical4 4 2 6 2" xfId="12635" xr:uid="{94F83E8C-930D-4401-B537-A5E84DDED545}"/>
    <cellStyle name="SAPBEXexcCritical4 4 2 6 3" xfId="7409" xr:uid="{F8507588-2A51-4C30-86A7-94410B81ACCD}"/>
    <cellStyle name="SAPBEXexcCritical4 4 2 6 4" xfId="18652" xr:uid="{BBB8CB24-3DF0-45D8-BD86-0315B9A60FD6}"/>
    <cellStyle name="SAPBEXexcCritical4 4 2 6 5" xfId="22404" xr:uid="{EDBC0576-82A5-4075-B11E-3A6F1FB053B8}"/>
    <cellStyle name="SAPBEXexcCritical4 4 2 6 6" xfId="26070" xr:uid="{65B97B5C-E7BA-45BE-B84A-90E0FE014131}"/>
    <cellStyle name="SAPBEXexcCritical4 4 2 6 7" xfId="29601" xr:uid="{359DC1B0-A005-457D-A50F-BD7AA4681491}"/>
    <cellStyle name="SAPBEXexcCritical4 4 2 6 8" xfId="32864" xr:uid="{CA5F1A9F-CB70-494E-8243-632E18381EF5}"/>
    <cellStyle name="SAPBEXexcCritical4 4 2 7" xfId="4774" xr:uid="{B946B6BD-1AC6-4C82-92C1-4D130C20A1CB}"/>
    <cellStyle name="SAPBEXexcCritical4 4 2 7 2" xfId="12249" xr:uid="{A3F66AC7-5758-4DF7-8EE2-A6EAE30AF42B}"/>
    <cellStyle name="SAPBEXexcCritical4 4 2 7 3" xfId="16791" xr:uid="{0DA7BF61-A016-4157-9159-341EF231F5DD}"/>
    <cellStyle name="SAPBEXexcCritical4 4 2 7 4" xfId="19121" xr:uid="{A60DC2C1-1833-42AE-8B47-CA07CCD3EB03}"/>
    <cellStyle name="SAPBEXexcCritical4 4 2 7 5" xfId="22872" xr:uid="{559B4C3F-6D7B-47B3-9B9A-A3AE17AFDE6E}"/>
    <cellStyle name="SAPBEXexcCritical4 4 2 7 6" xfId="26538" xr:uid="{4CBAF51F-8795-4986-9FB2-E757C5A51ECA}"/>
    <cellStyle name="SAPBEXexcCritical4 4 2 7 7" xfId="30070" xr:uid="{6A6D891E-D0E5-4602-AA45-15F43EA5470F}"/>
    <cellStyle name="SAPBEXexcCritical4 4 2 7 8" xfId="33327" xr:uid="{E3D0C24A-5993-4B75-B113-5B34EF748DB1}"/>
    <cellStyle name="SAPBEXexcCritical4 4 2 8" xfId="10257" xr:uid="{581A6767-8FA5-4323-806E-D44DF1EA672F}"/>
    <cellStyle name="SAPBEXexcCritical4 4 2 9" xfId="10271" xr:uid="{E1BE90E6-D982-4256-8264-459B33707BEA}"/>
    <cellStyle name="SAPBEXexcCritical4 4 3" xfId="2416" xr:uid="{CA998FE4-A130-4F86-9EE6-D859652093D0}"/>
    <cellStyle name="SAPBEXexcCritical4 4 3 2" xfId="11401" xr:uid="{09D77748-E351-4FBE-B512-7184C3770798}"/>
    <cellStyle name="SAPBEXexcCritical4 4 3 3" xfId="16241" xr:uid="{EA811C8C-FF5C-4DB6-97CB-262B6FE0ED82}"/>
    <cellStyle name="SAPBEXexcCritical4 4 3 4" xfId="9092" xr:uid="{D4733919-786D-4AC1-99ED-FFC5442AE1CD}"/>
    <cellStyle name="SAPBEXexcCritical4 4 3 5" xfId="19401" xr:uid="{719D2D56-564F-4AA8-969E-EEB4149B9E97}"/>
    <cellStyle name="SAPBEXexcCritical4 4 3 6" xfId="20120" xr:uid="{E87C2191-6FEE-4222-8085-54BBBDCDB0FB}"/>
    <cellStyle name="SAPBEXexcCritical4 4 3 7" xfId="26813" xr:uid="{839C8103-AEB0-4877-93A2-4CA2F6A488FE}"/>
    <cellStyle name="SAPBEXexcCritical4 4 3 8" xfId="30276" xr:uid="{4F69DFD5-1701-4174-A454-8C8C440962EB}"/>
    <cellStyle name="SAPBEXexcCritical4 4 4" xfId="1942" xr:uid="{DE1731DC-C8E6-4CD9-B133-944AC1F1FC96}"/>
    <cellStyle name="SAPBEXexcCritical4 4 4 2" xfId="10078" xr:uid="{20CA05A4-151C-4097-99E8-45574B94B3B3}"/>
    <cellStyle name="SAPBEXexcCritical4 4 4 3" xfId="10209" xr:uid="{CCDC0799-031F-4069-9EA8-374B5AF7F203}"/>
    <cellStyle name="SAPBEXexcCritical4 4 4 4" xfId="9271" xr:uid="{6BB6E720-21CC-449A-85D7-993641893F0F}"/>
    <cellStyle name="SAPBEXexcCritical4 4 4 5" xfId="7100" xr:uid="{E05BFFF6-9ABF-4FA1-BE8D-3ECD096FA90C}"/>
    <cellStyle name="SAPBEXexcCritical4 4 4 6" xfId="19671" xr:uid="{D525A08C-C376-4164-A7F2-B63E8B6E3469}"/>
    <cellStyle name="SAPBEXexcCritical4 4 4 7" xfId="23707" xr:uid="{623B85DB-68FA-4227-AC85-81DB4F5FEAF2}"/>
    <cellStyle name="SAPBEXexcCritical4 4 4 8" xfId="30400" xr:uid="{93BA8734-4D38-421A-A406-0A2C03295035}"/>
    <cellStyle name="SAPBEXexcCritical4 4 5" xfId="3134" xr:uid="{80638809-24F1-4134-9F56-0188D6DAA577}"/>
    <cellStyle name="SAPBEXexcCritical4 4 5 2" xfId="10978" xr:uid="{704F88EC-48FF-425C-B3E0-303E482C3A7F}"/>
    <cellStyle name="SAPBEXexcCritical4 4 5 3" xfId="10542" xr:uid="{940571F6-2241-4195-8733-ABC70FFBD59B}"/>
    <cellStyle name="SAPBEXexcCritical4 4 5 4" xfId="17481" xr:uid="{527DDE1F-BAA3-45FB-B28B-A28732474128}"/>
    <cellStyle name="SAPBEXexcCritical4 4 5 5" xfId="21237" xr:uid="{DFF2E1A7-C5FE-4533-8100-C05171EE8D6F}"/>
    <cellStyle name="SAPBEXexcCritical4 4 5 6" xfId="24899" xr:uid="{836FB5E6-0FD6-44FA-A96B-17F4EF1226C8}"/>
    <cellStyle name="SAPBEXexcCritical4 4 5 7" xfId="28430" xr:uid="{D40EC258-8FFF-4C77-BAA3-953964B5E95A}"/>
    <cellStyle name="SAPBEXexcCritical4 4 5 8" xfId="31711" xr:uid="{41D16C29-C435-43D3-AE3B-11A2CCEFFAE2}"/>
    <cellStyle name="SAPBEXexcCritical4 4 6" xfId="4023" xr:uid="{7B1E9DCF-FAD7-43C0-9A21-E44114E3D5E8}"/>
    <cellStyle name="SAPBEXexcCritical4 4 6 2" xfId="9048" xr:uid="{887204CA-0D91-4217-8902-830C8FC56954}"/>
    <cellStyle name="SAPBEXexcCritical4 4 6 3" xfId="11508" xr:uid="{47191912-1917-4DA4-9356-1F0B8493D14B}"/>
    <cellStyle name="SAPBEXexcCritical4 4 6 4" xfId="18370" xr:uid="{7B2CA79D-499C-4A74-9D9B-3881A6145EC7}"/>
    <cellStyle name="SAPBEXexcCritical4 4 6 5" xfId="22123" xr:uid="{577FDAF0-50BE-428C-B399-10E3E416CEF6}"/>
    <cellStyle name="SAPBEXexcCritical4 4 6 6" xfId="25788" xr:uid="{C922BE87-3070-4B2E-BBC6-125DAA443666}"/>
    <cellStyle name="SAPBEXexcCritical4 4 6 7" xfId="29319" xr:uid="{FCBAEC2E-5DEF-466D-BBEC-8E6BFDC9AD34}"/>
    <cellStyle name="SAPBEXexcCritical4 4 6 8" xfId="32586" xr:uid="{4F4197B6-572A-4B9C-9C24-46DA683218B8}"/>
    <cellStyle name="SAPBEXexcCritical4 4 7" xfId="4667" xr:uid="{EF60EC56-9D05-446C-995A-2209A6E59339}"/>
    <cellStyle name="SAPBEXexcCritical4 4 7 2" xfId="12354" xr:uid="{5A3992FD-F6B5-425F-9531-F41857B1E71F}"/>
    <cellStyle name="SAPBEXexcCritical4 4 7 3" xfId="15733" xr:uid="{26C19FE3-6DE0-4B0C-82A1-1DCCEF8405A5}"/>
    <cellStyle name="SAPBEXexcCritical4 4 7 4" xfId="19014" xr:uid="{F1C15B89-3C0F-446A-A30F-046A35BAE6E5}"/>
    <cellStyle name="SAPBEXexcCritical4 4 7 5" xfId="22766" xr:uid="{DC9DDEE7-98A1-4B10-8CCF-5125835B2180}"/>
    <cellStyle name="SAPBEXexcCritical4 4 7 6" xfId="26431" xr:uid="{56C53F8E-C2B4-42C1-AD9A-17974EB0FFE6}"/>
    <cellStyle name="SAPBEXexcCritical4 4 7 7" xfId="29963" xr:uid="{CD78B24A-E541-48B0-83BF-4FB0A0144D9A}"/>
    <cellStyle name="SAPBEXexcCritical4 4 7 8" xfId="33222" xr:uid="{2813A2AA-7B8C-4129-9621-5F2F44395154}"/>
    <cellStyle name="SAPBEXexcCritical4 4 8" xfId="4583" xr:uid="{382E88DF-6933-4428-9486-1716EF09F8F8}"/>
    <cellStyle name="SAPBEXexcCritical4 4 8 2" xfId="12433" xr:uid="{0A03C726-DBF6-4DDA-B372-A70A923E4467}"/>
    <cellStyle name="SAPBEXexcCritical4 4 8 3" xfId="13494" xr:uid="{74130FEE-C77A-42A0-BEA1-3E305D99AA7A}"/>
    <cellStyle name="SAPBEXexcCritical4 4 8 4" xfId="18930" xr:uid="{F9F404DB-0955-493A-8D62-24AFCFEE098C}"/>
    <cellStyle name="SAPBEXexcCritical4 4 8 5" xfId="22682" xr:uid="{80C8F739-CE56-494A-BB5F-4D7757C81DEF}"/>
    <cellStyle name="SAPBEXexcCritical4 4 8 6" xfId="26347" xr:uid="{5CF6F696-0BBC-4A53-8AAF-40F66A4DD12E}"/>
    <cellStyle name="SAPBEXexcCritical4 4 8 7" xfId="29879" xr:uid="{B3293C84-8FE9-45DB-95A0-4CE2D9295672}"/>
    <cellStyle name="SAPBEXexcCritical4 4 8 8" xfId="33139" xr:uid="{7F108AA0-69D5-4890-A972-B3FF6B6125A9}"/>
    <cellStyle name="SAPBEXexcCritical4 4 9" xfId="8468" xr:uid="{76E036C0-59B9-4A03-B4DF-E6B5DD64BC3D}"/>
    <cellStyle name="SAPBEXexcCritical4 5" xfId="1346" xr:uid="{6C0859D8-FE6D-4BC4-AEEE-7F3662D5CBA9}"/>
    <cellStyle name="SAPBEXexcCritical4 5 10" xfId="16222" xr:uid="{8B5045C0-E33E-47AB-A5BB-4467710FBAC6}"/>
    <cellStyle name="SAPBEXexcCritical4 5 11" xfId="14097" xr:uid="{E46AC7A6-205B-45B8-96C6-5888CA566A65}"/>
    <cellStyle name="SAPBEXexcCritical4 5 12" xfId="13543" xr:uid="{F6E478AC-A6F8-4FC5-9FAB-53A91A7EBEC7}"/>
    <cellStyle name="SAPBEXexcCritical4 5 13" xfId="23399" xr:uid="{D65095EC-E83E-430B-89BB-E387C30B1694}"/>
    <cellStyle name="SAPBEXexcCritical4 5 14" xfId="20253" xr:uid="{10E8B8AA-5929-4DBE-8B4D-E7B238EF8007}"/>
    <cellStyle name="SAPBEXexcCritical4 5 15" xfId="30539" xr:uid="{2C50F1A3-FB08-4D86-B35F-84B364620D44}"/>
    <cellStyle name="SAPBEXexcCritical4 5 2" xfId="1754" xr:uid="{2FE13FB3-52D3-4B74-A7A9-171DE4D64E69}"/>
    <cellStyle name="SAPBEXexcCritical4 5 2 10" xfId="9496" xr:uid="{43D8F441-A8B1-4604-9384-D9ECC068BCA7}"/>
    <cellStyle name="SAPBEXexcCritical4 5 2 11" xfId="19498" xr:uid="{6CC20A12-1919-44B5-8F10-1BCBAE0330E7}"/>
    <cellStyle name="SAPBEXexcCritical4 5 2 12" xfId="24145" xr:uid="{3149691D-08BD-462C-983B-B189198732FF}"/>
    <cellStyle name="SAPBEXexcCritical4 5 2 13" xfId="26956" xr:uid="{19C4D3D5-F478-47FD-8EF7-5B6211D539BD}"/>
    <cellStyle name="SAPBEXexcCritical4 5 2 14" xfId="30427" xr:uid="{42CF2E5D-9EC6-4D61-8B1D-70C0860464E4}"/>
    <cellStyle name="SAPBEXexcCritical4 5 2 2" xfId="2997" xr:uid="{AB05A896-BCEF-4A85-99EB-28B194660761}"/>
    <cellStyle name="SAPBEXexcCritical4 5 2 2 2" xfId="11044" xr:uid="{13E55FE1-5AD1-4834-9398-931749C621E7}"/>
    <cellStyle name="SAPBEXexcCritical4 5 2 2 3" xfId="16515" xr:uid="{FDB23BDA-246A-4E0E-AF32-BCF824805EFC}"/>
    <cellStyle name="SAPBEXexcCritical4 5 2 2 4" xfId="17345" xr:uid="{405187EE-10C0-4267-A888-87E61E731021}"/>
    <cellStyle name="SAPBEXexcCritical4 5 2 2 5" xfId="21103" xr:uid="{91DC38C1-2970-4C43-967A-917BAF8C6F0A}"/>
    <cellStyle name="SAPBEXexcCritical4 5 2 2 6" xfId="24764" xr:uid="{DA37845D-52BF-4C3A-87FF-C0EF43691553}"/>
    <cellStyle name="SAPBEXexcCritical4 5 2 2 7" xfId="28293" xr:uid="{FA163567-BA17-4706-AA2D-863AE8EE25B5}"/>
    <cellStyle name="SAPBEXexcCritical4 5 2 2 8" xfId="31579" xr:uid="{44F08C98-86C1-4511-A46F-31A66BDCF687}"/>
    <cellStyle name="SAPBEXexcCritical4 5 2 3" xfId="3503" xr:uid="{4610788E-06C8-4252-82A1-1A71F5AF4DA2}"/>
    <cellStyle name="SAPBEXexcCritical4 5 2 3 2" xfId="9099" xr:uid="{82C7AD45-B4A9-486B-9617-34B8ACEA23CA}"/>
    <cellStyle name="SAPBEXexcCritical4 5 2 3 3" xfId="16936" xr:uid="{DF4F6C10-F58B-4990-9801-14B5EA7D1BB6}"/>
    <cellStyle name="SAPBEXexcCritical4 5 2 3 4" xfId="17850" xr:uid="{4DE0D73C-C2A8-40B5-A926-FAD158A2FF64}"/>
    <cellStyle name="SAPBEXexcCritical4 5 2 3 5" xfId="21606" xr:uid="{CA216A52-7306-46DF-B48A-97BBEB6DB8FE}"/>
    <cellStyle name="SAPBEXexcCritical4 5 2 3 6" xfId="25268" xr:uid="{A7DA0F39-E8A7-43AB-B8EA-29632A601D08}"/>
    <cellStyle name="SAPBEXexcCritical4 5 2 3 7" xfId="28799" xr:uid="{C0C2B6F7-B61F-4F94-9FC6-4C65120B37FA}"/>
    <cellStyle name="SAPBEXexcCritical4 5 2 3 8" xfId="32078" xr:uid="{AFB9F0A0-3D82-4932-A8A1-8AB67F321FF3}"/>
    <cellStyle name="SAPBEXexcCritical4 5 2 4" xfId="2734" xr:uid="{4D49EC50-75A5-4E6B-B5EE-0E458AA60F64}"/>
    <cellStyle name="SAPBEXexcCritical4 5 2 4 2" xfId="8514" xr:uid="{62B87061-033B-4C26-9088-99D4ED56FE15}"/>
    <cellStyle name="SAPBEXexcCritical4 5 2 4 3" xfId="16672" xr:uid="{CD48F4A5-B71C-4BC1-AD63-FB9D864C3BFD}"/>
    <cellStyle name="SAPBEXexcCritical4 5 2 4 4" xfId="17082" xr:uid="{4C80E1AB-D4F4-475E-85A8-934B8E654B99}"/>
    <cellStyle name="SAPBEXexcCritical4 5 2 4 5" xfId="20840" xr:uid="{3A1AC253-1131-46B1-A59A-919873C74EFF}"/>
    <cellStyle name="SAPBEXexcCritical4 5 2 4 6" xfId="24501" xr:uid="{E4A95134-BC11-496A-9287-76FCB66EBA1F}"/>
    <cellStyle name="SAPBEXexcCritical4 5 2 4 7" xfId="28030" xr:uid="{3C0FDF9B-86AD-4D5A-89FF-34143A87138A}"/>
    <cellStyle name="SAPBEXexcCritical4 5 2 4 8" xfId="31316" xr:uid="{74995D20-F8CF-4A34-A843-F7EDB376E1BB}"/>
    <cellStyle name="SAPBEXexcCritical4 5 2 5" xfId="3873" xr:uid="{C63462E5-E504-4E5B-8480-2FF280D31789}"/>
    <cellStyle name="SAPBEXexcCritical4 5 2 5 2" xfId="11292" xr:uid="{93A4348F-F668-438D-A1BB-7F27E4C05E60}"/>
    <cellStyle name="SAPBEXexcCritical4 5 2 5 3" xfId="16340" xr:uid="{C2298B91-235C-48AA-AE06-441744472BE0}"/>
    <cellStyle name="SAPBEXexcCritical4 5 2 5 4" xfId="18220" xr:uid="{8F749DBD-17EE-4ABA-A696-E0229E2EB292}"/>
    <cellStyle name="SAPBEXexcCritical4 5 2 5 5" xfId="21973" xr:uid="{19EC70D6-EB20-4147-916E-4F137CB94D31}"/>
    <cellStyle name="SAPBEXexcCritical4 5 2 5 6" xfId="25638" xr:uid="{213BCEED-EE59-4480-A100-F9C601C7C8FB}"/>
    <cellStyle name="SAPBEXexcCritical4 5 2 5 7" xfId="29169" xr:uid="{F62DE9A6-F0AD-4BF7-B5BE-CC0097B830A3}"/>
    <cellStyle name="SAPBEXexcCritical4 5 2 5 8" xfId="32438" xr:uid="{420E17AF-95F7-4573-A5C6-02A00747165D}"/>
    <cellStyle name="SAPBEXexcCritical4 5 2 6" xfId="3971" xr:uid="{36E3AF89-2960-4799-895D-4A06C6C4AE43}"/>
    <cellStyle name="SAPBEXexcCritical4 5 2 6 2" xfId="8962" xr:uid="{38D11B24-EE68-48FE-89AF-28FB9EE38862}"/>
    <cellStyle name="SAPBEXexcCritical4 5 2 6 3" xfId="15461" xr:uid="{854D541D-FC48-4A2E-83DD-725C9C1DF909}"/>
    <cellStyle name="SAPBEXexcCritical4 5 2 6 4" xfId="18318" xr:uid="{8DF0CAC6-2D87-4F5F-B61E-4C27C82AB74F}"/>
    <cellStyle name="SAPBEXexcCritical4 5 2 6 5" xfId="22071" xr:uid="{47B0AAC3-A26D-4BEB-A421-988D3E278DCB}"/>
    <cellStyle name="SAPBEXexcCritical4 5 2 6 6" xfId="25736" xr:uid="{5A04A6A6-34AB-45C5-A3F1-E86BADCAB989}"/>
    <cellStyle name="SAPBEXexcCritical4 5 2 6 7" xfId="29267" xr:uid="{E0051FFF-3998-458E-BE68-8C96022E0006}"/>
    <cellStyle name="SAPBEXexcCritical4 5 2 6 8" xfId="32535" xr:uid="{352382B1-2F41-469F-BE34-479ED5C90DC5}"/>
    <cellStyle name="SAPBEXexcCritical4 5 2 7" xfId="4860" xr:uid="{DAB2AC7B-6198-41AE-9ECD-BA3267FAB4D0}"/>
    <cellStyle name="SAPBEXexcCritical4 5 2 7 2" xfId="12163" xr:uid="{4A6F7CDC-F379-4FDA-828E-E784F99010CD}"/>
    <cellStyle name="SAPBEXexcCritical4 5 2 7 3" xfId="16822" xr:uid="{04FB8CFA-019F-4DE8-B05F-C65CE152E2CD}"/>
    <cellStyle name="SAPBEXexcCritical4 5 2 7 4" xfId="19207" xr:uid="{7FE51E79-D26C-4733-8F0D-6024793ED694}"/>
    <cellStyle name="SAPBEXexcCritical4 5 2 7 5" xfId="22958" xr:uid="{33125181-04C9-4E8F-AE95-6811BD2F72F7}"/>
    <cellStyle name="SAPBEXexcCritical4 5 2 7 6" xfId="26624" xr:uid="{B7197A5B-F982-4512-9C75-DD197DD17615}"/>
    <cellStyle name="SAPBEXexcCritical4 5 2 7 7" xfId="30156" xr:uid="{8B7DD2DB-A757-4A53-847D-037424B693F7}"/>
    <cellStyle name="SAPBEXexcCritical4 5 2 7 8" xfId="33412" xr:uid="{784FBEFA-F32D-430A-8082-39DEC5763879}"/>
    <cellStyle name="SAPBEXexcCritical4 5 2 8" xfId="13067" xr:uid="{8763867B-FCF2-4801-8A76-19F2B55C189E}"/>
    <cellStyle name="SAPBEXexcCritical4 5 2 9" xfId="15594" xr:uid="{D470D4B2-A53E-42E2-B780-B71E2A538FAB}"/>
    <cellStyle name="SAPBEXexcCritical4 5 3" xfId="2609" xr:uid="{8EF19509-C05C-41C7-9159-0A5995741FF1}"/>
    <cellStyle name="SAPBEXexcCritical4 5 3 2" xfId="10484" xr:uid="{5F2D82C5-B5B4-4804-BB9A-5F2C918A097E}"/>
    <cellStyle name="SAPBEXexcCritical4 5 3 3" xfId="16900" xr:uid="{1DFDAFBE-DF0B-43AA-901E-D679E70E2993}"/>
    <cellStyle name="SAPBEXexcCritical4 5 3 4" xfId="7670" xr:uid="{F8FCDFBC-C353-4416-95FB-15BFE75CC3CB}"/>
    <cellStyle name="SAPBEXexcCritical4 5 3 5" xfId="20716" xr:uid="{152C6881-F76A-4876-8CDE-334476E320C8}"/>
    <cellStyle name="SAPBEXexcCritical4 5 3 6" xfId="23027" xr:uid="{128BE74F-F877-4469-9F6D-734C47731BD7}"/>
    <cellStyle name="SAPBEXexcCritical4 5 3 7" xfId="27905" xr:uid="{6FE6E1E2-30BE-457D-8F92-3B9E3D686A2A}"/>
    <cellStyle name="SAPBEXexcCritical4 5 3 8" xfId="31195" xr:uid="{4C6BFD00-1FEA-431F-B50C-090E3C6356B5}"/>
    <cellStyle name="SAPBEXexcCritical4 5 4" xfId="3116" xr:uid="{737677A3-2CED-41D6-95F2-9B17B2D7702B}"/>
    <cellStyle name="SAPBEXexcCritical4 5 4 2" xfId="9157" xr:uid="{E0EF8E83-C470-4C97-AB8A-8D4C0DE89BEC}"/>
    <cellStyle name="SAPBEXexcCritical4 5 4 3" xfId="15273" xr:uid="{7A9CBE1C-8462-40B8-A0C6-A0A7CAE773B1}"/>
    <cellStyle name="SAPBEXexcCritical4 5 4 4" xfId="17463" xr:uid="{11B83D90-AD05-42AF-8301-F2A031FB9A8B}"/>
    <cellStyle name="SAPBEXexcCritical4 5 4 5" xfId="21219" xr:uid="{07FBF87C-79B7-4266-9329-06E68D02B417}"/>
    <cellStyle name="SAPBEXexcCritical4 5 4 6" xfId="24881" xr:uid="{1F641789-7146-42C7-BA41-58EB5D707B24}"/>
    <cellStyle name="SAPBEXexcCritical4 5 4 7" xfId="28412" xr:uid="{6737D51D-2B3E-4EB6-942B-1D5065E384D8}"/>
    <cellStyle name="SAPBEXexcCritical4 5 4 8" xfId="31694" xr:uid="{AD057334-D0AC-43B5-A8B8-AF356F69A0B3}"/>
    <cellStyle name="SAPBEXexcCritical4 5 5" xfId="3738" xr:uid="{949403AF-39B6-49D7-A2DD-BA79BC7CC9D7}"/>
    <cellStyle name="SAPBEXexcCritical4 5 5 2" xfId="12756" xr:uid="{6EA4E79A-E351-4F31-9AC9-1AF028F2977C}"/>
    <cellStyle name="SAPBEXexcCritical4 5 5 3" xfId="10239" xr:uid="{311BF53E-56CC-4285-BCF6-20E3C5FA7D71}"/>
    <cellStyle name="SAPBEXexcCritical4 5 5 4" xfId="18085" xr:uid="{5078AF78-83C0-47F8-A678-8C6154520D63}"/>
    <cellStyle name="SAPBEXexcCritical4 5 5 5" xfId="21840" xr:uid="{88E89046-A214-456C-BD9C-B241BDB02AEF}"/>
    <cellStyle name="SAPBEXexcCritical4 5 5 6" xfId="25503" xr:uid="{B98C2E41-973B-4577-AEDB-2E68B2DF53A2}"/>
    <cellStyle name="SAPBEXexcCritical4 5 5 7" xfId="29034" xr:uid="{BC09BBA1-02E1-45E9-9ED7-3D17A2F650CE}"/>
    <cellStyle name="SAPBEXexcCritical4 5 5 8" xfId="32310" xr:uid="{E7D72209-9155-4BD6-A7CE-A56D97CE9F31}"/>
    <cellStyle name="SAPBEXexcCritical4 5 6" xfId="3722" xr:uid="{27DDC150-0AB7-4B24-A643-3CB110B77FA0}"/>
    <cellStyle name="SAPBEXexcCritical4 5 6 2" xfId="6876" xr:uid="{3364ACC5-D9BC-4B9E-82BA-65BC55202509}"/>
    <cellStyle name="SAPBEXexcCritical4 5 6 3" xfId="13394" xr:uid="{9D0F6586-B345-4A11-BD52-8AFB9B8163F2}"/>
    <cellStyle name="SAPBEXexcCritical4 5 6 4" xfId="18069" xr:uid="{C3307DA3-CBCF-4E6F-B006-8618ED6416BA}"/>
    <cellStyle name="SAPBEXexcCritical4 5 6 5" xfId="21824" xr:uid="{FCB74475-2B13-4C1A-9FE1-1C20A31AA6FD}"/>
    <cellStyle name="SAPBEXexcCritical4 5 6 6" xfId="25487" xr:uid="{8693F8FE-B977-4370-AD93-97B016E53BE2}"/>
    <cellStyle name="SAPBEXexcCritical4 5 6 7" xfId="29018" xr:uid="{CB4F05E4-FADF-409D-B49A-E7000F32FDAF}"/>
    <cellStyle name="SAPBEXexcCritical4 5 6 8" xfId="32294" xr:uid="{B046611D-E2D7-4614-98D9-029C2DEA5BA4}"/>
    <cellStyle name="SAPBEXexcCritical4 5 7" xfId="2214" xr:uid="{1CDA9193-560E-4569-97D0-BF1E1F7193FB}"/>
    <cellStyle name="SAPBEXexcCritical4 5 7 2" xfId="10826" xr:uid="{817F9C3E-F497-40F0-ADB0-387FFEB8DC7F}"/>
    <cellStyle name="SAPBEXexcCritical4 5 7 3" xfId="10725" xr:uid="{EB686B5A-2AA5-4DFA-AAB3-E86AB1C9C76B}"/>
    <cellStyle name="SAPBEXexcCritical4 5 7 4" xfId="14409" xr:uid="{ED1F02D6-B8FC-4168-B33B-DEE5737D993B}"/>
    <cellStyle name="SAPBEXexcCritical4 5 7 5" xfId="16441" xr:uid="{F595CEBD-D4FD-46F9-A962-9CFEAAB641C2}"/>
    <cellStyle name="SAPBEXexcCritical4 5 7 6" xfId="11241" xr:uid="{D7DEDAB8-0643-4FBA-90EF-F48C0C3FEC16}"/>
    <cellStyle name="SAPBEXexcCritical4 5 7 7" xfId="19872" xr:uid="{2BD891AF-6B43-49E8-B597-8BCB98487C2B}"/>
    <cellStyle name="SAPBEXexcCritical4 5 7 8" xfId="27043" xr:uid="{62FB149A-04D9-42B2-9F34-B07746B8482A}"/>
    <cellStyle name="SAPBEXexcCritical4 5 8" xfId="4689" xr:uid="{F66552E9-7C55-411A-A61D-85D385D6762F}"/>
    <cellStyle name="SAPBEXexcCritical4 5 8 2" xfId="12333" xr:uid="{162AE054-AAFC-43FF-A8A0-3F2B71DBE0E0}"/>
    <cellStyle name="SAPBEXexcCritical4 5 8 3" xfId="15746" xr:uid="{FB15445D-F3AC-4FDD-9DDF-852BC30A36A5}"/>
    <cellStyle name="SAPBEXexcCritical4 5 8 4" xfId="19036" xr:uid="{D26F7376-0F79-400D-BE73-13BB9F2428B7}"/>
    <cellStyle name="SAPBEXexcCritical4 5 8 5" xfId="22788" xr:uid="{ACD7F1DC-266A-40B6-A985-D530ED493621}"/>
    <cellStyle name="SAPBEXexcCritical4 5 8 6" xfId="26453" xr:uid="{6C8503F6-5F3B-4DD5-8D01-1B6E0C61D287}"/>
    <cellStyle name="SAPBEXexcCritical4 5 8 7" xfId="29985" xr:uid="{01CE5BAA-4388-40DE-BCC9-02F66ED10A6C}"/>
    <cellStyle name="SAPBEXexcCritical4 5 8 8" xfId="33244" xr:uid="{BAF7CEB2-B22A-4440-8225-D687A7888CB1}"/>
    <cellStyle name="SAPBEXexcCritical4 5 9" xfId="11421" xr:uid="{CFE13562-AA84-4B65-BE1C-72A83534EA21}"/>
    <cellStyle name="SAPBEXexcCritical4 6" xfId="1370" xr:uid="{DFD7598C-14C8-412C-9B79-78C646097E94}"/>
    <cellStyle name="SAPBEXexcCritical4 7" xfId="1453" xr:uid="{CE5838F4-4367-4F82-A2D4-C6A7A075D4A8}"/>
    <cellStyle name="SAPBEXexcCritical4 8" xfId="663" xr:uid="{31DBF90D-4000-4A3D-8A86-B18C42E22FDB}"/>
    <cellStyle name="SAPBEXexcCritical4 8 10" xfId="14574" xr:uid="{32D4D877-8608-4682-859C-6074999C271D}"/>
    <cellStyle name="SAPBEXexcCritical4 8 11" xfId="8201" xr:uid="{F53F5ACF-A28C-4C6E-ABB0-F7A8D218707D}"/>
    <cellStyle name="SAPBEXexcCritical4 8 12" xfId="20181" xr:uid="{24EB6846-74B5-497D-840C-4E42577D4101}"/>
    <cellStyle name="SAPBEXexcCritical4 8 13" xfId="14595" xr:uid="{4170F2FA-916B-4799-92A1-E16B1EACBEF8}"/>
    <cellStyle name="SAPBEXexcCritical4 8 14" xfId="27476" xr:uid="{51FAC243-1706-4ADC-A702-7F9B84D01062}"/>
    <cellStyle name="SAPBEXexcCritical4 8 15" xfId="30697" xr:uid="{6411A476-ABFB-4EDB-AEF7-3F1D9C17C431}"/>
    <cellStyle name="SAPBEXexcCritical4 8 2" xfId="1575" xr:uid="{35757E45-1F9D-438A-9F68-B15F69B9BAE1}"/>
    <cellStyle name="SAPBEXexcCritical4 8 2 10" xfId="12088" xr:uid="{9ACDE720-7775-4E6A-9617-97D2AE7D4775}"/>
    <cellStyle name="SAPBEXexcCritical4 8 2 11" xfId="13478" xr:uid="{F7DCC67C-F3C4-4B85-A620-B644232A1642}"/>
    <cellStyle name="SAPBEXexcCritical4 8 2 12" xfId="24192" xr:uid="{795A23BC-365D-4986-A0F7-12C27191F1C7}"/>
    <cellStyle name="SAPBEXexcCritical4 8 2 13" xfId="23662" xr:uid="{71716AF7-437B-4CA5-8988-28F7D191244C}"/>
    <cellStyle name="SAPBEXexcCritical4 8 2 14" xfId="30932" xr:uid="{78CDB613-4718-4482-996A-E24486003E32}"/>
    <cellStyle name="SAPBEXexcCritical4 8 2 2" xfId="2818" xr:uid="{CB6AD863-B0EC-4DB2-89E6-31C1436F2312}"/>
    <cellStyle name="SAPBEXexcCritical4 8 2 2 2" xfId="10004" xr:uid="{5019DD49-5087-4422-9C53-9A836B4A98B4}"/>
    <cellStyle name="SAPBEXexcCritical4 8 2 2 3" xfId="11668" xr:uid="{B18B8F61-6724-4F16-A595-C9C6F6A81215}"/>
    <cellStyle name="SAPBEXexcCritical4 8 2 2 4" xfId="17166" xr:uid="{666BFD45-B744-41FE-84E6-8070C4B9392A}"/>
    <cellStyle name="SAPBEXexcCritical4 8 2 2 5" xfId="20924" xr:uid="{ED96100B-535F-4395-8F39-53BFF79DCE54}"/>
    <cellStyle name="SAPBEXexcCritical4 8 2 2 6" xfId="24585" xr:uid="{92FB487F-03DA-49E8-A4FD-E4C82B6167AE}"/>
    <cellStyle name="SAPBEXexcCritical4 8 2 2 7" xfId="28114" xr:uid="{A2BF931F-131F-4558-8A78-4645CE4165E8}"/>
    <cellStyle name="SAPBEXexcCritical4 8 2 2 8" xfId="31400" xr:uid="{3425ED06-6BCB-40AC-8ED3-BC12C6A49728}"/>
    <cellStyle name="SAPBEXexcCritical4 8 2 3" xfId="3324" xr:uid="{C0ACB805-28E7-4A39-BC1B-8DE60B56D5FC}"/>
    <cellStyle name="SAPBEXexcCritical4 8 2 3 2" xfId="11199" xr:uid="{B02C2330-B53F-4D91-A637-6ABAF5AA9AA9}"/>
    <cellStyle name="SAPBEXexcCritical4 8 2 3 3" xfId="16413" xr:uid="{046B0A42-625D-4CEF-BF34-46BFA531715E}"/>
    <cellStyle name="SAPBEXexcCritical4 8 2 3 4" xfId="17671" xr:uid="{57D5B95D-B590-4FC4-97CC-F786FFA35194}"/>
    <cellStyle name="SAPBEXexcCritical4 8 2 3 5" xfId="21427" xr:uid="{3F6D282D-CDC0-43D4-848F-2F028442FB51}"/>
    <cellStyle name="SAPBEXexcCritical4 8 2 3 6" xfId="25089" xr:uid="{FFAECDB8-EA85-4C1D-85A5-82783CEF1077}"/>
    <cellStyle name="SAPBEXexcCritical4 8 2 3 7" xfId="28620" xr:uid="{F59264E9-CBD9-4526-8DDB-F55ABE6E9501}"/>
    <cellStyle name="SAPBEXexcCritical4 8 2 3 8" xfId="31899" xr:uid="{CED35E4A-B9B4-48CB-8058-DA1E6065EDA1}"/>
    <cellStyle name="SAPBEXexcCritical4 8 2 4" xfId="3728" xr:uid="{62114C6F-284E-4D79-872A-F04F1A33EA95}"/>
    <cellStyle name="SAPBEXexcCritical4 8 2 4 2" xfId="13023" xr:uid="{28C7E846-EB14-42A4-B32E-77DADCA67A51}"/>
    <cellStyle name="SAPBEXexcCritical4 8 2 4 3" xfId="10539" xr:uid="{9EE599B8-6BDE-41AD-AB9E-DA070EB7338D}"/>
    <cellStyle name="SAPBEXexcCritical4 8 2 4 4" xfId="18075" xr:uid="{91948216-CD1D-403D-B419-DFA00D3A47D8}"/>
    <cellStyle name="SAPBEXexcCritical4 8 2 4 5" xfId="21830" xr:uid="{2E3C5CA7-17DA-4A8A-A029-71CD03609C6D}"/>
    <cellStyle name="SAPBEXexcCritical4 8 2 4 6" xfId="25493" xr:uid="{92ADC0E7-FA81-4BDA-B8C2-07AFBDE7EAA2}"/>
    <cellStyle name="SAPBEXexcCritical4 8 2 4 7" xfId="29024" xr:uid="{66AC761B-FA6A-453F-9951-3181616C4FD4}"/>
    <cellStyle name="SAPBEXexcCritical4 8 2 4 8" xfId="32300" xr:uid="{0FF0F927-00C6-4A0B-B437-97ED5078B278}"/>
    <cellStyle name="SAPBEXexcCritical4 8 2 5" xfId="4330" xr:uid="{F641D8C3-EA34-4CBC-AB37-23DE78420559}"/>
    <cellStyle name="SAPBEXexcCritical4 8 2 5 2" xfId="12618" xr:uid="{3E4C4D87-0D2E-471B-88A8-DC11E194D6A6}"/>
    <cellStyle name="SAPBEXexcCritical4 8 2 5 3" xfId="9282" xr:uid="{48105FF5-7949-4641-833A-2CDAF695DF67}"/>
    <cellStyle name="SAPBEXexcCritical4 8 2 5 4" xfId="18677" xr:uid="{E673F3DC-2BCC-4033-BE58-3C7E91C46A20}"/>
    <cellStyle name="SAPBEXexcCritical4 8 2 5 5" xfId="22429" xr:uid="{E301324F-0557-4A49-B056-41E1AEAB346C}"/>
    <cellStyle name="SAPBEXexcCritical4 8 2 5 6" xfId="26095" xr:uid="{6076581A-243D-4C68-972B-96F449C20C59}"/>
    <cellStyle name="SAPBEXexcCritical4 8 2 5 7" xfId="29626" xr:uid="{3477F518-76B3-4B94-BD40-3E0CC780B852}"/>
    <cellStyle name="SAPBEXexcCritical4 8 2 5 8" xfId="32889" xr:uid="{742F630D-3832-49C1-AC28-E0C71EDD28CB}"/>
    <cellStyle name="SAPBEXexcCritical4 8 2 6" xfId="4543" xr:uid="{48E30D93-A06B-481F-A42F-530C5ECE6DFC}"/>
    <cellStyle name="SAPBEXexcCritical4 8 2 6 2" xfId="12470" xr:uid="{9C0DD0FB-E7A7-457F-97B5-27EE10A9131B}"/>
    <cellStyle name="SAPBEXexcCritical4 8 2 6 3" xfId="10426" xr:uid="{BEB483B0-DC79-415F-BAD7-096D558DC0F0}"/>
    <cellStyle name="SAPBEXexcCritical4 8 2 6 4" xfId="18890" xr:uid="{FB589938-62B8-4159-B493-DE293A2AFC8D}"/>
    <cellStyle name="SAPBEXexcCritical4 8 2 6 5" xfId="22642" xr:uid="{4DDC1F7A-1A3D-4F3B-ADA0-99C206E9086C}"/>
    <cellStyle name="SAPBEXexcCritical4 8 2 6 6" xfId="26307" xr:uid="{1F20E9A7-793D-4AC9-B26C-CB8D9BF2AD35}"/>
    <cellStyle name="SAPBEXexcCritical4 8 2 6 7" xfId="29839" xr:uid="{A0E3552B-AB49-4492-B11D-6325DE194159}"/>
    <cellStyle name="SAPBEXexcCritical4 8 2 6 8" xfId="33100" xr:uid="{48C88FCD-6AFD-4DAF-8356-9AA7EDA507DB}"/>
    <cellStyle name="SAPBEXexcCritical4 8 2 7" xfId="4446" xr:uid="{0B65E83B-4812-40A4-A2BE-9E647AB0A5D3}"/>
    <cellStyle name="SAPBEXexcCritical4 8 2 7 2" xfId="12550" xr:uid="{3F7D92CD-4E44-4974-9B69-FF96ABBB830B}"/>
    <cellStyle name="SAPBEXexcCritical4 8 2 7 3" xfId="9791" xr:uid="{3C6BF179-82CE-4313-B303-29A08D3341E4}"/>
    <cellStyle name="SAPBEXexcCritical4 8 2 7 4" xfId="18793" xr:uid="{0ABC4928-A9F8-4564-A115-43D2CEADC18A}"/>
    <cellStyle name="SAPBEXexcCritical4 8 2 7 5" xfId="22545" xr:uid="{8AEC3352-FEF1-447F-87AB-9542666A7CB5}"/>
    <cellStyle name="SAPBEXexcCritical4 8 2 7 6" xfId="26210" xr:uid="{1E6AAD75-D7E0-4642-A991-3F03C2610391}"/>
    <cellStyle name="SAPBEXexcCritical4 8 2 7 7" xfId="29742" xr:uid="{1B742215-D753-42F3-BED1-CC91CAA9DC93}"/>
    <cellStyle name="SAPBEXexcCritical4 8 2 7 8" xfId="33004" xr:uid="{D31E3E20-866A-48EF-B2E1-9977E0840AD3}"/>
    <cellStyle name="SAPBEXexcCritical4 8 2 8" xfId="7980" xr:uid="{311DACEC-6C3B-47CF-B020-8D615B94784D}"/>
    <cellStyle name="SAPBEXexcCritical4 8 2 9" xfId="14346" xr:uid="{DF4E91AC-7D65-4683-A87D-8C3B6D1B5C34}"/>
    <cellStyle name="SAPBEXexcCritical4 8 3" xfId="1996" xr:uid="{53AC0739-B529-4DF1-8E3E-9905DB0F2421}"/>
    <cellStyle name="SAPBEXexcCritical4 8 3 2" xfId="8788" xr:uid="{ABFD7370-142D-4AB4-A83A-3CDF794140C6}"/>
    <cellStyle name="SAPBEXexcCritical4 8 3 3" xfId="7053" xr:uid="{BDA6D579-1F74-49C4-970C-73D94E175E97}"/>
    <cellStyle name="SAPBEXexcCritical4 8 3 4" xfId="8989" xr:uid="{24BDD395-A02F-4BC9-BFC2-2433B8E30105}"/>
    <cellStyle name="SAPBEXexcCritical4 8 3 5" xfId="19463" xr:uid="{5437C942-A8EE-4072-AAA8-137C1BA25274}"/>
    <cellStyle name="SAPBEXexcCritical4 8 3 6" xfId="19986" xr:uid="{F079818F-BD2B-42FC-BCF0-7FD95B1C80F2}"/>
    <cellStyle name="SAPBEXexcCritical4 8 3 7" xfId="23891" xr:uid="{FF01FBAD-E53B-44D7-A005-576E2B6FD878}"/>
    <cellStyle name="SAPBEXexcCritical4 8 3 8" xfId="30397" xr:uid="{65200EB0-356D-474E-BCB9-07F4B70181E7}"/>
    <cellStyle name="SAPBEXexcCritical4 8 4" xfId="3030" xr:uid="{E45428D6-FBDC-40F7-8105-51127B40509E}"/>
    <cellStyle name="SAPBEXexcCritical4 8 4 2" xfId="9765" xr:uid="{7C83DFEF-450B-4F4F-81A6-E9FE894A6BAE}"/>
    <cellStyle name="SAPBEXexcCritical4 8 4 3" xfId="14343" xr:uid="{B60242FF-95EE-4248-9CC1-3F9501813D9F}"/>
    <cellStyle name="SAPBEXexcCritical4 8 4 4" xfId="17378" xr:uid="{62CB899B-A419-4321-AD87-F95081F37865}"/>
    <cellStyle name="SAPBEXexcCritical4 8 4 5" xfId="21136" xr:uid="{89801E70-CF1B-40B5-B6FA-034561D64A41}"/>
    <cellStyle name="SAPBEXexcCritical4 8 4 6" xfId="24797" xr:uid="{EF78098A-CF38-4A31-B209-8659E39D5EDB}"/>
    <cellStyle name="SAPBEXexcCritical4 8 4 7" xfId="28326" xr:uid="{9986DCA8-36AA-45DA-A5E4-A0354B99130E}"/>
    <cellStyle name="SAPBEXexcCritical4 8 4 8" xfId="31612" xr:uid="{70E830CB-8E88-47AB-9257-738462BBDF08}"/>
    <cellStyle name="SAPBEXexcCritical4 8 5" xfId="3779" xr:uid="{A2C568E9-8458-4DB0-AC20-59BF25F1A1B4}"/>
    <cellStyle name="SAPBEXexcCritical4 8 5 2" xfId="12736" xr:uid="{3AA6C997-0D33-4FD6-950B-B946E85972C5}"/>
    <cellStyle name="SAPBEXexcCritical4 8 5 3" xfId="7586" xr:uid="{3F6157C0-98F8-48CC-BC85-4994F6304A85}"/>
    <cellStyle name="SAPBEXexcCritical4 8 5 4" xfId="18126" xr:uid="{C931998A-2F1F-4BB1-AD08-58296402E21F}"/>
    <cellStyle name="SAPBEXexcCritical4 8 5 5" xfId="21879" xr:uid="{DAF25FD0-519E-465E-BAE0-C0E8C7CC1F9C}"/>
    <cellStyle name="SAPBEXexcCritical4 8 5 6" xfId="25544" xr:uid="{04852361-37DA-43D5-B317-B5B5A0C339C1}"/>
    <cellStyle name="SAPBEXexcCritical4 8 5 7" xfId="29075" xr:uid="{E2DE17D2-027F-4AAC-9608-6282CE3D2FB5}"/>
    <cellStyle name="SAPBEXexcCritical4 8 5 8" xfId="32348" xr:uid="{E8251F9A-3DB3-4CAD-BECF-3AEA9E6A8744}"/>
    <cellStyle name="SAPBEXexcCritical4 8 6" xfId="3154" xr:uid="{7E406621-72E0-4DCA-A6F1-C0E6C0074163}"/>
    <cellStyle name="SAPBEXexcCritical4 8 6 2" xfId="13045" xr:uid="{8B1430DD-A2CF-4797-9707-47553960B02C}"/>
    <cellStyle name="SAPBEXexcCritical4 8 6 3" xfId="15614" xr:uid="{74E1D90E-EDC3-4654-9822-4788F02DA580}"/>
    <cellStyle name="SAPBEXexcCritical4 8 6 4" xfId="17501" xr:uid="{179777C7-AF0A-4DD3-B6A9-429626A68771}"/>
    <cellStyle name="SAPBEXexcCritical4 8 6 5" xfId="21257" xr:uid="{42B99115-0CAC-46F9-8AC5-257C9A29B5DF}"/>
    <cellStyle name="SAPBEXexcCritical4 8 6 6" xfId="24919" xr:uid="{771F27F0-889D-4BD4-8826-56155EA128B9}"/>
    <cellStyle name="SAPBEXexcCritical4 8 6 7" xfId="28450" xr:uid="{F85CEDD8-90C6-4E2D-8FF2-6F52E033C13E}"/>
    <cellStyle name="SAPBEXexcCritical4 8 6 8" xfId="31731" xr:uid="{F1A231E4-AA4B-4AB7-90A4-FD991595375B}"/>
    <cellStyle name="SAPBEXexcCritical4 8 7" xfId="3573" xr:uid="{BB455169-ED54-4885-BA6E-2F87D2AE3921}"/>
    <cellStyle name="SAPBEXexcCritical4 8 7 2" xfId="11139" xr:uid="{E86CBD1C-199F-4FBD-B986-280C83400FC8}"/>
    <cellStyle name="SAPBEXexcCritical4 8 7 3" xfId="7081" xr:uid="{F8B070C6-D4F9-4EA0-85A5-E6DF5E541701}"/>
    <cellStyle name="SAPBEXexcCritical4 8 7 4" xfId="17920" xr:uid="{C02E81E6-E748-4A6A-9767-83F660BB3139}"/>
    <cellStyle name="SAPBEXexcCritical4 8 7 5" xfId="21676" xr:uid="{98EF7FF6-5FBF-4A31-88E6-D7D7C43CADAE}"/>
    <cellStyle name="SAPBEXexcCritical4 8 7 6" xfId="25338" xr:uid="{B794464F-C15C-4E20-8F21-4839C6354225}"/>
    <cellStyle name="SAPBEXexcCritical4 8 7 7" xfId="28869" xr:uid="{EE15FE14-33BB-4ACF-8D1F-247C277550F4}"/>
    <cellStyle name="SAPBEXexcCritical4 8 7 8" xfId="32147" xr:uid="{D7885EBB-CBBD-4FFE-9670-33A1C60FB785}"/>
    <cellStyle name="SAPBEXexcCritical4 8 8" xfId="4652" xr:uid="{0F733BC7-EE8A-4707-9E66-7A1830ED35A5}"/>
    <cellStyle name="SAPBEXexcCritical4 8 8 2" xfId="12369" xr:uid="{EB8C26D1-7382-471D-A8D3-42980F0FA927}"/>
    <cellStyle name="SAPBEXexcCritical4 8 8 3" xfId="15732" xr:uid="{4A77F9DC-EC25-4A94-992B-504BCCE7D6A9}"/>
    <cellStyle name="SAPBEXexcCritical4 8 8 4" xfId="18999" xr:uid="{8E7FAE39-DFD0-4F6F-9BD9-2F303F2EAD86}"/>
    <cellStyle name="SAPBEXexcCritical4 8 8 5" xfId="22751" xr:uid="{7E67944A-7489-437F-B5DB-59C867646011}"/>
    <cellStyle name="SAPBEXexcCritical4 8 8 6" xfId="26416" xr:uid="{EAFC32FD-28C5-479E-9B98-2D438DCB10AC}"/>
    <cellStyle name="SAPBEXexcCritical4 8 8 7" xfId="29948" xr:uid="{F48A1821-1DD3-421A-ADA7-7F9C74D66BA4}"/>
    <cellStyle name="SAPBEXexcCritical4 8 8 8" xfId="33207" xr:uid="{154D4E8E-A045-40BE-A599-6FA930805AFD}"/>
    <cellStyle name="SAPBEXexcCritical4 8 9" xfId="9000" xr:uid="{44550A7A-C63F-4CC0-B279-879AE6FE5058}"/>
    <cellStyle name="SAPBEXexcCritical4 9" xfId="1528" xr:uid="{37158215-EE7F-4DA1-9BB7-5F8CE8C1DCB7}"/>
    <cellStyle name="SAPBEXexcCritical4 9 10" xfId="15378" xr:uid="{A0CEE3B6-0253-4A5B-BFB5-24AB4AE5E3D4}"/>
    <cellStyle name="SAPBEXexcCritical4 9 11" xfId="19605" xr:uid="{9D472CA4-B0C5-4620-9878-F47B1C1D982A}"/>
    <cellStyle name="SAPBEXexcCritical4 9 12" xfId="19883" xr:uid="{7E157A0D-B5AB-4023-A9E1-BFF97831CDA6}"/>
    <cellStyle name="SAPBEXexcCritical4 9 13" xfId="27024" xr:uid="{15C2862E-171C-4129-B174-161E1D2C9529}"/>
    <cellStyle name="SAPBEXexcCritical4 9 14" xfId="30528" xr:uid="{956988D5-EDE4-45E6-81F5-763F0E3CB565}"/>
    <cellStyle name="SAPBEXexcCritical4 9 2" xfId="2771" xr:uid="{AA80DE35-AD81-4303-94B6-68A71299EACD}"/>
    <cellStyle name="SAPBEXexcCritical4 9 2 2" xfId="10516" xr:uid="{2E3CB0D6-CD5A-4E51-BBE7-8C892FF72A94}"/>
    <cellStyle name="SAPBEXexcCritical4 9 2 3" xfId="16883" xr:uid="{367A097F-32CC-4642-BFAB-21F1D1AE83E9}"/>
    <cellStyle name="SAPBEXexcCritical4 9 2 4" xfId="17119" xr:uid="{26586210-782B-4C42-996D-D6E26AC98A2A}"/>
    <cellStyle name="SAPBEXexcCritical4 9 2 5" xfId="20877" xr:uid="{8D339151-5203-45DB-914B-FB9ED8FD4322}"/>
    <cellStyle name="SAPBEXexcCritical4 9 2 6" xfId="24538" xr:uid="{A21AE636-E20C-42F1-B9AC-13925C4A8810}"/>
    <cellStyle name="SAPBEXexcCritical4 9 2 7" xfId="28067" xr:uid="{B220A5FA-51E7-4E43-9FB0-717CBD716BF9}"/>
    <cellStyle name="SAPBEXexcCritical4 9 2 8" xfId="31353" xr:uid="{AB3074AE-B826-4AF4-91A1-CBFCBE44147A}"/>
    <cellStyle name="SAPBEXexcCritical4 9 3" xfId="3277" xr:uid="{11E690C7-B7E2-4DCC-AC15-F5E39F48FAA2}"/>
    <cellStyle name="SAPBEXexcCritical4 9 3 2" xfId="7251" xr:uid="{13C1381A-EB0C-49C2-A982-D701E1E761F0}"/>
    <cellStyle name="SAPBEXexcCritical4 9 3 3" xfId="15520" xr:uid="{A24E6BFC-B949-47C3-85F4-7C03DDFC7FE9}"/>
    <cellStyle name="SAPBEXexcCritical4 9 3 4" xfId="17624" xr:uid="{36A2861F-11C6-4781-8DA3-43317913814C}"/>
    <cellStyle name="SAPBEXexcCritical4 9 3 5" xfId="21380" xr:uid="{E41A1E47-BA6B-425E-8E3D-D065DC60110C}"/>
    <cellStyle name="SAPBEXexcCritical4 9 3 6" xfId="25042" xr:uid="{E8FF39B4-30F0-491C-B5A0-670B05C14EEA}"/>
    <cellStyle name="SAPBEXexcCritical4 9 3 7" xfId="28573" xr:uid="{407A0648-6593-4017-89A2-84BB52D99288}"/>
    <cellStyle name="SAPBEXexcCritical4 9 3 8" xfId="31852" xr:uid="{B6EC52EF-1B38-4AF2-ACFA-275488BDA85A}"/>
    <cellStyle name="SAPBEXexcCritical4 9 4" xfId="3260" xr:uid="{636AF3B5-6F9A-418D-B7F2-3C99E883E6AF}"/>
    <cellStyle name="SAPBEXexcCritical4 9 4 2" xfId="9150" xr:uid="{BFED59ED-4664-4C20-AE20-E8A129CF6D95}"/>
    <cellStyle name="SAPBEXexcCritical4 9 4 3" xfId="9394" xr:uid="{DAA17403-973A-494D-ABC4-4C1807EA451D}"/>
    <cellStyle name="SAPBEXexcCritical4 9 4 4" xfId="17607" xr:uid="{E943B5A9-0A55-46B1-ABCF-0B424DC1E20E}"/>
    <cellStyle name="SAPBEXexcCritical4 9 4 5" xfId="21363" xr:uid="{6E666985-6FD3-4648-96BE-8D6A4E3ACBA5}"/>
    <cellStyle name="SAPBEXexcCritical4 9 4 6" xfId="25025" xr:uid="{203CD051-6EC8-4BA3-9202-52E911BDBD64}"/>
    <cellStyle name="SAPBEXexcCritical4 9 4 7" xfId="28556" xr:uid="{9E2EA9D7-BF28-4CC1-9FEB-39375B927FA6}"/>
    <cellStyle name="SAPBEXexcCritical4 9 4 8" xfId="31835" xr:uid="{B29C4E5E-1B35-41C5-8AE4-CCC89BA82A14}"/>
    <cellStyle name="SAPBEXexcCritical4 9 5" xfId="4057" xr:uid="{127560FA-669E-4DFB-9FB5-5A9E5EC8B526}"/>
    <cellStyle name="SAPBEXexcCritical4 9 5 2" xfId="13126" xr:uid="{E2A59578-80B8-4F8C-8F7D-832A2BEB6A93}"/>
    <cellStyle name="SAPBEXexcCritical4 9 5 3" xfId="15547" xr:uid="{49C4D8B2-2BA1-4556-BF7B-ED7C6499886A}"/>
    <cellStyle name="SAPBEXexcCritical4 9 5 4" xfId="18404" xr:uid="{3838CC2E-9B15-4744-A19C-3B2BADAA6A6F}"/>
    <cellStyle name="SAPBEXexcCritical4 9 5 5" xfId="22157" xr:uid="{31AFE1CE-C226-4F14-9919-56024258F930}"/>
    <cellStyle name="SAPBEXexcCritical4 9 5 6" xfId="25822" xr:uid="{F43760F1-6269-47D7-A519-207F7C05B627}"/>
    <cellStyle name="SAPBEXexcCritical4 9 5 7" xfId="29353" xr:uid="{EAAABDCC-DE04-4DE2-8974-C648F5902339}"/>
    <cellStyle name="SAPBEXexcCritical4 9 5 8" xfId="32620" xr:uid="{BFB23F68-BE7C-4E38-8BE8-5CAB5E509FBC}"/>
    <cellStyle name="SAPBEXexcCritical4 9 6" xfId="3579" xr:uid="{00297BB4-7126-41CD-9C31-F3E904E3895D}"/>
    <cellStyle name="SAPBEXexcCritical4 9 6 2" xfId="10696" xr:uid="{BAE2840B-268A-4E85-AF89-A7FCE376D4D6}"/>
    <cellStyle name="SAPBEXexcCritical4 9 6 3" xfId="16574" xr:uid="{93AB6785-9069-4BD0-BE3B-FFB356B44BC9}"/>
    <cellStyle name="SAPBEXexcCritical4 9 6 4" xfId="17926" xr:uid="{14AED69A-A8D6-4935-AB99-34393B74A84C}"/>
    <cellStyle name="SAPBEXexcCritical4 9 6 5" xfId="21682" xr:uid="{FF52DBA5-C1E9-401C-8EDB-FFB46997578F}"/>
    <cellStyle name="SAPBEXexcCritical4 9 6 6" xfId="25344" xr:uid="{E5C14D42-38E8-4D9D-855B-E4C564BD8C2C}"/>
    <cellStyle name="SAPBEXexcCritical4 9 6 7" xfId="28875" xr:uid="{A7E0B5E8-A9F1-48CF-85E3-809467F19C38}"/>
    <cellStyle name="SAPBEXexcCritical4 9 6 8" xfId="32153" xr:uid="{91FF76F0-0456-4BCC-A3BE-C901A6D9C160}"/>
    <cellStyle name="SAPBEXexcCritical4 9 7" xfId="4849" xr:uid="{2C073FF2-02D7-4D94-A0B6-6A56B323C086}"/>
    <cellStyle name="SAPBEXexcCritical4 9 7 2" xfId="12174" xr:uid="{64E6B80F-58B5-4F97-9244-D0BEFDE96B7F}"/>
    <cellStyle name="SAPBEXexcCritical4 9 7 3" xfId="17032" xr:uid="{2786974A-A82B-4DC4-99B3-7B92E1B0A72D}"/>
    <cellStyle name="SAPBEXexcCritical4 9 7 4" xfId="19196" xr:uid="{06CFDAAB-439D-4A47-B289-43B6DFD1B0ED}"/>
    <cellStyle name="SAPBEXexcCritical4 9 7 5" xfId="22947" xr:uid="{B2E7F92A-B25C-4E52-B807-DD530048AF7E}"/>
    <cellStyle name="SAPBEXexcCritical4 9 7 6" xfId="26613" xr:uid="{7149130B-3C33-49A7-A542-CFC5D4E42E71}"/>
    <cellStyle name="SAPBEXexcCritical4 9 7 7" xfId="30145" xr:uid="{7CDED855-44AD-442D-AC14-FEC2EFF8AC5F}"/>
    <cellStyle name="SAPBEXexcCritical4 9 7 8" xfId="33401" xr:uid="{A57C9C1F-22C9-4E6C-A842-F637EE8F3114}"/>
    <cellStyle name="SAPBEXexcCritical4 9 8" xfId="8322" xr:uid="{7E622601-2944-435F-A913-6E105E83C662}"/>
    <cellStyle name="SAPBEXexcCritical4 9 9" xfId="15298" xr:uid="{F0AEDAB6-1D5C-4A2E-8618-5BBB561CFCA7}"/>
    <cellStyle name="SAPBEXexcCritical4_East 1415 Budget model v1" xfId="1133" xr:uid="{434902DF-B2FA-4CEA-B841-D0C6DE97E911}"/>
    <cellStyle name="SAPBEXexcCritical5" xfId="468" xr:uid="{4449DDED-00B7-40BE-99DF-EB34481A2AD3}"/>
    <cellStyle name="SAPBEXexcCritical5 10" xfId="1825" xr:uid="{EDA37E95-362C-4F89-9B02-E9729433D311}"/>
    <cellStyle name="SAPBEXexcCritical5 10 2" xfId="12782" xr:uid="{ABDD8A30-3F37-4E19-8E54-CF7193FB36C9}"/>
    <cellStyle name="SAPBEXexcCritical5 10 3" xfId="11171" xr:uid="{F1359F96-D86E-4D58-9080-D022949276BF}"/>
    <cellStyle name="SAPBEXexcCritical5 10 4" xfId="10946" xr:uid="{C24C8095-4459-4B1B-9B39-995E1CC6B037}"/>
    <cellStyle name="SAPBEXexcCritical5 10 5" xfId="19500" xr:uid="{E7D4CADF-BFDA-4A6E-9D4C-EFF6AF255E0C}"/>
    <cellStyle name="SAPBEXexcCritical5 10 6" xfId="20696" xr:uid="{F660EA67-ECEF-4465-A478-83DEACF7E868}"/>
    <cellStyle name="SAPBEXexcCritical5 10 7" xfId="26914" xr:uid="{885BA283-8ABA-4685-8433-900F7725E290}"/>
    <cellStyle name="SAPBEXexcCritical5 10 8" xfId="20242" xr:uid="{34AC8464-9499-448A-B1AF-E33F491FD057}"/>
    <cellStyle name="SAPBEXexcCritical5 11" xfId="2686" xr:uid="{5FD41142-EA9F-4375-814A-63D7C70C5D58}"/>
    <cellStyle name="SAPBEXexcCritical5 11 2" xfId="9644" xr:uid="{EC2346FE-F3C1-4FA8-9F41-0074779A3FA5}"/>
    <cellStyle name="SAPBEXexcCritical5 11 3" xfId="9807" xr:uid="{22D6188C-73DC-4520-B058-CCE466A826E0}"/>
    <cellStyle name="SAPBEXexcCritical5 11 4" xfId="15851" xr:uid="{A7F1CC61-4EC6-4D03-B165-1B045530A194}"/>
    <cellStyle name="SAPBEXexcCritical5 11 5" xfId="20792" xr:uid="{505CF39C-6131-4037-81D3-D58B17AEC658}"/>
    <cellStyle name="SAPBEXexcCritical5 11 6" xfId="24453" xr:uid="{68C22335-71DF-4B22-B187-DBC6BC392A62}"/>
    <cellStyle name="SAPBEXexcCritical5 11 7" xfId="27982" xr:uid="{EC943040-2883-462C-8CDE-E8FF15C884BD}"/>
    <cellStyle name="SAPBEXexcCritical5 11 8" xfId="31268" xr:uid="{B4A728A8-4519-48BF-8B65-EC44B6ADEB39}"/>
    <cellStyle name="SAPBEXexcCritical5 12" xfId="3789" xr:uid="{7723DED2-D0F4-43DD-9114-D252C6A67F76}"/>
    <cellStyle name="SAPBEXexcCritical5 12 2" xfId="12731" xr:uid="{1956A308-3C44-4CE6-8BF6-1BD78801318E}"/>
    <cellStyle name="SAPBEXexcCritical5 12 3" xfId="7532" xr:uid="{25AFEF5F-3EA1-46EB-8982-1094494F0459}"/>
    <cellStyle name="SAPBEXexcCritical5 12 4" xfId="18136" xr:uid="{B97EEBC3-D207-4436-86DB-E34498873B01}"/>
    <cellStyle name="SAPBEXexcCritical5 12 5" xfId="21889" xr:uid="{D17BFD23-58DD-40E5-842D-C0E9909B7557}"/>
    <cellStyle name="SAPBEXexcCritical5 12 6" xfId="25554" xr:uid="{5278BCC3-ADA2-4E21-99A9-C2298F6CCAFA}"/>
    <cellStyle name="SAPBEXexcCritical5 12 7" xfId="29085" xr:uid="{5020B3B1-E4C2-43F3-925A-8FF6F1B28FAE}"/>
    <cellStyle name="SAPBEXexcCritical5 12 8" xfId="32358" xr:uid="{EEFA8806-FB1F-4E68-A943-71FCE34C91B9}"/>
    <cellStyle name="SAPBEXexcCritical5 13" xfId="4226" xr:uid="{8ECCA3A4-AA20-4787-B167-B739E4BE0607}"/>
    <cellStyle name="SAPBEXexcCritical5 13 2" xfId="7118" xr:uid="{EB1AF46C-F045-4C1E-B13E-2B46C82739EA}"/>
    <cellStyle name="SAPBEXexcCritical5 13 3" xfId="13446" xr:uid="{B01842E5-D656-43B3-9A4F-36440371F383}"/>
    <cellStyle name="SAPBEXexcCritical5 13 4" xfId="18573" xr:uid="{6A0BEE77-13A9-49CC-8449-6AE0455C2E0D}"/>
    <cellStyle name="SAPBEXexcCritical5 13 5" xfId="22325" xr:uid="{874BDCC8-ADC7-4274-BFA2-0523BAB4C5FE}"/>
    <cellStyle name="SAPBEXexcCritical5 13 6" xfId="25991" xr:uid="{5398D458-80F4-4334-8A36-FEDF817047D1}"/>
    <cellStyle name="SAPBEXexcCritical5 13 7" xfId="29522" xr:uid="{29516F2D-739E-4C4D-8FF6-6B152F8E4F5B}"/>
    <cellStyle name="SAPBEXexcCritical5 13 8" xfId="32785" xr:uid="{54A6D56A-D1D2-4D0D-A7A7-3D9912F6B636}"/>
    <cellStyle name="SAPBEXexcCritical5 14" xfId="4651" xr:uid="{68E7DE01-182B-4F8D-BE53-6E127EEF413E}"/>
    <cellStyle name="SAPBEXexcCritical5 14 2" xfId="12370" xr:uid="{FE917C74-29F1-4C19-B4FC-2605E659CBE8}"/>
    <cellStyle name="SAPBEXexcCritical5 14 3" xfId="7643" xr:uid="{7F66A5D8-5FC2-4FDB-A2F6-F24BC4D97A60}"/>
    <cellStyle name="SAPBEXexcCritical5 14 4" xfId="18998" xr:uid="{A0F8E519-B48B-493C-AC66-403C4B929F35}"/>
    <cellStyle name="SAPBEXexcCritical5 14 5" xfId="22750" xr:uid="{CF00B8AB-5D5F-4E37-9C88-AE336701C40E}"/>
    <cellStyle name="SAPBEXexcCritical5 14 6" xfId="26415" xr:uid="{F3D768F1-A297-4559-AD82-621BD906E9E8}"/>
    <cellStyle name="SAPBEXexcCritical5 14 7" xfId="29947" xr:uid="{B7D7E30E-BA42-4BAC-B944-6945822E5B7F}"/>
    <cellStyle name="SAPBEXexcCritical5 14 8" xfId="33206" xr:uid="{813B0848-725C-4D46-A6D5-6F03876A454A}"/>
    <cellStyle name="SAPBEXexcCritical5 15" xfId="3807" xr:uid="{E00E5500-1B59-4923-AA29-A68BBF57DDFC}"/>
    <cellStyle name="SAPBEXexcCritical5 15 2" xfId="12723" xr:uid="{E08D63AC-9746-4027-A09D-0FAFFD6442AC}"/>
    <cellStyle name="SAPBEXexcCritical5 15 3" xfId="11395" xr:uid="{82F2EB7D-104A-4CEC-9E68-8779107E142D}"/>
    <cellStyle name="SAPBEXexcCritical5 15 4" xfId="18154" xr:uid="{3D380F4B-E7FB-4285-A9B1-980089AF9643}"/>
    <cellStyle name="SAPBEXexcCritical5 15 5" xfId="21907" xr:uid="{B2A25212-454A-410F-A2CF-4C0066FA9D79}"/>
    <cellStyle name="SAPBEXexcCritical5 15 6" xfId="25572" xr:uid="{AB24BC3F-3617-4416-BC63-BFBC018DCABD}"/>
    <cellStyle name="SAPBEXexcCritical5 15 7" xfId="29103" xr:uid="{319ED3E8-0D97-4C55-9F7A-3172298F1A14}"/>
    <cellStyle name="SAPBEXexcCritical5 15 8" xfId="32375" xr:uid="{59E7992C-94EB-4F63-88F6-9CC90F843786}"/>
    <cellStyle name="SAPBEXexcCritical5 16" xfId="6349" xr:uid="{EFB06756-CB86-4554-B5A5-71562CFC10F9}"/>
    <cellStyle name="SAPBEXexcCritical5 16 2" xfId="13247" xr:uid="{1112221D-BD40-4167-86B1-C14C22535431}"/>
    <cellStyle name="SAPBEXexcCritical5 16 3" xfId="15914" xr:uid="{6DEAE58B-3DBC-47A8-82E2-B00F310153AA}"/>
    <cellStyle name="SAPBEXexcCritical5 16 4" xfId="20594" xr:uid="{3853D261-520C-47BC-B2AC-CF3710B1BE72}"/>
    <cellStyle name="SAPBEXexcCritical5 16 5" xfId="24274" xr:uid="{FD902532-6B08-495E-8196-BAA00D4EB261}"/>
    <cellStyle name="SAPBEXexcCritical5 16 6" xfId="27793" xr:uid="{8BB44558-9820-4BE1-9D9A-4452588C37F4}"/>
    <cellStyle name="SAPBEXexcCritical5 16 7" xfId="31010" xr:uid="{03DC351A-8703-42E2-880D-7616AF0FF07C}"/>
    <cellStyle name="SAPBEXexcCritical5 16 8" xfId="33613" xr:uid="{8D46DE68-0361-4536-97BD-75794F0C381E}"/>
    <cellStyle name="SAPBEXexcCritical5 17" xfId="8226" xr:uid="{B11F67EF-02FA-4422-867B-4D4A4268C166}"/>
    <cellStyle name="SAPBEXexcCritical5 18" xfId="14453" xr:uid="{495B6C5E-B83E-449B-9BF1-6D0E0823154C}"/>
    <cellStyle name="SAPBEXexcCritical5 19" xfId="15685" xr:uid="{78108B32-4F69-4A72-96AB-D011EC142E94}"/>
    <cellStyle name="SAPBEXexcCritical5 2" xfId="1134" xr:uid="{DF51386E-AD6C-4F2E-8790-EE7CE5596CDE}"/>
    <cellStyle name="SAPBEXexcCritical5 2 10" xfId="11484" xr:uid="{C59D37C2-0F60-401F-A0ED-228CF60DF820}"/>
    <cellStyle name="SAPBEXexcCritical5 2 11" xfId="16159" xr:uid="{B92A51F1-19B5-4173-8027-B2373C590CCA}"/>
    <cellStyle name="SAPBEXexcCritical5 2 12" xfId="15881" xr:uid="{9BC9339E-DF63-47A6-8F47-319FC1B1E6FD}"/>
    <cellStyle name="SAPBEXexcCritical5 2 13" xfId="19798" xr:uid="{2E629393-20EF-4F16-9785-29BA985B5662}"/>
    <cellStyle name="SAPBEXexcCritical5 2 14" xfId="23558" xr:uid="{441E7511-1102-4808-BAD9-F48856A5C105}"/>
    <cellStyle name="SAPBEXexcCritical5 2 15" xfId="27167" xr:uid="{E3EF9DDD-21E6-4057-809D-10271A7F50F9}"/>
    <cellStyle name="SAPBEXexcCritical5 2 16" xfId="30626" xr:uid="{0B05E9C8-5E4F-4A11-979A-0440639A2CC6}"/>
    <cellStyle name="SAPBEXexcCritical5 2 17" xfId="33819" xr:uid="{4E55DEA6-E43F-4AB9-8086-5D1C9751E998}"/>
    <cellStyle name="SAPBEXexcCritical5 2 2" xfId="1135" xr:uid="{ACF2B240-4290-4ED2-A6F9-CD500F404EC0}"/>
    <cellStyle name="SAPBEXexcCritical5 2 2 10" xfId="14822" xr:uid="{9A5C2B19-1248-4D4B-8614-5D1B2E2D48D2}"/>
    <cellStyle name="SAPBEXexcCritical5 2 2 11" xfId="15678" xr:uid="{B089ECFA-BF36-45EC-B283-52F75153A5B4}"/>
    <cellStyle name="SAPBEXexcCritical5 2 2 12" xfId="19797" xr:uid="{C20129FB-91A2-4F11-854F-D060ED0684AD}"/>
    <cellStyle name="SAPBEXexcCritical5 2 2 13" xfId="23557" xr:uid="{165DD812-C101-4BAD-86A6-B172A549C605}"/>
    <cellStyle name="SAPBEXexcCritical5 2 2 14" xfId="27166" xr:uid="{8DAD5A19-F07C-44F8-B6EA-110AD783566F}"/>
    <cellStyle name="SAPBEXexcCritical5 2 2 15" xfId="30625" xr:uid="{D524CF78-30DA-4B67-A3A2-D045ABC27CBE}"/>
    <cellStyle name="SAPBEXexcCritical5 2 2 16" xfId="34827" xr:uid="{BC8898FF-AAD9-40E6-B9D0-B531009C1D8A}"/>
    <cellStyle name="SAPBEXexcCritical5 2 2 2" xfId="1649" xr:uid="{445679D2-97AB-4478-9D97-1B1037B9BF8F}"/>
    <cellStyle name="SAPBEXexcCritical5 2 2 2 10" xfId="8594" xr:uid="{BCCD4325-F304-4545-A9E5-8E7CE537A58E}"/>
    <cellStyle name="SAPBEXexcCritical5 2 2 2 11" xfId="19583" xr:uid="{74B595E7-D420-4FE3-943C-F6F56944AF48}"/>
    <cellStyle name="SAPBEXexcCritical5 2 2 2 12" xfId="12866" xr:uid="{D1F15638-55CA-4473-A464-AC7A63F21E47}"/>
    <cellStyle name="SAPBEXexcCritical5 2 2 2 13" xfId="12065" xr:uid="{A57267CD-2314-4B9C-A7EE-86FD5EDD4C55}"/>
    <cellStyle name="SAPBEXexcCritical5 2 2 2 14" xfId="30490" xr:uid="{D777164D-F8E9-4CE0-9456-6783B2AFA069}"/>
    <cellStyle name="SAPBEXexcCritical5 2 2 2 2" xfId="2892" xr:uid="{D254E8C4-1DB7-4F4A-90C5-E35919C43012}"/>
    <cellStyle name="SAPBEXexcCritical5 2 2 2 2 2" xfId="7903" xr:uid="{224159A9-8C64-4628-A1DE-DC8A5174204B}"/>
    <cellStyle name="SAPBEXexcCritical5 2 2 2 2 3" xfId="14530" xr:uid="{28EF899A-BCD9-4042-9589-853D37C3A96E}"/>
    <cellStyle name="SAPBEXexcCritical5 2 2 2 2 4" xfId="17240" xr:uid="{0CF09C82-FC42-49F5-A5AA-1E04A7A87226}"/>
    <cellStyle name="SAPBEXexcCritical5 2 2 2 2 5" xfId="20998" xr:uid="{3AC74001-EBB6-4265-A076-7E0E976F456B}"/>
    <cellStyle name="SAPBEXexcCritical5 2 2 2 2 6" xfId="24659" xr:uid="{9929BA66-DA59-4DE9-9CCE-D57F4A82233B}"/>
    <cellStyle name="SAPBEXexcCritical5 2 2 2 2 7" xfId="28188" xr:uid="{C32142A3-96F4-4701-BDEE-B15E5BF4EF17}"/>
    <cellStyle name="SAPBEXexcCritical5 2 2 2 2 8" xfId="31474" xr:uid="{3F0CDE82-0BFC-48AB-B84C-1A07FA6D6C7A}"/>
    <cellStyle name="SAPBEXexcCritical5 2 2 2 3" xfId="3398" xr:uid="{2EEB74A3-280E-47B0-9BC2-396A722EBAC0}"/>
    <cellStyle name="SAPBEXexcCritical5 2 2 2 3 2" xfId="11523" xr:uid="{16547FCE-B8FF-44B2-AC09-BF784E8F82EC}"/>
    <cellStyle name="SAPBEXexcCritical5 2 2 2 3 3" xfId="16121" xr:uid="{5CD978FA-D58B-4376-8212-D66E60B582E8}"/>
    <cellStyle name="SAPBEXexcCritical5 2 2 2 3 4" xfId="17745" xr:uid="{F3AB5409-4601-415E-8653-A01BA364EEBB}"/>
    <cellStyle name="SAPBEXexcCritical5 2 2 2 3 5" xfId="21501" xr:uid="{47E08BCD-AD1A-4EAD-AC89-E1F0A8B83611}"/>
    <cellStyle name="SAPBEXexcCritical5 2 2 2 3 6" xfId="25163" xr:uid="{68A0B71B-375F-4ED0-8B02-2C38BD950C53}"/>
    <cellStyle name="SAPBEXexcCritical5 2 2 2 3 7" xfId="28694" xr:uid="{6064CD6A-95A8-4D69-A89E-2B918AA88596}"/>
    <cellStyle name="SAPBEXexcCritical5 2 2 2 3 8" xfId="31973" xr:uid="{A9EE8E4A-17DC-4113-B372-F6536B232364}"/>
    <cellStyle name="SAPBEXexcCritical5 2 2 2 4" xfId="3176" xr:uid="{24576494-1930-4C62-84FC-24624D5524B9}"/>
    <cellStyle name="SAPBEXexcCritical5 2 2 2 4 2" xfId="11336" xr:uid="{C6734ACA-F906-4B04-B096-CD3B95759C9A}"/>
    <cellStyle name="SAPBEXexcCritical5 2 2 2 4 3" xfId="16303" xr:uid="{8662DAA4-00A1-41CE-B483-BC0CA336DD73}"/>
    <cellStyle name="SAPBEXexcCritical5 2 2 2 4 4" xfId="17523" xr:uid="{74154F5A-DE08-4048-AFC1-58CC7047F364}"/>
    <cellStyle name="SAPBEXexcCritical5 2 2 2 4 5" xfId="21279" xr:uid="{6CD8A153-DF99-4396-93C7-633F9B6B8BC8}"/>
    <cellStyle name="SAPBEXexcCritical5 2 2 2 4 6" xfId="24941" xr:uid="{F259CA25-691E-4909-BF73-799FF65B263F}"/>
    <cellStyle name="SAPBEXexcCritical5 2 2 2 4 7" xfId="28472" xr:uid="{7A608C9F-4244-4B5C-942D-C83398B28650}"/>
    <cellStyle name="SAPBEXexcCritical5 2 2 2 4 8" xfId="31752" xr:uid="{8671F0ED-18E6-4EDD-8D80-7F81A96875D6}"/>
    <cellStyle name="SAPBEXexcCritical5 2 2 2 5" xfId="2283" xr:uid="{6B3836A6-852C-424E-8B25-0C9A6FE8E520}"/>
    <cellStyle name="SAPBEXexcCritical5 2 2 2 5 2" xfId="9662" xr:uid="{D6727884-8548-44A1-905D-35A2B1B7BEE4}"/>
    <cellStyle name="SAPBEXexcCritical5 2 2 2 5 3" xfId="9029" xr:uid="{4016D667-A7FF-465B-84AC-5714ED418547}"/>
    <cellStyle name="SAPBEXexcCritical5 2 2 2 5 4" xfId="13658" xr:uid="{520E7293-9630-4444-A9DA-89CC823EE767}"/>
    <cellStyle name="SAPBEXexcCritical5 2 2 2 5 5" xfId="14813" xr:uid="{4D9AC86B-0A46-4209-98C0-335825BC00CA}"/>
    <cellStyle name="SAPBEXexcCritical5 2 2 2 5 6" xfId="23183" xr:uid="{9AEB7155-BD2E-434C-8A95-940865702A05}"/>
    <cellStyle name="SAPBEXexcCritical5 2 2 2 5 7" xfId="23870" xr:uid="{9A8D77E9-8595-44FE-8FC9-F9A3EE739A69}"/>
    <cellStyle name="SAPBEXexcCritical5 2 2 2 5 8" xfId="27515" xr:uid="{E3AC9633-B5E4-4D4C-B8D8-B2FEF114ACF9}"/>
    <cellStyle name="SAPBEXexcCritical5 2 2 2 6" xfId="4489" xr:uid="{CE7B820C-CBD0-4EBB-9AEE-CB8B3C7367E2}"/>
    <cellStyle name="SAPBEXexcCritical5 2 2 2 6 2" xfId="12515" xr:uid="{2EE4053B-7A36-45E0-82AA-CE16561E8308}"/>
    <cellStyle name="SAPBEXexcCritical5 2 2 2 6 3" xfId="11826" xr:uid="{1CDAFB1F-274B-432C-891F-386C4A173A72}"/>
    <cellStyle name="SAPBEXexcCritical5 2 2 2 6 4" xfId="18836" xr:uid="{8FD3EE56-C447-4B4A-91EC-BB1022954990}"/>
    <cellStyle name="SAPBEXexcCritical5 2 2 2 6 5" xfId="22588" xr:uid="{D7FC141A-0009-4A10-9F16-73E6EE610F66}"/>
    <cellStyle name="SAPBEXexcCritical5 2 2 2 6 6" xfId="26253" xr:uid="{888C818E-5886-4068-B4DA-6D77A8CD99A3}"/>
    <cellStyle name="SAPBEXexcCritical5 2 2 2 6 7" xfId="29785" xr:uid="{42D47589-398A-442A-B03F-7032877A9822}"/>
    <cellStyle name="SAPBEXexcCritical5 2 2 2 6 8" xfId="33047" xr:uid="{DF142214-3C65-419D-9DB1-A0785BC24786}"/>
    <cellStyle name="SAPBEXexcCritical5 2 2 2 7" xfId="4470" xr:uid="{8E5B01B4-AB0D-4FD0-8EE9-1FED5D09588B}"/>
    <cellStyle name="SAPBEXexcCritical5 2 2 2 7 2" xfId="12532" xr:uid="{8EB4B569-3574-42CA-875B-465117E0FA37}"/>
    <cellStyle name="SAPBEXexcCritical5 2 2 2 7 3" xfId="15724" xr:uid="{D657CD78-4B40-49BC-8085-B7D235B958D1}"/>
    <cellStyle name="SAPBEXexcCritical5 2 2 2 7 4" xfId="18817" xr:uid="{7C175221-C1D0-4DD1-9010-E6A348DB61C5}"/>
    <cellStyle name="SAPBEXexcCritical5 2 2 2 7 5" xfId="22569" xr:uid="{7F4557C4-9CCD-486B-A107-F70ACFDF4769}"/>
    <cellStyle name="SAPBEXexcCritical5 2 2 2 7 6" xfId="26234" xr:uid="{0AEBDC5B-F427-4000-A717-C9A844E84694}"/>
    <cellStyle name="SAPBEXexcCritical5 2 2 2 7 7" xfId="29766" xr:uid="{EF256D83-3457-492D-A600-C94B2ADECA09}"/>
    <cellStyle name="SAPBEXexcCritical5 2 2 2 7 8" xfId="33028" xr:uid="{EBAFEAB9-6433-44DE-83BB-954CEA797E5F}"/>
    <cellStyle name="SAPBEXexcCritical5 2 2 2 8" xfId="8524" xr:uid="{11968D88-1486-4882-A109-37132B91A7C8}"/>
    <cellStyle name="SAPBEXexcCritical5 2 2 2 9" xfId="15352" xr:uid="{596BDD5B-6617-471C-9117-1AEB32EF6555}"/>
    <cellStyle name="SAPBEXexcCritical5 2 2 3" xfId="2418" xr:uid="{8DD4E66C-902F-44B8-9474-C731998A2E2D}"/>
    <cellStyle name="SAPBEXexcCritical5 2 2 3 2" xfId="10005" xr:uid="{61F4726E-FFB7-4B24-A3EF-3D1CA3A4A57E}"/>
    <cellStyle name="SAPBEXexcCritical5 2 2 3 3" xfId="13401" xr:uid="{8BD81DA8-F5F9-4736-8DA6-5B3E626431A8}"/>
    <cellStyle name="SAPBEXexcCritical5 2 2 3 4" xfId="6869" xr:uid="{CBD1E90E-87AC-4D8D-9938-CFA4F1177194}"/>
    <cellStyle name="SAPBEXexcCritical5 2 2 3 5" xfId="19399" xr:uid="{46297E8A-3EB3-43A4-A193-477B842615AF}"/>
    <cellStyle name="SAPBEXexcCritical5 2 2 3 6" xfId="20119" xr:uid="{3DE75EC4-43AD-4ECF-A7B6-56ECB2FC84AF}"/>
    <cellStyle name="SAPBEXexcCritical5 2 2 3 7" xfId="26811" xr:uid="{B97E9FB0-748D-4595-9D62-0A76A086C141}"/>
    <cellStyle name="SAPBEXexcCritical5 2 2 3 8" xfId="30274" xr:uid="{F2C6E69E-7C09-4EF3-86E6-AD02FF82EC16}"/>
    <cellStyle name="SAPBEXexcCritical5 2 2 4" xfId="2597" xr:uid="{11A49998-6BCD-4BC3-99D4-C316AF523991}"/>
    <cellStyle name="SAPBEXexcCritical5 2 2 4 2" xfId="9323" xr:uid="{467A94BA-1159-4B38-9F7B-0AAA1C9C69A2}"/>
    <cellStyle name="SAPBEXexcCritical5 2 2 4 3" xfId="11131" xr:uid="{7F1B59B4-5D30-4965-A1E9-35528089C594}"/>
    <cellStyle name="SAPBEXexcCritical5 2 2 4 4" xfId="8263" xr:uid="{685CB543-0F5B-4997-9A93-54CBA3766B95}"/>
    <cellStyle name="SAPBEXexcCritical5 2 2 4 5" xfId="20704" xr:uid="{E514E627-6A7F-4ABC-BA60-EE5A6035EB6E}"/>
    <cellStyle name="SAPBEXexcCritical5 2 2 4 6" xfId="16922" xr:uid="{EF00959A-A69A-41CA-AABD-B0D178B3337C}"/>
    <cellStyle name="SAPBEXexcCritical5 2 2 4 7" xfId="27893" xr:uid="{81765BA3-F26F-49AE-A5A2-45FFDCEC1623}"/>
    <cellStyle name="SAPBEXexcCritical5 2 2 4 8" xfId="31183" xr:uid="{24A5B14E-4D9E-4509-A891-7AE68C7CEC52}"/>
    <cellStyle name="SAPBEXexcCritical5 2 2 5" xfId="3135" xr:uid="{D5A6153D-2581-4C07-9B2E-A26881353451}"/>
    <cellStyle name="SAPBEXexcCritical5 2 2 5 2" xfId="9943" xr:uid="{FE0921DC-5B99-4DA1-8F6D-61FA4CBEAEBB}"/>
    <cellStyle name="SAPBEXexcCritical5 2 2 5 3" xfId="14135" xr:uid="{BF8617D2-F47A-4758-B06D-EC4001DE9328}"/>
    <cellStyle name="SAPBEXexcCritical5 2 2 5 4" xfId="17482" xr:uid="{B3EEFFE4-9CF4-45E4-B091-5D55649B21FE}"/>
    <cellStyle name="SAPBEXexcCritical5 2 2 5 5" xfId="21238" xr:uid="{D7588276-F31A-4BCF-B1A1-8B0378BD039A}"/>
    <cellStyle name="SAPBEXexcCritical5 2 2 5 6" xfId="24900" xr:uid="{31E9D67D-8EB1-4BC1-B540-D0B996FAB183}"/>
    <cellStyle name="SAPBEXexcCritical5 2 2 5 7" xfId="28431" xr:uid="{2A1DC2DC-4271-45FD-9984-4E962DD62FBC}"/>
    <cellStyle name="SAPBEXexcCritical5 2 2 5 8" xfId="31712" xr:uid="{A3B38940-0040-428B-BDEC-6DB6080A652D}"/>
    <cellStyle name="SAPBEXexcCritical5 2 2 6" xfId="3773" xr:uid="{97C11591-702C-448A-A455-32BE21FD6758}"/>
    <cellStyle name="SAPBEXexcCritical5 2 2 6 2" xfId="13002" xr:uid="{8A380E27-EF49-4BE5-8B3B-7936FBA29AA2}"/>
    <cellStyle name="SAPBEXexcCritical5 2 2 6 3" xfId="15641" xr:uid="{7A807D38-0478-4733-A45F-743D74B52299}"/>
    <cellStyle name="SAPBEXexcCritical5 2 2 6 4" xfId="18120" xr:uid="{5DB712C9-AE85-4103-B9E3-BE72209D9E63}"/>
    <cellStyle name="SAPBEXexcCritical5 2 2 6 5" xfId="21874" xr:uid="{337FD943-6729-42BA-925C-0931C82A2DE5}"/>
    <cellStyle name="SAPBEXexcCritical5 2 2 6 6" xfId="25538" xr:uid="{A7EB86FE-D0DB-4FBD-87C6-854C40714C0F}"/>
    <cellStyle name="SAPBEXexcCritical5 2 2 6 7" xfId="29069" xr:uid="{ABF116AD-2900-4B00-A461-7BECDCF3C3B6}"/>
    <cellStyle name="SAPBEXexcCritical5 2 2 6 8" xfId="32343" xr:uid="{4E0661D0-8670-4BCF-9B9E-7D3B05FE57FF}"/>
    <cellStyle name="SAPBEXexcCritical5 2 2 7" xfId="3931" xr:uid="{526709BF-90E3-4590-A6E5-25BE405EA3C4}"/>
    <cellStyle name="SAPBEXexcCritical5 2 2 7 2" xfId="9546" xr:uid="{31450CB6-D7A9-4D60-8656-C27252BD38A9}"/>
    <cellStyle name="SAPBEXexcCritical5 2 2 7 3" xfId="8945" xr:uid="{AD184AE4-2F8E-4663-BB35-5B841C922ED5}"/>
    <cellStyle name="SAPBEXexcCritical5 2 2 7 4" xfId="18278" xr:uid="{4D6AFC42-2A99-47EB-A568-AAE7EDF8CBF4}"/>
    <cellStyle name="SAPBEXexcCritical5 2 2 7 5" xfId="22031" xr:uid="{BE52F6FD-1977-4049-824B-AE93ACC44FDA}"/>
    <cellStyle name="SAPBEXexcCritical5 2 2 7 6" xfId="25696" xr:uid="{5C6EBDDE-0429-494E-9235-90DEE65540D4}"/>
    <cellStyle name="SAPBEXexcCritical5 2 2 7 7" xfId="29227" xr:uid="{90AB1012-6726-4B44-8544-EAD8D6128C00}"/>
    <cellStyle name="SAPBEXexcCritical5 2 2 7 8" xfId="32495" xr:uid="{0EC4D6FD-788C-47D3-A6C2-45E8DE54B814}"/>
    <cellStyle name="SAPBEXexcCritical5 2 2 8" xfId="4746" xr:uid="{7BF9E0A0-5ED9-4844-842A-722361FE1CD1}"/>
    <cellStyle name="SAPBEXexcCritical5 2 2 8 2" xfId="12277" xr:uid="{21DD3509-E60C-4B34-AA5A-FC55E1458D96}"/>
    <cellStyle name="SAPBEXexcCritical5 2 2 8 3" xfId="15777" xr:uid="{0B0907EC-4E91-4F4C-BEAB-A7DA845A55D4}"/>
    <cellStyle name="SAPBEXexcCritical5 2 2 8 4" xfId="19093" xr:uid="{369E31A1-4FF2-41DB-8F31-C443969750EB}"/>
    <cellStyle name="SAPBEXexcCritical5 2 2 8 5" xfId="22844" xr:uid="{DA08A5A1-A5CC-4DEF-9156-0A3A5D956DE9}"/>
    <cellStyle name="SAPBEXexcCritical5 2 2 8 6" xfId="26510" xr:uid="{FD3F8802-0BDC-4FA8-8620-2B9770671514}"/>
    <cellStyle name="SAPBEXexcCritical5 2 2 8 7" xfId="30042" xr:uid="{C17B7466-5263-4937-931D-F00ABD4E7EFF}"/>
    <cellStyle name="SAPBEXexcCritical5 2 2 8 8" xfId="33299" xr:uid="{B1B72029-572C-4005-B8EF-91816FEC4EDC}"/>
    <cellStyle name="SAPBEXexcCritical5 2 2 9" xfId="10381" xr:uid="{B279E6C8-644A-4C6A-9D7A-CD5EFB432FAA}"/>
    <cellStyle name="SAPBEXexcCritical5 2 3" xfId="1648" xr:uid="{807DA2FE-29F6-4FF0-B1DB-69A2EEF16F72}"/>
    <cellStyle name="SAPBEXexcCritical5 2 3 10" xfId="10816" xr:uid="{0808F74E-6CE6-4F8C-99B8-720BA49813B1}"/>
    <cellStyle name="SAPBEXexcCritical5 2 3 11" xfId="15242" xr:uid="{394CEFC1-DD8F-44E9-9D89-71228C98D3AF}"/>
    <cellStyle name="SAPBEXexcCritical5 2 3 12" xfId="12848" xr:uid="{C86D1CB6-E5D8-441D-A294-6F380194C921}"/>
    <cellStyle name="SAPBEXexcCritical5 2 3 13" xfId="27740" xr:uid="{47B36C98-2DC1-4A42-9EE6-3A79906F1D4A}"/>
    <cellStyle name="SAPBEXexcCritical5 2 3 14" xfId="30892" xr:uid="{CB2E8DE5-C442-4E04-B192-3B561D5A0FDB}"/>
    <cellStyle name="SAPBEXexcCritical5 2 3 15" xfId="35061" xr:uid="{9A8B88DF-7C8B-4D21-9B1E-A6E13826C1F0}"/>
    <cellStyle name="SAPBEXexcCritical5 2 3 2" xfId="2891" xr:uid="{02CC4997-EAE9-47E1-91F9-9CCAAB7D8113}"/>
    <cellStyle name="SAPBEXexcCritical5 2 3 2 2" xfId="8406" xr:uid="{4D373447-779B-4082-87E9-6F0EF8ED9207}"/>
    <cellStyle name="SAPBEXexcCritical5 2 3 2 3" xfId="10446" xr:uid="{A92C995B-0534-4144-AC73-992EE7BE59AD}"/>
    <cellStyle name="SAPBEXexcCritical5 2 3 2 4" xfId="17239" xr:uid="{EDAF1C70-BB44-4C34-B870-FEB487994D39}"/>
    <cellStyle name="SAPBEXexcCritical5 2 3 2 5" xfId="20997" xr:uid="{B17728D4-8F80-4F56-8BB4-6BAFECAC8441}"/>
    <cellStyle name="SAPBEXexcCritical5 2 3 2 6" xfId="24658" xr:uid="{BCD33AD0-9A03-4C4F-B0F3-66F4D0C1BA66}"/>
    <cellStyle name="SAPBEXexcCritical5 2 3 2 7" xfId="28187" xr:uid="{CFDE2539-4493-4751-B563-33844745F185}"/>
    <cellStyle name="SAPBEXexcCritical5 2 3 2 8" xfId="31473" xr:uid="{052A1620-281B-4235-8098-94F7C9ABE59C}"/>
    <cellStyle name="SAPBEXexcCritical5 2 3 3" xfId="3397" xr:uid="{56628221-FBB4-4FC8-9FBF-F7112E37D7BB}"/>
    <cellStyle name="SAPBEXexcCritical5 2 3 3 2" xfId="8130" xr:uid="{2D10CA1A-3BB4-46D9-9527-8801B920608C}"/>
    <cellStyle name="SAPBEXexcCritical5 2 3 3 3" xfId="16694" xr:uid="{E19F4C3F-7B73-4FCB-B643-EF5EB6D2EE7A}"/>
    <cellStyle name="SAPBEXexcCritical5 2 3 3 4" xfId="17744" xr:uid="{AD44E7C0-4B9F-4CA0-886A-64889E4EBA86}"/>
    <cellStyle name="SAPBEXexcCritical5 2 3 3 5" xfId="21500" xr:uid="{D3715B4F-8914-4C53-AE61-5DA877E92D65}"/>
    <cellStyle name="SAPBEXexcCritical5 2 3 3 6" xfId="25162" xr:uid="{454424DB-E2D0-4FBD-BD19-5F458B126F05}"/>
    <cellStyle name="SAPBEXexcCritical5 2 3 3 7" xfId="28693" xr:uid="{95C21E1D-EC47-4A0C-9299-4B759C0B2E85}"/>
    <cellStyle name="SAPBEXexcCritical5 2 3 3 8" xfId="31972" xr:uid="{E5B62E1F-7013-4DA1-BE77-8E3DC2E0094C}"/>
    <cellStyle name="SAPBEXexcCritical5 2 3 4" xfId="2130" xr:uid="{726ECAFD-E1E7-4B17-B46E-A61F1C71C76B}"/>
    <cellStyle name="SAPBEXexcCritical5 2 3 4 2" xfId="8760" xr:uid="{55A2BB68-0AFB-4F91-85D7-9F166EB7067E}"/>
    <cellStyle name="SAPBEXexcCritical5 2 3 4 3" xfId="9802" xr:uid="{27DB59F1-B3DF-4E24-818A-C5AC1956928B}"/>
    <cellStyle name="SAPBEXexcCritical5 2 3 4 4" xfId="16590" xr:uid="{301EEA10-3C3F-41C6-B174-292B2749E752}"/>
    <cellStyle name="SAPBEXexcCritical5 2 3 4 5" xfId="14101" xr:uid="{629CB28C-99BF-4879-853E-1F3330EEAA93}"/>
    <cellStyle name="SAPBEXexcCritical5 2 3 4 6" xfId="14143" xr:uid="{8ADEB87D-1035-4735-9271-2638ADCBC641}"/>
    <cellStyle name="SAPBEXexcCritical5 2 3 4 7" xfId="24200" xr:uid="{9B5591C6-443E-4826-B20F-8FC52E03911C}"/>
    <cellStyle name="SAPBEXexcCritical5 2 3 4 8" xfId="30383" xr:uid="{80C55A7E-CCCE-47AE-9A89-8EE15F824E93}"/>
    <cellStyle name="SAPBEXexcCritical5 2 3 5" xfId="4329" xr:uid="{51519F76-CC70-4F2C-BE5E-CE277CBE6CD5}"/>
    <cellStyle name="SAPBEXexcCritical5 2 3 5 2" xfId="12619" xr:uid="{AB15D304-E595-44B7-843E-B9514E4674E4}"/>
    <cellStyle name="SAPBEXexcCritical5 2 3 5 3" xfId="13344" xr:uid="{D6846B66-1F1E-4D94-8B45-0E61634772E3}"/>
    <cellStyle name="SAPBEXexcCritical5 2 3 5 4" xfId="18676" xr:uid="{FBBB0D9F-4F7B-4987-8F34-0974D424389F}"/>
    <cellStyle name="SAPBEXexcCritical5 2 3 5 5" xfId="22428" xr:uid="{12E84482-8944-43A2-A0F9-5684F0E6F3A7}"/>
    <cellStyle name="SAPBEXexcCritical5 2 3 5 6" xfId="26094" xr:uid="{6A4FE5FA-DDFD-48D9-B291-0A20D2106B60}"/>
    <cellStyle name="SAPBEXexcCritical5 2 3 5 7" xfId="29625" xr:uid="{30CB59FA-CDCF-43B9-B5F2-09AD19A9E1BC}"/>
    <cellStyle name="SAPBEXexcCritical5 2 3 5 8" xfId="32888" xr:uid="{991A4EF6-CE93-4230-9889-82B87AA61DEE}"/>
    <cellStyle name="SAPBEXexcCritical5 2 3 6" xfId="1981" xr:uid="{0FB81777-8B7B-4B5C-AF3D-CD4E24025BF4}"/>
    <cellStyle name="SAPBEXexcCritical5 2 3 6 2" xfId="10077" xr:uid="{16FA0C42-5AAB-4B92-8452-D180568D3DF4}"/>
    <cellStyle name="SAPBEXexcCritical5 2 3 6 3" xfId="14563" xr:uid="{3FB7EC77-2B06-486E-8B11-6C57591A13A4}"/>
    <cellStyle name="SAPBEXexcCritical5 2 3 6 4" xfId="15056" xr:uid="{80E234E9-725D-4EFD-91F9-6DAE5197FAFE}"/>
    <cellStyle name="SAPBEXexcCritical5 2 3 6 5" xfId="16139" xr:uid="{A18C85EC-6A06-488E-9190-C5B84202AFC3}"/>
    <cellStyle name="SAPBEXexcCritical5 2 3 6 6" xfId="19978" xr:uid="{55374EFD-1AAA-4DA5-A986-FC537151A470}"/>
    <cellStyle name="SAPBEXexcCritical5 2 3 6 7" xfId="20542" xr:uid="{90F6CDBD-7B8C-44E8-B355-BA33BA025012}"/>
    <cellStyle name="SAPBEXexcCritical5 2 3 6 8" xfId="30398" xr:uid="{F78B7802-885F-419F-AA51-22ECB66FB65D}"/>
    <cellStyle name="SAPBEXexcCritical5 2 3 7" xfId="4495" xr:uid="{2114D93F-351F-4D8E-9FE2-D3A4285AD1C2}"/>
    <cellStyle name="SAPBEXexcCritical5 2 3 7 2" xfId="12509" xr:uid="{31684948-A061-4499-8C41-07EE4D44CC82}"/>
    <cellStyle name="SAPBEXexcCritical5 2 3 7 3" xfId="7380" xr:uid="{D8F0884C-2866-4C4D-82E2-67E96A252477}"/>
    <cellStyle name="SAPBEXexcCritical5 2 3 7 4" xfId="18842" xr:uid="{B1D359BE-9D6A-4F04-80F8-B1661E60193E}"/>
    <cellStyle name="SAPBEXexcCritical5 2 3 7 5" xfId="22594" xr:uid="{7EC35C26-44AA-45F1-A31F-9F3E3279C821}"/>
    <cellStyle name="SAPBEXexcCritical5 2 3 7 6" xfId="26259" xr:uid="{2CE20BE6-0684-4391-BAA8-DE910FDACD43}"/>
    <cellStyle name="SAPBEXexcCritical5 2 3 7 7" xfId="29791" xr:uid="{0A948B0A-2FE1-4974-BC44-AFC80B5ED7B2}"/>
    <cellStyle name="SAPBEXexcCritical5 2 3 7 8" xfId="33053" xr:uid="{ADE695B6-E13B-438E-AE8A-312EFB9E2E6B}"/>
    <cellStyle name="SAPBEXexcCritical5 2 3 8" xfId="9753" xr:uid="{9D95725C-CCC6-4A89-A7B7-87F84B102CE5}"/>
    <cellStyle name="SAPBEXexcCritical5 2 3 9" xfId="14027" xr:uid="{75C15543-713E-47A9-A404-38FF43A73039}"/>
    <cellStyle name="SAPBEXexcCritical5 2 4" xfId="2417" xr:uid="{6866A81A-8D48-46F6-AE63-A6F868B2A1A5}"/>
    <cellStyle name="SAPBEXexcCritical5 2 4 2" xfId="10969" xr:uid="{9F5533A7-06A1-4A21-8878-9CFF89FDE08F}"/>
    <cellStyle name="SAPBEXexcCritical5 2 4 3" xfId="9154" xr:uid="{EDAED76E-46F9-4196-9B0B-2B86DB42CE1E}"/>
    <cellStyle name="SAPBEXexcCritical5 2 4 4" xfId="9465" xr:uid="{FBFEA96F-B9B1-47FC-BE1F-9B282FC69A60}"/>
    <cellStyle name="SAPBEXexcCritical5 2 4 5" xfId="19400" xr:uid="{841772E9-83B3-4039-90D7-1B9EF5BB0F3E}"/>
    <cellStyle name="SAPBEXexcCritical5 2 4 6" xfId="23157" xr:uid="{927C327C-1936-43B8-A0C3-33462B99BBFC}"/>
    <cellStyle name="SAPBEXexcCritical5 2 4 7" xfId="26812" xr:uid="{2B54C2E3-85E8-46DC-8C3B-20C0E671A753}"/>
    <cellStyle name="SAPBEXexcCritical5 2 4 8" xfId="30275" xr:uid="{9A4D1C8C-7724-4AFF-BE66-0DECAE4A5764}"/>
    <cellStyle name="SAPBEXexcCritical5 2 4 9" xfId="34611" xr:uid="{D10408C9-151C-464E-BEDA-1B0590635C57}"/>
    <cellStyle name="SAPBEXexcCritical5 2 5" xfId="2674" xr:uid="{206F67C1-600D-47BB-8298-DD7ED1E72B34}"/>
    <cellStyle name="SAPBEXexcCritical5 2 5 2" xfId="8413" xr:uid="{DA78CC57-BD9F-4D44-B2F6-0873AD619C70}"/>
    <cellStyle name="SAPBEXexcCritical5 2 5 3" xfId="6924" xr:uid="{C74B1713-018F-4AA6-A702-9D2B7E7859CB}"/>
    <cellStyle name="SAPBEXexcCritical5 2 5 4" xfId="9244" xr:uid="{65E0B6D4-344C-4C8D-BC30-5BFFBB705479}"/>
    <cellStyle name="SAPBEXexcCritical5 2 5 5" xfId="20780" xr:uid="{AF0F13A0-4372-43DC-A8BF-302AA3148DAC}"/>
    <cellStyle name="SAPBEXexcCritical5 2 5 6" xfId="24441" xr:uid="{1B6A0441-0BC3-4096-9362-6236CE013297}"/>
    <cellStyle name="SAPBEXexcCritical5 2 5 7" xfId="27970" xr:uid="{95BF38CA-0068-4E51-9504-265D12355F46}"/>
    <cellStyle name="SAPBEXexcCritical5 2 5 8" xfId="31257" xr:uid="{F77A370F-5EC3-4C9C-A2D6-3F68F0998BDD}"/>
    <cellStyle name="SAPBEXexcCritical5 2 5 9" xfId="34196" xr:uid="{D9710CEB-640B-40EF-AB83-09D62C7CADEC}"/>
    <cellStyle name="SAPBEXexcCritical5 2 6" xfId="2721" xr:uid="{2602E3B1-8922-45AA-A569-F1A7352AA6E3}"/>
    <cellStyle name="SAPBEXexcCritical5 2 6 2" xfId="8136" xr:uid="{8E143524-8FD9-45AD-929E-43CE1CE3F3AF}"/>
    <cellStyle name="SAPBEXexcCritical5 2 6 3" xfId="10875" xr:uid="{EAF232C7-A38B-4BCD-AB6C-3D1042E86CBF}"/>
    <cellStyle name="SAPBEXexcCritical5 2 6 4" xfId="17069" xr:uid="{E92C6D13-0A45-4FBF-8816-0DD951776C2B}"/>
    <cellStyle name="SAPBEXexcCritical5 2 6 5" xfId="20827" xr:uid="{665E4215-3A86-42F8-856B-CD37DF54F6C2}"/>
    <cellStyle name="SAPBEXexcCritical5 2 6 6" xfId="24488" xr:uid="{711E5EF6-FAE2-442B-B87F-B806B735F77D}"/>
    <cellStyle name="SAPBEXexcCritical5 2 6 7" xfId="28017" xr:uid="{E45B362A-E933-45E2-8D94-8BCD374FE4B9}"/>
    <cellStyle name="SAPBEXexcCritical5 2 6 8" xfId="31303" xr:uid="{49B08817-300F-4AEB-A25E-499CB0FDA45F}"/>
    <cellStyle name="SAPBEXexcCritical5 2 7" xfId="3827" xr:uid="{7A5F3B20-3596-42EE-BCA0-5CAC03539DEA}"/>
    <cellStyle name="SAPBEXexcCritical5 2 7 2" xfId="12711" xr:uid="{B4C8532B-2EDC-4A5D-90B9-1EA13FF9A85E}"/>
    <cellStyle name="SAPBEXexcCritical5 2 7 3" xfId="11608" xr:uid="{24789F37-C4C7-44C4-A43F-018FACC0DEDC}"/>
    <cellStyle name="SAPBEXexcCritical5 2 7 4" xfId="18174" xr:uid="{2FE9971D-23E6-4D71-9E4F-7EF3AED46EE0}"/>
    <cellStyle name="SAPBEXexcCritical5 2 7 5" xfId="21927" xr:uid="{FCC132FE-C8CB-4A67-A323-DCDAA793C663}"/>
    <cellStyle name="SAPBEXexcCritical5 2 7 6" xfId="25592" xr:uid="{E1D6849B-9028-4A0F-AB44-7FAAF5EBB40E}"/>
    <cellStyle name="SAPBEXexcCritical5 2 7 7" xfId="29123" xr:uid="{04EBA8EB-58D5-40F0-B8D3-012A77B298AA}"/>
    <cellStyle name="SAPBEXexcCritical5 2 7 8" xfId="32394" xr:uid="{FCEEC697-C909-4E84-9FFC-06DE06B86A7A}"/>
    <cellStyle name="SAPBEXexcCritical5 2 8" xfId="4047" xr:uid="{30008972-C8A7-4E09-9E69-1AF6C7FBEBC4}"/>
    <cellStyle name="SAPBEXexcCritical5 2 8 2" xfId="6903" xr:uid="{CDEAA557-8E32-4181-A7E4-AB7EBBBB1296}"/>
    <cellStyle name="SAPBEXexcCritical5 2 8 3" xfId="10230" xr:uid="{55EBD4E4-18FE-411E-8E1D-EE8DE26A1AD8}"/>
    <cellStyle name="SAPBEXexcCritical5 2 8 4" xfId="18394" xr:uid="{16F3FC9A-7697-4AD8-880C-FDD547DA0532}"/>
    <cellStyle name="SAPBEXexcCritical5 2 8 5" xfId="22147" xr:uid="{2740935E-AE67-4923-B841-7924AFCCBDA8}"/>
    <cellStyle name="SAPBEXexcCritical5 2 8 6" xfId="25812" xr:uid="{E5436E0E-EA1D-4A08-A18B-F0E1565E0425}"/>
    <cellStyle name="SAPBEXexcCritical5 2 8 7" xfId="29343" xr:uid="{78DE375E-9F44-4452-92DC-7EB1B76076B2}"/>
    <cellStyle name="SAPBEXexcCritical5 2 8 8" xfId="32610" xr:uid="{E2B03715-6DF4-417D-BA6B-78DE9C90A623}"/>
    <cellStyle name="SAPBEXexcCritical5 2 9" xfId="4760" xr:uid="{922401B9-D629-44F8-A662-269DE09B4E98}"/>
    <cellStyle name="SAPBEXexcCritical5 2 9 2" xfId="12263" xr:uid="{E4C5915D-FBB6-4F7D-BFAB-A1D042BC369A}"/>
    <cellStyle name="SAPBEXexcCritical5 2 9 3" xfId="15788" xr:uid="{64962D61-4D39-4B72-8A5B-EA81781FB289}"/>
    <cellStyle name="SAPBEXexcCritical5 2 9 4" xfId="19107" xr:uid="{32849F37-C242-4768-916F-29F149B85109}"/>
    <cellStyle name="SAPBEXexcCritical5 2 9 5" xfId="22858" xr:uid="{3EC9F232-8016-41C5-8772-3118A8BB31F8}"/>
    <cellStyle name="SAPBEXexcCritical5 2 9 6" xfId="26524" xr:uid="{72A3C0D0-BA9F-4DFA-9A1F-D58F9311E03F}"/>
    <cellStyle name="SAPBEXexcCritical5 2 9 7" xfId="30056" xr:uid="{50E8683F-74D8-4BCF-BC1F-8BB3BA303348}"/>
    <cellStyle name="SAPBEXexcCritical5 2 9 8" xfId="33313" xr:uid="{1B3B797E-E164-4933-9426-2AEF9B452490}"/>
    <cellStyle name="SAPBEXexcCritical5 20" xfId="10092" xr:uid="{C99F3E3C-B226-4FBD-960C-CC7E4BFD74CC}"/>
    <cellStyle name="SAPBEXexcCritical5 21" xfId="20543" xr:uid="{6352CE60-7598-4508-9D5A-57CD50A63115}"/>
    <cellStyle name="SAPBEXexcCritical5 22" xfId="11893" xr:uid="{28BDDBE1-FD44-4467-AD75-FBE51CED3474}"/>
    <cellStyle name="SAPBEXexcCritical5 23" xfId="31090" xr:uid="{071B9152-E509-4D18-869C-2603FC6D5534}"/>
    <cellStyle name="SAPBEXexcCritical5 3" xfId="1136" xr:uid="{925F8165-0D78-4373-9A94-E5C754B67960}"/>
    <cellStyle name="SAPBEXexcCritical5 3 10" xfId="10457" xr:uid="{FF2BB550-30BA-40B6-92FA-340B370841C8}"/>
    <cellStyle name="SAPBEXexcCritical5 3 11" xfId="16648" xr:uid="{7AF27D86-2AA3-40FE-A6D4-018766DAD4D1}"/>
    <cellStyle name="SAPBEXexcCritical5 3 12" xfId="7136" xr:uid="{631034A0-E28A-4C1C-B629-A1E60E538A6A}"/>
    <cellStyle name="SAPBEXexcCritical5 3 13" xfId="19796" xr:uid="{088A01BA-EF4D-4E8F-AF89-A1086C87A323}"/>
    <cellStyle name="SAPBEXexcCritical5 3 14" xfId="23556" xr:uid="{11FA5DE8-669A-4F49-991B-9C30E6F3BF4E}"/>
    <cellStyle name="SAPBEXexcCritical5 3 15" xfId="27165" xr:uid="{FD16B885-AE94-4D75-883A-BC83B7D150DD}"/>
    <cellStyle name="SAPBEXexcCritical5 3 16" xfId="30624" xr:uid="{960ABA3E-87CC-4646-8719-6CB17526493C}"/>
    <cellStyle name="SAPBEXexcCritical5 3 17" xfId="35158" xr:uid="{E4262937-5ED7-4CE3-B157-2099D217D367}"/>
    <cellStyle name="SAPBEXexcCritical5 3 2" xfId="1137" xr:uid="{5A83D956-CA87-433A-985C-EDF26F8B5E5D}"/>
    <cellStyle name="SAPBEXexcCritical5 3 2 10" xfId="14925" xr:uid="{B856CF1A-8B12-4AA2-AF4E-CEDF67AA7F47}"/>
    <cellStyle name="SAPBEXexcCritical5 3 2 11" xfId="11628" xr:uid="{B965BDB5-6DDA-4840-81A3-2F7184C03F9E}"/>
    <cellStyle name="SAPBEXexcCritical5 3 2 12" xfId="19795" xr:uid="{EA306BCD-C13D-4825-86E0-81B6DEAB21BD}"/>
    <cellStyle name="SAPBEXexcCritical5 3 2 13" xfId="23555" xr:uid="{9BDBFA6C-828B-476F-8C70-DD5F44EC87A2}"/>
    <cellStyle name="SAPBEXexcCritical5 3 2 14" xfId="27164" xr:uid="{CAE655BC-F5E2-446B-A61A-5C9439D7DACE}"/>
    <cellStyle name="SAPBEXexcCritical5 3 2 15" xfId="30623" xr:uid="{D61FB9ED-6ACA-45B0-AADF-89AA4AB8382E}"/>
    <cellStyle name="SAPBEXexcCritical5 3 2 2" xfId="1651" xr:uid="{11255D3C-79B0-46A7-925B-6EB6AFCDEA52}"/>
    <cellStyle name="SAPBEXexcCritical5 3 2 2 10" xfId="16258" xr:uid="{AF553857-5345-4DD5-8661-0DE9D0F52A01}"/>
    <cellStyle name="SAPBEXexcCritical5 3 2 2 11" xfId="10329" xr:uid="{B34EC29C-E16D-4DA2-96C2-A4BED848EC1F}"/>
    <cellStyle name="SAPBEXexcCritical5 3 2 2 12" xfId="8795" xr:uid="{BFC4AE63-BB54-4220-A3FC-9205CE17E38E}"/>
    <cellStyle name="SAPBEXexcCritical5 3 2 2 13" xfId="27744" xr:uid="{621D4093-7F8F-4662-8E64-DD4F0601FBB4}"/>
    <cellStyle name="SAPBEXexcCritical5 3 2 2 14" xfId="30489" xr:uid="{917FA21A-AD0E-4204-BB42-731F8FC34254}"/>
    <cellStyle name="SAPBEXexcCritical5 3 2 2 2" xfId="2894" xr:uid="{D64DA983-1082-4C26-9999-04F4F7AD810F}"/>
    <cellStyle name="SAPBEXexcCritical5 3 2 2 2 2" xfId="8902" xr:uid="{56FFDFD5-3E01-4DB9-B35D-662168433426}"/>
    <cellStyle name="SAPBEXexcCritical5 3 2 2 2 3" xfId="13375" xr:uid="{8EB620A8-EC0E-4770-A52C-17FF53227FB7}"/>
    <cellStyle name="SAPBEXexcCritical5 3 2 2 2 4" xfId="17242" xr:uid="{4E8DE14D-B8F9-4924-92DC-04BDC2A39521}"/>
    <cellStyle name="SAPBEXexcCritical5 3 2 2 2 5" xfId="21000" xr:uid="{6D1FC9BC-1757-46F6-9A14-851F6D6A5A00}"/>
    <cellStyle name="SAPBEXexcCritical5 3 2 2 2 6" xfId="24661" xr:uid="{27F5BEFA-848B-44C7-8FD5-F7B8BC04B729}"/>
    <cellStyle name="SAPBEXexcCritical5 3 2 2 2 7" xfId="28190" xr:uid="{0B6D8E13-1E0C-4550-BE0E-0E1761D7C4ED}"/>
    <cellStyle name="SAPBEXexcCritical5 3 2 2 2 8" xfId="31476" xr:uid="{4C5E0C45-158E-4C27-AC2A-6F87CC93DD37}"/>
    <cellStyle name="SAPBEXexcCritical5 3 2 2 3" xfId="3400" xr:uid="{AFA02C96-D124-4A19-9986-1BBCFFD692E8}"/>
    <cellStyle name="SAPBEXexcCritical5 3 2 2 3 2" xfId="11083" xr:uid="{77A113A3-C39F-47F6-9427-ED73C5CBFF31}"/>
    <cellStyle name="SAPBEXexcCritical5 3 2 2 3 3" xfId="16491" xr:uid="{A04B7064-4C94-4DC5-B051-6CFAF2C57E04}"/>
    <cellStyle name="SAPBEXexcCritical5 3 2 2 3 4" xfId="17747" xr:uid="{8BC552D5-C162-4511-B78F-E5EE9B54EE16}"/>
    <cellStyle name="SAPBEXexcCritical5 3 2 2 3 5" xfId="21503" xr:uid="{EF4E6E0F-B40F-45A1-B02C-BAADD07D548A}"/>
    <cellStyle name="SAPBEXexcCritical5 3 2 2 3 6" xfId="25165" xr:uid="{BE8D8435-9352-40B5-99AB-DC5985AE2EC2}"/>
    <cellStyle name="SAPBEXexcCritical5 3 2 2 3 7" xfId="28696" xr:uid="{629CE00B-92CB-40F9-8303-315DC84AD9A1}"/>
    <cellStyle name="SAPBEXexcCritical5 3 2 2 3 8" xfId="31975" xr:uid="{F6A9ED29-351A-41A2-B1E0-665BDEC14770}"/>
    <cellStyle name="SAPBEXexcCritical5 3 2 2 4" xfId="2545" xr:uid="{CF579581-E95E-4D8B-9621-2507F7E4D04A}"/>
    <cellStyle name="SAPBEXexcCritical5 3 2 2 4 2" xfId="7920" xr:uid="{18E3DEF4-0C5D-4907-BA05-C1A7C28857C3}"/>
    <cellStyle name="SAPBEXexcCritical5 3 2 2 4 3" xfId="13601" xr:uid="{DCB7D59C-0D17-4A4C-A4F2-1DF8378701E6}"/>
    <cellStyle name="SAPBEXexcCritical5 3 2 2 4 4" xfId="11302" xr:uid="{38A14011-0045-4AFA-8FDB-CDC2A4EBF5B9}"/>
    <cellStyle name="SAPBEXexcCritical5 3 2 2 4 5" xfId="19297" xr:uid="{C4F20772-BE84-464B-BECA-DB94DF67231C}"/>
    <cellStyle name="SAPBEXexcCritical5 3 2 2 4 6" xfId="23063" xr:uid="{0D445C34-3A9D-4805-A850-C46B2CB54051}"/>
    <cellStyle name="SAPBEXexcCritical5 3 2 2 4 7" xfId="26708" xr:uid="{F748740E-51FC-45A7-BE81-6C1C8ACF0A61}"/>
    <cellStyle name="SAPBEXexcCritical5 3 2 2 4 8" xfId="31133" xr:uid="{06B90E64-15A6-48CF-AB3B-7BBEBBEDF9C2}"/>
    <cellStyle name="SAPBEXexcCritical5 3 2 2 5" xfId="3775" xr:uid="{C3C918FD-CCA3-41FA-B7B2-AF07B68CBBC4}"/>
    <cellStyle name="SAPBEXexcCritical5 3 2 2 5 2" xfId="13000" xr:uid="{11BFB4A9-E514-4E4B-8352-6907D3F126C5}"/>
    <cellStyle name="SAPBEXexcCritical5 3 2 2 5 3" xfId="15643" xr:uid="{78604B1A-28B3-4375-87A2-E500D89BE5C3}"/>
    <cellStyle name="SAPBEXexcCritical5 3 2 2 5 4" xfId="18122" xr:uid="{8C0CC759-3FB4-45F8-ACF8-3290E46E1CCB}"/>
    <cellStyle name="SAPBEXexcCritical5 3 2 2 5 5" xfId="21875" xr:uid="{CC03A8F3-3CEF-48BD-94E8-A3E6EDBBB2F7}"/>
    <cellStyle name="SAPBEXexcCritical5 3 2 2 5 6" xfId="25540" xr:uid="{8BB7A07E-09D2-4923-966F-85328FC68653}"/>
    <cellStyle name="SAPBEXexcCritical5 3 2 2 5 7" xfId="29071" xr:uid="{5FDE9F83-898D-4F77-9D59-9C46BA69DEAE}"/>
    <cellStyle name="SAPBEXexcCritical5 3 2 2 5 8" xfId="32344" xr:uid="{437B1EAB-06AC-45F8-9551-AE0F87360F16}"/>
    <cellStyle name="SAPBEXexcCritical5 3 2 2 6" xfId="4306" xr:uid="{777117C0-396D-485B-8B1A-3B91BC6F0061}"/>
    <cellStyle name="SAPBEXexcCritical5 3 2 2 6 2" xfId="12634" xr:uid="{F7CBEF2F-CCD2-450F-A333-88B954A99D84}"/>
    <cellStyle name="SAPBEXexcCritical5 3 2 2 6 3" xfId="7613" xr:uid="{82F98F2B-4330-4953-8EF8-202E3A1097B8}"/>
    <cellStyle name="SAPBEXexcCritical5 3 2 2 6 4" xfId="18653" xr:uid="{44209B85-6EF2-4A48-80FC-10F4F28E3A6E}"/>
    <cellStyle name="SAPBEXexcCritical5 3 2 2 6 5" xfId="22405" xr:uid="{D7F760F0-5EB7-40C6-9344-97DB98E7A2DE}"/>
    <cellStyle name="SAPBEXexcCritical5 3 2 2 6 6" xfId="26071" xr:uid="{B52AF7A6-099E-40FC-A1E1-61168135B9B1}"/>
    <cellStyle name="SAPBEXexcCritical5 3 2 2 6 7" xfId="29602" xr:uid="{E9F47623-833F-4CA3-ABEB-BB1A03A62A34}"/>
    <cellStyle name="SAPBEXexcCritical5 3 2 2 6 8" xfId="32865" xr:uid="{2CA76C61-E014-4A11-9DBF-AC41D1C67BD4}"/>
    <cellStyle name="SAPBEXexcCritical5 3 2 2 7" xfId="4294" xr:uid="{4AF8A34D-9655-4FBF-9D0B-6C1DAEAC27A0}"/>
    <cellStyle name="SAPBEXexcCritical5 3 2 2 7 2" xfId="6871" xr:uid="{60EE4BD1-7D4C-4FBC-943E-66E3A0179C99}"/>
    <cellStyle name="SAPBEXexcCritical5 3 2 2 7 3" xfId="14163" xr:uid="{A510AEB0-C5AB-4F9F-9A5C-83735B3E768D}"/>
    <cellStyle name="SAPBEXexcCritical5 3 2 2 7 4" xfId="18641" xr:uid="{5E80F78D-0D61-4ED5-838F-D741828DCEA0}"/>
    <cellStyle name="SAPBEXexcCritical5 3 2 2 7 5" xfId="22393" xr:uid="{03F01AF7-6002-4236-B6BD-3DB5CEE98F59}"/>
    <cellStyle name="SAPBEXexcCritical5 3 2 2 7 6" xfId="26059" xr:uid="{E72A05AF-7766-4733-87E8-91EB8050FC6E}"/>
    <cellStyle name="SAPBEXexcCritical5 3 2 2 7 7" xfId="29590" xr:uid="{0BC39C1F-6F2D-4AC5-8398-8ADBC20ACBEB}"/>
    <cellStyle name="SAPBEXexcCritical5 3 2 2 7 8" xfId="32853" xr:uid="{489F5652-0238-4745-B923-2021D1FBB5E4}"/>
    <cellStyle name="SAPBEXexcCritical5 3 2 2 8" xfId="11323" xr:uid="{04405FF7-3B1E-463A-890B-7DEB3C5807C2}"/>
    <cellStyle name="SAPBEXexcCritical5 3 2 2 9" xfId="16312" xr:uid="{325C77AF-73F2-48FC-A6D1-D80FFA7AF0E5}"/>
    <cellStyle name="SAPBEXexcCritical5 3 2 3" xfId="2420" xr:uid="{F4E239D8-D52C-44A3-A519-789A02C64637}"/>
    <cellStyle name="SAPBEXexcCritical5 3 2 3 2" xfId="9187" xr:uid="{52AC8921-B9BA-4AC8-93B9-0E8493746EFF}"/>
    <cellStyle name="SAPBEXexcCritical5 3 2 3 3" xfId="15002" xr:uid="{BF48AF9D-E50A-4B23-BABD-9C1F96CA1517}"/>
    <cellStyle name="SAPBEXexcCritical5 3 2 3 4" xfId="14714" xr:uid="{93195297-42C7-442C-926C-DDCB96C60B07}"/>
    <cellStyle name="SAPBEXexcCritical5 3 2 3 5" xfId="19397" xr:uid="{C56D3AAD-B30E-43B0-9C90-0BA54CF016B3}"/>
    <cellStyle name="SAPBEXexcCritical5 3 2 3 6" xfId="20117" xr:uid="{2F25392D-7A8B-4746-91D0-C296304DC549}"/>
    <cellStyle name="SAPBEXexcCritical5 3 2 3 7" xfId="26810" xr:uid="{73AAD59D-23AD-4915-B46F-1543CBFB9DC9}"/>
    <cellStyle name="SAPBEXexcCritical5 3 2 3 8" xfId="30272" xr:uid="{EE8AFC1B-DFDF-4942-ACB0-D9B93D58B07B}"/>
    <cellStyle name="SAPBEXexcCritical5 3 2 4" xfId="2080" xr:uid="{76B8D097-42F9-41E2-99C0-472732B154C4}"/>
    <cellStyle name="SAPBEXexcCritical5 3 2 4 2" xfId="10854" xr:uid="{C95DB5F4-C2B5-45CA-8899-93084941E577}"/>
    <cellStyle name="SAPBEXexcCritical5 3 2 4 3" xfId="13096" xr:uid="{469FBB53-A9A0-40BD-ACEC-4620F7ECAED3}"/>
    <cellStyle name="SAPBEXexcCritical5 3 2 4 4" xfId="8602" xr:uid="{B9D7F8A2-3A2B-46BD-A9A0-BF5B00ED252C}"/>
    <cellStyle name="SAPBEXexcCritical5 3 2 4 5" xfId="7744" xr:uid="{44A652AE-52EB-4F52-91A5-D65F7A44BD17}"/>
    <cellStyle name="SAPBEXexcCritical5 3 2 4 6" xfId="20019" xr:uid="{504B543D-3CDA-48AE-BB9A-B3D369519B20}"/>
    <cellStyle name="SAPBEXexcCritical5 3 2 4 7" xfId="23762" xr:uid="{495CF21D-DD79-47E3-B41A-2559412AF4FA}"/>
    <cellStyle name="SAPBEXexcCritical5 3 2 4 8" xfId="27452" xr:uid="{1D614E38-0424-460B-8784-CA7F602E2BB7}"/>
    <cellStyle name="SAPBEXexcCritical5 3 2 5" xfId="2135" xr:uid="{FAC0D2EA-B050-453F-878F-31E1318FB60E}"/>
    <cellStyle name="SAPBEXexcCritical5 3 2 5 2" xfId="10075" xr:uid="{C21828CF-3E16-49BE-A92C-24BD591A7A9C}"/>
    <cellStyle name="SAPBEXexcCritical5 3 2 5 3" xfId="15306" xr:uid="{79637E81-C271-454C-A035-0FBB03BFF82C}"/>
    <cellStyle name="SAPBEXexcCritical5 3 2 5 4" xfId="14988" xr:uid="{8FD9E223-849E-44AC-B4E7-E4C420E3D121}"/>
    <cellStyle name="SAPBEXexcCritical5 3 2 5 5" xfId="12069" xr:uid="{5335BCA3-6891-4B56-81C6-BEBB5272299D}"/>
    <cellStyle name="SAPBEXexcCritical5 3 2 5 6" xfId="16145" xr:uid="{E35AB432-ECF7-420C-82C9-E680132A03D5}"/>
    <cellStyle name="SAPBEXexcCritical5 3 2 5 7" xfId="20549" xr:uid="{D23694D5-CA6F-4242-9407-F65016ABED0B}"/>
    <cellStyle name="SAPBEXexcCritical5 3 2 5 8" xfId="27500" xr:uid="{47238A76-4D64-451C-922F-6713FC7EB31A}"/>
    <cellStyle name="SAPBEXexcCritical5 3 2 6" xfId="2254" xr:uid="{81A500FE-8044-4B62-B4CE-99B044ABFCFB}"/>
    <cellStyle name="SAPBEXexcCritical5 3 2 6 2" xfId="8341" xr:uid="{E65DFD72-F8EE-4875-9126-AD3D7B407758}"/>
    <cellStyle name="SAPBEXexcCritical5 3 2 6 3" xfId="14957" xr:uid="{05053E03-7545-4D74-9D76-EE9CE9AD50C4}"/>
    <cellStyle name="SAPBEXexcCritical5 3 2 6 4" xfId="16743" xr:uid="{2C3DD985-702D-41E8-86E4-586CDE195F68}"/>
    <cellStyle name="SAPBEXexcCritical5 3 2 6 5" xfId="19435" xr:uid="{F143467C-641A-45A5-B7C4-DE7789FB3AED}"/>
    <cellStyle name="SAPBEXexcCritical5 3 2 6 6" xfId="23189" xr:uid="{E5DDFAE8-DE4C-44A9-9F31-A757785AB384}"/>
    <cellStyle name="SAPBEXexcCritical5 3 2 6 7" xfId="26848" xr:uid="{79217920-2988-48CF-9351-E01AC84D583E}"/>
    <cellStyle name="SAPBEXexcCritical5 3 2 6 8" xfId="30358" xr:uid="{1F704BFB-7CD9-4CB4-9078-40D40D069189}"/>
    <cellStyle name="SAPBEXexcCritical5 3 2 7" xfId="4158" xr:uid="{099562CB-D21B-4D49-9AF3-FECB31733026}"/>
    <cellStyle name="SAPBEXexcCritical5 3 2 7 2" xfId="7043" xr:uid="{1BF253ED-62F0-4E77-BE1E-FCB8455B5DA2}"/>
    <cellStyle name="SAPBEXexcCritical5 3 2 7 3" xfId="12006" xr:uid="{50EF5A80-E3EB-4A2C-A388-A169E8377317}"/>
    <cellStyle name="SAPBEXexcCritical5 3 2 7 4" xfId="18505" xr:uid="{A22BD534-FB39-49ED-B579-C98EBBA6F22D}"/>
    <cellStyle name="SAPBEXexcCritical5 3 2 7 5" xfId="22258" xr:uid="{E1AC660F-9C3E-4A4D-A08A-3BAE678D711F}"/>
    <cellStyle name="SAPBEXexcCritical5 3 2 7 6" xfId="25923" xr:uid="{0A72B4E2-63F9-4C44-9A11-DD6CED1CD040}"/>
    <cellStyle name="SAPBEXexcCritical5 3 2 7 7" xfId="29454" xr:uid="{993D9CE7-E1D9-45C2-86B7-9E8D1D44CFD4}"/>
    <cellStyle name="SAPBEXexcCritical5 3 2 7 8" xfId="32719" xr:uid="{FB209E46-2479-4AE6-8D99-234F59C29DAD}"/>
    <cellStyle name="SAPBEXexcCritical5 3 2 8" xfId="4393" xr:uid="{F0603D85-30D9-4A85-8422-ABABCAC20FA8}"/>
    <cellStyle name="SAPBEXexcCritical5 3 2 8 2" xfId="7187" xr:uid="{AB5A3284-9BDA-4F57-A57E-2B6392598EE0}"/>
    <cellStyle name="SAPBEXexcCritical5 3 2 8 3" xfId="14689" xr:uid="{F86A6367-CE67-4FE2-A09E-B60C48DC1122}"/>
    <cellStyle name="SAPBEXexcCritical5 3 2 8 4" xfId="18740" xr:uid="{FF02EF3F-741E-4CC6-A026-F24106F1AD2C}"/>
    <cellStyle name="SAPBEXexcCritical5 3 2 8 5" xfId="22492" xr:uid="{E7A82392-FCED-4B1A-8F4B-837E7D2AA792}"/>
    <cellStyle name="SAPBEXexcCritical5 3 2 8 6" xfId="26158" xr:uid="{0E02C2CA-D195-4982-B318-AAB021EB817C}"/>
    <cellStyle name="SAPBEXexcCritical5 3 2 8 7" xfId="29689" xr:uid="{3C04073D-B691-4B3A-A724-241A4F00BBA6}"/>
    <cellStyle name="SAPBEXexcCritical5 3 2 8 8" xfId="32951" xr:uid="{71141801-5714-490B-A18C-17763820E5ED}"/>
    <cellStyle name="SAPBEXexcCritical5 3 2 9" xfId="8820" xr:uid="{8440B7C9-D399-4E65-93C1-3A6C89949813}"/>
    <cellStyle name="SAPBEXexcCritical5 3 3" xfId="1650" xr:uid="{C5DD680A-F325-487D-8FF1-5BC87C5FBA0F}"/>
    <cellStyle name="SAPBEXexcCritical5 3 3 10" xfId="7676" xr:uid="{06BA303E-44E2-4DCF-A9A3-25DC4AD72EA7}"/>
    <cellStyle name="SAPBEXexcCritical5 3 3 11" xfId="20500" xr:uid="{6108F475-FE47-4250-86F8-779916F95119}"/>
    <cellStyle name="SAPBEXexcCritical5 3 3 12" xfId="24180" xr:uid="{3579B9C2-05FE-40B7-9EEF-96B504D26D29}"/>
    <cellStyle name="SAPBEXexcCritical5 3 3 13" xfId="26999" xr:uid="{C0385451-6344-4492-A56E-3B31D30F4FE3}"/>
    <cellStyle name="SAPBEXexcCritical5 3 3 14" xfId="30891" xr:uid="{5C7F2759-88D5-4097-BE5C-2A3B31B731B8}"/>
    <cellStyle name="SAPBEXexcCritical5 3 3 2" xfId="2893" xr:uid="{CEA9EECE-1BA3-4C01-AAA9-EDDB2F196407}"/>
    <cellStyle name="SAPBEXexcCritical5 3 3 2 2" xfId="7902" xr:uid="{1FA4AF00-A14C-4B60-B294-7D3CFA335DDA}"/>
    <cellStyle name="SAPBEXexcCritical5 3 3 2 3" xfId="15102" xr:uid="{D2EC9511-373F-4E73-A612-2F5F1CCD2207}"/>
    <cellStyle name="SAPBEXexcCritical5 3 3 2 4" xfId="17241" xr:uid="{0447A031-2AB5-48BD-BDE8-81801E7BE0D0}"/>
    <cellStyle name="SAPBEXexcCritical5 3 3 2 5" xfId="20999" xr:uid="{0130A200-AD82-4A1A-8601-03FC4424F975}"/>
    <cellStyle name="SAPBEXexcCritical5 3 3 2 6" xfId="24660" xr:uid="{F6575E49-186D-436D-950D-702DC183B8D0}"/>
    <cellStyle name="SAPBEXexcCritical5 3 3 2 7" xfId="28189" xr:uid="{029A03DD-E775-4D73-B86A-9CB562D18E89}"/>
    <cellStyle name="SAPBEXexcCritical5 3 3 2 8" xfId="31475" xr:uid="{A6384A05-0F35-4600-9030-22151E5326C3}"/>
    <cellStyle name="SAPBEXexcCritical5 3 3 3" xfId="3399" xr:uid="{3E421B82-5D88-4581-BC88-DC2228BAE652}"/>
    <cellStyle name="SAPBEXexcCritical5 3 3 3 2" xfId="10499" xr:uid="{07A14E48-C6B7-4E97-AC63-88B2C0D0B088}"/>
    <cellStyle name="SAPBEXexcCritical5 3 3 3 3" xfId="16629" xr:uid="{5C9A16D1-5B67-4B8D-ACA7-C558855FD934}"/>
    <cellStyle name="SAPBEXexcCritical5 3 3 3 4" xfId="17746" xr:uid="{EE38E9BD-D18A-470A-AC99-03BF8E4F39EB}"/>
    <cellStyle name="SAPBEXexcCritical5 3 3 3 5" xfId="21502" xr:uid="{5ACEE6B4-6A3D-4E36-A4A1-78A55784B451}"/>
    <cellStyle name="SAPBEXexcCritical5 3 3 3 6" xfId="25164" xr:uid="{82006E45-3D4B-4383-9A80-75AEC836113B}"/>
    <cellStyle name="SAPBEXexcCritical5 3 3 3 7" xfId="28695" xr:uid="{F45E46DF-6F07-4F83-826D-E7E38A3A82EC}"/>
    <cellStyle name="SAPBEXexcCritical5 3 3 3 8" xfId="31974" xr:uid="{EA791531-FF83-4686-8EAE-F6466FBAB935}"/>
    <cellStyle name="SAPBEXexcCritical5 3 3 4" xfId="3602" xr:uid="{6306F700-9D7F-4E05-9CA6-669C76888E3C}"/>
    <cellStyle name="SAPBEXexcCritical5 3 3 4 2" xfId="10470" xr:uid="{C6D4F633-23E4-4581-8FF8-973DA35BECC2}"/>
    <cellStyle name="SAPBEXexcCritical5 3 3 4 3" xfId="16643" xr:uid="{5E523C3D-A2C3-472B-ACB9-35BA4D9BBB20}"/>
    <cellStyle name="SAPBEXexcCritical5 3 3 4 4" xfId="17949" xr:uid="{E63E4EAE-A127-4BE8-A2C3-DA05EDCF9CEC}"/>
    <cellStyle name="SAPBEXexcCritical5 3 3 4 5" xfId="21705" xr:uid="{CB65292D-9CC9-403A-BDC4-4E332E905B8F}"/>
    <cellStyle name="SAPBEXexcCritical5 3 3 4 6" xfId="25367" xr:uid="{7CC7572C-AE39-499E-A295-73734359B6AF}"/>
    <cellStyle name="SAPBEXexcCritical5 3 3 4 7" xfId="28898" xr:uid="{FEDB633B-FBC6-4111-8C45-598C17377597}"/>
    <cellStyle name="SAPBEXexcCritical5 3 3 4 8" xfId="32175" xr:uid="{4B4C3F94-2AED-4CB7-B987-6532201707A6}"/>
    <cellStyle name="SAPBEXexcCritical5 3 3 5" xfId="3913" xr:uid="{B85866BF-655C-4307-9D7E-CB593CEED548}"/>
    <cellStyle name="SAPBEXexcCritical5 3 3 5 2" xfId="8553" xr:uid="{82179E60-D305-41E4-8494-B50F3F026EE8}"/>
    <cellStyle name="SAPBEXexcCritical5 3 3 5 3" xfId="9237" xr:uid="{6D3F7848-0C7A-4E02-AF0C-8C682FB47052}"/>
    <cellStyle name="SAPBEXexcCritical5 3 3 5 4" xfId="18260" xr:uid="{77878F47-4E55-479C-BD30-B283B9FB92F6}"/>
    <cellStyle name="SAPBEXexcCritical5 3 3 5 5" xfId="22013" xr:uid="{D48CF5B9-5E54-4767-85CA-372CA610CEC8}"/>
    <cellStyle name="SAPBEXexcCritical5 3 3 5 6" xfId="25678" xr:uid="{122D39B0-D3D0-4D44-A67F-B1E0E797A590}"/>
    <cellStyle name="SAPBEXexcCritical5 3 3 5 7" xfId="29209" xr:uid="{9BA3A56A-9D8C-4512-886C-CF802768F19A}"/>
    <cellStyle name="SAPBEXexcCritical5 3 3 5 8" xfId="32477" xr:uid="{C1FAC89D-9CEE-4F8B-904F-DDEF22DBEFAB}"/>
    <cellStyle name="SAPBEXexcCritical5 3 3 6" xfId="4438" xr:uid="{3A82C267-C13D-4062-942B-88F600279D1D}"/>
    <cellStyle name="SAPBEXexcCritical5 3 3 6 2" xfId="6942" xr:uid="{69DE1712-946B-4EB6-A94D-488F7BCD5412}"/>
    <cellStyle name="SAPBEXexcCritical5 3 3 6 3" xfId="13710" xr:uid="{8DE09F21-6D3E-4F9E-9656-DF68A910CACC}"/>
    <cellStyle name="SAPBEXexcCritical5 3 3 6 4" xfId="18785" xr:uid="{3A72BC72-F865-4FAD-ABB9-D5F90D465759}"/>
    <cellStyle name="SAPBEXexcCritical5 3 3 6 5" xfId="22537" xr:uid="{C885BAB0-0B06-49E5-A59C-4EA7B831BFAE}"/>
    <cellStyle name="SAPBEXexcCritical5 3 3 6 6" xfId="26202" xr:uid="{06D73F8B-CE11-4026-AE0A-32732E6BA2B5}"/>
    <cellStyle name="SAPBEXexcCritical5 3 3 6 7" xfId="29734" xr:uid="{B24C7D91-072F-46C4-80F3-1403E36A84DC}"/>
    <cellStyle name="SAPBEXexcCritical5 3 3 6 8" xfId="32996" xr:uid="{ADC9C8B2-40BD-4B8D-B840-59D6ECC5C79B}"/>
    <cellStyle name="SAPBEXexcCritical5 3 3 7" xfId="4683" xr:uid="{24038B85-947F-4BB5-9F4D-6CBB0B0F4B72}"/>
    <cellStyle name="SAPBEXexcCritical5 3 3 7 2" xfId="12339" xr:uid="{D9275F98-46F5-44BE-A646-53E08DF8147C}"/>
    <cellStyle name="SAPBEXexcCritical5 3 3 7 3" xfId="8775" xr:uid="{903A3D44-D3B3-44A9-B73F-D0E01CA6C2F3}"/>
    <cellStyle name="SAPBEXexcCritical5 3 3 7 4" xfId="19030" xr:uid="{FABF349A-81C6-49B5-BAC9-46D2D0C1FFBD}"/>
    <cellStyle name="SAPBEXexcCritical5 3 3 7 5" xfId="22782" xr:uid="{26EFFB44-1737-49E4-BD75-04314FA6166A}"/>
    <cellStyle name="SAPBEXexcCritical5 3 3 7 6" xfId="26447" xr:uid="{98E03257-C63F-479B-A3E8-3730C538E579}"/>
    <cellStyle name="SAPBEXexcCritical5 3 3 7 7" xfId="29979" xr:uid="{B1693BB6-3B62-49A9-9AE0-1D2BCD67AF83}"/>
    <cellStyle name="SAPBEXexcCritical5 3 3 7 8" xfId="33238" xr:uid="{7B7759C5-7F97-4246-8671-1871CBEB21B4}"/>
    <cellStyle name="SAPBEXexcCritical5 3 3 8" xfId="8123" xr:uid="{B80568CB-85C3-4A27-BD7D-7B2FAE0F3FB6}"/>
    <cellStyle name="SAPBEXexcCritical5 3 3 9" xfId="13816" xr:uid="{7A11834B-AEFF-47DB-97F3-BF527D213E81}"/>
    <cellStyle name="SAPBEXexcCritical5 3 4" xfId="2419" xr:uid="{2744CB98-62D7-49AF-96A5-AFEE31245392}"/>
    <cellStyle name="SAPBEXexcCritical5 3 4 2" xfId="8690" xr:uid="{86D704B7-E17A-42F4-B826-600B01324D97}"/>
    <cellStyle name="SAPBEXexcCritical5 3 4 3" xfId="16661" xr:uid="{96290613-38BA-4EAD-8411-91FDD55C5FD6}"/>
    <cellStyle name="SAPBEXexcCritical5 3 4 4" xfId="14400" xr:uid="{B4DF7C1B-E7CF-487B-9F28-4FABFCCA4A7F}"/>
    <cellStyle name="SAPBEXexcCritical5 3 4 5" xfId="19398" xr:uid="{D17DF8F1-977D-4D42-9102-4AE329FB0001}"/>
    <cellStyle name="SAPBEXexcCritical5 3 4 6" xfId="20118" xr:uid="{E4209ABE-1240-442B-B59D-5B67AB4DB1C2}"/>
    <cellStyle name="SAPBEXexcCritical5 3 4 7" xfId="23848" xr:uid="{12796E36-E1FA-43CD-9375-9807FD9FD56E}"/>
    <cellStyle name="SAPBEXexcCritical5 3 4 8" xfId="30273" xr:uid="{A3F2E03F-5E42-4EA8-BF5B-99646A92794B}"/>
    <cellStyle name="SAPBEXexcCritical5 3 5" xfId="2079" xr:uid="{1EBD4C12-1437-440B-9680-CFA847C7F533}"/>
    <cellStyle name="SAPBEXexcCritical5 3 5 2" xfId="11184" xr:uid="{1DC74C14-8B9F-42EA-9BD5-AE3958C569C2}"/>
    <cellStyle name="SAPBEXexcCritical5 3 5 3" xfId="8502" xr:uid="{8E41DF29-882C-42CB-8743-FE9644C5D611}"/>
    <cellStyle name="SAPBEXexcCritical5 3 5 4" xfId="10280" xr:uid="{56DE91BB-4D44-40E9-B770-407AFC5A0096}"/>
    <cellStyle name="SAPBEXexcCritical5 3 5 5" xfId="10415" xr:uid="{9A8E44C0-DF14-49DC-ACA8-692CC96C3B92}"/>
    <cellStyle name="SAPBEXexcCritical5 3 5 6" xfId="20018" xr:uid="{638D7FBB-E929-4FF6-ADC7-4D69D72D571C}"/>
    <cellStyle name="SAPBEXexcCritical5 3 5 7" xfId="23779" xr:uid="{CCDAABEC-1F6D-4E1D-972E-35036F6CCBFD}"/>
    <cellStyle name="SAPBEXexcCritical5 3 5 8" xfId="27056" xr:uid="{0DA38CD8-9593-4D6E-957A-08CB5DD3B42A}"/>
    <cellStyle name="SAPBEXexcCritical5 3 6" xfId="2590" xr:uid="{2F713B5E-E216-4417-A8A8-5FE11F718CCE}"/>
    <cellStyle name="SAPBEXexcCritical5 3 6 2" xfId="11314" xr:uid="{EBB4305F-5C8C-43FE-9350-A2C4369F51D4}"/>
    <cellStyle name="SAPBEXexcCritical5 3 6 3" xfId="16321" xr:uid="{493A041A-E34B-428D-8A9A-78D9BF1D2C49}"/>
    <cellStyle name="SAPBEXexcCritical5 3 6 4" xfId="15866" xr:uid="{61AED583-987F-4DC5-8608-E49F700BE780}"/>
    <cellStyle name="SAPBEXexcCritical5 3 6 5" xfId="16127" xr:uid="{E1721C59-F555-4135-AAD6-92297A6BCE90}"/>
    <cellStyle name="SAPBEXexcCritical5 3 6 6" xfId="23032" xr:uid="{BA57B22B-F9D9-4A5D-9E32-681D88396571}"/>
    <cellStyle name="SAPBEXexcCritical5 3 6 7" xfId="24191" xr:uid="{2B5D3CE0-37B4-4ECE-A263-957859372D3D}"/>
    <cellStyle name="SAPBEXexcCritical5 3 6 8" xfId="31176" xr:uid="{43DAB996-00CE-422B-852B-EF6C3BFEB60B}"/>
    <cellStyle name="SAPBEXexcCritical5 3 7" xfId="4304" xr:uid="{DCA1E493-398B-4D07-BAFF-5277B1D77DC7}"/>
    <cellStyle name="SAPBEXexcCritical5 3 7 2" xfId="12636" xr:uid="{92620C61-CF37-4683-8CF3-966572CE70FD}"/>
    <cellStyle name="SAPBEXexcCritical5 3 7 3" xfId="8273" xr:uid="{CBF41B4C-9B2D-4F72-8D26-DF4145775259}"/>
    <cellStyle name="SAPBEXexcCritical5 3 7 4" xfId="18651" xr:uid="{0BAFD804-891E-4DB7-97D0-2B71B3F24038}"/>
    <cellStyle name="SAPBEXexcCritical5 3 7 5" xfId="22403" xr:uid="{E291CBC1-6770-4E5A-B47D-A14D17E02A99}"/>
    <cellStyle name="SAPBEXexcCritical5 3 7 6" xfId="26069" xr:uid="{2390D760-3DFA-4A6D-9E52-4213CA0A7D54}"/>
    <cellStyle name="SAPBEXexcCritical5 3 7 7" xfId="29600" xr:uid="{1D6F95DA-24F2-4583-8411-FC55CBE726EE}"/>
    <cellStyle name="SAPBEXexcCritical5 3 7 8" xfId="32863" xr:uid="{DCBEE2F4-FA8F-46F1-96F4-F74E27F92E24}"/>
    <cellStyle name="SAPBEXexcCritical5 3 8" xfId="4133" xr:uid="{6DD6DAC8-7885-466A-8ACC-147B9FFB4E16}"/>
    <cellStyle name="SAPBEXexcCritical5 3 8 2" xfId="7176" xr:uid="{15184F60-1ACF-4368-BD3C-A6B1FD44A637}"/>
    <cellStyle name="SAPBEXexcCritical5 3 8 3" xfId="13455" xr:uid="{53FC8C73-EE39-4578-B30A-B7A26A62FCE5}"/>
    <cellStyle name="SAPBEXexcCritical5 3 8 4" xfId="18480" xr:uid="{55D74D65-44D3-4617-8CBF-4BE3C88436C2}"/>
    <cellStyle name="SAPBEXexcCritical5 3 8 5" xfId="22233" xr:uid="{1FDE0DE6-C874-4F17-B256-3A4954B5B35F}"/>
    <cellStyle name="SAPBEXexcCritical5 3 8 6" xfId="25898" xr:uid="{96D12C69-7E92-4F9F-AF8B-D2B9C6344DCA}"/>
    <cellStyle name="SAPBEXexcCritical5 3 8 7" xfId="29429" xr:uid="{4F018054-53DD-403D-AC6D-66ABA3EF6363}"/>
    <cellStyle name="SAPBEXexcCritical5 3 8 8" xfId="32695" xr:uid="{17C042BB-7B73-4A6B-A09D-1782986CBEBE}"/>
    <cellStyle name="SAPBEXexcCritical5 3 9" xfId="4541" xr:uid="{7CAD9693-58E0-48BB-B15E-36253D185BE1}"/>
    <cellStyle name="SAPBEXexcCritical5 3 9 2" xfId="12472" xr:uid="{4AC47762-051B-4DA8-B494-05A08444BE01}"/>
    <cellStyle name="SAPBEXexcCritical5 3 9 3" xfId="8705" xr:uid="{CA183585-E6AF-4C9D-96B5-0CB7BFA76ECA}"/>
    <cellStyle name="SAPBEXexcCritical5 3 9 4" xfId="18888" xr:uid="{116C80A2-E1D3-4E84-A666-969927595193}"/>
    <cellStyle name="SAPBEXexcCritical5 3 9 5" xfId="22640" xr:uid="{44571F38-B67C-4E20-89F9-9AB17B30BE73}"/>
    <cellStyle name="SAPBEXexcCritical5 3 9 6" xfId="26305" xr:uid="{56DCAAEB-2218-40B5-8D63-3791C1C15F45}"/>
    <cellStyle name="SAPBEXexcCritical5 3 9 7" xfId="29837" xr:uid="{D4326091-4363-4B77-9B75-E56C3AB68DD2}"/>
    <cellStyle name="SAPBEXexcCritical5 3 9 8" xfId="33098" xr:uid="{A9789128-92B1-4D7C-B37B-9E7B3B558B4B}"/>
    <cellStyle name="SAPBEXexcCritical5 4" xfId="1138" xr:uid="{A89E37E9-82DE-4DD9-B5B5-D5FB66E4C789}"/>
    <cellStyle name="SAPBEXexcCritical5 4 10" xfId="15207" xr:uid="{1258B2FB-A6DB-4DD0-848F-0AF95ED7557D}"/>
    <cellStyle name="SAPBEXexcCritical5 4 11" xfId="7582" xr:uid="{00705ABE-EA87-4B0A-ACD8-5EEC8B307077}"/>
    <cellStyle name="SAPBEXexcCritical5 4 12" xfId="19794" xr:uid="{556A5A29-5DA1-4332-B6BA-970F7A601E65}"/>
    <cellStyle name="SAPBEXexcCritical5 4 13" xfId="23554" xr:uid="{ECA1063D-5B57-4D3F-BDF3-C2C34A890967}"/>
    <cellStyle name="SAPBEXexcCritical5 4 14" xfId="27163" xr:uid="{DBE349A0-3433-4F95-A145-6C1C0365AC3A}"/>
    <cellStyle name="SAPBEXexcCritical5 4 15" xfId="30622" xr:uid="{B38E7888-DC5A-41CA-8FD4-5C8D783467BF}"/>
    <cellStyle name="SAPBEXexcCritical5 4 2" xfId="1652" xr:uid="{57B2BBDA-9237-4719-81C4-759A0EF55510}"/>
    <cellStyle name="SAPBEXexcCritical5 4 2 10" xfId="10945" xr:uid="{E422C4DE-7571-49D4-82A3-77E592E0666E}"/>
    <cellStyle name="SAPBEXexcCritical5 4 2 11" xfId="19587" xr:uid="{EF3FCD7E-388E-46F8-91E3-85EABE6D61F1}"/>
    <cellStyle name="SAPBEXexcCritical5 4 2 12" xfId="7218" xr:uid="{B3F43630-82E7-485C-834F-5D8B2554EEF3}"/>
    <cellStyle name="SAPBEXexcCritical5 4 2 13" xfId="20541" xr:uid="{71EDF89A-F3AD-4D16-A7DA-5443DC18804B}"/>
    <cellStyle name="SAPBEXexcCritical5 4 2 14" xfId="30890" xr:uid="{960AB448-6CFA-40EE-88D3-F571A0C9D9E3}"/>
    <cellStyle name="SAPBEXexcCritical5 4 2 2" xfId="2895" xr:uid="{A3536ECB-FA71-4013-9E4B-4375BF1755DF}"/>
    <cellStyle name="SAPBEXexcCritical5 4 2 2 2" xfId="11188" xr:uid="{3FA78C2F-7812-4E25-BCEE-EA0DB27FE003}"/>
    <cellStyle name="SAPBEXexcCritical5 4 2 2 3" xfId="11447" xr:uid="{87F648A2-8F14-40B1-9E80-589461F0B2A3}"/>
    <cellStyle name="SAPBEXexcCritical5 4 2 2 4" xfId="17243" xr:uid="{F436A30F-30BA-49BC-8083-8330D4C3FF3B}"/>
    <cellStyle name="SAPBEXexcCritical5 4 2 2 5" xfId="21001" xr:uid="{6958663C-6D84-4278-854D-72669FABB61D}"/>
    <cellStyle name="SAPBEXexcCritical5 4 2 2 6" xfId="24662" xr:uid="{49D897B1-3888-4716-B1A8-BA1A4C6ED961}"/>
    <cellStyle name="SAPBEXexcCritical5 4 2 2 7" xfId="28191" xr:uid="{77B4B85A-B4E7-4ABC-87D2-CE5DA2E4301B}"/>
    <cellStyle name="SAPBEXexcCritical5 4 2 2 8" xfId="31477" xr:uid="{72B1348C-DED3-416D-AD5C-D5CFC1345F42}"/>
    <cellStyle name="SAPBEXexcCritical5 4 2 3" xfId="3401" xr:uid="{654953D6-FCCD-48CB-B567-4070277D78F1}"/>
    <cellStyle name="SAPBEXexcCritical5 4 2 3 2" xfId="9763" xr:uid="{E0E97F49-6CCD-4DA1-B6CF-D67CBB6A31A7}"/>
    <cellStyle name="SAPBEXexcCritical5 4 2 3 3" xfId="13143" xr:uid="{38C38368-0137-4ABC-B094-1E3F4B094307}"/>
    <cellStyle name="SAPBEXexcCritical5 4 2 3 4" xfId="17748" xr:uid="{9719D410-D7A1-469B-B0CE-3F902690B562}"/>
    <cellStyle name="SAPBEXexcCritical5 4 2 3 5" xfId="21504" xr:uid="{64AAA952-CD14-4122-9527-4686C41F1C61}"/>
    <cellStyle name="SAPBEXexcCritical5 4 2 3 6" xfId="25166" xr:uid="{ABCF7F69-BD7B-49D4-A1D7-FB806231E53A}"/>
    <cellStyle name="SAPBEXexcCritical5 4 2 3 7" xfId="28697" xr:uid="{47759AEB-D3C5-4602-9DFB-2A7B8552DBA0}"/>
    <cellStyle name="SAPBEXexcCritical5 4 2 3 8" xfId="31976" xr:uid="{902F9824-4A5A-43F7-A39B-BA35383EF4D8}"/>
    <cellStyle name="SAPBEXexcCritical5 4 2 4" xfId="2544" xr:uid="{646DBBB8-0A12-4EAD-80E0-7E38633748A5}"/>
    <cellStyle name="SAPBEXexcCritical5 4 2 4 2" xfId="7921" xr:uid="{886F7392-E050-4919-B77D-FDACD0B314FC}"/>
    <cellStyle name="SAPBEXexcCritical5 4 2 4 3" xfId="11216" xr:uid="{3F49D777-5A6F-492E-9D6E-6BB947B5BF61}"/>
    <cellStyle name="SAPBEXexcCritical5 4 2 4 4" xfId="15171" xr:uid="{F9FD44B6-6389-41B1-A3E2-AA1A813CBB65}"/>
    <cellStyle name="SAPBEXexcCritical5 4 2 4 5" xfId="19298" xr:uid="{026D26ED-317E-4B9C-8D33-7CA8DE171F53}"/>
    <cellStyle name="SAPBEXexcCritical5 4 2 4 6" xfId="23064" xr:uid="{933E636D-4528-4BE0-82BA-40620ED8FD2C}"/>
    <cellStyle name="SAPBEXexcCritical5 4 2 4 7" xfId="26709" xr:uid="{733D6ACD-A2AE-4B25-9D51-ED7C3BF8A45B}"/>
    <cellStyle name="SAPBEXexcCritical5 4 2 4 8" xfId="31132" xr:uid="{E5D24559-0C01-4BD6-890C-404017F27E19}"/>
    <cellStyle name="SAPBEXexcCritical5 4 2 5" xfId="2371" xr:uid="{B251C07F-536D-4B3A-9A16-A2891A4137D8}"/>
    <cellStyle name="SAPBEXexcCritical5 4 2 5 2" xfId="7451" xr:uid="{C18A90E0-09AA-448C-9C42-88E03D887334}"/>
    <cellStyle name="SAPBEXexcCritical5 4 2 5 3" xfId="11660" xr:uid="{EE170166-75FB-4AD4-A629-B6F6EF00771F}"/>
    <cellStyle name="SAPBEXexcCritical5 4 2 5 4" xfId="14864" xr:uid="{EA07F979-8501-42CA-A29E-D78A3DBF50DC}"/>
    <cellStyle name="SAPBEXexcCritical5 4 2 5 5" xfId="10099" xr:uid="{3F9C8E96-B2CF-43DB-9BD6-FA9F0916B693}"/>
    <cellStyle name="SAPBEXexcCritical5 4 2 5 6" xfId="23166" xr:uid="{2EA17752-DC3F-434C-ACA3-B5174C54F525}"/>
    <cellStyle name="SAPBEXexcCritical5 4 2 5 7" xfId="7559" xr:uid="{98C910CE-2322-452C-BF9B-10500F3C01C5}"/>
    <cellStyle name="SAPBEXexcCritical5 4 2 5 8" xfId="24021" xr:uid="{C21F2AE3-E7F5-4D5C-8DD5-2FA5D02198B7}"/>
    <cellStyle name="SAPBEXexcCritical5 4 2 6" xfId="4149" xr:uid="{64DE4895-BA1C-43F4-8AF3-F32692D71CE4}"/>
    <cellStyle name="SAPBEXexcCritical5 4 2 6 2" xfId="7186" xr:uid="{ED8E53A6-B221-428C-8530-72E3186DC772}"/>
    <cellStyle name="SAPBEXexcCritical5 4 2 6 3" xfId="14545" xr:uid="{37740F72-BA0B-4AB1-8580-F0DC31E3201D}"/>
    <cellStyle name="SAPBEXexcCritical5 4 2 6 4" xfId="18496" xr:uid="{AFF1FDAD-6FFA-45E2-A0AD-588AFF8D359A}"/>
    <cellStyle name="SAPBEXexcCritical5 4 2 6 5" xfId="22249" xr:uid="{67AC5A04-EA24-451B-A231-7EF15974038A}"/>
    <cellStyle name="SAPBEXexcCritical5 4 2 6 6" xfId="25914" xr:uid="{D9F089C7-50BB-40C7-BAC1-FB9DEC3CC17C}"/>
    <cellStyle name="SAPBEXexcCritical5 4 2 6 7" xfId="29445" xr:uid="{BAB9397C-FAEB-47F4-8F80-FBE9EC2B7BA4}"/>
    <cellStyle name="SAPBEXexcCritical5 4 2 6 8" xfId="32711" xr:uid="{E988272A-7647-450B-AC6F-017D4AFFEA8B}"/>
    <cellStyle name="SAPBEXexcCritical5 4 2 7" xfId="4740" xr:uid="{25C4370E-9E3F-4BBF-81F0-0C20A6859CC4}"/>
    <cellStyle name="SAPBEXexcCritical5 4 2 7 2" xfId="12283" xr:uid="{7808CA66-8467-46E9-8E7C-DE8BE335F2D1}"/>
    <cellStyle name="SAPBEXexcCritical5 4 2 7 3" xfId="15772" xr:uid="{DD49C14F-B3E5-499F-B3F6-B6E483C1628E}"/>
    <cellStyle name="SAPBEXexcCritical5 4 2 7 4" xfId="19087" xr:uid="{41531B44-00F1-4230-8568-33233E647914}"/>
    <cellStyle name="SAPBEXexcCritical5 4 2 7 5" xfId="22838" xr:uid="{A0CEBBAD-6DC4-4DBA-ACF7-0C472E8E37A9}"/>
    <cellStyle name="SAPBEXexcCritical5 4 2 7 6" xfId="26504" xr:uid="{B4D99FEE-2D04-4776-BDC9-8D304B8CBEBD}"/>
    <cellStyle name="SAPBEXexcCritical5 4 2 7 7" xfId="30036" xr:uid="{A784916B-B2A4-4C55-9374-B76F52DE42C7}"/>
    <cellStyle name="SAPBEXexcCritical5 4 2 7 8" xfId="33293" xr:uid="{BA306DEC-C2D2-4F30-A90E-ED498D55F097}"/>
    <cellStyle name="SAPBEXexcCritical5 4 2 8" xfId="10538" xr:uid="{89269E12-4DB4-43C2-9098-10C46997E2A8}"/>
    <cellStyle name="SAPBEXexcCritical5 4 2 9" xfId="16612" xr:uid="{E6111393-A183-42EE-BBB9-29F288D5DC0A}"/>
    <cellStyle name="SAPBEXexcCritical5 4 3" xfId="2421" xr:uid="{6F7FCE4E-6462-43EA-9A03-A0CE741E67EF}"/>
    <cellStyle name="SAPBEXexcCritical5 4 3 2" xfId="10723" xr:uid="{140D0CD7-9CD2-4FBC-8B54-3623B9994E3B}"/>
    <cellStyle name="SAPBEXexcCritical5 4 3 3" xfId="14699" xr:uid="{480D0B62-314E-4ADE-9629-FA70F67AE23D}"/>
    <cellStyle name="SAPBEXexcCritical5 4 3 4" xfId="16879" xr:uid="{8E10CE3F-792C-4362-A5AE-A89655ABC0EF}"/>
    <cellStyle name="SAPBEXexcCritical5 4 3 5" xfId="8363" xr:uid="{8ADDF631-9FDB-4A99-97A6-DAA878EC62BD}"/>
    <cellStyle name="SAPBEXexcCritical5 4 3 6" xfId="15467" xr:uid="{96142B26-8381-4837-BE1D-BB40B439582C}"/>
    <cellStyle name="SAPBEXexcCritical5 4 3 7" xfId="26807" xr:uid="{356FE225-BB27-4959-B164-B2485E7A87CE}"/>
    <cellStyle name="SAPBEXexcCritical5 4 3 8" xfId="30271" xr:uid="{209B7628-61BF-4353-B6B6-EA40CAD5420D}"/>
    <cellStyle name="SAPBEXexcCritical5 4 4" xfId="1868" xr:uid="{B4121E6A-7A1A-4861-920A-0271630E796C}"/>
    <cellStyle name="SAPBEXexcCritical5 4 4 2" xfId="9222" xr:uid="{53928EF2-F40E-48CD-AA65-5A2D7440C123}"/>
    <cellStyle name="SAPBEXexcCritical5 4 4 3" xfId="15254" xr:uid="{425D9B9D-8748-4D66-A694-DF85F888CC68}"/>
    <cellStyle name="SAPBEXexcCritical5 4 4 4" xfId="14117" xr:uid="{2DFD2645-DBE3-4AFF-9147-F4B657194F15}"/>
    <cellStyle name="SAPBEXexcCritical5 4 4 5" xfId="20423" xr:uid="{86779F10-019F-4726-A768-BDF37D06B13C}"/>
    <cellStyle name="SAPBEXexcCritical5 4 4 6" xfId="24106" xr:uid="{1281EDAB-F6F5-48E2-A627-A8CBB241F91B}"/>
    <cellStyle name="SAPBEXexcCritical5 4 4 7" xfId="26899" xr:uid="{78B46DB5-82D9-463D-AB8E-F4358CFF5F99}"/>
    <cellStyle name="SAPBEXexcCritical5 4 4 8" xfId="27269" xr:uid="{C250831E-25A0-4431-823A-B2C0C4C2ED21}"/>
    <cellStyle name="SAPBEXexcCritical5 4 5" xfId="2443" xr:uid="{C37FDD4C-EF16-4105-9017-68D1BB5DE473}"/>
    <cellStyle name="SAPBEXexcCritical5 4 5 2" xfId="8742" xr:uid="{0421E298-53A9-4BEB-BAD0-BF793ED2C3A8}"/>
    <cellStyle name="SAPBEXexcCritical5 4 5 3" xfId="13105" xr:uid="{BBC62C8F-7442-4F64-977B-68543DB245EF}"/>
    <cellStyle name="SAPBEXexcCritical5 4 5 4" xfId="14953" xr:uid="{55E4903C-CB68-48C2-8BB3-4705E9BC51D6}"/>
    <cellStyle name="SAPBEXexcCritical5 4 5 5" xfId="19378" xr:uid="{74E108D1-4552-41E6-B149-E2B8265B0BA7}"/>
    <cellStyle name="SAPBEXexcCritical5 4 5 6" xfId="23145" xr:uid="{1946B68F-8E26-46A9-A017-09D2496E8B9D}"/>
    <cellStyle name="SAPBEXexcCritical5 4 5 7" xfId="26790" xr:uid="{6CCF8F36-DC87-48B4-A15D-274C2C0F6D93}"/>
    <cellStyle name="SAPBEXexcCritical5 4 5 8" xfId="30249" xr:uid="{4D23852A-F753-4B89-8DD5-185A765BECB9}"/>
    <cellStyle name="SAPBEXexcCritical5 4 6" xfId="3546" xr:uid="{9487912C-FED9-4935-9758-7CA852E74E73}"/>
    <cellStyle name="SAPBEXexcCritical5 4 6 2" xfId="10579" xr:uid="{17AFDFB8-2B0D-4630-8EC0-E135838A8E93}"/>
    <cellStyle name="SAPBEXexcCritical5 4 6 3" xfId="7305" xr:uid="{5401A324-D235-442C-AB66-D0724BC83520}"/>
    <cellStyle name="SAPBEXexcCritical5 4 6 4" xfId="17893" xr:uid="{CFACF6AC-C358-420D-AAF2-05424FE14C47}"/>
    <cellStyle name="SAPBEXexcCritical5 4 6 5" xfId="21649" xr:uid="{8B4D6943-E5B2-47CB-8ACF-DDF9A5A32D7A}"/>
    <cellStyle name="SAPBEXexcCritical5 4 6 6" xfId="25311" xr:uid="{ADD773A6-80EC-47ED-9559-28DA5E490957}"/>
    <cellStyle name="SAPBEXexcCritical5 4 6 7" xfId="28842" xr:uid="{047C9D32-4AE5-45CA-9A05-C1FD0D226E90}"/>
    <cellStyle name="SAPBEXexcCritical5 4 6 8" xfId="32121" xr:uid="{F5667EBB-4129-4BC0-AC2D-AD11B92DE107}"/>
    <cellStyle name="SAPBEXexcCritical5 4 7" xfId="4068" xr:uid="{013A090B-A3AA-4219-9D8F-F1AC4AFF1710}"/>
    <cellStyle name="SAPBEXexcCritical5 4 7 2" xfId="13120" xr:uid="{4FCB3BE9-E9A2-4C19-ADE5-259592957A06}"/>
    <cellStyle name="SAPBEXexcCritical5 4 7 3" xfId="15549" xr:uid="{98404785-2320-44FF-90A2-7E89BC008413}"/>
    <cellStyle name="SAPBEXexcCritical5 4 7 4" xfId="18415" xr:uid="{C2D89EDB-BC6B-458B-9E22-EC28849D51E0}"/>
    <cellStyle name="SAPBEXexcCritical5 4 7 5" xfId="22168" xr:uid="{58C5A5EB-E61B-4F3A-84C9-469DF3F33F82}"/>
    <cellStyle name="SAPBEXexcCritical5 4 7 6" xfId="25833" xr:uid="{97076CFC-9ACF-4EDE-BF86-D23152D45CBA}"/>
    <cellStyle name="SAPBEXexcCritical5 4 7 7" xfId="29364" xr:uid="{C2AD70EF-1084-4E5F-93C2-1553BFED41BF}"/>
    <cellStyle name="SAPBEXexcCritical5 4 7 8" xfId="32631" xr:uid="{20BFFD4F-011B-4B56-B81C-45F9223BEE4E}"/>
    <cellStyle name="SAPBEXexcCritical5 4 8" xfId="4534" xr:uid="{0A17DDC4-A607-4418-89DC-3AF76C0DF5C5}"/>
    <cellStyle name="SAPBEXexcCritical5 4 8 2" xfId="12479" xr:uid="{C0984596-C695-4F47-B546-47B9A2EE80FA}"/>
    <cellStyle name="SAPBEXexcCritical5 4 8 3" xfId="7640" xr:uid="{49EDD52E-E11C-497E-8AA3-FEB47BCB191F}"/>
    <cellStyle name="SAPBEXexcCritical5 4 8 4" xfId="18881" xr:uid="{3058F322-1A5D-412C-8BF4-FC2094BAF1B2}"/>
    <cellStyle name="SAPBEXexcCritical5 4 8 5" xfId="22633" xr:uid="{C1E82520-F792-4A02-BD69-E8448504649C}"/>
    <cellStyle name="SAPBEXexcCritical5 4 8 6" xfId="26298" xr:uid="{E296D158-0087-4160-BC19-C6C3E467C7A3}"/>
    <cellStyle name="SAPBEXexcCritical5 4 8 7" xfId="29830" xr:uid="{56BBD920-B84F-4DAA-A9EC-AA92F257F7A7}"/>
    <cellStyle name="SAPBEXexcCritical5 4 8 8" xfId="33091" xr:uid="{90EBE223-CD47-4AEF-8201-330BC9989F89}"/>
    <cellStyle name="SAPBEXexcCritical5 4 9" xfId="8865" xr:uid="{4B86BC5C-F112-41EC-8E7D-1319C3E4DC12}"/>
    <cellStyle name="SAPBEXexcCritical5 5" xfId="1347" xr:uid="{AD3EBD70-9015-458B-9DC6-E14C29ACA39F}"/>
    <cellStyle name="SAPBEXexcCritical5 5 10" xfId="13367" xr:uid="{A3F8DF9F-14B6-4409-A449-9878A1D865EA}"/>
    <cellStyle name="SAPBEXexcCritical5 5 11" xfId="7595" xr:uid="{5D86B4F3-E9DB-4C22-8C31-C5A1A3CD4974}"/>
    <cellStyle name="SAPBEXexcCritical5 5 12" xfId="13123" xr:uid="{BCED08FF-B739-4F26-9FF7-1E80338C618F}"/>
    <cellStyle name="SAPBEXexcCritical5 5 13" xfId="23398" xr:uid="{09C38DA6-4BF0-4507-9A52-F9F37FE97F2A}"/>
    <cellStyle name="SAPBEXexcCritical5 5 14" xfId="23295" xr:uid="{046D6EC0-2474-4E88-B049-0E769A4FD20C}"/>
    <cellStyle name="SAPBEXexcCritical5 5 15" xfId="27212" xr:uid="{8C7F7D47-85F6-41B8-8EBA-826FC46D8D51}"/>
    <cellStyle name="SAPBEXexcCritical5 5 2" xfId="1755" xr:uid="{61E9B852-4A90-4D3C-84D4-63D253F12A16}"/>
    <cellStyle name="SAPBEXexcCritical5 5 2 10" xfId="9424" xr:uid="{54F1D2F7-A2E9-457F-ABC8-37FC3D20AD22}"/>
    <cellStyle name="SAPBEXexcCritical5 5 2 11" xfId="20440" xr:uid="{5DBD727D-373C-4239-A487-3E1205CAFDA2}"/>
    <cellStyle name="SAPBEXexcCritical5 5 2 12" xfId="23305" xr:uid="{6159AD43-706C-4ADB-962B-91316A52AF32}"/>
    <cellStyle name="SAPBEXexcCritical5 5 2 13" xfId="26955" xr:uid="{4D7916A3-BE8E-4868-82AD-6D5A80A26E29}"/>
    <cellStyle name="SAPBEXexcCritical5 5 2 14" xfId="31089" xr:uid="{F782E644-7B45-42DF-BC1D-F69683BB5E25}"/>
    <cellStyle name="SAPBEXexcCritical5 5 2 2" xfId="2998" xr:uid="{CD8FEDB2-A3D6-42BC-AC02-CE14B70D8098}"/>
    <cellStyle name="SAPBEXexcCritical5 5 2 2 2" xfId="9990" xr:uid="{EAB66BE4-A142-4E76-9058-6A3B67BC3142}"/>
    <cellStyle name="SAPBEXexcCritical5 5 2 2 3" xfId="14385" xr:uid="{4597F35E-D574-427C-8FA4-8E1536486763}"/>
    <cellStyle name="SAPBEXexcCritical5 5 2 2 4" xfId="17346" xr:uid="{BC74279A-B28C-4766-8211-F04A13AB5D3C}"/>
    <cellStyle name="SAPBEXexcCritical5 5 2 2 5" xfId="21104" xr:uid="{158457EE-3BA4-4CE4-A57C-45E2E6269305}"/>
    <cellStyle name="SAPBEXexcCritical5 5 2 2 6" xfId="24765" xr:uid="{04829F51-9C67-48B6-BAC8-90969246182E}"/>
    <cellStyle name="SAPBEXexcCritical5 5 2 2 7" xfId="28294" xr:uid="{66ACF897-C2B6-4956-AD15-19B931431614}"/>
    <cellStyle name="SAPBEXexcCritical5 5 2 2 8" xfId="31580" xr:uid="{449B2348-1C2D-4F2B-BE62-4E13C6D0F311}"/>
    <cellStyle name="SAPBEXexcCritical5 5 2 3" xfId="3504" xr:uid="{D4CF3006-8C7F-410C-9D09-01FC2392D0B9}"/>
    <cellStyle name="SAPBEXexcCritical5 5 2 3 2" xfId="8746" xr:uid="{05D72938-3F56-4E2B-B20F-01068A6949D9}"/>
    <cellStyle name="SAPBEXexcCritical5 5 2 3 3" xfId="15371" xr:uid="{F313107D-984F-4243-8AB8-53996048DF43}"/>
    <cellStyle name="SAPBEXexcCritical5 5 2 3 4" xfId="17851" xr:uid="{E462E0AA-0E6E-4CA4-BC6F-326872C29DF3}"/>
    <cellStyle name="SAPBEXexcCritical5 5 2 3 5" xfId="21607" xr:uid="{466E4E2B-9940-44C0-B45D-4628FC5B1EB4}"/>
    <cellStyle name="SAPBEXexcCritical5 5 2 3 6" xfId="25269" xr:uid="{27F96044-213B-4D2C-AF26-C898A6515467}"/>
    <cellStyle name="SAPBEXexcCritical5 5 2 3 7" xfId="28800" xr:uid="{EEC5F313-E2E4-48F6-A0BD-4CC3E8430042}"/>
    <cellStyle name="SAPBEXexcCritical5 5 2 3 8" xfId="32079" xr:uid="{FC75EEE8-2E2D-463E-BD88-209A84D6913B}"/>
    <cellStyle name="SAPBEXexcCritical5 5 2 4" xfId="2444" xr:uid="{56D33C25-F074-40B9-94B2-045FC1F28742}"/>
    <cellStyle name="SAPBEXexcCritical5 5 2 4 2" xfId="10448" xr:uid="{0B60FBAB-8D20-4866-8C66-A86C6A970C27}"/>
    <cellStyle name="SAPBEXexcCritical5 5 2 4 3" xfId="16653" xr:uid="{F5714906-4BDE-403C-A1F4-409205797E8C}"/>
    <cellStyle name="SAPBEXexcCritical5 5 2 4 4" xfId="16451" xr:uid="{84F33D4B-185C-4FA8-A184-6B0790554DEE}"/>
    <cellStyle name="SAPBEXexcCritical5 5 2 4 5" xfId="19377" xr:uid="{C8C9458C-BD2A-43EF-B690-485DC289F2F3}"/>
    <cellStyle name="SAPBEXexcCritical5 5 2 4 6" xfId="20111" xr:uid="{5BEAC19A-6CF9-4BCD-9F45-DB6A9528BDB1}"/>
    <cellStyle name="SAPBEXexcCritical5 5 2 4 7" xfId="26789" xr:uid="{2D3BBF9D-F79A-48D0-8863-901A6F599957}"/>
    <cellStyle name="SAPBEXexcCritical5 5 2 4 8" xfId="27397" xr:uid="{3B9B57FE-0ED6-4D2A-B9DB-61B211685BA0}"/>
    <cellStyle name="SAPBEXexcCritical5 5 2 5" xfId="2735" xr:uid="{EF86116A-E6E4-44AD-BB2C-26942EC5DC59}"/>
    <cellStyle name="SAPBEXexcCritical5 5 2 5 2" xfId="8113" xr:uid="{D84371C2-5335-425F-AD78-76C6078CF94D}"/>
    <cellStyle name="SAPBEXexcCritical5 5 2 5 3" xfId="9253" xr:uid="{55EF04DE-1A3D-4E7C-A176-4FB3ACA37C6B}"/>
    <cellStyle name="SAPBEXexcCritical5 5 2 5 4" xfId="17083" xr:uid="{AC231C4E-029F-4F01-95A0-70E4D6BB0381}"/>
    <cellStyle name="SAPBEXexcCritical5 5 2 5 5" xfId="20841" xr:uid="{A8A42AFC-62AF-4B9D-B3E5-79B95808D6DB}"/>
    <cellStyle name="SAPBEXexcCritical5 5 2 5 6" xfId="24502" xr:uid="{3153B733-0FE8-4428-A562-D37D2CD9822E}"/>
    <cellStyle name="SAPBEXexcCritical5 5 2 5 7" xfId="28031" xr:uid="{FF9B4296-E42A-442D-A670-2489E198F545}"/>
    <cellStyle name="SAPBEXexcCritical5 5 2 5 8" xfId="31317" xr:uid="{727DA1FC-A633-467C-9692-75350CB08DB4}"/>
    <cellStyle name="SAPBEXexcCritical5 5 2 6" xfId="3632" xr:uid="{0EF30685-7897-4DB1-A773-AB4DAAAAD1B2}"/>
    <cellStyle name="SAPBEXexcCritical5 5 2 6 2" xfId="9948" xr:uid="{0D4C53F3-DF4D-41E7-A979-EC735819772A}"/>
    <cellStyle name="SAPBEXexcCritical5 5 2 6 3" xfId="14851" xr:uid="{33F6EBD5-6E56-444C-91FF-D4925445A4E8}"/>
    <cellStyle name="SAPBEXexcCritical5 5 2 6 4" xfId="17979" xr:uid="{92D71E60-F184-416F-9444-AAAE487129BE}"/>
    <cellStyle name="SAPBEXexcCritical5 5 2 6 5" xfId="21735" xr:uid="{77FAC522-0A39-4435-A5B5-833F8596C3BE}"/>
    <cellStyle name="SAPBEXexcCritical5 5 2 6 6" xfId="25397" xr:uid="{AFB7C2AE-8BE9-4D76-8421-A3F23D34E906}"/>
    <cellStyle name="SAPBEXexcCritical5 5 2 6 7" xfId="28928" xr:uid="{DD35C17D-F678-48F9-A4D3-77873C0678D6}"/>
    <cellStyle name="SAPBEXexcCritical5 5 2 6 8" xfId="32205" xr:uid="{98A5306E-DF51-41C8-BA94-205383943F62}"/>
    <cellStyle name="SAPBEXexcCritical5 5 2 7" xfId="4642" xr:uid="{6CA96420-0AF2-4DBA-8E14-04078226CCE7}"/>
    <cellStyle name="SAPBEXexcCritical5 5 2 7 2" xfId="12378" xr:uid="{C796873F-A4E5-44DD-9106-91ADE1C7523A}"/>
    <cellStyle name="SAPBEXexcCritical5 5 2 7 3" xfId="8499" xr:uid="{FA31B04F-308E-471B-A895-797918D7D6B6}"/>
    <cellStyle name="SAPBEXexcCritical5 5 2 7 4" xfId="18989" xr:uid="{6E1A16CA-8244-49EE-8C45-49BEB88F1799}"/>
    <cellStyle name="SAPBEXexcCritical5 5 2 7 5" xfId="22741" xr:uid="{37C9B07F-CAE4-433E-8704-29735FA32063}"/>
    <cellStyle name="SAPBEXexcCritical5 5 2 7 6" xfId="26406" xr:uid="{52CAD7C9-8BC9-4C79-B50D-D581A2FC638A}"/>
    <cellStyle name="SAPBEXexcCritical5 5 2 7 7" xfId="29938" xr:uid="{AC7DA653-D78B-4BBF-B016-4F7C583657DC}"/>
    <cellStyle name="SAPBEXexcCritical5 5 2 7 8" xfId="33198" xr:uid="{D9BE0F3D-98D6-446E-A60C-B51FEE12A5B8}"/>
    <cellStyle name="SAPBEXexcCritical5 5 2 8" xfId="12789" xr:uid="{BC730AD3-3D8D-49B3-BAFA-45FE84C7399D}"/>
    <cellStyle name="SAPBEXexcCritical5 5 2 9" xfId="9811" xr:uid="{AC017F0C-454B-48E9-BDB1-E42B8E4E364A}"/>
    <cellStyle name="SAPBEXexcCritical5 5 3" xfId="2610" xr:uid="{BEB7F4F5-F254-4560-B30C-6DBCCAECA249}"/>
    <cellStyle name="SAPBEXexcCritical5 5 3 2" xfId="9862" xr:uid="{D70C8FDE-8920-4E34-9B29-32647D6794C8}"/>
    <cellStyle name="SAPBEXexcCritical5 5 3 3" xfId="11473" xr:uid="{F4EBAC5E-0075-4D09-AD66-C71FDFD568E4}"/>
    <cellStyle name="SAPBEXexcCritical5 5 3 4" xfId="11888" xr:uid="{FDB998DB-28DE-4CBB-817C-989EA3D63750}"/>
    <cellStyle name="SAPBEXexcCritical5 5 3 5" xfId="20717" xr:uid="{355F899B-D306-45F3-ADE1-3794AA4FC41E}"/>
    <cellStyle name="SAPBEXexcCritical5 5 3 6" xfId="20413" xr:uid="{58126CC9-FD69-49E1-AC76-6AB078B800F4}"/>
    <cellStyle name="SAPBEXexcCritical5 5 3 7" xfId="27906" xr:uid="{970256F5-FE91-4029-971C-B9B2B74BD6F7}"/>
    <cellStyle name="SAPBEXexcCritical5 5 3 8" xfId="31196" xr:uid="{444B9C2E-37CF-41EA-A3EB-F22BA0D14D9A}"/>
    <cellStyle name="SAPBEXexcCritical5 5 4" xfId="3117" xr:uid="{F9D9E7DE-E711-4803-AF83-524D512C1D47}"/>
    <cellStyle name="SAPBEXexcCritical5 5 4 2" xfId="11416" xr:uid="{11F9EF46-EE89-4278-8C17-71B744A40BE3}"/>
    <cellStyle name="SAPBEXexcCritical5 5 4 3" xfId="16227" xr:uid="{B30CE864-B9E4-4DAF-B3A5-368136E5DA96}"/>
    <cellStyle name="SAPBEXexcCritical5 5 4 4" xfId="17464" xr:uid="{327F2071-23EB-479E-A787-AA527A27F68C}"/>
    <cellStyle name="SAPBEXexcCritical5 5 4 5" xfId="21220" xr:uid="{56033095-C5C5-43D1-98FB-0E62699AEDE1}"/>
    <cellStyle name="SAPBEXexcCritical5 5 4 6" xfId="24882" xr:uid="{4259A66C-88B6-4FF8-8133-18F6608BC7AB}"/>
    <cellStyle name="SAPBEXexcCritical5 5 4 7" xfId="28413" xr:uid="{FAD72AC0-8259-4D28-8AF5-48ECF6FDC742}"/>
    <cellStyle name="SAPBEXexcCritical5 5 4 8" xfId="31695" xr:uid="{E6BAA618-F306-4A18-8756-36C397765AE3}"/>
    <cellStyle name="SAPBEXexcCritical5 5 5" xfId="3732" xr:uid="{63E01BE8-5947-433B-937D-8B9ABB29FA24}"/>
    <cellStyle name="SAPBEXexcCritical5 5 5 2" xfId="13021" xr:uid="{9728A08B-6E24-404E-8B15-1E547D3EC231}"/>
    <cellStyle name="SAPBEXexcCritical5 5 5 3" xfId="15628" xr:uid="{ECA1F236-71A0-41C7-95CB-F856E29BDCD2}"/>
    <cellStyle name="SAPBEXexcCritical5 5 5 4" xfId="18079" xr:uid="{A5E658EF-F051-4D46-BB9A-97152EAB8CB6}"/>
    <cellStyle name="SAPBEXexcCritical5 5 5 5" xfId="21834" xr:uid="{2DCEC8EA-04EF-4969-90B7-C346226D134F}"/>
    <cellStyle name="SAPBEXexcCritical5 5 5 6" xfId="25497" xr:uid="{CF9004A2-82CD-4D66-9F82-6B904480521D}"/>
    <cellStyle name="SAPBEXexcCritical5 5 5 7" xfId="29028" xr:uid="{19B6D3D5-E26C-42F2-A16C-701AFA1D55E5}"/>
    <cellStyle name="SAPBEXexcCritical5 5 5 8" xfId="32304" xr:uid="{7D5CDE55-8D8A-4B40-9283-2267E85959D3}"/>
    <cellStyle name="SAPBEXexcCritical5 5 6" xfId="3787" xr:uid="{850E39E0-39D8-4433-ACFA-E90B54AA5137}"/>
    <cellStyle name="SAPBEXexcCritical5 5 6 2" xfId="12989" xr:uid="{4192E44D-1C75-4CEF-AFDA-D46C2F0523C7}"/>
    <cellStyle name="SAPBEXexcCritical5 5 6 3" xfId="15653" xr:uid="{3D0E49E9-70CB-4D6A-97FF-6F6AEA33807B}"/>
    <cellStyle name="SAPBEXexcCritical5 5 6 4" xfId="18134" xr:uid="{A28C29B9-211D-4469-8C18-06CBAABF7CB6}"/>
    <cellStyle name="SAPBEXexcCritical5 5 6 5" xfId="21887" xr:uid="{EE46E9F8-AFA0-46F7-B755-1E360874F081}"/>
    <cellStyle name="SAPBEXexcCritical5 5 6 6" xfId="25552" xr:uid="{BEB5B6E0-AC50-4658-98E3-AD291B721285}"/>
    <cellStyle name="SAPBEXexcCritical5 5 6 7" xfId="29083" xr:uid="{2C04CCD4-C383-4DF4-B486-A9E2341B5EBC}"/>
    <cellStyle name="SAPBEXexcCritical5 5 6 8" xfId="32356" xr:uid="{D0591C6E-AA26-43BA-8C92-C29BD5B29911}"/>
    <cellStyle name="SAPBEXexcCritical5 5 7" xfId="2745" xr:uid="{B5C24981-ACAC-4AB8-B794-ACA48C4B3C79}"/>
    <cellStyle name="SAPBEXexcCritical5 5 7 2" xfId="9293" xr:uid="{2B4800D8-E1DF-430A-9C34-0A0DCB4E530C}"/>
    <cellStyle name="SAPBEXexcCritical5 5 7 3" xfId="14046" xr:uid="{962EF3A2-E981-4A24-B783-935AE59891E8}"/>
    <cellStyle name="SAPBEXexcCritical5 5 7 4" xfId="17093" xr:uid="{8CEAC5FB-F5A5-48A6-A7C3-062A2E7F704B}"/>
    <cellStyle name="SAPBEXexcCritical5 5 7 5" xfId="20851" xr:uid="{5C49A57D-1FDA-4A73-95A4-3FF37079E1E3}"/>
    <cellStyle name="SAPBEXexcCritical5 5 7 6" xfId="24512" xr:uid="{1BB0E35E-3876-49D6-967B-8ABBF31CFF96}"/>
    <cellStyle name="SAPBEXexcCritical5 5 7 7" xfId="28041" xr:uid="{1591A7C9-9106-4181-A2A1-67D95F3C4D54}"/>
    <cellStyle name="SAPBEXexcCritical5 5 7 8" xfId="31327" xr:uid="{1E38026E-426B-4C08-A0DD-33D7BB880A8A}"/>
    <cellStyle name="SAPBEXexcCritical5 5 8" xfId="4490" xr:uid="{417C8BBC-0255-490D-824A-3A409AF3A2E9}"/>
    <cellStyle name="SAPBEXexcCritical5 5 8 2" xfId="12514" xr:uid="{18B73C03-7790-49AB-9130-3E2F9FC7EEDD}"/>
    <cellStyle name="SAPBEXexcCritical5 5 8 3" xfId="10736" xr:uid="{6E94C8C5-8E2C-431D-A9F6-A7E213A53C2D}"/>
    <cellStyle name="SAPBEXexcCritical5 5 8 4" xfId="18837" xr:uid="{C6369474-1E10-43CA-9B0C-C87A522110A6}"/>
    <cellStyle name="SAPBEXexcCritical5 5 8 5" xfId="22589" xr:uid="{25D5BF3B-322B-428C-B735-39716B7BEA7C}"/>
    <cellStyle name="SAPBEXexcCritical5 5 8 6" xfId="26254" xr:uid="{9A850762-76F0-41B1-85A9-B442DB08E5C0}"/>
    <cellStyle name="SAPBEXexcCritical5 5 8 7" xfId="29786" xr:uid="{33F5DE13-D3B7-47DE-B98D-0D1D76D44733}"/>
    <cellStyle name="SAPBEXexcCritical5 5 8 8" xfId="33048" xr:uid="{1F847235-1D0B-4834-BDD1-E634421AD9C1}"/>
    <cellStyle name="SAPBEXexcCritical5 5 9" xfId="9046" xr:uid="{1FC290A8-2394-4C3A-864D-ECE887AC10F5}"/>
    <cellStyle name="SAPBEXexcCritical5 6" xfId="1371" xr:uid="{0D4B170F-5CA1-41C1-869D-C45E947405AF}"/>
    <cellStyle name="SAPBEXexcCritical5 7" xfId="1452" xr:uid="{40EF3F2D-7FA5-4AF1-91D8-3426A54AF910}"/>
    <cellStyle name="SAPBEXexcCritical5 8" xfId="664" xr:uid="{D2CC2B13-A1D5-403F-BEA7-627BB4B5A75A}"/>
    <cellStyle name="SAPBEXexcCritical5 8 10" xfId="9126" xr:uid="{80D994A9-A0FA-4961-B818-5494659EBB06}"/>
    <cellStyle name="SAPBEXexcCritical5 8 11" xfId="8097" xr:uid="{578930FD-673B-48FF-B9CF-AEBF1ACBF9F9}"/>
    <cellStyle name="SAPBEXexcCritical5 8 12" xfId="20180" xr:uid="{9DEE0F2A-8C0C-477E-9CD9-21C65631593B}"/>
    <cellStyle name="SAPBEXexcCritical5 8 13" xfId="10093" xr:uid="{D140C827-392F-410D-B13E-8AE73F513AB9}"/>
    <cellStyle name="SAPBEXexcCritical5 8 14" xfId="27475" xr:uid="{C0688BB4-5A0F-4C96-9120-9B4A89929BB1}"/>
    <cellStyle name="SAPBEXexcCritical5 8 15" xfId="30696" xr:uid="{D2B238D2-5C71-4025-A359-EC675C3E8B98}"/>
    <cellStyle name="SAPBEXexcCritical5 8 2" xfId="1576" xr:uid="{995B9A8B-84D5-43F8-B0CD-D36D4C0D3FC1}"/>
    <cellStyle name="SAPBEXexcCritical5 8 2 10" xfId="11677" xr:uid="{78301741-1114-4766-ABE0-BAF2689D5F28}"/>
    <cellStyle name="SAPBEXexcCritical5 8 2 11" xfId="8005" xr:uid="{32D8D535-31DB-4459-A6FC-692740B527CC}"/>
    <cellStyle name="SAPBEXexcCritical5 8 2 12" xfId="16404" xr:uid="{4CA0B19A-DEA6-4582-A042-5E3981CB5EA3}"/>
    <cellStyle name="SAPBEXexcCritical5 8 2 13" xfId="14515" xr:uid="{64D8849B-A446-4ED1-BB71-40BD824C7DDC}"/>
    <cellStyle name="SAPBEXexcCritical5 8 2 14" xfId="30920" xr:uid="{C9E550D6-A2FE-4834-941B-F91D976775D7}"/>
    <cellStyle name="SAPBEXexcCritical5 8 2 2" xfId="2819" xr:uid="{D3F16923-9DDE-47ED-8991-3B7BB872303F}"/>
    <cellStyle name="SAPBEXexcCritical5 8 2 2 2" xfId="10021" xr:uid="{6F19D61C-BB8F-4C85-B4A1-CAA6B1D9DEAB}"/>
    <cellStyle name="SAPBEXexcCritical5 8 2 2 3" xfId="14197" xr:uid="{7C4F8DA9-4313-4F56-BFB8-8EED72917B87}"/>
    <cellStyle name="SAPBEXexcCritical5 8 2 2 4" xfId="17167" xr:uid="{5C673770-6721-4411-A421-746E14D382DD}"/>
    <cellStyle name="SAPBEXexcCritical5 8 2 2 5" xfId="20925" xr:uid="{D6AA3212-A4E7-4FCB-97DC-00BF35A3BB7F}"/>
    <cellStyle name="SAPBEXexcCritical5 8 2 2 6" xfId="24586" xr:uid="{B7ED3D15-74F1-4BD5-A569-548817D41F84}"/>
    <cellStyle name="SAPBEXexcCritical5 8 2 2 7" xfId="28115" xr:uid="{D50EAAEA-06EF-4388-9D2C-2F590D743962}"/>
    <cellStyle name="SAPBEXexcCritical5 8 2 2 8" xfId="31401" xr:uid="{447CCF9C-9626-409B-98FD-586BAA752A09}"/>
    <cellStyle name="SAPBEXexcCritical5 8 2 3" xfId="3325" xr:uid="{208C1A54-AB67-4DEA-BA63-5CAEF65DDA73}"/>
    <cellStyle name="SAPBEXexcCritical5 8 2 3 2" xfId="9298" xr:uid="{A0F8E664-133E-49F4-818F-77150119E964}"/>
    <cellStyle name="SAPBEXexcCritical5 8 2 3 3" xfId="15270" xr:uid="{40388C39-35B8-4D39-B35C-096E8FFFFE8F}"/>
    <cellStyle name="SAPBEXexcCritical5 8 2 3 4" xfId="17672" xr:uid="{01E2D109-FA3A-4FF3-9A44-CC04DCB7C75D}"/>
    <cellStyle name="SAPBEXexcCritical5 8 2 3 5" xfId="21428" xr:uid="{9C22F550-6E1D-4549-8F9E-6AAF9BE42915}"/>
    <cellStyle name="SAPBEXexcCritical5 8 2 3 6" xfId="25090" xr:uid="{7489CB13-59B3-4FC8-BA4E-BA8B2BF9C17D}"/>
    <cellStyle name="SAPBEXexcCritical5 8 2 3 7" xfId="28621" xr:uid="{FDA043EB-BCC2-456A-8939-F61CEBD9FC03}"/>
    <cellStyle name="SAPBEXexcCritical5 8 2 3 8" xfId="31900" xr:uid="{7CB3A439-BB08-4BC7-B8DC-CD9DE15598CD}"/>
    <cellStyle name="SAPBEXexcCritical5 8 2 4" xfId="3752" xr:uid="{DB221D47-8D10-40F1-9C83-DE0AD09744D3}"/>
    <cellStyle name="SAPBEXexcCritical5 8 2 4 2" xfId="12748" xr:uid="{9806EE5F-08EB-454F-A595-651B4903C993}"/>
    <cellStyle name="SAPBEXexcCritical5 8 2 4 3" xfId="13325" xr:uid="{4993FD45-9FC9-42AE-AD4A-836E1764E5C7}"/>
    <cellStyle name="SAPBEXexcCritical5 8 2 4 4" xfId="18099" xr:uid="{7A0DDDA7-DB7A-44FB-8F68-AF5E63DA241D}"/>
    <cellStyle name="SAPBEXexcCritical5 8 2 4 5" xfId="21854" xr:uid="{5B243722-0DF0-446F-939D-7852AC155CF0}"/>
    <cellStyle name="SAPBEXexcCritical5 8 2 4 6" xfId="25517" xr:uid="{C0F905BF-9C3A-4E15-9D59-26A77506EDF9}"/>
    <cellStyle name="SAPBEXexcCritical5 8 2 4 7" xfId="29048" xr:uid="{BDAB2BCA-D3B0-4E90-9351-B9E789EAB177}"/>
    <cellStyle name="SAPBEXexcCritical5 8 2 4 8" xfId="32324" xr:uid="{39277DD9-A943-4FEE-9909-D6FA9A9E634C}"/>
    <cellStyle name="SAPBEXexcCritical5 8 2 5" xfId="4102" xr:uid="{3B88E767-D3F7-4E84-AA42-4CE184715309}"/>
    <cellStyle name="SAPBEXexcCritical5 8 2 5 2" xfId="6966" xr:uid="{C08E1A4D-7FB9-4DE4-B832-61831E7ACFB4}"/>
    <cellStyle name="SAPBEXexcCritical5 8 2 5 3" xfId="13373" xr:uid="{B8B9B592-3AD2-4EBD-A55F-CE7D04DF307A}"/>
    <cellStyle name="SAPBEXexcCritical5 8 2 5 4" xfId="18449" xr:uid="{2DD4E5FB-6EE4-410C-BD74-F9D340B2841D}"/>
    <cellStyle name="SAPBEXexcCritical5 8 2 5 5" xfId="22202" xr:uid="{6344E839-A027-4A4D-A014-06E840B53A9B}"/>
    <cellStyle name="SAPBEXexcCritical5 8 2 5 6" xfId="25867" xr:uid="{5E8BAEA2-F405-4C9F-AA31-D8E652EA1330}"/>
    <cellStyle name="SAPBEXexcCritical5 8 2 5 7" xfId="29398" xr:uid="{76B0A4FE-52FD-44C3-9BC6-C83C245538B3}"/>
    <cellStyle name="SAPBEXexcCritical5 8 2 5 8" xfId="32665" xr:uid="{2795FB86-5828-4ADC-8064-66689FE40972}"/>
    <cellStyle name="SAPBEXexcCritical5 8 2 6" xfId="4547" xr:uid="{673EF0C6-D75D-4D38-A8DE-2996C37EAF8A}"/>
    <cellStyle name="SAPBEXexcCritical5 8 2 6 2" xfId="12466" xr:uid="{B133C630-0C9C-4726-8784-6B72B3975349}"/>
    <cellStyle name="SAPBEXexcCritical5 8 2 6 3" xfId="14842" xr:uid="{0A271C83-B1E7-4252-B73A-E705DD53FCB1}"/>
    <cellStyle name="SAPBEXexcCritical5 8 2 6 4" xfId="18894" xr:uid="{97158E04-4B1C-4377-A75F-E44DAD2C1F03}"/>
    <cellStyle name="SAPBEXexcCritical5 8 2 6 5" xfId="22646" xr:uid="{68FE9D9B-6D4A-41A1-A777-4F8E6E9822E3}"/>
    <cellStyle name="SAPBEXexcCritical5 8 2 6 6" xfId="26311" xr:uid="{F03D40E7-2496-441C-8561-2DC766207771}"/>
    <cellStyle name="SAPBEXexcCritical5 8 2 6 7" xfId="29843" xr:uid="{F2A00DF6-F0A6-4900-B9C4-63A5A68063B6}"/>
    <cellStyle name="SAPBEXexcCritical5 8 2 6 8" xfId="33104" xr:uid="{4CCB020C-557A-46DC-BFD0-BA961BBA8D8E}"/>
    <cellStyle name="SAPBEXexcCritical5 8 2 7" xfId="3859" xr:uid="{0FCCFF89-CAC1-4328-8555-3DF4C35C9E20}"/>
    <cellStyle name="SAPBEXexcCritical5 8 2 7 2" xfId="6809" xr:uid="{4C840C80-4FE3-4B33-9972-11F12186740A}"/>
    <cellStyle name="SAPBEXexcCritical5 8 2 7 3" xfId="10829" xr:uid="{1B927AEB-C645-4043-9A91-0E1B7880D744}"/>
    <cellStyle name="SAPBEXexcCritical5 8 2 7 4" xfId="18206" xr:uid="{A27773DC-3353-4BBE-B864-2102612D5CD8}"/>
    <cellStyle name="SAPBEXexcCritical5 8 2 7 5" xfId="21959" xr:uid="{71F276BF-F085-41B4-ACF5-F31EB996C5DC}"/>
    <cellStyle name="SAPBEXexcCritical5 8 2 7 6" xfId="25624" xr:uid="{C5FE99BC-63C5-49DD-AEE3-E6818A3CCC56}"/>
    <cellStyle name="SAPBEXexcCritical5 8 2 7 7" xfId="29155" xr:uid="{07AFCF2F-8E8F-4715-BD68-E5EB05A77A0A}"/>
    <cellStyle name="SAPBEXexcCritical5 8 2 7 8" xfId="32425" xr:uid="{D7D43065-8EEA-4036-821C-2475EC49EF13}"/>
    <cellStyle name="SAPBEXexcCritical5 8 2 8" xfId="10316" xr:uid="{FB821497-40BC-4E83-9E93-7B48195F9D62}"/>
    <cellStyle name="SAPBEXexcCritical5 8 2 9" xfId="16924" xr:uid="{C0D8BFEA-C73D-42BC-BBE8-866D2BF4C83E}"/>
    <cellStyle name="SAPBEXexcCritical5 8 3" xfId="1997" xr:uid="{1B29A01D-A38F-490E-A494-3A4871404770}"/>
    <cellStyle name="SAPBEXexcCritical5 8 3 2" xfId="10254" xr:uid="{17776B3B-4426-45AE-B999-37D593BBCE49}"/>
    <cellStyle name="SAPBEXexcCritical5 8 3 3" xfId="14393" xr:uid="{025B47F6-DA4D-42C4-AFF9-5DA30F4D8D5F}"/>
    <cellStyle name="SAPBEXexcCritical5 8 3 4" xfId="12021" xr:uid="{31E21F95-075F-4B4B-9AC8-92E8E911C873}"/>
    <cellStyle name="SAPBEXexcCritical5 8 3 5" xfId="14834" xr:uid="{68787544-5E85-4405-A4BC-52858B7DCF09}"/>
    <cellStyle name="SAPBEXexcCritical5 8 3 6" xfId="19263" xr:uid="{FBB527FB-B479-4602-AAF8-2D0176D828F5}"/>
    <cellStyle name="SAPBEXexcCritical5 8 3 7" xfId="23380" xr:uid="{7B27786B-04E4-4ABF-8E3F-98C46D4144A1}"/>
    <cellStyle name="SAPBEXexcCritical5 8 3 8" xfId="27883" xr:uid="{207CEACB-D490-4EE3-9DBF-5643BA49D67F}"/>
    <cellStyle name="SAPBEXexcCritical5 8 4" xfId="1922" xr:uid="{959B966E-CCAD-48A7-AF0F-854FF15FBE8C}"/>
    <cellStyle name="SAPBEXexcCritical5 8 4 2" xfId="12780" xr:uid="{1BACC896-BA23-4DCB-B17F-E3EBB76C1E97}"/>
    <cellStyle name="SAPBEXexcCritical5 8 4 3" xfId="7044" xr:uid="{72C2C4F5-97EA-4C4D-8B32-72B488B384AA}"/>
    <cellStyle name="SAPBEXexcCritical5 8 4 4" xfId="8027" xr:uid="{65B5B98C-98F0-41A6-9431-94FC4467AE49}"/>
    <cellStyle name="SAPBEXexcCritical5 8 4 5" xfId="13345" xr:uid="{42F64069-0AFA-4955-8EBD-2730B598E31D}"/>
    <cellStyle name="SAPBEXexcCritical5 8 4 6" xfId="9411" xr:uid="{3B143B8F-5B2D-429D-8EF8-E79827036321}"/>
    <cellStyle name="SAPBEXexcCritical5 8 4 7" xfId="23702" xr:uid="{438A46A1-A1DC-45A6-8570-E114F8D2DDEA}"/>
    <cellStyle name="SAPBEXexcCritical5 8 4 8" xfId="15523" xr:uid="{E193C2D6-A62B-4945-AA9B-3A1B8A8CEA4C}"/>
    <cellStyle name="SAPBEXexcCritical5 8 5" xfId="3823" xr:uid="{BE28C24E-F179-4D05-93E8-B1C9E5D0AC94}"/>
    <cellStyle name="SAPBEXexcCritical5 8 5 2" xfId="7154" xr:uid="{C44B7A9E-DA1F-4CF8-B2A0-D381F4D30DFE}"/>
    <cellStyle name="SAPBEXexcCritical5 8 5 3" xfId="10669" xr:uid="{E10144D8-5672-4565-B4F9-616A7C9FD49C}"/>
    <cellStyle name="SAPBEXexcCritical5 8 5 4" xfId="18170" xr:uid="{A924E429-BC06-4AD0-9D08-A9AD7781725B}"/>
    <cellStyle name="SAPBEXexcCritical5 8 5 5" xfId="21923" xr:uid="{1153F783-905C-45DF-AD9D-1379A046C4DA}"/>
    <cellStyle name="SAPBEXexcCritical5 8 5 6" xfId="25588" xr:uid="{846AF793-708A-4518-A6E9-98D662747D39}"/>
    <cellStyle name="SAPBEXexcCritical5 8 5 7" xfId="29119" xr:uid="{169DB4C4-851C-482A-B9E2-716E6061D36F}"/>
    <cellStyle name="SAPBEXexcCritical5 8 5 8" xfId="32391" xr:uid="{7694BD41-C863-41DD-8525-BD19991B8D83}"/>
    <cellStyle name="SAPBEXexcCritical5 8 6" xfId="4069" xr:uid="{CBAFEE28-A64D-439D-8288-68A955BFE4CD}"/>
    <cellStyle name="SAPBEXexcCritical5 8 6 2" xfId="6908" xr:uid="{78CF3862-CCB3-4439-8812-1BD3F0274C60}"/>
    <cellStyle name="SAPBEXexcCritical5 8 6 3" xfId="11850" xr:uid="{BF804F34-0FE0-406C-BF22-65535B803C78}"/>
    <cellStyle name="SAPBEXexcCritical5 8 6 4" xfId="18416" xr:uid="{32BE06C0-10FE-4F0D-91D8-99BE8654C4D7}"/>
    <cellStyle name="SAPBEXexcCritical5 8 6 5" xfId="22169" xr:uid="{D8588024-81B8-48B3-AF4A-343D26D2618E}"/>
    <cellStyle name="SAPBEXexcCritical5 8 6 6" xfId="25834" xr:uid="{16832F47-A550-47A7-A075-5A2AAD4E73CE}"/>
    <cellStyle name="SAPBEXexcCritical5 8 6 7" xfId="29365" xr:uid="{6FB9C1BE-3C94-4262-A584-9599B184DA64}"/>
    <cellStyle name="SAPBEXexcCritical5 8 6 8" xfId="32632" xr:uid="{791BB9EF-F28B-4FB0-910E-EA5AB04C4B9A}"/>
    <cellStyle name="SAPBEXexcCritical5 8 7" xfId="4625" xr:uid="{59A5DD8F-AA37-4679-A2F2-3F89D3EAF317}"/>
    <cellStyle name="SAPBEXexcCritical5 8 7 2" xfId="12393" xr:uid="{811BC53A-928A-463D-A907-913F5206DA71}"/>
    <cellStyle name="SAPBEXexcCritical5 8 7 3" xfId="10042" xr:uid="{F595A361-F471-4345-BE06-AE7F33D14C2B}"/>
    <cellStyle name="SAPBEXexcCritical5 8 7 4" xfId="18972" xr:uid="{AE9ABF5D-4E05-4522-8B7C-36BD78260CD0}"/>
    <cellStyle name="SAPBEXexcCritical5 8 7 5" xfId="22724" xr:uid="{2B5D4746-F91E-497D-94A2-1243F274F554}"/>
    <cellStyle name="SAPBEXexcCritical5 8 7 6" xfId="26389" xr:uid="{7CFFC6C0-B115-43E0-8BDD-65193E56E107}"/>
    <cellStyle name="SAPBEXexcCritical5 8 7 7" xfId="29921" xr:uid="{57FD56E0-9AE1-4CE9-A676-D4744B86A3CD}"/>
    <cellStyle name="SAPBEXexcCritical5 8 7 8" xfId="33181" xr:uid="{02B31BB7-81C2-4962-A687-44E002E19F45}"/>
    <cellStyle name="SAPBEXexcCritical5 8 8" xfId="4013" xr:uid="{A835C042-E2EB-4813-B4C5-5D518020BE0C}"/>
    <cellStyle name="SAPBEXexcCritical5 8 8 2" xfId="8937" xr:uid="{F334CFFB-0909-4653-B972-F5E8AE61EBD2}"/>
    <cellStyle name="SAPBEXexcCritical5 8 8 3" xfId="13861" xr:uid="{737D0E9A-C630-4EB8-A8EE-A509254903EB}"/>
    <cellStyle name="SAPBEXexcCritical5 8 8 4" xfId="18360" xr:uid="{2858D7BF-BBE2-4CE0-9745-AE7BF09351A6}"/>
    <cellStyle name="SAPBEXexcCritical5 8 8 5" xfId="22113" xr:uid="{E7C0B4CE-9000-4261-938C-159FD407F099}"/>
    <cellStyle name="SAPBEXexcCritical5 8 8 6" xfId="25778" xr:uid="{1AEB2A52-FCDD-4B34-BB68-FB80B689CAE7}"/>
    <cellStyle name="SAPBEXexcCritical5 8 8 7" xfId="29309" xr:uid="{AC0C2CD1-06AE-4C73-ACE8-8AABEC739828}"/>
    <cellStyle name="SAPBEXexcCritical5 8 8 8" xfId="32576" xr:uid="{321D4089-958C-4E45-8280-B470942952E9}"/>
    <cellStyle name="SAPBEXexcCritical5 8 9" xfId="8550" xr:uid="{BF730986-4770-411D-9392-166469EEE762}"/>
    <cellStyle name="SAPBEXexcCritical5 9" xfId="1529" xr:uid="{5501D768-8EC6-490F-A5AF-FFC077DA07DC}"/>
    <cellStyle name="SAPBEXexcCritical5 9 10" xfId="16254" xr:uid="{7E08AFA7-CDF6-4831-A361-B3F5CF4B9D8F}"/>
    <cellStyle name="SAPBEXexcCritical5 9 11" xfId="19613" xr:uid="{8232E273-4697-4000-91B2-DA533CBCDE76}"/>
    <cellStyle name="SAPBEXexcCritical5 9 12" xfId="13462" xr:uid="{B0F378B6-754E-4AF4-A0A9-7CE664A83EED}"/>
    <cellStyle name="SAPBEXexcCritical5 9 13" xfId="27023" xr:uid="{1EF4FEF6-E6A8-4357-83DD-1C814F4F6654}"/>
    <cellStyle name="SAPBEXexcCritical5 9 14" xfId="30927" xr:uid="{1D0314B4-74CF-456E-A365-00EF5C218616}"/>
    <cellStyle name="SAPBEXexcCritical5 9 2" xfId="2772" xr:uid="{A3C4A831-8061-4351-84EB-544D724D6130}"/>
    <cellStyle name="SAPBEXexcCritical5 9 2 2" xfId="9294" xr:uid="{58020C07-809D-40DC-8A92-9F630917BE34}"/>
    <cellStyle name="SAPBEXexcCritical5 9 2 3" xfId="13554" xr:uid="{68942469-BF40-43AC-899C-CB24FAD82E23}"/>
    <cellStyle name="SAPBEXexcCritical5 9 2 4" xfId="17120" xr:uid="{3CE4AA08-A4C1-42BE-B6E4-14497097547E}"/>
    <cellStyle name="SAPBEXexcCritical5 9 2 5" xfId="20878" xr:uid="{2223A157-B133-4D02-809F-A4C9CC9D753E}"/>
    <cellStyle name="SAPBEXexcCritical5 9 2 6" xfId="24539" xr:uid="{1C35C3A6-3213-4502-B392-660B1361348F}"/>
    <cellStyle name="SAPBEXexcCritical5 9 2 7" xfId="28068" xr:uid="{4D997A20-2C15-4972-9D2B-3EAA5C08AF38}"/>
    <cellStyle name="SAPBEXexcCritical5 9 2 8" xfId="31354" xr:uid="{7869C2F6-6BCA-4C5E-9B3B-5DF9572942B8}"/>
    <cellStyle name="SAPBEXexcCritical5 9 3" xfId="3278" xr:uid="{6B91B649-222E-4E14-89F3-795E0F39682E}"/>
    <cellStyle name="SAPBEXexcCritical5 9 3 2" xfId="7881" xr:uid="{980C5120-CB8D-4476-B0E8-7D7963E0AEE9}"/>
    <cellStyle name="SAPBEXexcCritical5 9 3 3" xfId="11978" xr:uid="{03A75882-6DF1-49A4-B20F-047ED938F0A4}"/>
    <cellStyle name="SAPBEXexcCritical5 9 3 4" xfId="17625" xr:uid="{F580CA1A-5CFF-4E90-8B66-B4CD7A5E3667}"/>
    <cellStyle name="SAPBEXexcCritical5 9 3 5" xfId="21381" xr:uid="{034CDA80-13D1-4777-96ED-0C9D31F03502}"/>
    <cellStyle name="SAPBEXexcCritical5 9 3 6" xfId="25043" xr:uid="{816BE0A9-07CE-4D40-BA34-9C59FFB7C82C}"/>
    <cellStyle name="SAPBEXexcCritical5 9 3 7" xfId="28574" xr:uid="{213E5AC4-B49D-432A-8787-0A4FF5472885}"/>
    <cellStyle name="SAPBEXexcCritical5 9 3 8" xfId="31853" xr:uid="{C413DEB9-9247-4E23-9ED3-0F7E17551AEC}"/>
    <cellStyle name="SAPBEXexcCritical5 9 4" xfId="1919" xr:uid="{BA301DCA-84C5-47B7-8EE4-A1EB264753DF}"/>
    <cellStyle name="SAPBEXexcCritical5 9 4 2" xfId="13060" xr:uid="{F8F36B32-469D-47E7-B013-75F8E6EE0D89}"/>
    <cellStyle name="SAPBEXexcCritical5 9 4 3" xfId="15599" xr:uid="{37D688FC-88E2-4CA1-BB77-4110C0CC57CB}"/>
    <cellStyle name="SAPBEXexcCritical5 9 4 4" xfId="15174" xr:uid="{40BDA859-A32F-4614-9CB7-355EE347747F}"/>
    <cellStyle name="SAPBEXexcCritical5 9 4 5" xfId="14692" xr:uid="{7D26F95B-BCC5-429F-A403-C4C06B383C46}"/>
    <cellStyle name="SAPBEXexcCritical5 9 4 6" xfId="12107" xr:uid="{A0FC4420-DE70-48E6-B678-9D4FF63BD114}"/>
    <cellStyle name="SAPBEXexcCritical5 9 4 7" xfId="23372" xr:uid="{A9446DAA-B8D7-490A-A6D8-C780E060A33B}"/>
    <cellStyle name="SAPBEXexcCritical5 9 4 8" xfId="27293" xr:uid="{D7B984C0-8C0D-43B9-812E-96F1DFE4B4E2}"/>
    <cellStyle name="SAPBEXexcCritical5 9 5" xfId="4136" xr:uid="{E93DBA08-8C9A-4DC4-BAFF-10DBF4A6C88B}"/>
    <cellStyle name="SAPBEXexcCritical5 9 5 2" xfId="7046" xr:uid="{22BF6337-317E-4689-91C6-BE94CE9A741D}"/>
    <cellStyle name="SAPBEXexcCritical5 9 5 3" xfId="7084" xr:uid="{098EBC49-8FFA-4927-99DA-6637D2F26C26}"/>
    <cellStyle name="SAPBEXexcCritical5 9 5 4" xfId="18483" xr:uid="{F969C7FB-675C-41D0-BF54-AF76133D720E}"/>
    <cellStyle name="SAPBEXexcCritical5 9 5 5" xfId="22236" xr:uid="{CB2351AB-6654-4423-8EE1-74EF3EFAE195}"/>
    <cellStyle name="SAPBEXexcCritical5 9 5 6" xfId="25901" xr:uid="{203BFAFC-62EC-45B2-9CC4-7EBED57FA4B0}"/>
    <cellStyle name="SAPBEXexcCritical5 9 5 7" xfId="29432" xr:uid="{8ADE7603-3A19-48ED-8FA5-D7F2F8043222}"/>
    <cellStyle name="SAPBEXexcCritical5 9 5 8" xfId="32698" xr:uid="{93C1301D-0B11-4738-BD0B-E1BD4B4DB45E}"/>
    <cellStyle name="SAPBEXexcCritical5 9 6" xfId="3028" xr:uid="{2C3FC175-CFC9-4FF3-BE70-2EC596DEDD17}"/>
    <cellStyle name="SAPBEXexcCritical5 9 6 2" xfId="9160" xr:uid="{F08D8393-FE8A-4C28-BD9C-4D1C2D6706A9}"/>
    <cellStyle name="SAPBEXexcCritical5 9 6 3" xfId="13911" xr:uid="{A7677EDB-9270-4A02-9C7E-9B5A7B44F188}"/>
    <cellStyle name="SAPBEXexcCritical5 9 6 4" xfId="17376" xr:uid="{D9C022D5-4675-432F-8947-EB3FCCDEB0D0}"/>
    <cellStyle name="SAPBEXexcCritical5 9 6 5" xfId="21134" xr:uid="{4248DB68-1DEA-40E9-ACEE-644D38A20476}"/>
    <cellStyle name="SAPBEXexcCritical5 9 6 6" xfId="24795" xr:uid="{7EDABCCC-D86B-43CE-BFE9-C41758AA7AB0}"/>
    <cellStyle name="SAPBEXexcCritical5 9 6 7" xfId="28324" xr:uid="{CFE3EA23-22B2-4ACD-948B-511362DB041A}"/>
    <cellStyle name="SAPBEXexcCritical5 9 6 8" xfId="31610" xr:uid="{0D665A07-42D5-46B1-B4FB-0B378365AFBF}"/>
    <cellStyle name="SAPBEXexcCritical5 9 7" xfId="4848" xr:uid="{582641B3-ABEC-4B1E-8D11-86FA6BCD35E5}"/>
    <cellStyle name="SAPBEXexcCritical5 9 7 2" xfId="12175" xr:uid="{5654E8A8-0C13-493D-A70F-42E0408FF94B}"/>
    <cellStyle name="SAPBEXexcCritical5 9 7 3" xfId="17016" xr:uid="{6299E680-9993-4C00-B58D-0CDB08BAFF46}"/>
    <cellStyle name="SAPBEXexcCritical5 9 7 4" xfId="19195" xr:uid="{0E21E1D4-20B8-4ABA-91F1-C7422476C59A}"/>
    <cellStyle name="SAPBEXexcCritical5 9 7 5" xfId="22946" xr:uid="{57499576-27B6-4ADF-8E58-08A2EA3DDF8D}"/>
    <cellStyle name="SAPBEXexcCritical5 9 7 6" xfId="26612" xr:uid="{4017D0EC-5BF2-4B80-9552-574C0134A895}"/>
    <cellStyle name="SAPBEXexcCritical5 9 7 7" xfId="30144" xr:uid="{90F5B050-B5B3-405A-B42C-BE39499DFC44}"/>
    <cellStyle name="SAPBEXexcCritical5 9 7 8" xfId="33400" xr:uid="{4607E365-3E69-471E-9A59-AC32E49EB748}"/>
    <cellStyle name="SAPBEXexcCritical5 9 8" xfId="7398" xr:uid="{BCD8549B-0786-4EDE-BC63-D349BF345567}"/>
    <cellStyle name="SAPBEXexcCritical5 9 9" xfId="11170" xr:uid="{D33AD99C-FCC3-4465-BC44-5DA7A8DE392C}"/>
    <cellStyle name="SAPBEXexcCritical5_East 1415 Budget model v1" xfId="1139" xr:uid="{7CD8429E-36AD-4207-98C8-6A4589BDE28A}"/>
    <cellStyle name="SAPBEXexcCritical6" xfId="469" xr:uid="{2A19EA7D-CD59-4851-85A9-7D084632EDE4}"/>
    <cellStyle name="SAPBEXexcCritical6 10" xfId="1826" xr:uid="{7DCD4166-2DC2-4C06-A567-1644DFAD2102}"/>
    <cellStyle name="SAPBEXexcCritical6 10 2" xfId="11603" xr:uid="{5251F75C-4D7A-4B96-B2FA-4EFD37109A3E}"/>
    <cellStyle name="SAPBEXexcCritical6 10 3" xfId="16043" xr:uid="{EF7AC528-333E-4C83-BA27-C4988A30F707}"/>
    <cellStyle name="SAPBEXexcCritical6 10 4" xfId="7826" xr:uid="{46CEDCC2-30AA-49C2-9CAC-0C8742CDF13D}"/>
    <cellStyle name="SAPBEXexcCritical6 10 5" xfId="20441" xr:uid="{FBDFAF88-79FD-440A-869C-B11FB2D53909}"/>
    <cellStyle name="SAPBEXexcCritical6 10 6" xfId="24125" xr:uid="{8E64E566-1FC6-4CA3-B604-6DEC864040C1}"/>
    <cellStyle name="SAPBEXexcCritical6 10 7" xfId="21277" xr:uid="{43C6B1DC-DE15-4507-94ED-C7F64C573341}"/>
    <cellStyle name="SAPBEXexcCritical6 10 8" xfId="27251" xr:uid="{28FAF44A-BFCD-4E9D-870B-A08B85B6681E}"/>
    <cellStyle name="SAPBEXexcCritical6 11" xfId="2654" xr:uid="{3AD3905E-476C-4FA0-9663-6ECC3BD76928}"/>
    <cellStyle name="SAPBEXexcCritical6 11 2" xfId="11217" xr:uid="{76FABDC2-D4AA-419B-A771-D00155014463}"/>
    <cellStyle name="SAPBEXexcCritical6 11 3" xfId="16406" xr:uid="{D6C1EDC8-4910-400E-B5E0-94BB8C43984F}"/>
    <cellStyle name="SAPBEXexcCritical6 11 4" xfId="15255" xr:uid="{926852BA-6BBA-4215-8F31-56C48E44C34B}"/>
    <cellStyle name="SAPBEXexcCritical6 11 5" xfId="20760" xr:uid="{482894F3-54DB-47AF-A1B9-67725F5BBF44}"/>
    <cellStyle name="SAPBEXexcCritical6 11 6" xfId="24421" xr:uid="{E63A9279-40F8-4099-B742-043F4D2C5BD3}"/>
    <cellStyle name="SAPBEXexcCritical6 11 7" xfId="27950" xr:uid="{F8B0164F-9C84-4F58-8959-DDE84082E2F1}"/>
    <cellStyle name="SAPBEXexcCritical6 11 8" xfId="31238" xr:uid="{A5B85D82-35D6-433C-98BA-29CEACE57DAA}"/>
    <cellStyle name="SAPBEXexcCritical6 12" xfId="3830" xr:uid="{4FC73F93-9B48-45DE-9B30-82FAD97AC1A2}"/>
    <cellStyle name="SAPBEXexcCritical6 12 2" xfId="12712" xr:uid="{3886DD3F-5006-46BA-8972-29C1C0F3CD6C}"/>
    <cellStyle name="SAPBEXexcCritical6 12 3" xfId="7476" xr:uid="{CAA40D6A-A941-45A3-A2E0-8DF17D7B015F}"/>
    <cellStyle name="SAPBEXexcCritical6 12 4" xfId="18177" xr:uid="{0B51CF6B-8D7F-4434-AF36-00F22176DB66}"/>
    <cellStyle name="SAPBEXexcCritical6 12 5" xfId="21930" xr:uid="{37F74B5A-9017-45B8-AEDE-E52406139232}"/>
    <cellStyle name="SAPBEXexcCritical6 12 6" xfId="25595" xr:uid="{61B3F1DA-F9FD-4A8C-986E-EA473CD4CAE9}"/>
    <cellStyle name="SAPBEXexcCritical6 12 7" xfId="29126" xr:uid="{76D33EC6-8B34-4ABA-B36A-771C74CB4D69}"/>
    <cellStyle name="SAPBEXexcCritical6 12 8" xfId="32397" xr:uid="{F847CA13-AA86-403C-8588-64475B50DF13}"/>
    <cellStyle name="SAPBEXexcCritical6 13" xfId="2753" xr:uid="{E7FFA353-C130-425D-8DB3-0340E508BD22}"/>
    <cellStyle name="SAPBEXexcCritical6 13 2" xfId="9339" xr:uid="{3264D48B-BCC9-48B1-A64F-013C85D9E81C}"/>
    <cellStyle name="SAPBEXexcCritical6 13 3" xfId="13922" xr:uid="{3EB4CB55-0832-425B-BEC4-25766D9C839B}"/>
    <cellStyle name="SAPBEXexcCritical6 13 4" xfId="17101" xr:uid="{DE39DA9D-1456-47A7-A243-B252005318FE}"/>
    <cellStyle name="SAPBEXexcCritical6 13 5" xfId="20859" xr:uid="{73D2EEA7-5819-4394-BE3D-A13CB3AB31F1}"/>
    <cellStyle name="SAPBEXexcCritical6 13 6" xfId="24520" xr:uid="{5B72F5C7-26DA-4C7E-A36D-617979A46CF4}"/>
    <cellStyle name="SAPBEXexcCritical6 13 7" xfId="28049" xr:uid="{2C9896A2-95FA-4262-8012-877C3958103D}"/>
    <cellStyle name="SAPBEXexcCritical6 13 8" xfId="31335" xr:uid="{84086E94-4115-461C-A117-83267A5C0F70}"/>
    <cellStyle name="SAPBEXexcCritical6 14" xfId="4403" xr:uid="{83958605-CF12-4A35-9570-8403FE4B22D5}"/>
    <cellStyle name="SAPBEXexcCritical6 14 2" xfId="6895" xr:uid="{EDBEF09C-0A0B-4792-A46B-12BF59FB8789}"/>
    <cellStyle name="SAPBEXexcCritical6 14 3" xfId="15035" xr:uid="{6ED713CB-7485-4EB0-A08B-33F5A0A5C84B}"/>
    <cellStyle name="SAPBEXexcCritical6 14 4" xfId="18750" xr:uid="{A018A0F9-6CC6-4F2A-8745-BD09CD4E767D}"/>
    <cellStyle name="SAPBEXexcCritical6 14 5" xfId="22502" xr:uid="{E9D28C4A-A5DF-4FFF-9540-BD21D1024361}"/>
    <cellStyle name="SAPBEXexcCritical6 14 6" xfId="26168" xr:uid="{B94EB678-0F83-4EA2-B469-7DEF1550CB8B}"/>
    <cellStyle name="SAPBEXexcCritical6 14 7" xfId="29699" xr:uid="{7E52E8DB-CA41-4A81-A043-9DC742A3F543}"/>
    <cellStyle name="SAPBEXexcCritical6 14 8" xfId="32961" xr:uid="{E6CBFC1F-CE6A-4B53-82C8-1A12E28925FA}"/>
    <cellStyle name="SAPBEXexcCritical6 15" xfId="2372" xr:uid="{7AEA9B55-B163-4FF2-810D-694C50415C98}"/>
    <cellStyle name="SAPBEXexcCritical6 15 2" xfId="8213" xr:uid="{4B375EC5-F149-451B-BE57-53212D1E5EC2}"/>
    <cellStyle name="SAPBEXexcCritical6 15 3" xfId="14430" xr:uid="{B0A26724-3F24-4CD1-A2AC-66CC61553AEC}"/>
    <cellStyle name="SAPBEXexcCritical6 15 4" xfId="14281" xr:uid="{3B3AE858-7278-412B-BA0B-96721D44AFDD}"/>
    <cellStyle name="SAPBEXexcCritical6 15 5" xfId="7007" xr:uid="{3515355A-0BE1-4E1D-95B3-40D519514274}"/>
    <cellStyle name="SAPBEXexcCritical6 15 6" xfId="20083" xr:uid="{689A6EC1-B0FB-4FE5-B48E-62891413BD0A}"/>
    <cellStyle name="SAPBEXexcCritical6 15 7" xfId="23416" xr:uid="{755498A7-760D-4358-A612-3815BF84E16F}"/>
    <cellStyle name="SAPBEXexcCritical6 15 8" xfId="27780" xr:uid="{36D91033-99EE-4636-83B6-EC04239D7F6B}"/>
    <cellStyle name="SAPBEXexcCritical6 16" xfId="6350" xr:uid="{55A0F602-EFFC-48C2-80B9-53E73E8A0974}"/>
    <cellStyle name="SAPBEXexcCritical6 16 2" xfId="13248" xr:uid="{8438D453-8FEB-4BCB-B797-7D3B068EA051}"/>
    <cellStyle name="SAPBEXexcCritical6 16 3" xfId="15915" xr:uid="{2E284979-7512-46CF-9723-CC85C3791DEF}"/>
    <cellStyle name="SAPBEXexcCritical6 16 4" xfId="20595" xr:uid="{D8674E6C-5126-4DF0-8CA8-9EB2DB9BE63D}"/>
    <cellStyle name="SAPBEXexcCritical6 16 5" xfId="24275" xr:uid="{BE9B2D33-C194-4A80-8ECD-C116E25D7BDE}"/>
    <cellStyle name="SAPBEXexcCritical6 16 6" xfId="27794" xr:uid="{615044BD-3C68-4DD2-AAB6-94C92BD695F5}"/>
    <cellStyle name="SAPBEXexcCritical6 16 7" xfId="31011" xr:uid="{1BB37860-8AC7-46A2-B6CD-56C37CEF9E94}"/>
    <cellStyle name="SAPBEXexcCritical6 16 8" xfId="33614" xr:uid="{C0CD74DD-C3F0-4D6A-A36A-2BB7D565F74E}"/>
    <cellStyle name="SAPBEXexcCritical6 17" xfId="11574" xr:uid="{81BB2191-32C5-45F5-B342-E0A9D6203B81}"/>
    <cellStyle name="SAPBEXexcCritical6 18" xfId="16072" xr:uid="{7DC7D35D-CC3B-4E73-92E6-52825C353558}"/>
    <cellStyle name="SAPBEXexcCritical6 19" xfId="15408" xr:uid="{62F1397A-C9AF-4368-B6E8-E67EEF4AF118}"/>
    <cellStyle name="SAPBEXexcCritical6 2" xfId="1140" xr:uid="{766D46D1-9964-4589-8269-20D2012EF5F6}"/>
    <cellStyle name="SAPBEXexcCritical6 2 10" xfId="11390" xr:uid="{CCF93A08-9AA0-4A45-B366-2AB3EDADB7CD}"/>
    <cellStyle name="SAPBEXexcCritical6 2 11" xfId="16252" xr:uid="{134CCC26-0A1E-4962-9B29-EEB869F2AAC8}"/>
    <cellStyle name="SAPBEXexcCritical6 2 12" xfId="7475" xr:uid="{D2B6B97C-1445-4DAE-855C-2EC57C1E70F3}"/>
    <cellStyle name="SAPBEXexcCritical6 2 13" xfId="19793" xr:uid="{F49F5A34-DCDA-499C-A41C-C4EA0EE21EB0}"/>
    <cellStyle name="SAPBEXexcCritical6 2 14" xfId="23553" xr:uid="{2B186D91-E34B-4238-916E-409EAE8D3902}"/>
    <cellStyle name="SAPBEXexcCritical6 2 15" xfId="27162" xr:uid="{07407379-C60E-481C-B63A-F4EBF384A263}"/>
    <cellStyle name="SAPBEXexcCritical6 2 16" xfId="30621" xr:uid="{0DF3ECF9-2F98-4C8F-A48B-E0850A1E3FC3}"/>
    <cellStyle name="SAPBEXexcCritical6 2 17" xfId="33820" xr:uid="{6E265FD9-779F-44F9-A1F9-7ECAA9241B03}"/>
    <cellStyle name="SAPBEXexcCritical6 2 2" xfId="1141" xr:uid="{14DD1028-9873-4F71-8E58-6963C9852CFB}"/>
    <cellStyle name="SAPBEXexcCritical6 2 2 10" xfId="16445" xr:uid="{7392B319-0DC5-4BBC-AC3B-8F53CB01362B}"/>
    <cellStyle name="SAPBEXexcCritical6 2 2 11" xfId="14347" xr:uid="{CC8529D5-0724-4B43-A7ED-51B0B8C382F3}"/>
    <cellStyle name="SAPBEXexcCritical6 2 2 12" xfId="19792" xr:uid="{2717A3AE-B020-478C-8C16-501F77B6F4E7}"/>
    <cellStyle name="SAPBEXexcCritical6 2 2 13" xfId="23552" xr:uid="{14D0D429-385C-4238-BB8A-64F90ABCB58B}"/>
    <cellStyle name="SAPBEXexcCritical6 2 2 14" xfId="27161" xr:uid="{6774EABA-0F1C-4D2E-8981-DFB2745AAB8C}"/>
    <cellStyle name="SAPBEXexcCritical6 2 2 15" xfId="30620" xr:uid="{5136C7DA-D19F-4013-816C-555C787497DF}"/>
    <cellStyle name="SAPBEXexcCritical6 2 2 16" xfId="34828" xr:uid="{F03686C2-DAD2-471E-B5A6-6F8898256484}"/>
    <cellStyle name="SAPBEXexcCritical6 2 2 2" xfId="1654" xr:uid="{8F068AFD-4F2F-4B05-B0D7-EAE180E9715D}"/>
    <cellStyle name="SAPBEXexcCritical6 2 2 2 10" xfId="8309" xr:uid="{C3D4D3FD-EA78-4F10-AC6B-F9A58F5D67DD}"/>
    <cellStyle name="SAPBEXexcCritical6 2 2 2 11" xfId="15186" xr:uid="{24ABECA7-A7C4-42AC-B8D8-853BF5271C82}"/>
    <cellStyle name="SAPBEXexcCritical6 2 2 2 12" xfId="14314" xr:uid="{19930AA1-E548-470E-9C65-0A8797989F61}"/>
    <cellStyle name="SAPBEXexcCritical6 2 2 2 13" xfId="27741" xr:uid="{F87C235E-9BB7-46D2-B046-588C2623F101}"/>
    <cellStyle name="SAPBEXexcCritical6 2 2 2 14" xfId="30889" xr:uid="{09521C1F-A085-484F-AF3F-722B3BD1977B}"/>
    <cellStyle name="SAPBEXexcCritical6 2 2 2 2" xfId="2897" xr:uid="{B7FA0A45-4789-489E-A165-CB65923F0CC1}"/>
    <cellStyle name="SAPBEXexcCritical6 2 2 2 2 2" xfId="10708" xr:uid="{F2359353-206A-4854-9B57-FB04F841B8B5}"/>
    <cellStyle name="SAPBEXexcCritical6 2 2 2 2 3" xfId="10472" xr:uid="{2750ACFF-79A8-4A4E-96C5-3EBA44D09B2D}"/>
    <cellStyle name="SAPBEXexcCritical6 2 2 2 2 4" xfId="17245" xr:uid="{BB41FFAC-D88D-4819-8CC4-D98909E4874F}"/>
    <cellStyle name="SAPBEXexcCritical6 2 2 2 2 5" xfId="21003" xr:uid="{7B81CBB2-98C0-414B-B96D-EDDB734DBB68}"/>
    <cellStyle name="SAPBEXexcCritical6 2 2 2 2 6" xfId="24664" xr:uid="{E0F3D320-5FEF-4124-A8CB-89A40B92D82A}"/>
    <cellStyle name="SAPBEXexcCritical6 2 2 2 2 7" xfId="28193" xr:uid="{34B88C72-9A27-47DD-95DA-9E0E6210E231}"/>
    <cellStyle name="SAPBEXexcCritical6 2 2 2 2 8" xfId="31479" xr:uid="{BA475126-35F3-4668-8016-4D8E1B33771E}"/>
    <cellStyle name="SAPBEXexcCritical6 2 2 2 3" xfId="3403" xr:uid="{583ADE64-9C03-4A09-9EB9-2854CD5FF18A}"/>
    <cellStyle name="SAPBEXexcCritical6 2 2 2 3 2" xfId="9353" xr:uid="{8652C607-3B5A-4495-B314-401C504A18B9}"/>
    <cellStyle name="SAPBEXexcCritical6 2 2 2 3 3" xfId="13472" xr:uid="{0FCCB7E1-F2A6-4A4A-9340-E436834BC015}"/>
    <cellStyle name="SAPBEXexcCritical6 2 2 2 3 4" xfId="17750" xr:uid="{EA0752CB-0370-4C46-B784-E21124E54F32}"/>
    <cellStyle name="SAPBEXexcCritical6 2 2 2 3 5" xfId="21506" xr:uid="{DAD9EF59-E3D2-468B-B377-7077C1447A88}"/>
    <cellStyle name="SAPBEXexcCritical6 2 2 2 3 6" xfId="25168" xr:uid="{3AA2DD5F-1757-449D-9440-CF3C9CA85CB5}"/>
    <cellStyle name="SAPBEXexcCritical6 2 2 2 3 7" xfId="28699" xr:uid="{5F9AF02A-6D50-4738-9EA7-95D9DF6D26F9}"/>
    <cellStyle name="SAPBEXexcCritical6 2 2 2 3 8" xfId="31978" xr:uid="{A0B209F4-C997-4B67-AD52-BD4FCC772E5E}"/>
    <cellStyle name="SAPBEXexcCritical6 2 2 2 4" xfId="3241" xr:uid="{DBB3952F-696E-4E61-B94B-666B8AEB1DE1}"/>
    <cellStyle name="SAPBEXexcCritical6 2 2 2 4 2" xfId="7884" xr:uid="{98AA7659-BF3F-40E0-B01C-CC519FAF5E35}"/>
    <cellStyle name="SAPBEXexcCritical6 2 2 2 4 3" xfId="16990" xr:uid="{FFEE5FBF-ED8F-459F-98D5-DA932926A6AF}"/>
    <cellStyle name="SAPBEXexcCritical6 2 2 2 4 4" xfId="17588" xr:uid="{A1EF9853-EF30-4178-98CE-58036B5C4599}"/>
    <cellStyle name="SAPBEXexcCritical6 2 2 2 4 5" xfId="21344" xr:uid="{3734D3DB-D611-4E8E-AD6E-A382F6606B17}"/>
    <cellStyle name="SAPBEXexcCritical6 2 2 2 4 6" xfId="25006" xr:uid="{C1DB7A35-9379-49C6-98DA-4AC55931F08F}"/>
    <cellStyle name="SAPBEXexcCritical6 2 2 2 4 7" xfId="28537" xr:uid="{413F8A12-4B26-4ECC-BA5A-55A98D03025F}"/>
    <cellStyle name="SAPBEXexcCritical6 2 2 2 4 8" xfId="31817" xr:uid="{A6030F61-71EA-4FF3-9FCF-FFEC0BB680A8}"/>
    <cellStyle name="SAPBEXexcCritical6 2 2 2 5" xfId="4267" xr:uid="{FD7B13D3-CDC6-457A-96AD-3699CEDADEF3}"/>
    <cellStyle name="SAPBEXexcCritical6 2 2 2 5 2" xfId="12663" xr:uid="{CF9D80AE-EFFF-4001-93D6-04CCBD29DE2A}"/>
    <cellStyle name="SAPBEXexcCritical6 2 2 2 5 3" xfId="13326" xr:uid="{EF291BE2-A8DD-4DF8-931B-D18D17FFE671}"/>
    <cellStyle name="SAPBEXexcCritical6 2 2 2 5 4" xfId="18614" xr:uid="{CBD810AB-2751-4255-AEE5-685CCF97A030}"/>
    <cellStyle name="SAPBEXexcCritical6 2 2 2 5 5" xfId="22366" xr:uid="{9EE30145-6A68-4E18-91E6-AE19585076C8}"/>
    <cellStyle name="SAPBEXexcCritical6 2 2 2 5 6" xfId="26032" xr:uid="{9C3C8381-F098-4586-BA42-9D7AE8008CBA}"/>
    <cellStyle name="SAPBEXexcCritical6 2 2 2 5 7" xfId="29563" xr:uid="{C83E56FB-89D1-404A-8092-2B567ADA5C32}"/>
    <cellStyle name="SAPBEXexcCritical6 2 2 2 5 8" xfId="32826" xr:uid="{FB1BF739-7CB7-443B-B023-3C6BBC0BC57B}"/>
    <cellStyle name="SAPBEXexcCritical6 2 2 2 6" xfId="4340" xr:uid="{90FCB12F-54E0-470B-832C-81DC78BF102B}"/>
    <cellStyle name="SAPBEXexcCritical6 2 2 2 6 2" xfId="13141" xr:uid="{49BBE53C-6CA6-4843-9595-6A64E43BDB99}"/>
    <cellStyle name="SAPBEXexcCritical6 2 2 2 6 3" xfId="12999" xr:uid="{86BD7A62-99C0-4DC2-BAF9-556A943F12F5}"/>
    <cellStyle name="SAPBEXexcCritical6 2 2 2 6 4" xfId="18687" xr:uid="{6F5AF191-FF5E-4CB0-B59E-5E763751C5FD}"/>
    <cellStyle name="SAPBEXexcCritical6 2 2 2 6 5" xfId="22439" xr:uid="{B4B3C439-E700-4DBB-A41E-DF3CEDC1DE28}"/>
    <cellStyle name="SAPBEXexcCritical6 2 2 2 6 6" xfId="26105" xr:uid="{73D26381-653C-40BD-8835-5B0470BE2C88}"/>
    <cellStyle name="SAPBEXexcCritical6 2 2 2 6 7" xfId="29636" xr:uid="{9D5C516F-DC64-4099-89DD-1140F050639A}"/>
    <cellStyle name="SAPBEXexcCritical6 2 2 2 6 8" xfId="32898" xr:uid="{EA119BBB-2CBF-4327-B313-E46D2303F937}"/>
    <cellStyle name="SAPBEXexcCritical6 2 2 2 7" xfId="2639" xr:uid="{0C93420C-4879-432A-9871-99541E108D88}"/>
    <cellStyle name="SAPBEXexcCritical6 2 2 2 7 2" xfId="9176" xr:uid="{A85FE82F-A0C0-4150-86B8-82647B2614ED}"/>
    <cellStyle name="SAPBEXexcCritical6 2 2 2 7 3" xfId="14613" xr:uid="{93510E0B-2E74-44A4-A0F0-ECFE6548E0DC}"/>
    <cellStyle name="SAPBEXexcCritical6 2 2 2 7 4" xfId="8634" xr:uid="{EFAC20B2-5A79-451F-BE88-257C0164319F}"/>
    <cellStyle name="SAPBEXexcCritical6 2 2 2 7 5" xfId="20746" xr:uid="{DF3D5EEC-ECD7-4F44-BC48-12F647167973}"/>
    <cellStyle name="SAPBEXexcCritical6 2 2 2 7 6" xfId="24406" xr:uid="{5AE6B5B9-7880-4B98-9BD2-067F3365D367}"/>
    <cellStyle name="SAPBEXexcCritical6 2 2 2 7 7" xfId="27935" xr:uid="{122CA65A-17C5-4020-A11E-60BA5E1FA071}"/>
    <cellStyle name="SAPBEXexcCritical6 2 2 2 7 8" xfId="31224" xr:uid="{290B1E0A-4E08-4A1D-8E35-3F8C25FCFB21}"/>
    <cellStyle name="SAPBEXexcCritical6 2 2 2 8" xfId="10714" xr:uid="{C45595A3-F75A-47AE-9D2F-8CF1CC1E1BB1}"/>
    <cellStyle name="SAPBEXexcCritical6 2 2 2 9" xfId="10441" xr:uid="{49014EBB-7BBB-42FD-A6C5-6B1C6C7205A1}"/>
    <cellStyle name="SAPBEXexcCritical6 2 2 3" xfId="2423" xr:uid="{BCD9E496-3ED5-40E2-8CBE-D771ABE1394F}"/>
    <cellStyle name="SAPBEXexcCritical6 2 2 3 2" xfId="10771" xr:uid="{598D79B9-9A93-4C29-8B5A-89EA8D2AAA72}"/>
    <cellStyle name="SAPBEXexcCritical6 2 2 3 3" xfId="13892" xr:uid="{BFB8DDBD-16D3-4C33-BFA0-323EA572B5E9}"/>
    <cellStyle name="SAPBEXexcCritical6 2 2 3 4" xfId="16040" xr:uid="{C8B92266-DC53-4CAF-A7C3-2B35C3D2802D}"/>
    <cellStyle name="SAPBEXexcCritical6 2 2 3 5" xfId="19393" xr:uid="{B8EA2D4B-AE94-4C53-9A10-E04B1A64E660}"/>
    <cellStyle name="SAPBEXexcCritical6 2 2 3 6" xfId="20112" xr:uid="{20D86917-90BE-443D-BEA2-C39EC66B69D5}"/>
    <cellStyle name="SAPBEXexcCritical6 2 2 3 7" xfId="26808" xr:uid="{9D2742BD-2677-44B9-966C-2C86B1AF2BDD}"/>
    <cellStyle name="SAPBEXexcCritical6 2 2 3 8" xfId="30269" xr:uid="{4BDEFBC9-2460-46D1-86BC-509FCCAB10B9}"/>
    <cellStyle name="SAPBEXexcCritical6 2 2 4" xfId="2671" xr:uid="{AFF72335-EB84-4F9A-9335-9C7F4EA20B1F}"/>
    <cellStyle name="SAPBEXexcCritical6 2 2 4 2" xfId="8727" xr:uid="{430A2882-7EBC-436B-BB88-9BDF0D6B366B}"/>
    <cellStyle name="SAPBEXexcCritical6 2 2 4 3" xfId="10779" xr:uid="{C78DDD17-A824-4CBF-92AD-8AA55E5508C6}"/>
    <cellStyle name="SAPBEXexcCritical6 2 2 4 4" xfId="7383" xr:uid="{0A211820-183F-4C6A-BB10-437F1C4B2B13}"/>
    <cellStyle name="SAPBEXexcCritical6 2 2 4 5" xfId="20777" xr:uid="{D2A28069-16B7-4142-A273-2778E1DA24ED}"/>
    <cellStyle name="SAPBEXexcCritical6 2 2 4 6" xfId="24438" xr:uid="{7FF65101-77BA-4A4A-8CFB-7526D10394A4}"/>
    <cellStyle name="SAPBEXexcCritical6 2 2 4 7" xfId="27967" xr:uid="{35B31A73-A312-41B5-A500-CEBA23ADEFF0}"/>
    <cellStyle name="SAPBEXexcCritical6 2 2 4 8" xfId="31255" xr:uid="{86F8640D-B299-4FA8-8869-B8C09AFC4EA2}"/>
    <cellStyle name="SAPBEXexcCritical6 2 2 5" xfId="3212" xr:uid="{29F8EEE7-996A-4A8D-B95A-6DF38FB620A3}"/>
    <cellStyle name="SAPBEXexcCritical6 2 2 5 2" xfId="8392" xr:uid="{9F655ACD-296F-49B1-8081-4006E6260FED}"/>
    <cellStyle name="SAPBEXexcCritical6 2 2 5 3" xfId="7350" xr:uid="{7EC784DC-E764-4D5C-9BDA-0622B823ED1B}"/>
    <cellStyle name="SAPBEXexcCritical6 2 2 5 4" xfId="17559" xr:uid="{84B45AA0-0082-4F1D-8C23-A798CDB7736A}"/>
    <cellStyle name="SAPBEXexcCritical6 2 2 5 5" xfId="21315" xr:uid="{779A9949-A2E0-4CEB-9451-5D605191AC5C}"/>
    <cellStyle name="SAPBEXexcCritical6 2 2 5 6" xfId="24977" xr:uid="{80781676-3999-4700-9CFC-B1E2E24A3B9A}"/>
    <cellStyle name="SAPBEXexcCritical6 2 2 5 7" xfId="28508" xr:uid="{D8BADB1E-217E-4E9A-879B-B43D5C05E97C}"/>
    <cellStyle name="SAPBEXexcCritical6 2 2 5 8" xfId="31788" xr:uid="{31F4857A-0A05-4940-B3B4-3AD0CC8E97BE}"/>
    <cellStyle name="SAPBEXexcCritical6 2 2 6" xfId="4083" xr:uid="{6D0739E0-0651-4296-AB8B-800886A24B88}"/>
    <cellStyle name="SAPBEXexcCritical6 2 2 6 2" xfId="7009" xr:uid="{E17A983D-5D33-4D41-9D80-19DE50545DB6}"/>
    <cellStyle name="SAPBEXexcCritical6 2 2 6 3" xfId="7111" xr:uid="{D16FDF5B-D70F-439A-B919-94D72052AD82}"/>
    <cellStyle name="SAPBEXexcCritical6 2 2 6 4" xfId="18430" xr:uid="{7A04E846-54DB-47BA-8517-C8326F691D7D}"/>
    <cellStyle name="SAPBEXexcCritical6 2 2 6 5" xfId="22183" xr:uid="{08978772-DF55-4B9A-AF68-2D86EA7BA81E}"/>
    <cellStyle name="SAPBEXexcCritical6 2 2 6 6" xfId="25848" xr:uid="{7EEEB4E8-11ED-4B26-8BD0-8D109C694E85}"/>
    <cellStyle name="SAPBEXexcCritical6 2 2 6 7" xfId="29379" xr:uid="{9F2D220C-FB13-4EE7-A46C-D03B97D4629C}"/>
    <cellStyle name="SAPBEXexcCritical6 2 2 6 8" xfId="32646" xr:uid="{DF6CD8B8-7998-415D-B572-B2C9F004B4DF}"/>
    <cellStyle name="SAPBEXexcCritical6 2 2 7" xfId="2252" xr:uid="{D55132D0-B532-4890-B1DA-9DB025F8DBF1}"/>
    <cellStyle name="SAPBEXexcCritical6 2 2 7 2" xfId="10072" xr:uid="{6DB84D39-49D8-4A62-BD92-84E644875EEC}"/>
    <cellStyle name="SAPBEXexcCritical6 2 2 7 3" xfId="13812" xr:uid="{959179C0-6639-4EA3-BD8E-8A5E8C7B5F5E}"/>
    <cellStyle name="SAPBEXexcCritical6 2 2 7 4" xfId="13901" xr:uid="{D8197A88-20C4-4A00-B8AD-3BFA4FB9BA73}"/>
    <cellStyle name="SAPBEXexcCritical6 2 2 7 5" xfId="14104" xr:uid="{C1A4781E-963F-437C-BA2E-F414BE0DD334}"/>
    <cellStyle name="SAPBEXexcCritical6 2 2 7 6" xfId="23190" xr:uid="{CB4A2E97-1A28-499F-81C2-C73303A9E608}"/>
    <cellStyle name="SAPBEXexcCritical6 2 2 7 7" xfId="26849" xr:uid="{605CA291-93D0-42E8-B707-835A04DCFEDB}"/>
    <cellStyle name="SAPBEXexcCritical6 2 2 7 8" xfId="8858" xr:uid="{F1153F73-B66C-4091-B54F-4CD679657A66}"/>
    <cellStyle name="SAPBEXexcCritical6 2 2 8" xfId="4327" xr:uid="{F37897D4-2CE9-4F6E-B6A1-04CCE6F380AA}"/>
    <cellStyle name="SAPBEXexcCritical6 2 2 8 2" xfId="12621" xr:uid="{97B523CC-7C89-4B65-A99B-03B4623915E9}"/>
    <cellStyle name="SAPBEXexcCritical6 2 2 8 3" xfId="10919" xr:uid="{5CC527C8-B591-4504-86C1-FBC2988F21A5}"/>
    <cellStyle name="SAPBEXexcCritical6 2 2 8 4" xfId="18674" xr:uid="{B185A284-1BB8-4B06-94E6-178FB1F14A26}"/>
    <cellStyle name="SAPBEXexcCritical6 2 2 8 5" xfId="22426" xr:uid="{0727E4C3-48E9-42E3-8CB0-F60805C9956C}"/>
    <cellStyle name="SAPBEXexcCritical6 2 2 8 6" xfId="26092" xr:uid="{76462039-99C3-4628-91FE-9C0A41828FE9}"/>
    <cellStyle name="SAPBEXexcCritical6 2 2 8 7" xfId="29623" xr:uid="{5FEF0E58-55C2-4D69-A33F-740D41208720}"/>
    <cellStyle name="SAPBEXexcCritical6 2 2 8 8" xfId="32886" xr:uid="{1B958B9E-7C68-4595-9357-DEA47EF86C5C}"/>
    <cellStyle name="SAPBEXexcCritical6 2 2 9" xfId="11167" xr:uid="{EE45C240-F703-4EA4-959E-3BE3D4AF1E1A}"/>
    <cellStyle name="SAPBEXexcCritical6 2 3" xfId="1653" xr:uid="{E2D7AB0E-6037-454F-B252-2B289D1D17BD}"/>
    <cellStyle name="SAPBEXexcCritical6 2 3 10" xfId="14286" xr:uid="{007C0BD3-FC0B-4B5E-94A7-96C1C7E1CB19}"/>
    <cellStyle name="SAPBEXexcCritical6 2 3 11" xfId="20504" xr:uid="{36AA9FF9-E744-4483-B29C-D75FA1FFE8CD}"/>
    <cellStyle name="SAPBEXexcCritical6 2 3 12" xfId="19932" xr:uid="{BDE832B7-5D49-4F5F-9A59-1A2A3A274CA8}"/>
    <cellStyle name="SAPBEXexcCritical6 2 3 13" xfId="26996" xr:uid="{28C3F6F2-4A80-4AF1-98E9-12443ADFCD4D}"/>
    <cellStyle name="SAPBEXexcCritical6 2 3 14" xfId="30488" xr:uid="{CE50A767-0769-4B7D-BABF-531AF154731C}"/>
    <cellStyle name="SAPBEXexcCritical6 2 3 15" xfId="35062" xr:uid="{B8A54BB1-50BB-44BC-854D-E06FFCC0519B}"/>
    <cellStyle name="SAPBEXexcCritical6 2 3 2" xfId="2896" xr:uid="{805B78BD-7A6C-4155-928C-A13A26987B03}"/>
    <cellStyle name="SAPBEXexcCritical6 2 3 2 2" xfId="10639" xr:uid="{0AB1B2A5-416C-45FD-A0FB-D9354D709F14}"/>
    <cellStyle name="SAPBEXexcCritical6 2 3 2 3" xfId="13796" xr:uid="{202E5549-CABB-45DC-A212-9EECB43E947D}"/>
    <cellStyle name="SAPBEXexcCritical6 2 3 2 4" xfId="17244" xr:uid="{1E98FC6B-43EC-4A0E-A518-7B6C8E7B9ECE}"/>
    <cellStyle name="SAPBEXexcCritical6 2 3 2 5" xfId="21002" xr:uid="{759377BF-7BD8-45B7-A6F4-1D966200E7EB}"/>
    <cellStyle name="SAPBEXexcCritical6 2 3 2 6" xfId="24663" xr:uid="{DFC0EE58-56C0-4385-8251-D825863AE0E9}"/>
    <cellStyle name="SAPBEXexcCritical6 2 3 2 7" xfId="28192" xr:uid="{3150D17A-3DCD-4734-A5E4-BF346FD00324}"/>
    <cellStyle name="SAPBEXexcCritical6 2 3 2 8" xfId="31478" xr:uid="{BEA983AB-F73D-48E8-AFBF-155605912EDB}"/>
    <cellStyle name="SAPBEXexcCritical6 2 3 3" xfId="3402" xr:uid="{F023CC93-5AAE-4550-9797-225E9F1F4423}"/>
    <cellStyle name="SAPBEXexcCritical6 2 3 3 2" xfId="9855" xr:uid="{606F3C04-7B7B-4CB7-B7E5-9E31BB44E07A}"/>
    <cellStyle name="SAPBEXexcCritical6 2 3 3 3" xfId="14023" xr:uid="{6FA3FBF3-06D3-41DA-A9C1-D5A7D4DEE21C}"/>
    <cellStyle name="SAPBEXexcCritical6 2 3 3 4" xfId="17749" xr:uid="{5F17DA80-6519-47A1-8871-FD1385553D4E}"/>
    <cellStyle name="SAPBEXexcCritical6 2 3 3 5" xfId="21505" xr:uid="{3B891D7E-707B-46CC-A6E1-B3725342E946}"/>
    <cellStyle name="SAPBEXexcCritical6 2 3 3 6" xfId="25167" xr:uid="{C9DF416E-780C-40A5-A540-15697842B0E6}"/>
    <cellStyle name="SAPBEXexcCritical6 2 3 3 7" xfId="28698" xr:uid="{8F042B43-7DF0-4D2A-B18F-BD73CBD92CF0}"/>
    <cellStyle name="SAPBEXexcCritical6 2 3 3 8" xfId="31977" xr:uid="{3FB2A990-6895-4581-9DE8-0A521B05289D}"/>
    <cellStyle name="SAPBEXexcCritical6 2 3 4" xfId="1970" xr:uid="{DB2DFE8B-DB1E-4DC5-A63D-2E7A4AFA3D8C}"/>
    <cellStyle name="SAPBEXexcCritical6 2 3 4 2" xfId="13057" xr:uid="{C5716AAF-B09D-4564-9E97-383CA902E216}"/>
    <cellStyle name="SAPBEXexcCritical6 2 3 4 3" xfId="15602" xr:uid="{D07579DB-82C6-41D4-BD1F-9E41CA1E2AC5}"/>
    <cellStyle name="SAPBEXexcCritical6 2 3 4 4" xfId="7373" xr:uid="{43DAEB31-FD13-4A05-8069-BEA03B10DDFC}"/>
    <cellStyle name="SAPBEXexcCritical6 2 3 4 5" xfId="16968" xr:uid="{2373F015-5D4B-4D35-BD28-F4D9894C89A5}"/>
    <cellStyle name="SAPBEXexcCritical6 2 3 4 6" xfId="19967" xr:uid="{E686ADE7-A438-4E36-AAA0-36D1421254F8}"/>
    <cellStyle name="SAPBEXexcCritical6 2 3 4 7" xfId="26879" xr:uid="{26869420-2C8E-4F22-BEBC-47EF6B8A335F}"/>
    <cellStyle name="SAPBEXexcCritical6 2 3 4 8" xfId="27450" xr:uid="{3606B9C5-E86F-4619-BB57-1D9437CDF9FD}"/>
    <cellStyle name="SAPBEXexcCritical6 2 3 5" xfId="4025" xr:uid="{39F52635-352D-413F-9B1E-2FE9B56E41C6}"/>
    <cellStyle name="SAPBEXexcCritical6 2 3 5 2" xfId="9115" xr:uid="{DDAAEBB9-7F3B-4074-B6EA-0B93FDFEC892}"/>
    <cellStyle name="SAPBEXexcCritical6 2 3 5 3" xfId="14799" xr:uid="{94431F8A-4F73-4B75-861F-CC54FD645695}"/>
    <cellStyle name="SAPBEXexcCritical6 2 3 5 4" xfId="18372" xr:uid="{CCAF546D-A4D7-4DD5-BFB1-0BA8E30B9144}"/>
    <cellStyle name="SAPBEXexcCritical6 2 3 5 5" xfId="22125" xr:uid="{626BC1E9-839D-45E4-993F-E4551AE878B1}"/>
    <cellStyle name="SAPBEXexcCritical6 2 3 5 6" xfId="25790" xr:uid="{7A8D6DC6-497C-488F-8B1F-390B0D4AFB32}"/>
    <cellStyle name="SAPBEXexcCritical6 2 3 5 7" xfId="29321" xr:uid="{BB17E067-2D68-4CFE-AE1F-4A2FF83F5830}"/>
    <cellStyle name="SAPBEXexcCritical6 2 3 5 8" xfId="32588" xr:uid="{CAAB82AF-7C26-4F9F-92C4-6A4E6A85DE6B}"/>
    <cellStyle name="SAPBEXexcCritical6 2 3 6" xfId="4056" xr:uid="{7690705D-115F-49CE-981C-C10D674395BF}"/>
    <cellStyle name="SAPBEXexcCritical6 2 3 6 2" xfId="6891" xr:uid="{23D3FEF5-D3A0-409F-BF0F-B56886A35CC1}"/>
    <cellStyle name="SAPBEXexcCritical6 2 3 6 3" xfId="15252" xr:uid="{3DFBD586-D3EB-4140-AFB7-8E3711837CE2}"/>
    <cellStyle name="SAPBEXexcCritical6 2 3 6 4" xfId="18403" xr:uid="{010E1644-8250-449F-B6DC-6D9FD1251293}"/>
    <cellStyle name="SAPBEXexcCritical6 2 3 6 5" xfId="22156" xr:uid="{FB44F23F-3301-491F-B1C7-5776C3E91495}"/>
    <cellStyle name="SAPBEXexcCritical6 2 3 6 6" xfId="25821" xr:uid="{66CAF23D-85CA-40E5-849F-4A1BE49AAE2F}"/>
    <cellStyle name="SAPBEXexcCritical6 2 3 6 7" xfId="29352" xr:uid="{ED3F340A-349F-4CE0-9449-B667FB8974A0}"/>
    <cellStyle name="SAPBEXexcCritical6 2 3 6 8" xfId="32619" xr:uid="{ECA12739-CB1F-4206-B227-3F4C4A9839F7}"/>
    <cellStyle name="SAPBEXexcCritical6 2 3 7" xfId="4653" xr:uid="{A6B71E43-D7FB-465C-ADE1-8468EE8B4419}"/>
    <cellStyle name="SAPBEXexcCritical6 2 3 7 2" xfId="12368" xr:uid="{A7A2AA0F-BCFF-4B59-A905-FAD1DE29E97C}"/>
    <cellStyle name="SAPBEXexcCritical6 2 3 7 3" xfId="11885" xr:uid="{196FD051-3D3F-4075-A636-451F1ADA8EBB}"/>
    <cellStyle name="SAPBEXexcCritical6 2 3 7 4" xfId="19000" xr:uid="{2CBD2678-10CA-46BA-AFE0-E9C6C76EBCFB}"/>
    <cellStyle name="SAPBEXexcCritical6 2 3 7 5" xfId="22752" xr:uid="{A84FCCC0-4F3E-4C10-9204-277195D9402F}"/>
    <cellStyle name="SAPBEXexcCritical6 2 3 7 6" xfId="26417" xr:uid="{DBA8C56C-BCAF-48B4-A4DF-3E2A41818D1A}"/>
    <cellStyle name="SAPBEXexcCritical6 2 3 7 7" xfId="29949" xr:uid="{D81E8FC7-F4EF-4F5B-9E2F-66ADE5794721}"/>
    <cellStyle name="SAPBEXexcCritical6 2 3 7 8" xfId="33208" xr:uid="{5764306C-A06C-4160-98EF-426E544DB449}"/>
    <cellStyle name="SAPBEXexcCritical6 2 3 8" xfId="8784" xr:uid="{23FE1FF9-E684-4E42-B78E-B9943D954D83}"/>
    <cellStyle name="SAPBEXexcCritical6 2 3 9" xfId="13973" xr:uid="{B00A026E-158B-40E7-B979-2844D750DEFA}"/>
    <cellStyle name="SAPBEXexcCritical6 2 4" xfId="2422" xr:uid="{EACD9F46-8332-4351-8D70-3F0EDC9C4E1B}"/>
    <cellStyle name="SAPBEXexcCritical6 2 4 2" xfId="11164" xr:uid="{AC2E0A32-CF05-4F2A-ACC4-B0AF6D32D958}"/>
    <cellStyle name="SAPBEXexcCritical6 2 4 3" xfId="16448" xr:uid="{7642B98A-9691-44EE-A30C-D57CF58EE279}"/>
    <cellStyle name="SAPBEXexcCritical6 2 4 4" xfId="9686" xr:uid="{425F3F63-A3CD-4C40-AD77-9ED78C02362B}"/>
    <cellStyle name="SAPBEXexcCritical6 2 4 5" xfId="19396" xr:uid="{2EAF421A-C710-4691-A72F-2CB906E57CE9}"/>
    <cellStyle name="SAPBEXexcCritical6 2 4 6" xfId="20227" xr:uid="{60287152-0862-46C9-BACB-C3339F926032}"/>
    <cellStyle name="SAPBEXexcCritical6 2 4 7" xfId="26809" xr:uid="{2021017E-0461-4EBD-8B03-3AEE3E7BC280}"/>
    <cellStyle name="SAPBEXexcCritical6 2 4 8" xfId="30270" xr:uid="{0A82765E-4FDE-47CF-9D0B-02F3810AEF54}"/>
    <cellStyle name="SAPBEXexcCritical6 2 4 9" xfId="34612" xr:uid="{A4FD54FE-5EB8-4F73-9318-0E20F497994C}"/>
    <cellStyle name="SAPBEXexcCritical6 2 5" xfId="2084" xr:uid="{EEE65C2B-1CD8-4B57-BA44-53C21EDC4288}"/>
    <cellStyle name="SAPBEXexcCritical6 2 5 2" xfId="9666" xr:uid="{5EBBB78F-BE9A-4FC6-B97A-6A8645071BBF}"/>
    <cellStyle name="SAPBEXexcCritical6 2 5 3" xfId="14240" xr:uid="{DE230E24-7080-4D74-8AB1-934AB6C507E0}"/>
    <cellStyle name="SAPBEXexcCritical6 2 5 4" xfId="15134" xr:uid="{F0763EB7-C9D1-48E1-BF42-C40C5BA4477A}"/>
    <cellStyle name="SAPBEXexcCritical6 2 5 5" xfId="19456" xr:uid="{927718C2-1109-40CB-A020-3EC7B84ED976}"/>
    <cellStyle name="SAPBEXexcCritical6 2 5 6" xfId="19995" xr:uid="{B034FF8B-98B0-49CE-B58E-8EBCD0F3E404}"/>
    <cellStyle name="SAPBEXexcCritical6 2 5 7" xfId="20239" xr:uid="{CC560D82-FFF9-4E4C-B260-1473C89C9CD9}"/>
    <cellStyle name="SAPBEXexcCritical6 2 5 8" xfId="27498" xr:uid="{BD1BC5AD-14E3-40BD-B151-EBE83589C821}"/>
    <cellStyle name="SAPBEXexcCritical6 2 5 9" xfId="34197" xr:uid="{3A43B3BF-56AF-42EE-B282-07F7140FE764}"/>
    <cellStyle name="SAPBEXexcCritical6 2 6" xfId="2631" xr:uid="{C294EC43-E30B-4467-939C-45C365B01383}"/>
    <cellStyle name="SAPBEXexcCritical6 2 6 2" xfId="9647" xr:uid="{00C1EDDD-55C5-4BAB-B5C4-1AA3EC8352D2}"/>
    <cellStyle name="SAPBEXexcCritical6 2 6 3" xfId="14598" xr:uid="{3D265296-8CCE-4EA3-99E4-9CC5FAB7D219}"/>
    <cellStyle name="SAPBEXexcCritical6 2 6 4" xfId="7661" xr:uid="{C6330EF6-B949-4C2E-B147-E6F0B00DBB5E}"/>
    <cellStyle name="SAPBEXexcCritical6 2 6 5" xfId="20738" xr:uid="{C666EECE-35EF-4574-A8EA-C8314A0FE3AE}"/>
    <cellStyle name="SAPBEXexcCritical6 2 6 6" xfId="24398" xr:uid="{3B398289-A7E3-4D4A-B547-112E0EFAD854}"/>
    <cellStyle name="SAPBEXexcCritical6 2 6 7" xfId="27927" xr:uid="{1B8457E9-73E5-483C-9639-4A3B7B3ECAF3}"/>
    <cellStyle name="SAPBEXexcCritical6 2 6 8" xfId="31216" xr:uid="{F3436201-D7E1-4195-8FB7-774602D801AD}"/>
    <cellStyle name="SAPBEXexcCritical6 2 7" xfId="3836" xr:uid="{2185FFB2-E2F7-4DA1-846F-80D33F3C8716}"/>
    <cellStyle name="SAPBEXexcCritical6 2 7 2" xfId="7511" xr:uid="{816CACBC-E7E8-4193-83BF-FB4C6B6F142E}"/>
    <cellStyle name="SAPBEXexcCritical6 2 7 3" xfId="10546" xr:uid="{A1BF3B90-58C6-4737-82D9-A4C507691A7F}"/>
    <cellStyle name="SAPBEXexcCritical6 2 7 4" xfId="18183" xr:uid="{B2AD00F8-AA18-490B-ABE3-584897017AB4}"/>
    <cellStyle name="SAPBEXexcCritical6 2 7 5" xfId="21936" xr:uid="{C6C3DE24-637E-46A4-9E4D-CFEA3DE438E7}"/>
    <cellStyle name="SAPBEXexcCritical6 2 7 6" xfId="25601" xr:uid="{BD574156-8D9B-48E1-BCC5-E47BC80C085D}"/>
    <cellStyle name="SAPBEXexcCritical6 2 7 7" xfId="29132" xr:uid="{2ADCE2C6-F1E4-4E28-8BDB-6F1595A0B08F}"/>
    <cellStyle name="SAPBEXexcCritical6 2 7 8" xfId="32403" xr:uid="{96E213A3-5226-4FFB-9E70-C136655F9975}"/>
    <cellStyle name="SAPBEXexcCritical6 2 8" xfId="4167" xr:uid="{FF4089FB-D4C5-45E2-8115-3890571E6877}"/>
    <cellStyle name="SAPBEXexcCritical6 2 8 2" xfId="7045" xr:uid="{0787E7D2-F678-4797-9EBF-D726CF8AB7F5}"/>
    <cellStyle name="SAPBEXexcCritical6 2 8 3" xfId="15451" xr:uid="{73BDA236-1DCA-4ACA-82DD-431CE6C54B56}"/>
    <cellStyle name="SAPBEXexcCritical6 2 8 4" xfId="18514" xr:uid="{AAAD749F-4B3F-4560-82E9-D2AA020DEBBE}"/>
    <cellStyle name="SAPBEXexcCritical6 2 8 5" xfId="22267" xr:uid="{F44DC4F3-8449-46DA-8B3C-310C46DF4282}"/>
    <cellStyle name="SAPBEXexcCritical6 2 8 6" xfId="25932" xr:uid="{8F82DDC6-D8A3-44BC-B695-5AA75C8AEB11}"/>
    <cellStyle name="SAPBEXexcCritical6 2 8 7" xfId="29463" xr:uid="{0EBD2222-E5B8-4A41-BADF-88D010012A09}"/>
    <cellStyle name="SAPBEXexcCritical6 2 8 8" xfId="32728" xr:uid="{E36CB27E-FE71-43B0-8266-EFFD472B77C4}"/>
    <cellStyle name="SAPBEXexcCritical6 2 9" xfId="3024" xr:uid="{205D4221-CFEB-4553-B492-FA29A96D1C35}"/>
    <cellStyle name="SAPBEXexcCritical6 2 9 2" xfId="10009" xr:uid="{91EBD379-8901-4B1E-9463-4BFEA3283AC4}"/>
    <cellStyle name="SAPBEXexcCritical6 2 9 3" xfId="9839" xr:uid="{2FB65C10-81D7-493E-9C49-1360DD9DB65F}"/>
    <cellStyle name="SAPBEXexcCritical6 2 9 4" xfId="17372" xr:uid="{4B2BA5E6-FDE4-4A8D-AA4C-65ABB1F4C383}"/>
    <cellStyle name="SAPBEXexcCritical6 2 9 5" xfId="21130" xr:uid="{3D21539D-3DDB-4385-92F5-9BBBDA9423D5}"/>
    <cellStyle name="SAPBEXexcCritical6 2 9 6" xfId="24791" xr:uid="{7277DDDD-C118-411A-B678-8ED06231B364}"/>
    <cellStyle name="SAPBEXexcCritical6 2 9 7" xfId="28320" xr:uid="{0EE37C76-E5DD-4EE8-A790-84BE3BF51060}"/>
    <cellStyle name="SAPBEXexcCritical6 2 9 8" xfId="31606" xr:uid="{B8D771F0-FB38-4868-9081-C48177919A9D}"/>
    <cellStyle name="SAPBEXexcCritical6 20" xfId="14473" xr:uid="{E2ADA231-33A9-429A-A99A-74E4D79D47FB}"/>
    <cellStyle name="SAPBEXexcCritical6 21" xfId="13200" xr:uid="{3011B35D-7AA2-4797-9A0A-9A599480E13A}"/>
    <cellStyle name="SAPBEXexcCritical6 22" xfId="10571" xr:uid="{C33C208D-6B00-4916-B643-9B6D4A8AF785}"/>
    <cellStyle name="SAPBEXexcCritical6 23" xfId="31088" xr:uid="{6D8A9FB1-CFED-4DF6-8AF2-6165F3230D5A}"/>
    <cellStyle name="SAPBEXexcCritical6 3" xfId="1142" xr:uid="{3450C2AE-8D9A-491E-9B8F-54E3F4197B5A}"/>
    <cellStyle name="SAPBEXexcCritical6 3 10" xfId="10458" xr:uid="{145DA412-3C7E-469E-9314-ED6328C0A41B}"/>
    <cellStyle name="SAPBEXexcCritical6 3 11" xfId="16912" xr:uid="{B2BF2F5B-B452-4C24-ABE4-FC18E4397E21}"/>
    <cellStyle name="SAPBEXexcCritical6 3 12" xfId="11411" xr:uid="{4CD17E3C-68F2-4A2D-BDA6-5936519A578F}"/>
    <cellStyle name="SAPBEXexcCritical6 3 13" xfId="19791" xr:uid="{1648F340-67EA-4A53-A103-A146E6021AE3}"/>
    <cellStyle name="SAPBEXexcCritical6 3 14" xfId="23551" xr:uid="{DE8B8233-B2B0-4FEE-840C-E996262215CE}"/>
    <cellStyle name="SAPBEXexcCritical6 3 15" xfId="27160" xr:uid="{5DAE5CA9-E03F-46D4-AE2E-E8CA1BCA3102}"/>
    <cellStyle name="SAPBEXexcCritical6 3 16" xfId="30619" xr:uid="{862E77BE-1156-4329-8D31-B85DF082E2A2}"/>
    <cellStyle name="SAPBEXexcCritical6 3 17" xfId="34467" xr:uid="{0E6E1E76-E213-4C84-B50E-170815B2DA30}"/>
    <cellStyle name="SAPBEXexcCritical6 3 2" xfId="1143" xr:uid="{333204E4-8109-4303-9702-13E9724C2E02}"/>
    <cellStyle name="SAPBEXexcCritical6 3 2 10" xfId="13342" xr:uid="{3E32EEA9-DD12-4F03-BBBC-55C106917A7E}"/>
    <cellStyle name="SAPBEXexcCritical6 3 2 11" xfId="13376" xr:uid="{3C9A9B09-2FE9-4506-A20C-3C4165F6E6C1}"/>
    <cellStyle name="SAPBEXexcCritical6 3 2 12" xfId="19790" xr:uid="{8979AC1C-FF4E-42DB-AC10-29D6C5788A86}"/>
    <cellStyle name="SAPBEXexcCritical6 3 2 13" xfId="23550" xr:uid="{482E1BDA-9890-486A-A28A-AA71CB17BFBA}"/>
    <cellStyle name="SAPBEXexcCritical6 3 2 14" xfId="27159" xr:uid="{7293DB71-2610-4EF4-9C34-A44DEE1978D6}"/>
    <cellStyle name="SAPBEXexcCritical6 3 2 15" xfId="30618" xr:uid="{2FA3C66F-B8E9-4A4E-B74E-BB5D59A347DA}"/>
    <cellStyle name="SAPBEXexcCritical6 3 2 2" xfId="1656" xr:uid="{956F3CE4-1F05-431E-AC1B-32CF78B6DDBE}"/>
    <cellStyle name="SAPBEXexcCritical6 3 2 2 10" xfId="13721" xr:uid="{F5E3141A-E243-4D45-B8E6-CA2FE874F754}"/>
    <cellStyle name="SAPBEXexcCritical6 3 2 2 11" xfId="20501" xr:uid="{D124BDBC-FE1C-4FB7-AD23-AD562B4A53DB}"/>
    <cellStyle name="SAPBEXexcCritical6 3 2 2 12" xfId="23341" xr:uid="{8A408651-A7EC-41A4-9EA3-DD139256F663}"/>
    <cellStyle name="SAPBEXexcCritical6 3 2 2 13" xfId="26998" xr:uid="{0A167C70-B756-40F2-AC20-FE2FC3A69BC8}"/>
    <cellStyle name="SAPBEXexcCritical6 3 2 2 14" xfId="30888" xr:uid="{2E4CFB2B-13DC-4AFB-934E-98508AC36269}"/>
    <cellStyle name="SAPBEXexcCritical6 3 2 2 2" xfId="2899" xr:uid="{58946A0F-F864-4C33-9943-0C739764E464}"/>
    <cellStyle name="SAPBEXexcCritical6 3 2 2 2 2" xfId="9164" xr:uid="{F623BEB6-CC00-49B1-B541-7106B9ABFEF1}"/>
    <cellStyle name="SAPBEXexcCritical6 3 2 2 2 3" xfId="15100" xr:uid="{2D012244-D7B1-400C-B8DD-C6D120C8EAB3}"/>
    <cellStyle name="SAPBEXexcCritical6 3 2 2 2 4" xfId="17247" xr:uid="{2700E480-02C8-4279-97D6-05DBFC78E645}"/>
    <cellStyle name="SAPBEXexcCritical6 3 2 2 2 5" xfId="21005" xr:uid="{5CE7B855-2818-4CB2-91A5-50CAD443FF78}"/>
    <cellStyle name="SAPBEXexcCritical6 3 2 2 2 6" xfId="24666" xr:uid="{93373EFC-C6E6-4B63-BCEB-8A3A2C7D7A39}"/>
    <cellStyle name="SAPBEXexcCritical6 3 2 2 2 7" xfId="28195" xr:uid="{7039D485-EA52-4595-AFE4-EB8D0E57C140}"/>
    <cellStyle name="SAPBEXexcCritical6 3 2 2 2 8" xfId="31481" xr:uid="{CF7323D1-1AA2-481D-A6AA-7AC911E2E984}"/>
    <cellStyle name="SAPBEXexcCritical6 3 2 2 3" xfId="3405" xr:uid="{42321CE6-B848-49E2-B124-A913AB6A0097}"/>
    <cellStyle name="SAPBEXexcCritical6 3 2 2 3 2" xfId="10384" xr:uid="{7F1A8B05-75D7-4DF6-A06E-F1D9BB13E23A}"/>
    <cellStyle name="SAPBEXexcCritical6 3 2 2 3 3" xfId="14003" xr:uid="{DEBA047B-7B45-4272-820A-8C557D28338B}"/>
    <cellStyle name="SAPBEXexcCritical6 3 2 2 3 4" xfId="17752" xr:uid="{2493122B-CB9D-46CC-BF73-DA38BDB95CE7}"/>
    <cellStyle name="SAPBEXexcCritical6 3 2 2 3 5" xfId="21508" xr:uid="{5F9E9B03-17B7-4E4F-A638-6BE4B85E1902}"/>
    <cellStyle name="SAPBEXexcCritical6 3 2 2 3 6" xfId="25170" xr:uid="{EDD82A9B-ED48-45E5-89DE-40910569A63E}"/>
    <cellStyle name="SAPBEXexcCritical6 3 2 2 3 7" xfId="28701" xr:uid="{BCC411B9-EE22-4785-972C-396091F403F7}"/>
    <cellStyle name="SAPBEXexcCritical6 3 2 2 3 8" xfId="31980" xr:uid="{4F747F26-B4CC-41EE-9341-029FAE5FA818}"/>
    <cellStyle name="SAPBEXexcCritical6 3 2 2 4" xfId="3086" xr:uid="{6A597AE3-A187-4CB0-9405-75C8FBC382DA}"/>
    <cellStyle name="SAPBEXexcCritical6 3 2 2 4 2" xfId="10765" xr:uid="{CEF22A32-BCC0-45ED-BD4C-9D2C21A33CDC}"/>
    <cellStyle name="SAPBEXexcCritical6 3 2 2 4 3" xfId="6858" xr:uid="{3DB9B9DC-B6EB-4F18-A33E-15F3888EE444}"/>
    <cellStyle name="SAPBEXexcCritical6 3 2 2 4 4" xfId="17433" xr:uid="{3C5B2B4A-1BEF-478B-BE8D-A962449770ED}"/>
    <cellStyle name="SAPBEXexcCritical6 3 2 2 4 5" xfId="21190" xr:uid="{F54D37DF-20B3-4C4A-9F31-AF634F2D47DE}"/>
    <cellStyle name="SAPBEXexcCritical6 3 2 2 4 6" xfId="24852" xr:uid="{84424B12-EC09-446E-A38C-4E7DD048D7DD}"/>
    <cellStyle name="SAPBEXexcCritical6 3 2 2 4 7" xfId="28382" xr:uid="{AD4A80CE-AAB8-4011-89D7-CA4BF27F998D}"/>
    <cellStyle name="SAPBEXexcCritical6 3 2 2 4 8" xfId="31665" xr:uid="{3E8C7908-D877-4765-8168-14B94F22BC4E}"/>
    <cellStyle name="SAPBEXexcCritical6 3 2 2 5" xfId="2284" xr:uid="{020AC17E-C42B-4F4A-B5A9-287411AD3562}"/>
    <cellStyle name="SAPBEXexcCritical6 3 2 2 5 2" xfId="8432" xr:uid="{C2CB0C52-B2E7-4A55-AE00-51B2DADD4FD0}"/>
    <cellStyle name="SAPBEXexcCritical6 3 2 2 5 3" xfId="7001" xr:uid="{A77D1525-443A-464B-8703-3065B8FE4A38}"/>
    <cellStyle name="SAPBEXexcCritical6 3 2 2 5 4" xfId="11623" xr:uid="{EB7BF558-B78A-4779-BE3C-0916D6C50975}"/>
    <cellStyle name="SAPBEXexcCritical6 3 2 2 5 5" xfId="19428" xr:uid="{6EE00AF9-4201-431C-A42C-4E7C99B4C239}"/>
    <cellStyle name="SAPBEXexcCritical6 3 2 2 5 6" xfId="20080" xr:uid="{F959C825-4F81-4BB3-BAEB-3261A60B5B00}"/>
    <cellStyle name="SAPBEXexcCritical6 3 2 2 5 7" xfId="16980" xr:uid="{47F0FDCA-B742-4CA4-9E12-C643A93BDD9D}"/>
    <cellStyle name="SAPBEXexcCritical6 3 2 2 5 8" xfId="27422" xr:uid="{A2C01ABD-221D-4260-8ABF-88271B0703CB}"/>
    <cellStyle name="SAPBEXexcCritical6 3 2 2 6" xfId="4486" xr:uid="{1EF6E553-2829-48C2-AE84-9BF1416C9D1E}"/>
    <cellStyle name="SAPBEXexcCritical6 3 2 2 6 2" xfId="12518" xr:uid="{DCE130A1-A56A-4C6E-85C6-C2060ACF34E6}"/>
    <cellStyle name="SAPBEXexcCritical6 3 2 2 6 3" xfId="7639" xr:uid="{0F23A3B1-5E7E-4A93-9DCE-CABB4FEA70F3}"/>
    <cellStyle name="SAPBEXexcCritical6 3 2 2 6 4" xfId="18833" xr:uid="{39B3B155-D8FC-4893-8B7D-EE2B10D6862B}"/>
    <cellStyle name="SAPBEXexcCritical6 3 2 2 6 5" xfId="22585" xr:uid="{D8C09AC5-32FB-4E53-8594-11A203692EA6}"/>
    <cellStyle name="SAPBEXexcCritical6 3 2 2 6 6" xfId="26250" xr:uid="{53402082-F0E2-47EA-A570-98FDB7BB9D0F}"/>
    <cellStyle name="SAPBEXexcCritical6 3 2 2 6 7" xfId="29782" xr:uid="{CE0363B3-8DC0-4307-A589-048B45D4AD80}"/>
    <cellStyle name="SAPBEXexcCritical6 3 2 2 6 8" xfId="33044" xr:uid="{7E945551-86B0-446F-B7FF-69D91B26ADBD}"/>
    <cellStyle name="SAPBEXexcCritical6 3 2 2 7" xfId="4881" xr:uid="{E12A2B1A-1C8F-4ABB-A44C-1356E27D1D41}"/>
    <cellStyle name="SAPBEXexcCritical6 3 2 2 7 2" xfId="12142" xr:uid="{3D5BCF5A-12E3-4499-895D-2E4EF7ABA7D5}"/>
    <cellStyle name="SAPBEXexcCritical6 3 2 2 7 3" xfId="9308" xr:uid="{7113B8D9-5030-4DD0-A684-7E35F6577A1F}"/>
    <cellStyle name="SAPBEXexcCritical6 3 2 2 7 4" xfId="19228" xr:uid="{C21957DB-4374-4586-8A23-3C2C5CFE945F}"/>
    <cellStyle name="SAPBEXexcCritical6 3 2 2 7 5" xfId="22979" xr:uid="{13E61FCC-5562-48C8-A343-5CA141FB3580}"/>
    <cellStyle name="SAPBEXexcCritical6 3 2 2 7 6" xfId="26645" xr:uid="{F04BA3F4-28A5-436D-99C7-111F916E3F55}"/>
    <cellStyle name="SAPBEXexcCritical6 3 2 2 7 7" xfId="30177" xr:uid="{73809941-EAA4-4375-BDF2-97523D96ED97}"/>
    <cellStyle name="SAPBEXexcCritical6 3 2 2 7 8" xfId="33432" xr:uid="{34521A19-7B00-4757-B167-4EA5FD4C970A}"/>
    <cellStyle name="SAPBEXexcCritical6 3 2 2 8" xfId="9230" xr:uid="{9CD1B357-B9F0-45AE-A228-F14CFABAC6E5}"/>
    <cellStyle name="SAPBEXexcCritical6 3 2 2 9" xfId="15000" xr:uid="{C92EB86B-4CE3-4B1A-A9CD-69122F286582}"/>
    <cellStyle name="SAPBEXexcCritical6 3 2 3" xfId="2425" xr:uid="{140F4B18-8112-4F1B-A48F-2562860958F6}"/>
    <cellStyle name="SAPBEXexcCritical6 3 2 3 2" xfId="10158" xr:uid="{47DE4728-099E-4069-8EFC-4990AE054F45}"/>
    <cellStyle name="SAPBEXexcCritical6 3 2 3 3" xfId="15031" xr:uid="{FAA7F937-2829-4E83-A512-EEE9AFCFCB3C}"/>
    <cellStyle name="SAPBEXexcCritical6 3 2 3 4" xfId="10038" xr:uid="{885B19CD-C38A-452B-80FD-EBAB3EAF0DF1}"/>
    <cellStyle name="SAPBEXexcCritical6 3 2 3 5" xfId="19394" xr:uid="{823ABF3D-E604-407D-BFC2-B2BA04B54515}"/>
    <cellStyle name="SAPBEXexcCritical6 3 2 3 6" xfId="19654" xr:uid="{69157E37-16E8-4FF6-AEEF-B354A99CB8DE}"/>
    <cellStyle name="SAPBEXexcCritical6 3 2 3 7" xfId="26806" xr:uid="{FB603829-C873-4EC7-961E-E00D714554FC}"/>
    <cellStyle name="SAPBEXexcCritical6 3 2 3 8" xfId="30267" xr:uid="{08BA8BB0-716B-429E-8853-992CFA03CD6A}"/>
    <cellStyle name="SAPBEXexcCritical6 3 2 4" xfId="2081" xr:uid="{91FA00E9-6D62-4476-A756-BE280D58EDD9}"/>
    <cellStyle name="SAPBEXexcCritical6 3 2 4 2" xfId="11011" xr:uid="{EFFE75DA-D21F-4C54-B11A-7946CC2EDE02}"/>
    <cellStyle name="SAPBEXexcCritical6 3 2 4 3" xfId="16541" xr:uid="{C8910E39-3AC4-46D7-B5F0-58275FC1FE67}"/>
    <cellStyle name="SAPBEXexcCritical6 3 2 4 4" xfId="15018" xr:uid="{FCFC954F-76B7-4377-9F1E-F2C38C799C92}"/>
    <cellStyle name="SAPBEXexcCritical6 3 2 4 5" xfId="15421" xr:uid="{00BCFC9E-04B3-41DE-9C4B-4548E3F4C71F}"/>
    <cellStyle name="SAPBEXexcCritical6 3 2 4 6" xfId="20020" xr:uid="{C274033D-C324-4694-8880-B956C505E61E}"/>
    <cellStyle name="SAPBEXexcCritical6 3 2 4 7" xfId="24375" xr:uid="{9AA9CA65-88DB-49CF-8016-040320E63080}"/>
    <cellStyle name="SAPBEXexcCritical6 3 2 4 8" xfId="30388" xr:uid="{3A6FD687-579A-4585-92AC-7388CF2399EB}"/>
    <cellStyle name="SAPBEXexcCritical6 3 2 5" xfId="2449" xr:uid="{C73FFC5E-ADA3-404F-8DA2-54B6699194E8}"/>
    <cellStyle name="SAPBEXexcCritical6 3 2 5 2" xfId="11551" xr:uid="{145B859B-62F0-4BE0-9FC7-42802B69850D}"/>
    <cellStyle name="SAPBEXexcCritical6 3 2 5 3" xfId="16094" xr:uid="{BB9C6EE4-D23D-4274-8359-0A31646D9738}"/>
    <cellStyle name="SAPBEXexcCritical6 3 2 5 4" xfId="12043" xr:uid="{F3917157-DD00-4110-A275-D0FDC03BFCF1}"/>
    <cellStyle name="SAPBEXexcCritical6 3 2 5 5" xfId="19374" xr:uid="{79BF3F31-5248-4CB1-AA62-3029679AE59F}"/>
    <cellStyle name="SAPBEXexcCritical6 3 2 5 6" xfId="20110" xr:uid="{5B6298E5-0B7D-4B45-8132-7A3157A07A43}"/>
    <cellStyle name="SAPBEXexcCritical6 3 2 5 7" xfId="27766" xr:uid="{B103BDF9-4C64-4BAB-A2B2-8BDEF20906A1}"/>
    <cellStyle name="SAPBEXexcCritical6 3 2 5 8" xfId="30245" xr:uid="{878F4E48-BF3B-4148-8D20-9501B7F7DF07}"/>
    <cellStyle name="SAPBEXexcCritical6 3 2 6" xfId="3590" xr:uid="{3F6DAA8E-5425-43E6-B8E0-6D555F6B21E1}"/>
    <cellStyle name="SAPBEXexcCritical6 3 2 6 2" xfId="8745" xr:uid="{E82C17D6-19AD-47B9-8A9C-B1E9E6C5A0E9}"/>
    <cellStyle name="SAPBEXexcCritical6 3 2 6 3" xfId="7243" xr:uid="{6A1C10D5-957E-4D2A-9EF7-3D7D3B79A8C3}"/>
    <cellStyle name="SAPBEXexcCritical6 3 2 6 4" xfId="17937" xr:uid="{9FE543B4-D9E5-4173-B1D6-831B1BF8FBA0}"/>
    <cellStyle name="SAPBEXexcCritical6 3 2 6 5" xfId="21693" xr:uid="{2E22DF51-D538-4007-83E5-473D5588D177}"/>
    <cellStyle name="SAPBEXexcCritical6 3 2 6 6" xfId="25355" xr:uid="{8370CBA6-349E-4147-9EB6-A482C197AA21}"/>
    <cellStyle name="SAPBEXexcCritical6 3 2 6 7" xfId="28886" xr:uid="{89417728-75DC-467C-BD2C-94E20B1F49FA}"/>
    <cellStyle name="SAPBEXexcCritical6 3 2 6 8" xfId="32163" xr:uid="{B36C095E-411B-488A-8B15-6FC4F2BB5813}"/>
    <cellStyle name="SAPBEXexcCritical6 3 2 7" xfId="4151" xr:uid="{AEF7D2F5-9D06-4C94-A816-22F130381F85}"/>
    <cellStyle name="SAPBEXexcCritical6 3 2 7 2" xfId="7181" xr:uid="{D3D32E7F-2100-4F9E-BCA0-430F2DD7DF11}"/>
    <cellStyle name="SAPBEXexcCritical6 3 2 7 3" xfId="14519" xr:uid="{F33090D6-9D8A-4C83-97DE-411246A26023}"/>
    <cellStyle name="SAPBEXexcCritical6 3 2 7 4" xfId="18498" xr:uid="{CB7CDED2-E5ED-49F0-9D9E-BEFF9827098F}"/>
    <cellStyle name="SAPBEXexcCritical6 3 2 7 5" xfId="22251" xr:uid="{B35293F2-70F3-4CE0-9456-677BC58047D1}"/>
    <cellStyle name="SAPBEXexcCritical6 3 2 7 6" xfId="25916" xr:uid="{31A727DC-0B94-40AB-AA6D-56D565E43E14}"/>
    <cellStyle name="SAPBEXexcCritical6 3 2 7 7" xfId="29447" xr:uid="{58834418-288E-4EC4-A91B-4C2C5E9AAF37}"/>
    <cellStyle name="SAPBEXexcCritical6 3 2 7 8" xfId="32713" xr:uid="{A6ED933B-D598-4607-8798-910253AE02FD}"/>
    <cellStyle name="SAPBEXexcCritical6 3 2 8" xfId="4088" xr:uid="{B56DFF85-7B33-4D6D-98FC-F7DCC91E5B8F}"/>
    <cellStyle name="SAPBEXexcCritical6 3 2 8 2" xfId="6781" xr:uid="{56AC4E0A-5B5F-47DB-8570-01A61D050C19}"/>
    <cellStyle name="SAPBEXexcCritical6 3 2 8 3" xfId="16751" xr:uid="{6FE8281B-9D9B-4A44-A4E1-59DC27CB21D6}"/>
    <cellStyle name="SAPBEXexcCritical6 3 2 8 4" xfId="18435" xr:uid="{5D5E752A-88C6-426A-B644-181766C77C68}"/>
    <cellStyle name="SAPBEXexcCritical6 3 2 8 5" xfId="22188" xr:uid="{F54CAF9A-ED36-4202-ADEF-B7A242441D11}"/>
    <cellStyle name="SAPBEXexcCritical6 3 2 8 6" xfId="25853" xr:uid="{F250CF55-9F5B-4157-8D5A-72D8B85A7FB4}"/>
    <cellStyle name="SAPBEXexcCritical6 3 2 8 7" xfId="29384" xr:uid="{9FD850F2-97CA-4500-9719-B5C46BB9304F}"/>
    <cellStyle name="SAPBEXexcCritical6 3 2 8 8" xfId="32651" xr:uid="{D32C5284-38B3-47C0-9D50-BFF44431FC7C}"/>
    <cellStyle name="SAPBEXexcCritical6 3 2 9" xfId="8728" xr:uid="{E8358EF1-71C7-4172-AFCE-4BD1DE1DFC87}"/>
    <cellStyle name="SAPBEXexcCritical6 3 3" xfId="1655" xr:uid="{C835E5C9-6B7B-49B5-8968-07B0BA3E16C6}"/>
    <cellStyle name="SAPBEXexcCritical6 3 3 10" xfId="13924" xr:uid="{3F430094-8D6A-40A8-B655-BBFDF0EE1808}"/>
    <cellStyle name="SAPBEXexcCritical6 3 3 11" xfId="19584" xr:uid="{500D96FB-C73E-4E10-A1A2-3C724F968CDD}"/>
    <cellStyle name="SAPBEXexcCritical6 3 3 12" xfId="15691" xr:uid="{93BDA912-EAE9-44AE-88DF-90655DAA2CDB}"/>
    <cellStyle name="SAPBEXexcCritical6 3 3 13" xfId="27743" xr:uid="{DED07D49-5E54-4CBB-A7CC-073DDC6F28AA}"/>
    <cellStyle name="SAPBEXexcCritical6 3 3 14" xfId="30487" xr:uid="{43C6BBAF-4459-465C-AEFE-0AC98FA66158}"/>
    <cellStyle name="SAPBEXexcCritical6 3 3 2" xfId="2898" xr:uid="{0BEF93E6-65F7-4CF2-AA2D-1376DEE47712}"/>
    <cellStyle name="SAPBEXexcCritical6 3 3 2 2" xfId="9350" xr:uid="{C40A91DA-EADA-4C6E-AC0C-21F44E86C26C}"/>
    <cellStyle name="SAPBEXexcCritical6 3 3 2 3" xfId="14989" xr:uid="{4908C2D6-A763-4BC6-A776-2113618074C4}"/>
    <cellStyle name="SAPBEXexcCritical6 3 3 2 4" xfId="17246" xr:uid="{E2A46C40-D786-4294-83F0-E2F9C2B35BD6}"/>
    <cellStyle name="SAPBEXexcCritical6 3 3 2 5" xfId="21004" xr:uid="{86085388-DFA1-47D3-A75B-FE12DFE14299}"/>
    <cellStyle name="SAPBEXexcCritical6 3 3 2 6" xfId="24665" xr:uid="{8CF70EDD-65C2-4490-B9AC-F8E710750EB5}"/>
    <cellStyle name="SAPBEXexcCritical6 3 3 2 7" xfId="28194" xr:uid="{C68AA3CA-7FF3-4264-A6CA-FDE83A090011}"/>
    <cellStyle name="SAPBEXexcCritical6 3 3 2 8" xfId="31480" xr:uid="{63A5FC32-2C9B-434D-A555-108EE7D7C04A}"/>
    <cellStyle name="SAPBEXexcCritical6 3 3 3" xfId="3404" xr:uid="{00ADA257-DD37-4C5C-AAE3-A98C84BB82A5}"/>
    <cellStyle name="SAPBEXexcCritical6 3 3 3 2" xfId="11587" xr:uid="{E0FED9D9-329B-4DCD-A1D8-FB671C0E31E8}"/>
    <cellStyle name="SAPBEXexcCritical6 3 3 3 3" xfId="16059" xr:uid="{6B7DFA71-10C7-4B3C-BFA4-CB557F863C82}"/>
    <cellStyle name="SAPBEXexcCritical6 3 3 3 4" xfId="17751" xr:uid="{0E99AAFF-4B74-4EEE-95FC-37379244224D}"/>
    <cellStyle name="SAPBEXexcCritical6 3 3 3 5" xfId="21507" xr:uid="{623C8727-A246-4D7C-9D9B-464491E44A89}"/>
    <cellStyle name="SAPBEXexcCritical6 3 3 3 6" xfId="25169" xr:uid="{71803048-6D1F-4A55-8D93-09F033804913}"/>
    <cellStyle name="SAPBEXexcCritical6 3 3 3 7" xfId="28700" xr:uid="{33CF340A-4E48-4384-B59A-DC8E80A02C80}"/>
    <cellStyle name="SAPBEXexcCritical6 3 3 3 8" xfId="31979" xr:uid="{6FFE79D5-7154-432F-9061-E92E7D354307}"/>
    <cellStyle name="SAPBEXexcCritical6 3 3 4" xfId="2676" xr:uid="{A35423E9-21FE-416E-87CE-910241E2E13E}"/>
    <cellStyle name="SAPBEXexcCritical6 3 3 4 2" xfId="9006" xr:uid="{807BCF01-6C31-4EF3-AA22-DD6865E05659}"/>
    <cellStyle name="SAPBEXexcCritical6 3 3 4 3" xfId="15137" xr:uid="{72E75D34-454A-44E3-A32A-5F06074E1FCA}"/>
    <cellStyle name="SAPBEXexcCritical6 3 3 4 4" xfId="16843" xr:uid="{70B4243C-F938-47B2-BB15-F3DAE583DB41}"/>
    <cellStyle name="SAPBEXexcCritical6 3 3 4 5" xfId="20782" xr:uid="{37ED38DE-432C-4BD0-8D61-D8D9738410C9}"/>
    <cellStyle name="SAPBEXexcCritical6 3 3 4 6" xfId="24443" xr:uid="{5850CF74-9A92-4BB0-A729-0E0DBB4EF530}"/>
    <cellStyle name="SAPBEXexcCritical6 3 3 4 7" xfId="27972" xr:uid="{F83D2AA6-03B1-45BD-85E1-9D13F9C51F09}"/>
    <cellStyle name="SAPBEXexcCritical6 3 3 4 8" xfId="31259" xr:uid="{BC9CCC18-7F91-481C-A280-417E1941A641}"/>
    <cellStyle name="SAPBEXexcCritical6 3 3 5" xfId="3948" xr:uid="{3BA72651-8F1A-4CD7-9DB1-89A43F99AF12}"/>
    <cellStyle name="SAPBEXexcCritical6 3 3 5 2" xfId="12694" xr:uid="{2BC378CE-029E-4BAA-B173-96015F5B3F18}"/>
    <cellStyle name="SAPBEXexcCritical6 3 3 5 3" xfId="13330" xr:uid="{E43FE987-D568-40E8-A665-30D010745C28}"/>
    <cellStyle name="SAPBEXexcCritical6 3 3 5 4" xfId="18295" xr:uid="{7E553F2F-1FD2-472E-A1F1-DDAF8B1C8FA8}"/>
    <cellStyle name="SAPBEXexcCritical6 3 3 5 5" xfId="22048" xr:uid="{02E48CEA-0C6C-4FF8-966C-E3668D43316E}"/>
    <cellStyle name="SAPBEXexcCritical6 3 3 5 6" xfId="25713" xr:uid="{4D61F941-8AB4-4118-A794-1CFF477EB2BE}"/>
    <cellStyle name="SAPBEXexcCritical6 3 3 5 7" xfId="29244" xr:uid="{E3E370BE-0257-42F6-A693-62481CC42AD1}"/>
    <cellStyle name="SAPBEXexcCritical6 3 3 5 8" xfId="32512" xr:uid="{E7BFB6AE-D0F3-49D5-A114-CC4CEDD2A4EA}"/>
    <cellStyle name="SAPBEXexcCritical6 3 3 6" xfId="4303" xr:uid="{261A5553-EFDC-403F-A31E-034C238E777F}"/>
    <cellStyle name="SAPBEXexcCritical6 3 3 6 2" xfId="12637" xr:uid="{936924CF-3525-4701-8883-CD3B3AEF2EF8}"/>
    <cellStyle name="SAPBEXexcCritical6 3 3 6 3" xfId="15715" xr:uid="{FA70468F-C8A7-434F-B481-7ED55D6134F0}"/>
    <cellStyle name="SAPBEXexcCritical6 3 3 6 4" xfId="18650" xr:uid="{1C9F0461-C8CB-4751-B5E6-17E6A6805EC0}"/>
    <cellStyle name="SAPBEXexcCritical6 3 3 6 5" xfId="22402" xr:uid="{A18BD2A7-DDB1-415F-968C-B634E3D237DF}"/>
    <cellStyle name="SAPBEXexcCritical6 3 3 6 6" xfId="26068" xr:uid="{16D85E79-094D-46C8-93EB-981A277E8975}"/>
    <cellStyle name="SAPBEXexcCritical6 3 3 6 7" xfId="29599" xr:uid="{BB5C822B-FB5B-4778-8982-7CF12FA9C111}"/>
    <cellStyle name="SAPBEXexcCritical6 3 3 6 8" xfId="32862" xr:uid="{AAD1EB48-3BEE-43CC-80F7-A010DF2024ED}"/>
    <cellStyle name="SAPBEXexcCritical6 3 3 7" xfId="4913" xr:uid="{31FBD775-9148-4D27-8045-D10D01CA28FF}"/>
    <cellStyle name="SAPBEXexcCritical6 3 3 7 2" xfId="12110" xr:uid="{6A0C79E7-0F81-4545-B190-E00674282420}"/>
    <cellStyle name="SAPBEXexcCritical6 3 3 7 3" xfId="11547" xr:uid="{9A307A6F-CA45-4014-A1ED-E104C7221975}"/>
    <cellStyle name="SAPBEXexcCritical6 3 3 7 4" xfId="19260" xr:uid="{D5CB5F87-5EB1-41A0-81BF-9C27AEB166CC}"/>
    <cellStyle name="SAPBEXexcCritical6 3 3 7 5" xfId="23011" xr:uid="{BF448237-35FD-4B61-B3E6-FA85F0717525}"/>
    <cellStyle name="SAPBEXexcCritical6 3 3 7 6" xfId="26677" xr:uid="{82B14C3E-0FE5-44A6-A5D2-ACCEBB1722DE}"/>
    <cellStyle name="SAPBEXexcCritical6 3 3 7 7" xfId="30209" xr:uid="{2FA811EC-9F39-4939-ABFA-5A0BD317D9F0}"/>
    <cellStyle name="SAPBEXexcCritical6 3 3 7 8" xfId="33464" xr:uid="{CA84D1F3-3128-4B64-93EB-F2D7AC9F5C5D}"/>
    <cellStyle name="SAPBEXexcCritical6 3 3 8" xfId="8850" xr:uid="{78656D58-442E-4D0D-9F69-4553398E521F}"/>
    <cellStyle name="SAPBEXexcCritical6 3 3 9" xfId="9769" xr:uid="{713AF1E4-D80B-48BB-9334-CEBDB79B434F}"/>
    <cellStyle name="SAPBEXexcCritical6 3 4" xfId="2424" xr:uid="{41F9CF75-C4C0-44C7-BDC9-FF660E1A2170}"/>
    <cellStyle name="SAPBEXexcCritical6 3 4 2" xfId="10424" xr:uid="{135BB9CD-ECF7-4767-8E74-550935437FEB}"/>
    <cellStyle name="SAPBEXexcCritical6 3 4 3" xfId="14002" xr:uid="{3541D8FF-B0F2-4D4C-8E52-22D3B83015A5}"/>
    <cellStyle name="SAPBEXexcCritical6 3 4 4" xfId="7323" xr:uid="{A2D0FF90-9057-4E93-A559-F2C259275986}"/>
    <cellStyle name="SAPBEXexcCritical6 3 4 5" xfId="19395" xr:uid="{11E7464F-B021-4F66-B0A6-8AC2AF21BE68}"/>
    <cellStyle name="SAPBEXexcCritical6 3 4 6" xfId="15173" xr:uid="{AAA223EB-3F2F-48AF-9608-257C06EB13F4}"/>
    <cellStyle name="SAPBEXexcCritical6 3 4 7" xfId="23851" xr:uid="{DADCA18B-583C-445C-9427-BFE84EEDE0FC}"/>
    <cellStyle name="SAPBEXexcCritical6 3 4 8" xfId="30268" xr:uid="{E35B2E2F-6F17-4041-9758-23444AAAF6A4}"/>
    <cellStyle name="SAPBEXexcCritical6 3 5" xfId="2593" xr:uid="{C65F0FCC-F893-4656-937A-2C299539DF9E}"/>
    <cellStyle name="SAPBEXexcCritical6 3 5 2" xfId="9498" xr:uid="{5197E24D-E998-43FF-9521-4A732DC360DF}"/>
    <cellStyle name="SAPBEXexcCritical6 3 5 3" xfId="13163" xr:uid="{3CFCA603-091A-448D-8723-3866DCB73D22}"/>
    <cellStyle name="SAPBEXexcCritical6 3 5 4" xfId="11527" xr:uid="{743815CA-E049-4C79-8A20-424F652D50E4}"/>
    <cellStyle name="SAPBEXexcCritical6 3 5 5" xfId="15886" xr:uid="{2398AB47-48BD-4531-A2A5-EEC178C800FE}"/>
    <cellStyle name="SAPBEXexcCritical6 3 5 6" xfId="22252" xr:uid="{904A7DF3-D8BA-410B-89A6-3B705C42B2D1}"/>
    <cellStyle name="SAPBEXexcCritical6 3 5 7" xfId="27889" xr:uid="{DA635ECA-37C8-41A4-9459-7A0181853EA5}"/>
    <cellStyle name="SAPBEXexcCritical6 3 5 8" xfId="31179" xr:uid="{7161FDBD-4DAF-4B8E-A3E6-D7090C0C8756}"/>
    <cellStyle name="SAPBEXexcCritical6 3 6" xfId="3210" xr:uid="{C6C2B3A9-8770-4374-8750-943CFD0A102B}"/>
    <cellStyle name="SAPBEXexcCritical6 3 6 2" xfId="10124" xr:uid="{FE72D343-BD29-4DBB-ADAD-23F13B41387A}"/>
    <cellStyle name="SAPBEXexcCritical6 3 6 3" xfId="14237" xr:uid="{1F47E515-0757-446C-A1F9-1E543F0FA1E2}"/>
    <cellStyle name="SAPBEXexcCritical6 3 6 4" xfId="17557" xr:uid="{EEF77ED2-9A08-4716-BC02-976D7E1FE903}"/>
    <cellStyle name="SAPBEXexcCritical6 3 6 5" xfId="21313" xr:uid="{41CBA250-0A93-40C0-9E06-FDAF21E38A5B}"/>
    <cellStyle name="SAPBEXexcCritical6 3 6 6" xfId="24975" xr:uid="{06322E18-9C33-415C-B0D4-A92ABAF64952}"/>
    <cellStyle name="SAPBEXexcCritical6 3 6 7" xfId="28506" xr:uid="{69BCF284-284E-44B8-A5D0-D64BFA59D2E1}"/>
    <cellStyle name="SAPBEXexcCritical6 3 6 8" xfId="31786" xr:uid="{46E3EFF5-0BBE-4EB6-83CD-770023F156D5}"/>
    <cellStyle name="SAPBEXexcCritical6 3 7" xfId="3965" xr:uid="{B322A9C5-08AF-41C5-B143-81C7976F4AEE}"/>
    <cellStyle name="SAPBEXexcCritical6 3 7 2" xfId="10847" xr:uid="{123B7E06-C3C3-4955-9A64-7B19919DDA9E}"/>
    <cellStyle name="SAPBEXexcCritical6 3 7 3" xfId="8504" xr:uid="{31289B8D-5EC6-4F9C-A684-2EDECB6A2B8D}"/>
    <cellStyle name="SAPBEXexcCritical6 3 7 4" xfId="18312" xr:uid="{5E4C0505-7287-4DF8-B6EB-3E7CC6FA1E8E}"/>
    <cellStyle name="SAPBEXexcCritical6 3 7 5" xfId="22065" xr:uid="{53DCDCCD-C55E-410E-8F62-E02E292EE4C7}"/>
    <cellStyle name="SAPBEXexcCritical6 3 7 6" xfId="25730" xr:uid="{E02AC7F6-FE1B-4192-8781-C346D6FE94BA}"/>
    <cellStyle name="SAPBEXexcCritical6 3 7 7" xfId="29261" xr:uid="{61980417-11C5-44AE-91F7-664A459DE3EC}"/>
    <cellStyle name="SAPBEXexcCritical6 3 7 8" xfId="32529" xr:uid="{8BD9CDAA-30E9-4CE1-A862-7072E6EF1104}"/>
    <cellStyle name="SAPBEXexcCritical6 3 8" xfId="3854" xr:uid="{901D4F68-1CE9-42A9-A04C-C6BF8DDD556C}"/>
    <cellStyle name="SAPBEXexcCritical6 3 8 2" xfId="12706" xr:uid="{C1E0263B-379D-47EC-B892-46CA92C5B793}"/>
    <cellStyle name="SAPBEXexcCritical6 3 8 3" xfId="7487" xr:uid="{98E0F49D-5FF5-42DD-98D3-EF7AF76CF6CB}"/>
    <cellStyle name="SAPBEXexcCritical6 3 8 4" xfId="18201" xr:uid="{29A80483-448D-4B84-815B-1BAF45A69210}"/>
    <cellStyle name="SAPBEXexcCritical6 3 8 5" xfId="21954" xr:uid="{6A20949D-BB6C-4FAF-AEFD-6E6386B8DADC}"/>
    <cellStyle name="SAPBEXexcCritical6 3 8 6" xfId="25619" xr:uid="{CF8C265B-289F-480A-8EDD-46A09DAF231D}"/>
    <cellStyle name="SAPBEXexcCritical6 3 8 7" xfId="29150" xr:uid="{FF5E06F2-E8AF-4F02-9639-1135CC533163}"/>
    <cellStyle name="SAPBEXexcCritical6 3 8 8" xfId="32420" xr:uid="{2449246F-B310-43C1-90A4-9BF5BA209A39}"/>
    <cellStyle name="SAPBEXexcCritical6 3 9" xfId="4824" xr:uid="{216C101A-A771-4216-A26F-547A78D20475}"/>
    <cellStyle name="SAPBEXexcCritical6 3 9 2" xfId="12199" xr:uid="{62918FFF-972C-4C34-80DB-C94D0BA7186C}"/>
    <cellStyle name="SAPBEXexcCritical6 3 9 3" xfId="15821" xr:uid="{012BCDD4-0597-4F9B-9E1D-5A755ACF865F}"/>
    <cellStyle name="SAPBEXexcCritical6 3 9 4" xfId="19171" xr:uid="{483D35CC-A72B-4C7C-9D20-B0241F513200}"/>
    <cellStyle name="SAPBEXexcCritical6 3 9 5" xfId="22922" xr:uid="{96B8970C-E056-490A-8D0E-F9367D408A78}"/>
    <cellStyle name="SAPBEXexcCritical6 3 9 6" xfId="26588" xr:uid="{8C21A290-116A-478E-9244-687B593A82DD}"/>
    <cellStyle name="SAPBEXexcCritical6 3 9 7" xfId="30120" xr:uid="{835C1596-CE03-46D9-A69B-F8575EF6AD65}"/>
    <cellStyle name="SAPBEXexcCritical6 3 9 8" xfId="33377" xr:uid="{7478B6D0-657D-44EC-81D2-83CEFDA3A9CD}"/>
    <cellStyle name="SAPBEXexcCritical6 4" xfId="1144" xr:uid="{8DCD73B8-231E-4FB9-AD49-B9E1066DCC6E}"/>
    <cellStyle name="SAPBEXexcCritical6 4 10" xfId="14532" xr:uid="{128664DF-47DB-433A-9E34-29C6BDE5A42F}"/>
    <cellStyle name="SAPBEXexcCritical6 4 11" xfId="11805" xr:uid="{A5F2D496-B3B9-4F99-8189-ACC903BDCAAC}"/>
    <cellStyle name="SAPBEXexcCritical6 4 12" xfId="19789" xr:uid="{FD7B3377-2304-4270-8003-DA140D48E919}"/>
    <cellStyle name="SAPBEXexcCritical6 4 13" xfId="23549" xr:uid="{C77D46AB-9E79-4282-B0B6-169F9E90BF3E}"/>
    <cellStyle name="SAPBEXexcCritical6 4 14" xfId="27158" xr:uid="{4AC17EA6-7231-406C-B553-96F5CFEBDF07}"/>
    <cellStyle name="SAPBEXexcCritical6 4 15" xfId="30617" xr:uid="{C8014502-BC91-4726-B632-7F6AF326DD02}"/>
    <cellStyle name="SAPBEXexcCritical6 4 2" xfId="1657" xr:uid="{6B998DC9-BDB9-4E1B-A9BD-E455F1FB3462}"/>
    <cellStyle name="SAPBEXexcCritical6 4 2 10" xfId="15110" xr:uid="{4BD213E7-A5E6-46EE-BFE8-8218287C6BF3}"/>
    <cellStyle name="SAPBEXexcCritical6 4 2 11" xfId="20503" xr:uid="{295BECC0-BDC7-4F5C-B8A0-8FE57CDC60E5}"/>
    <cellStyle name="SAPBEXexcCritical6 4 2 12" xfId="17029" xr:uid="{A14D7F3E-90CB-475A-871F-8A1213D12177}"/>
    <cellStyle name="SAPBEXexcCritical6 4 2 13" xfId="27742" xr:uid="{759D36F1-D037-49F2-B233-9A99CF5A094B}"/>
    <cellStyle name="SAPBEXexcCritical6 4 2 14" xfId="30486" xr:uid="{098B0775-49E4-467B-95FE-5DF89E1DFE71}"/>
    <cellStyle name="SAPBEXexcCritical6 4 2 2" xfId="2900" xr:uid="{C9CDA6A6-DE22-4DF2-9CBD-C88E4144D760}"/>
    <cellStyle name="SAPBEXexcCritical6 4 2 2 2" xfId="11456" xr:uid="{31C51B91-A2FF-4D69-8CFD-2F31D7ACBC61}"/>
    <cellStyle name="SAPBEXexcCritical6 4 2 2 3" xfId="16187" xr:uid="{342A4DA4-5676-4D82-8A2C-EC835BC5BDE4}"/>
    <cellStyle name="SAPBEXexcCritical6 4 2 2 4" xfId="17248" xr:uid="{EB448F21-B356-43D2-B785-3F4B6BD3F006}"/>
    <cellStyle name="SAPBEXexcCritical6 4 2 2 5" xfId="21006" xr:uid="{FC1DF5E3-5B2A-4F31-B629-32C19353005F}"/>
    <cellStyle name="SAPBEXexcCritical6 4 2 2 6" xfId="24667" xr:uid="{77FCCC7C-EC49-4ED0-8DA6-808DA8ED4636}"/>
    <cellStyle name="SAPBEXexcCritical6 4 2 2 7" xfId="28196" xr:uid="{9A98E2CF-575A-462B-86E2-7C50FCD231EE}"/>
    <cellStyle name="SAPBEXexcCritical6 4 2 2 8" xfId="31482" xr:uid="{DCD02D51-8B14-4BBE-A0BE-C8C57E2A73E3}"/>
    <cellStyle name="SAPBEXexcCritical6 4 2 3" xfId="3406" xr:uid="{2409E8C7-226A-4B17-ADB1-1334638D58BC}"/>
    <cellStyle name="SAPBEXexcCritical6 4 2 3 2" xfId="10773" xr:uid="{888E2878-D2ED-44C3-90EC-1CC10D2AC6CB}"/>
    <cellStyle name="SAPBEXexcCritical6 4 2 3 3" xfId="10268" xr:uid="{AA29FF5D-8C6E-4DB7-B402-3ED9D4D271AA}"/>
    <cellStyle name="SAPBEXexcCritical6 4 2 3 4" xfId="17753" xr:uid="{52E301A3-D443-44ED-8A59-EEE6AF4A8A1D}"/>
    <cellStyle name="SAPBEXexcCritical6 4 2 3 5" xfId="21509" xr:uid="{D816D684-C1F6-4430-BA0B-16CC5A4AD171}"/>
    <cellStyle name="SAPBEXexcCritical6 4 2 3 6" xfId="25171" xr:uid="{C798DE69-E8EC-4443-95EF-13DEDD858865}"/>
    <cellStyle name="SAPBEXexcCritical6 4 2 3 7" xfId="28702" xr:uid="{0EC4D749-756B-4FA8-B043-A98348AAF3BB}"/>
    <cellStyle name="SAPBEXexcCritical6 4 2 3 8" xfId="31981" xr:uid="{44A98098-B61F-4C30-922E-C16E8E26B1AF}"/>
    <cellStyle name="SAPBEXexcCritical6 4 2 4" xfId="2318" xr:uid="{974FDF16-F2F1-4B1D-A1BD-99A72DEB7432}"/>
    <cellStyle name="SAPBEXexcCritical6 4 2 4 2" xfId="9335" xr:uid="{05C79322-D3A0-464C-BCB0-2AC50C3A56A5}"/>
    <cellStyle name="SAPBEXexcCritical6 4 2 4 3" xfId="14731" xr:uid="{C1D880A1-E078-4A49-9ED4-354507B093FF}"/>
    <cellStyle name="SAPBEXexcCritical6 4 2 4 4" xfId="11201" xr:uid="{975DE400-E881-4E94-A2F5-325EEBE628D0}"/>
    <cellStyle name="SAPBEXexcCritical6 4 2 4 5" xfId="16704" xr:uid="{F8975D26-F0CB-4F81-9BE4-45C4D50AB4D9}"/>
    <cellStyle name="SAPBEXexcCritical6 4 2 4 6" xfId="10964" xr:uid="{2AF091AE-5C32-44EC-AAFD-616AD6355D99}"/>
    <cellStyle name="SAPBEXexcCritical6 4 2 4 7" xfId="24096" xr:uid="{16E5A564-3AB2-4592-B741-68922946FBAD}"/>
    <cellStyle name="SAPBEXexcCritical6 4 2 4 8" xfId="27866" xr:uid="{0799536A-CA30-4FD4-9C65-F2ED72B4240F}"/>
    <cellStyle name="SAPBEXexcCritical6 4 2 5" xfId="2582" xr:uid="{5A4DDC17-6700-4A38-94AD-A06FAA335FFF}"/>
    <cellStyle name="SAPBEXexcCritical6 4 2 5 2" xfId="7917" xr:uid="{F4ED77D9-3BFC-4A06-AC5E-C6F7C0414CCB}"/>
    <cellStyle name="SAPBEXexcCritical6 4 2 5 3" xfId="14350" xr:uid="{E610E508-F146-4A8C-AA9D-8DEE5A63CC3C}"/>
    <cellStyle name="SAPBEXexcCritical6 4 2 5 4" xfId="11017" xr:uid="{04900FA0-6938-4A19-A536-58FB1A687ADF}"/>
    <cellStyle name="SAPBEXexcCritical6 4 2 5 5" xfId="19279" xr:uid="{EB438033-6798-4612-98C7-3C151714EC6A}"/>
    <cellStyle name="SAPBEXexcCritical6 4 2 5 6" xfId="23026" xr:uid="{D2B9D070-A0EE-4BF1-A55C-A1FCDAEE4525}"/>
    <cellStyle name="SAPBEXexcCritical6 4 2 5 7" xfId="21892" xr:uid="{5D30BC48-35C1-4966-8E91-F64CA1308056}"/>
    <cellStyle name="SAPBEXexcCritical6 4 2 5 8" xfId="31168" xr:uid="{E232319E-EFEB-4D51-A15D-5518D24BF94F}"/>
    <cellStyle name="SAPBEXexcCritical6 4 2 6" xfId="4434" xr:uid="{680F294A-057F-440D-B75C-CB559876939D}"/>
    <cellStyle name="SAPBEXexcCritical6 4 2 6 2" xfId="12558" xr:uid="{E386CA19-5732-4930-97D3-D01575A8D4CD}"/>
    <cellStyle name="SAPBEXexcCritical6 4 2 6 3" xfId="11711" xr:uid="{79C91DD0-4868-4155-8B66-F33123E931C9}"/>
    <cellStyle name="SAPBEXexcCritical6 4 2 6 4" xfId="18781" xr:uid="{5E757981-FE8B-42CA-86FE-7971A173B56E}"/>
    <cellStyle name="SAPBEXexcCritical6 4 2 6 5" xfId="22533" xr:uid="{2454ED1C-436B-41B3-8A09-BA362E7CF6CC}"/>
    <cellStyle name="SAPBEXexcCritical6 4 2 6 6" xfId="26198" xr:uid="{96C5D2AB-8C78-427A-A432-3B6CBB7133F6}"/>
    <cellStyle name="SAPBEXexcCritical6 4 2 6 7" xfId="29730" xr:uid="{C4B78C96-EAE8-496F-B23A-2B2B0FEA0D0A}"/>
    <cellStyle name="SAPBEXexcCritical6 4 2 6 8" xfId="32992" xr:uid="{67561DE1-7699-4052-94B0-1404AEAA8E2D}"/>
    <cellStyle name="SAPBEXexcCritical6 4 2 7" xfId="4461" xr:uid="{A453EFD4-25DD-4E7C-9FBD-108998627D1D}"/>
    <cellStyle name="SAPBEXexcCritical6 4 2 7 2" xfId="12540" xr:uid="{639B59AD-DAEF-47F5-AD48-76382F994C38}"/>
    <cellStyle name="SAPBEXexcCritical6 4 2 7 3" xfId="15722" xr:uid="{D432195C-DEB6-4B1A-8ECB-291DA99A6DDF}"/>
    <cellStyle name="SAPBEXexcCritical6 4 2 7 4" xfId="18808" xr:uid="{19FA2804-EE2A-4CF0-B427-A09C6CC747FC}"/>
    <cellStyle name="SAPBEXexcCritical6 4 2 7 5" xfId="22560" xr:uid="{C3100C34-798F-4391-A53B-DB091B3FB910}"/>
    <cellStyle name="SAPBEXexcCritical6 4 2 7 6" xfId="26225" xr:uid="{B0814E20-6A92-4437-AE3B-39B312CA01D5}"/>
    <cellStyle name="SAPBEXexcCritical6 4 2 7 7" xfId="29757" xr:uid="{72746F0C-D357-48D6-A6B0-D30FCC6139E8}"/>
    <cellStyle name="SAPBEXexcCritical6 4 2 7 8" xfId="33019" xr:uid="{89FF476B-1AC0-4A54-92B1-0690C8603B1E}"/>
    <cellStyle name="SAPBEXexcCritical6 4 2 8" xfId="11464" xr:uid="{DB8607D1-0258-45F1-BB8D-D637774A145F}"/>
    <cellStyle name="SAPBEXexcCritical6 4 2 9" xfId="16179" xr:uid="{E1663EA3-E06B-4E89-8817-D854E9412F88}"/>
    <cellStyle name="SAPBEXexcCritical6 4 3" xfId="2426" xr:uid="{39575900-603F-48CF-BD46-0FABE0951D16}"/>
    <cellStyle name="SAPBEXexcCritical6 4 3 2" xfId="9656" xr:uid="{2FD04D0D-9AB3-41E6-AFB3-1EB879CA553A}"/>
    <cellStyle name="SAPBEXexcCritical6 4 3 3" xfId="8022" xr:uid="{74F2644D-241A-4D26-9B55-44EABECC7A3F}"/>
    <cellStyle name="SAPBEXexcCritical6 4 3 4" xfId="11510" xr:uid="{247565AE-E2FA-410C-9747-83A0661EADAE}"/>
    <cellStyle name="SAPBEXexcCritical6 4 3 5" xfId="13158" xr:uid="{7E090C8E-4DBF-45B8-86D8-D2CF8AA94F6F}"/>
    <cellStyle name="SAPBEXexcCritical6 4 3 6" xfId="23156" xr:uid="{CAD7BEBB-23C4-4147-AB2E-F0591CC1DF22}"/>
    <cellStyle name="SAPBEXexcCritical6 4 3 7" xfId="26805" xr:uid="{B3865CBF-09C7-4B50-9FCD-01AD25A47616}"/>
    <cellStyle name="SAPBEXexcCritical6 4 3 8" xfId="30266" xr:uid="{4EFB3A36-6A9C-4146-A0A3-F27E741801BF}"/>
    <cellStyle name="SAPBEXexcCritical6 4 4" xfId="2082" xr:uid="{37C6336B-30F6-4F52-885A-9E5FFF164BB4}"/>
    <cellStyle name="SAPBEXexcCritical6 4 4 2" xfId="9480" xr:uid="{EA09B779-B644-4B9C-8BD2-D67461FFA3AE}"/>
    <cellStyle name="SAPBEXexcCritical6 4 4 3" xfId="13389" xr:uid="{B5E807CC-123C-4B12-81DC-B99B62903BAA}"/>
    <cellStyle name="SAPBEXexcCritical6 4 4 4" xfId="14921" xr:uid="{6BA19D3B-6B6E-47A6-A1E6-CD644973470C}"/>
    <cellStyle name="SAPBEXexcCritical6 4 4 5" xfId="11452" xr:uid="{43B0787D-D639-40B6-AD18-CE0A33794031}"/>
    <cellStyle name="SAPBEXexcCritical6 4 4 6" xfId="20021" xr:uid="{D38841BD-B135-4C40-9084-DB1C3A46FF7B}"/>
    <cellStyle name="SAPBEXexcCritical6 4 4 7" xfId="26871" xr:uid="{59397687-C6DD-44EF-84D3-7B632212CA58}"/>
    <cellStyle name="SAPBEXexcCritical6 4 4 8" xfId="27365" xr:uid="{1063BE18-0388-46F3-9602-6E1BF611B938}"/>
    <cellStyle name="SAPBEXexcCritical6 4 5" xfId="3211" xr:uid="{3FF9AE5F-884B-473E-BA55-64EE1717E276}"/>
    <cellStyle name="SAPBEXexcCritical6 4 5 2" xfId="9622" xr:uid="{8B0E7709-580E-451E-BCB6-0C9C438AFE95}"/>
    <cellStyle name="SAPBEXexcCritical6 4 5 3" xfId="14686" xr:uid="{8B9CCABD-E702-4226-A321-950185BF8298}"/>
    <cellStyle name="SAPBEXexcCritical6 4 5 4" xfId="17558" xr:uid="{623F0104-0EC4-42AF-8DF5-503909E50EF1}"/>
    <cellStyle name="SAPBEXexcCritical6 4 5 5" xfId="21314" xr:uid="{2033A1F3-BBDA-4EBA-A3EA-8025F670ED77}"/>
    <cellStyle name="SAPBEXexcCritical6 4 5 6" xfId="24976" xr:uid="{EFED2C4E-BD96-42F0-A3A7-A39ED9F8B4AA}"/>
    <cellStyle name="SAPBEXexcCritical6 4 5 7" xfId="28507" xr:uid="{550AC1B2-96DE-4C1B-8DAA-5F4C188DE29C}"/>
    <cellStyle name="SAPBEXexcCritical6 4 5 8" xfId="31787" xr:uid="{7B3415C4-563B-4C95-8595-5E4E8FEB1F5A}"/>
    <cellStyle name="SAPBEXexcCritical6 4 6" xfId="4388" xr:uid="{B20F6686-836C-4CCE-B1F6-3A919B922B42}"/>
    <cellStyle name="SAPBEXexcCritical6 4 6 2" xfId="6936" xr:uid="{37CF0713-B111-4AEF-A6BC-C36C139C2B3C}"/>
    <cellStyle name="SAPBEXexcCritical6 4 6 3" xfId="7746" xr:uid="{EC16460C-488B-4416-920D-3D4E863DCA2B}"/>
    <cellStyle name="SAPBEXexcCritical6 4 6 4" xfId="18735" xr:uid="{24CA4816-520F-4C72-8270-C9193D3709B4}"/>
    <cellStyle name="SAPBEXexcCritical6 4 6 5" xfId="22487" xr:uid="{142626FA-DD71-4061-A687-E292BAD3BB46}"/>
    <cellStyle name="SAPBEXexcCritical6 4 6 6" xfId="26153" xr:uid="{1C7C9305-8AA2-4224-9FEF-60F57EADFB77}"/>
    <cellStyle name="SAPBEXexcCritical6 4 6 7" xfId="29684" xr:uid="{F20DB73D-E0A9-4E02-9EB5-99C373EE7B49}"/>
    <cellStyle name="SAPBEXexcCritical6 4 6 8" xfId="32946" xr:uid="{C4A6B559-A74A-4AB3-B7F1-678D25F14986}"/>
    <cellStyle name="SAPBEXexcCritical6 4 7" xfId="3027" xr:uid="{7032886A-819F-4E49-B80F-36BCAE3A8EFB}"/>
    <cellStyle name="SAPBEXexcCritical6 4 7 2" xfId="8830" xr:uid="{027844CC-AEB6-47CF-A773-3178BC1635A2}"/>
    <cellStyle name="SAPBEXexcCritical6 4 7 3" xfId="10370" xr:uid="{D705845A-9024-464D-B4CE-D66C8DF5A931}"/>
    <cellStyle name="SAPBEXexcCritical6 4 7 4" xfId="17375" xr:uid="{F5E56D41-CBA7-4E83-BD14-C3E678A24E41}"/>
    <cellStyle name="SAPBEXexcCritical6 4 7 5" xfId="21133" xr:uid="{0AD40883-6285-428B-8A96-705CE7258FE9}"/>
    <cellStyle name="SAPBEXexcCritical6 4 7 6" xfId="24794" xr:uid="{D916D8B7-A610-4684-955D-903A39057D90}"/>
    <cellStyle name="SAPBEXexcCritical6 4 7 7" xfId="28323" xr:uid="{952AF9B9-C37A-44AA-AEEB-2F26EBE2111E}"/>
    <cellStyle name="SAPBEXexcCritical6 4 7 8" xfId="31609" xr:uid="{9F64E6C1-B821-44E9-A95F-44D3592D6449}"/>
    <cellStyle name="SAPBEXexcCritical6 4 8" xfId="4887" xr:uid="{9C5B8849-7EC8-455E-B46D-18DAE2F6F820}"/>
    <cellStyle name="SAPBEXexcCritical6 4 8 2" xfId="12136" xr:uid="{0812B502-B0D0-4010-8313-8B5367B2C4FD}"/>
    <cellStyle name="SAPBEXexcCritical6 4 8 3" xfId="15843" xr:uid="{BC2B2F4A-891E-4C80-9F9C-3841B5692A34}"/>
    <cellStyle name="SAPBEXexcCritical6 4 8 4" xfId="19234" xr:uid="{1D57D16D-4AE2-4AF2-902E-F21DB1EEDCAA}"/>
    <cellStyle name="SAPBEXexcCritical6 4 8 5" xfId="22985" xr:uid="{B94DBA75-550C-44AA-AB16-0F81FF6C88B8}"/>
    <cellStyle name="SAPBEXexcCritical6 4 8 6" xfId="26651" xr:uid="{2FC6B0FB-0E87-4C18-AF1D-E7BB986D6977}"/>
    <cellStyle name="SAPBEXexcCritical6 4 8 7" xfId="30183" xr:uid="{EA103EAA-ED58-47B1-90B5-E21C133E84D5}"/>
    <cellStyle name="SAPBEXexcCritical6 4 8 8" xfId="33438" xr:uid="{A86D8056-CDBA-4F19-BE6D-CF53CBE71581}"/>
    <cellStyle name="SAPBEXexcCritical6 4 9" xfId="10201" xr:uid="{B7383E4C-5B82-4AE1-942C-45170A6E8542}"/>
    <cellStyle name="SAPBEXexcCritical6 5" xfId="1348" xr:uid="{0D8B275F-E293-49AD-8B47-3E3B5453C6B1}"/>
    <cellStyle name="SAPBEXexcCritical6 5 10" xfId="16510" xr:uid="{C7B74D35-5978-4FDD-8508-AC51EE27BE39}"/>
    <cellStyle name="SAPBEXexcCritical6 5 11" xfId="7587" xr:uid="{B102C2EF-00C3-43F7-A51D-25FB79E41B91}"/>
    <cellStyle name="SAPBEXexcCritical6 5 12" xfId="15038" xr:uid="{72AF77F2-4DBF-49FA-8989-802758090CB5}"/>
    <cellStyle name="SAPBEXexcCritical6 5 13" xfId="23397" xr:uid="{A4FDCE1F-B4A1-41DE-8171-F47990A27FCA}"/>
    <cellStyle name="SAPBEXexcCritical6 5 14" xfId="14605" xr:uid="{2CBE04B7-D28F-4139-9F30-97F3A5995C36}"/>
    <cellStyle name="SAPBEXexcCritical6 5 15" xfId="27877" xr:uid="{6C5223B6-1570-4A74-A4C5-A97E5C1CEF0E}"/>
    <cellStyle name="SAPBEXexcCritical6 5 2" xfId="1756" xr:uid="{656F0A67-8A65-4D5B-BCB2-065F6D9A944D}"/>
    <cellStyle name="SAPBEXexcCritical6 5 2 10" xfId="14691" xr:uid="{D63632A9-D991-402F-8D9E-D781F681AB62}"/>
    <cellStyle name="SAPBEXexcCritical6 5 2 11" xfId="19544" xr:uid="{E3691E5E-53A1-4DDE-8DE4-24C2B4FAD517}"/>
    <cellStyle name="SAPBEXexcCritical6 5 2 12" xfId="24144" xr:uid="{0308CDFF-90B5-4331-9E43-230FF2290588}"/>
    <cellStyle name="SAPBEXexcCritical6 5 2 13" xfId="26954" xr:uid="{FB5D57A0-48F8-4763-80E8-A66AE26F9AFD}"/>
    <cellStyle name="SAPBEXexcCritical6 5 2 14" xfId="23533" xr:uid="{57C37A7A-E536-4123-8AD3-03CAD832C36C}"/>
    <cellStyle name="SAPBEXexcCritical6 5 2 2" xfId="2999" xr:uid="{6D739920-23C7-4213-885E-AC5B31A53A23}"/>
    <cellStyle name="SAPBEXexcCritical6 5 2 2 2" xfId="8702" xr:uid="{9D20722B-8586-4B3A-A93E-0B5109557B5D}"/>
    <cellStyle name="SAPBEXexcCritical6 5 2 2 3" xfId="13975" xr:uid="{2A264C72-A8E4-48A9-8B6A-87C6BF28A39E}"/>
    <cellStyle name="SAPBEXexcCritical6 5 2 2 4" xfId="17347" xr:uid="{56F6FB83-ADAD-40BF-9D57-B0A2CC13E735}"/>
    <cellStyle name="SAPBEXexcCritical6 5 2 2 5" xfId="21105" xr:uid="{2099124E-0724-4BAA-B1D7-D62A96AFC20B}"/>
    <cellStyle name="SAPBEXexcCritical6 5 2 2 6" xfId="24766" xr:uid="{A1F3ABD8-6503-4611-BC1C-BDCB6F2D8A2C}"/>
    <cellStyle name="SAPBEXexcCritical6 5 2 2 7" xfId="28295" xr:uid="{BFB0B23D-73FB-40A1-8652-5F4DA1597F48}"/>
    <cellStyle name="SAPBEXexcCritical6 5 2 2 8" xfId="31581" xr:uid="{5376ECB9-13CE-4317-9FB3-BDCDD54C8400}"/>
    <cellStyle name="SAPBEXexcCritical6 5 2 3" xfId="3505" xr:uid="{D66EF608-6F43-4108-87A0-B2EC90CADA77}"/>
    <cellStyle name="SAPBEXexcCritical6 5 2 3 2" xfId="11330" xr:uid="{61693A80-F1B6-4878-8D88-820322968207}"/>
    <cellStyle name="SAPBEXexcCritical6 5 2 3 3" xfId="16306" xr:uid="{7C8DDDDD-C676-42F1-B6A6-31F5611F6E2D}"/>
    <cellStyle name="SAPBEXexcCritical6 5 2 3 4" xfId="17852" xr:uid="{E91C3A0C-D2DA-46ED-B97F-90112029FA1F}"/>
    <cellStyle name="SAPBEXexcCritical6 5 2 3 5" xfId="21608" xr:uid="{AACF57F5-5594-40EF-9C06-F6936B197DD7}"/>
    <cellStyle name="SAPBEXexcCritical6 5 2 3 6" xfId="25270" xr:uid="{F1F36B52-48A3-4453-B012-D948EB034188}"/>
    <cellStyle name="SAPBEXexcCritical6 5 2 3 7" xfId="28801" xr:uid="{B86EC74E-C14E-43AB-9012-ED792C2D23F0}"/>
    <cellStyle name="SAPBEXexcCritical6 5 2 3 8" xfId="32080" xr:uid="{C0E2392F-953C-4687-8034-4D622D558334}"/>
    <cellStyle name="SAPBEXexcCritical6 5 2 4" xfId="2091" xr:uid="{AA50CA0A-028E-42BA-A113-3780F129B258}"/>
    <cellStyle name="SAPBEXexcCritical6 5 2 4 2" xfId="10713" xr:uid="{203EE1C2-1B23-40CA-B209-FF9740FBC111}"/>
    <cellStyle name="SAPBEXexcCritical6 5 2 4 3" xfId="11365" xr:uid="{38C27911-FCEC-43FD-874B-94DC733A7BBE}"/>
    <cellStyle name="SAPBEXexcCritical6 5 2 4 4" xfId="10487" xr:uid="{96F2DCFB-6C49-4617-BC73-7D12A24DA0F5}"/>
    <cellStyle name="SAPBEXexcCritical6 5 2 4 5" xfId="13611" xr:uid="{FFC5674D-465E-4014-BB90-23107CE2313D}"/>
    <cellStyle name="SAPBEXexcCritical6 5 2 4 6" xfId="16975" xr:uid="{27D12F7A-988F-4E98-BFF1-80DF13BF75B0}"/>
    <cellStyle name="SAPBEXexcCritical6 5 2 4 7" xfId="23932" xr:uid="{F0C277CF-DFB7-429D-BF6A-57910BADBA2F}"/>
    <cellStyle name="SAPBEXexcCritical6 5 2 4 8" xfId="11810" xr:uid="{16A56804-AE2E-44D1-B801-9EFF6D696283}"/>
    <cellStyle name="SAPBEXexcCritical6 5 2 5" xfId="3578" xr:uid="{3FC2F768-3A64-4270-B241-43C8C5FBB06B}"/>
    <cellStyle name="SAPBEXexcCritical6 5 2 5 2" xfId="11528" xr:uid="{95639470-3B61-46A0-80CD-B53C38BB935F}"/>
    <cellStyle name="SAPBEXexcCritical6 5 2 5 3" xfId="16116" xr:uid="{F488FCD0-E174-4037-B858-B544521DFD70}"/>
    <cellStyle name="SAPBEXexcCritical6 5 2 5 4" xfId="17925" xr:uid="{B540BAA1-474A-45E0-B949-5D6AE7BC0816}"/>
    <cellStyle name="SAPBEXexcCritical6 5 2 5 5" xfId="21681" xr:uid="{27BE5328-1471-4F1A-A0A0-2FC2E5A08342}"/>
    <cellStyle name="SAPBEXexcCritical6 5 2 5 6" xfId="25343" xr:uid="{18A8C542-528D-4626-B0C1-C4AF738AE8B4}"/>
    <cellStyle name="SAPBEXexcCritical6 5 2 5 7" xfId="28874" xr:uid="{B017D6C8-566B-4006-A5A6-C2AEEC964142}"/>
    <cellStyle name="SAPBEXexcCritical6 5 2 5 8" xfId="32152" xr:uid="{4C65BF82-6E47-490C-98D9-52F149984B2E}"/>
    <cellStyle name="SAPBEXexcCritical6 5 2 6" xfId="2320" xr:uid="{D62D828A-9F05-4845-878D-9334DD4D49D0}"/>
    <cellStyle name="SAPBEXexcCritical6 5 2 6 2" xfId="11098" xr:uid="{B3792934-F5B9-4590-924C-6294B01AC2C7}"/>
    <cellStyle name="SAPBEXexcCritical6 5 2 6 3" xfId="16478" xr:uid="{5BBB98AE-6852-40DF-92D2-3FF8B0305162}"/>
    <cellStyle name="SAPBEXexcCritical6 5 2 6 4" xfId="13912" xr:uid="{B14827C1-42AA-4B6E-B646-40F5E3A6EA9F}"/>
    <cellStyle name="SAPBEXexcCritical6 5 2 6 5" xfId="11315" xr:uid="{1436E72E-1467-433D-8652-EEC69A30082B}"/>
    <cellStyle name="SAPBEXexcCritical6 5 2 6 6" xfId="14030" xr:uid="{A720C46B-244F-43AD-9E7D-35B314487E59}"/>
    <cellStyle name="SAPBEXexcCritical6 5 2 6 7" xfId="23419" xr:uid="{2195FDE1-C87C-42F9-8CB1-BC2A18655B80}"/>
    <cellStyle name="SAPBEXexcCritical6 5 2 6 8" xfId="30346" xr:uid="{A3C042F1-53A6-4A53-A392-3C240167F120}"/>
    <cellStyle name="SAPBEXexcCritical6 5 2 7" xfId="4804" xr:uid="{AB006E1C-302F-44F5-A414-E5CB67361EAF}"/>
    <cellStyle name="SAPBEXexcCritical6 5 2 7 2" xfId="12219" xr:uid="{55FE05CD-C726-4C83-AC36-1FB820F84088}"/>
    <cellStyle name="SAPBEXexcCritical6 5 2 7 3" xfId="16802" xr:uid="{82F4D5DC-9874-4F96-B427-3B5F00E58DB3}"/>
    <cellStyle name="SAPBEXexcCritical6 5 2 7 4" xfId="19151" xr:uid="{A6DB2B89-9C23-4805-9B3B-A2CD415D706B}"/>
    <cellStyle name="SAPBEXexcCritical6 5 2 7 5" xfId="22902" xr:uid="{3B09F9F0-F7D7-4F52-AF9B-829695A9F5B5}"/>
    <cellStyle name="SAPBEXexcCritical6 5 2 7 6" xfId="26568" xr:uid="{DE657877-670B-425D-B0CD-F098A71E41B9}"/>
    <cellStyle name="SAPBEXexcCritical6 5 2 7 7" xfId="30100" xr:uid="{CBDECC33-2A20-45D3-9E74-58FB7D378E97}"/>
    <cellStyle name="SAPBEXexcCritical6 5 2 7 8" xfId="33357" xr:uid="{80C3C84A-7587-43F6-B94E-7254C0C84889}"/>
    <cellStyle name="SAPBEXexcCritical6 5 2 8" xfId="9338" xr:uid="{55EB5172-409B-4977-8E75-951BE8930A13}"/>
    <cellStyle name="SAPBEXexcCritical6 5 2 9" xfId="7057" xr:uid="{FA4A08E9-F7B4-47B4-9E7B-06269F97FC6B}"/>
    <cellStyle name="SAPBEXexcCritical6 5 3" xfId="2611" xr:uid="{6CEE4BAD-635A-4F6A-955F-15FDBDBA1ED4}"/>
    <cellStyle name="SAPBEXexcCritical6 5 3 2" xfId="9360" xr:uid="{FEDD0A0A-42D2-4AE9-B27B-3F1258386083}"/>
    <cellStyle name="SAPBEXexcCritical6 5 3 3" xfId="14977" xr:uid="{148ADEB8-A694-4EA8-A753-221B900CAA03}"/>
    <cellStyle name="SAPBEXexcCritical6 5 3 4" xfId="15861" xr:uid="{3539A548-76B6-4796-9E28-1F4A42EE2AF6}"/>
    <cellStyle name="SAPBEXexcCritical6 5 3 5" xfId="20718" xr:uid="{594D85DE-2153-4040-AFF1-8CF8BE77662F}"/>
    <cellStyle name="SAPBEXexcCritical6 5 3 6" xfId="16479" xr:uid="{E3728B6A-54CB-411B-8649-BC7D3157FD39}"/>
    <cellStyle name="SAPBEXexcCritical6 5 3 7" xfId="27907" xr:uid="{A19730F9-6805-4D4A-95FE-39C500EC6BD4}"/>
    <cellStyle name="SAPBEXexcCritical6 5 3 8" xfId="31197" xr:uid="{F44BB652-BFFA-4548-8924-B8E113378153}"/>
    <cellStyle name="SAPBEXexcCritical6 5 4" xfId="3118" xr:uid="{A8D1AA13-8B7C-4C14-8360-78C939661715}"/>
    <cellStyle name="SAPBEXexcCritical6 5 4 2" xfId="11030" xr:uid="{AB5E6F09-8E41-4C9B-B83F-256F42E24E53}"/>
    <cellStyle name="SAPBEXexcCritical6 5 4 3" xfId="7584" xr:uid="{939C6EC3-A50F-43F4-865A-4F85FF8089D8}"/>
    <cellStyle name="SAPBEXexcCritical6 5 4 4" xfId="17465" xr:uid="{28664E48-AAAC-480A-ACF0-04F95B7B2CC4}"/>
    <cellStyle name="SAPBEXexcCritical6 5 4 5" xfId="21221" xr:uid="{6BBB7BE3-325F-4C09-9A27-1F7388CE82F4}"/>
    <cellStyle name="SAPBEXexcCritical6 5 4 6" xfId="24883" xr:uid="{9FEE47D4-14F9-4F31-9109-16723A30FBCD}"/>
    <cellStyle name="SAPBEXexcCritical6 5 4 7" xfId="28414" xr:uid="{DD77802E-9EE9-4DAF-99D1-A213DC1913EA}"/>
    <cellStyle name="SAPBEXexcCritical6 5 4 8" xfId="31696" xr:uid="{C808FB84-EEC2-4AAC-8B6B-47FD5D396602}"/>
    <cellStyle name="SAPBEXexcCritical6 5 5" xfId="3743" xr:uid="{45C4EB03-3C3E-4441-8B72-0B389DFE5CF2}"/>
    <cellStyle name="SAPBEXexcCritical6 5 5 2" xfId="12753" xr:uid="{D84151AB-A276-4212-934F-92039BA58EC3}"/>
    <cellStyle name="SAPBEXexcCritical6 5 5 3" xfId="12104" xr:uid="{D187DA78-86CB-4E6E-BB19-5B84A9BC6256}"/>
    <cellStyle name="SAPBEXexcCritical6 5 5 4" xfId="18090" xr:uid="{5076EAC0-8911-4CD8-B34C-D27072932E1C}"/>
    <cellStyle name="SAPBEXexcCritical6 5 5 5" xfId="21845" xr:uid="{E53E188D-C409-4550-A7BD-EC454BD1A32E}"/>
    <cellStyle name="SAPBEXexcCritical6 5 5 6" xfId="25508" xr:uid="{A3C1AF2E-3D5C-4246-984C-1C2BFCE3086C}"/>
    <cellStyle name="SAPBEXexcCritical6 5 5 7" xfId="29039" xr:uid="{31DF694B-CBD8-4EFF-8894-1DE48B673619}"/>
    <cellStyle name="SAPBEXexcCritical6 5 5 8" xfId="32315" xr:uid="{6FD9F65F-2E89-425F-AB9E-CE51847E4B69}"/>
    <cellStyle name="SAPBEXexcCritical6 5 6" xfId="4355" xr:uid="{856B06BC-DF63-4091-B5B2-354752182B7C}"/>
    <cellStyle name="SAPBEXexcCritical6 5 6 2" xfId="12599" xr:uid="{1D2BAB9F-1B89-4A33-8DFC-D0A593AA3E19}"/>
    <cellStyle name="SAPBEXexcCritical6 5 6 3" xfId="10236" xr:uid="{6865B857-248C-4580-9867-F41520C57BE6}"/>
    <cellStyle name="SAPBEXexcCritical6 5 6 4" xfId="18702" xr:uid="{645E3CBA-5F98-4ABD-8142-C16D399299F5}"/>
    <cellStyle name="SAPBEXexcCritical6 5 6 5" xfId="22454" xr:uid="{6B4CC649-84FC-4A7B-B4B5-3AC2EBA778A9}"/>
    <cellStyle name="SAPBEXexcCritical6 5 6 6" xfId="26120" xr:uid="{C560E2B7-A672-4131-8C39-141D4E6764A8}"/>
    <cellStyle name="SAPBEXexcCritical6 5 6 7" xfId="29651" xr:uid="{74D31E7E-5993-44C2-BFBF-9965E25C49B1}"/>
    <cellStyle name="SAPBEXexcCritical6 5 6 8" xfId="32913" xr:uid="{C4006D6F-7043-425E-9ADD-366C48B0ACD5}"/>
    <cellStyle name="SAPBEXexcCritical6 5 7" xfId="2702" xr:uid="{B76C4B6B-8EA9-4A26-94A9-ABFEC5546DDD}"/>
    <cellStyle name="SAPBEXexcCritical6 5 7 2" xfId="8676" xr:uid="{1327E5EC-3D4D-4EAE-90AA-5E86D480493B}"/>
    <cellStyle name="SAPBEXexcCritical6 5 7 3" xfId="14063" xr:uid="{A70572B3-9D53-4910-AADE-AC37E644417D}"/>
    <cellStyle name="SAPBEXexcCritical6 5 7 4" xfId="17050" xr:uid="{62A05A65-9E4A-4BAD-9BF0-12CA9DCE54C3}"/>
    <cellStyle name="SAPBEXexcCritical6 5 7 5" xfId="20808" xr:uid="{A4F7E8EC-57F6-4B62-9C31-544C5A811109}"/>
    <cellStyle name="SAPBEXexcCritical6 5 7 6" xfId="24469" xr:uid="{22AF5DA1-2969-4ECB-8FF0-B233F81B6C5D}"/>
    <cellStyle name="SAPBEXexcCritical6 5 7 7" xfId="27998" xr:uid="{F7863F57-1F3E-49E2-8B14-B3F0FA4A9CD0}"/>
    <cellStyle name="SAPBEXexcCritical6 5 7 8" xfId="31284" xr:uid="{76E2A91E-FD13-4544-BAC1-05E9532D4C27}"/>
    <cellStyle name="SAPBEXexcCritical6 5 8" xfId="4544" xr:uid="{4D9FEAC6-BEF3-4A59-AD8C-8B09DFB5C2A7}"/>
    <cellStyle name="SAPBEXexcCritical6 5 8 2" xfId="12469" xr:uid="{62992CD4-DAB6-4418-85B6-BC4B9864F81A}"/>
    <cellStyle name="SAPBEXexcCritical6 5 8 3" xfId="11418" xr:uid="{E5DD61E4-EA34-4D70-BF3B-BE82B3D2C1DE}"/>
    <cellStyle name="SAPBEXexcCritical6 5 8 4" xfId="18891" xr:uid="{51A09483-D382-4875-A37A-B2B51133E5B0}"/>
    <cellStyle name="SAPBEXexcCritical6 5 8 5" xfId="22643" xr:uid="{DC166FCE-B034-47B0-943C-F85D1938377B}"/>
    <cellStyle name="SAPBEXexcCritical6 5 8 6" xfId="26308" xr:uid="{75CBAAA4-C1FF-40A5-975C-400DC1552361}"/>
    <cellStyle name="SAPBEXexcCritical6 5 8 7" xfId="29840" xr:uid="{F0C97623-DC35-495F-9F56-9A5B8B21550F}"/>
    <cellStyle name="SAPBEXexcCritical6 5 8 8" xfId="33101" xr:uid="{695BAAA6-E7AE-4447-9EF5-3B64264F70EE}"/>
    <cellStyle name="SAPBEXexcCritical6 5 9" xfId="11050" xr:uid="{65F57B98-6BC3-4E41-BE84-6694F64BBC5C}"/>
    <cellStyle name="SAPBEXexcCritical6 6" xfId="1372" xr:uid="{72E80BA2-1C9F-457D-B3A7-B22A9C799EF9}"/>
    <cellStyle name="SAPBEXexcCritical6 7" xfId="1451" xr:uid="{88BBF61E-59C4-46C0-969A-A8A2A5C71C97}"/>
    <cellStyle name="SAPBEXexcCritical6 8" xfId="665" xr:uid="{4C60893E-EB91-43B3-A894-6057277F0B9C}"/>
    <cellStyle name="SAPBEXexcCritical6 8 10" xfId="13106" xr:uid="{3EA38E6B-026D-4EE1-BBE8-59D678263371}"/>
    <cellStyle name="SAPBEXexcCritical6 8 11" xfId="13930" xr:uid="{044D3F86-C7BA-4F60-8CCF-92C32694F2F5}"/>
    <cellStyle name="SAPBEXexcCritical6 8 12" xfId="20179" xr:uid="{6808582F-9737-4100-BEA7-ACCEF2CEDF96}"/>
    <cellStyle name="SAPBEXexcCritical6 8 13" xfId="11676" xr:uid="{EBB3B663-09E1-46FF-B3D0-789B0243834F}"/>
    <cellStyle name="SAPBEXexcCritical6 8 14" xfId="27474" xr:uid="{C555059D-AA15-40E8-8813-9E0131800582}"/>
    <cellStyle name="SAPBEXexcCritical6 8 15" xfId="30695" xr:uid="{9901AB67-182C-4077-9EC9-852CF330D47F}"/>
    <cellStyle name="SAPBEXexcCritical6 8 2" xfId="1577" xr:uid="{249DC718-23EC-4BC8-A99F-380A14884E5F}"/>
    <cellStyle name="SAPBEXexcCritical6 8 2 10" xfId="16266" xr:uid="{91DA0E62-C503-456B-A42E-081E4670C3E2}"/>
    <cellStyle name="SAPBEXexcCritical6 8 2 11" xfId="14301" xr:uid="{CDF74AD4-1573-4BD8-933E-19E9865F7339}"/>
    <cellStyle name="SAPBEXexcCritical6 8 2 12" xfId="7812" xr:uid="{64D2C1E3-321F-419E-A5BA-9ECCF65F6336}"/>
    <cellStyle name="SAPBEXexcCritical6 8 2 13" xfId="27011" xr:uid="{C09453F1-B764-4FA2-BED0-42BCE1D48752}"/>
    <cellStyle name="SAPBEXexcCritical6 8 2 14" xfId="30519" xr:uid="{AE100282-01F3-47DE-912B-BD6ABEAB8CBB}"/>
    <cellStyle name="SAPBEXexcCritical6 8 2 2" xfId="2820" xr:uid="{FAC28FBD-1EF2-4422-B1F2-E3E73310CC01}"/>
    <cellStyle name="SAPBEXexcCritical6 8 2 2 2" xfId="9518" xr:uid="{35D419C2-54A1-4F9C-A3CD-33B77FEEFBE4}"/>
    <cellStyle name="SAPBEXexcCritical6 8 2 2 3" xfId="9710" xr:uid="{6F8AD7E5-F495-4AD5-96E8-5CD93E2B4E29}"/>
    <cellStyle name="SAPBEXexcCritical6 8 2 2 4" xfId="17168" xr:uid="{D00F2D45-49B8-48F8-826C-63C601311045}"/>
    <cellStyle name="SAPBEXexcCritical6 8 2 2 5" xfId="20926" xr:uid="{1B5F4CF6-6572-4BD8-A259-0E6250D0E940}"/>
    <cellStyle name="SAPBEXexcCritical6 8 2 2 6" xfId="24587" xr:uid="{3943CB75-CE9E-4F29-BD53-8BA5CE7DA220}"/>
    <cellStyle name="SAPBEXexcCritical6 8 2 2 7" xfId="28116" xr:uid="{8E89EF68-6856-4B3A-BE6B-149BB509B796}"/>
    <cellStyle name="SAPBEXexcCritical6 8 2 2 8" xfId="31402" xr:uid="{EBEA9C3B-7FB1-461C-BD5C-A6275F326908}"/>
    <cellStyle name="SAPBEXexcCritical6 8 2 3" xfId="3326" xr:uid="{BFFBB419-DA63-4EAD-8A70-0022654BB57E}"/>
    <cellStyle name="SAPBEXexcCritical6 8 2 3 2" xfId="9911" xr:uid="{D2F76A1D-3A59-4FB5-8A49-9CD0F6A4105E}"/>
    <cellStyle name="SAPBEXexcCritical6 8 2 3 3" xfId="10286" xr:uid="{A12E28CB-FBB9-446D-9E05-9D8B0FAE6964}"/>
    <cellStyle name="SAPBEXexcCritical6 8 2 3 4" xfId="17673" xr:uid="{E6A6AC1A-91FC-4A1F-9418-55C8E8579BAC}"/>
    <cellStyle name="SAPBEXexcCritical6 8 2 3 5" xfId="21429" xr:uid="{3A8F03A1-6B6F-46F6-A3B8-E8C2092DBD0A}"/>
    <cellStyle name="SAPBEXexcCritical6 8 2 3 6" xfId="25091" xr:uid="{26B7877D-5E88-4CBD-B7EF-48A0CA081C76}"/>
    <cellStyle name="SAPBEXexcCritical6 8 2 3 7" xfId="28622" xr:uid="{19782E51-8D0A-4665-9242-6208365F18FE}"/>
    <cellStyle name="SAPBEXexcCritical6 8 2 3 8" xfId="31901" xr:uid="{1F7D71DA-871B-4537-88DF-CB90B2618F70}"/>
    <cellStyle name="SAPBEXexcCritical6 8 2 4" xfId="2712" xr:uid="{81CD34DB-A495-42C4-ADF6-2B088CDF2F3D}"/>
    <cellStyle name="SAPBEXexcCritical6 8 2 4 2" xfId="10599" xr:uid="{EE8F3E6E-A63F-4A18-9CB9-FEEB975916FA}"/>
    <cellStyle name="SAPBEXexcCritical6 8 2 4 3" xfId="11804" xr:uid="{F274FC45-78D7-4704-851A-E0FCA4B00B62}"/>
    <cellStyle name="SAPBEXexcCritical6 8 2 4 4" xfId="17060" xr:uid="{C7F7C5E7-284F-485A-808E-B2A21869A73C}"/>
    <cellStyle name="SAPBEXexcCritical6 8 2 4 5" xfId="20818" xr:uid="{60D269BB-5E74-4C23-91D3-2A5DC4AC3EAA}"/>
    <cellStyle name="SAPBEXexcCritical6 8 2 4 6" xfId="24479" xr:uid="{F2644D62-6B22-4F52-A201-44FED5592488}"/>
    <cellStyle name="SAPBEXexcCritical6 8 2 4 7" xfId="28008" xr:uid="{3F9EA198-94AF-4D75-A647-A19543A2A41C}"/>
    <cellStyle name="SAPBEXexcCritical6 8 2 4 8" xfId="31294" xr:uid="{097FA3B6-5CC7-4B4D-8B04-48A658AC5615}"/>
    <cellStyle name="SAPBEXexcCritical6 8 2 5" xfId="4367" xr:uid="{3B8F4696-36F7-445B-89ED-9D565E427B60}"/>
    <cellStyle name="SAPBEXexcCritical6 8 2 5 2" xfId="12589" xr:uid="{DC5A5EB4-30CD-4399-9DE3-7AC9B2978E1F}"/>
    <cellStyle name="SAPBEXexcCritical6 8 2 5 3" xfId="7414" xr:uid="{06CBC8B7-458B-4C9B-8C14-E4F299997E81}"/>
    <cellStyle name="SAPBEXexcCritical6 8 2 5 4" xfId="18714" xr:uid="{DD4E8FD7-E6A6-4AE4-97AF-1C226278DE44}"/>
    <cellStyle name="SAPBEXexcCritical6 8 2 5 5" xfId="22466" xr:uid="{38953DA0-8D7E-4C50-803F-402C5163DD4C}"/>
    <cellStyle name="SAPBEXexcCritical6 8 2 5 6" xfId="26132" xr:uid="{9500FAC1-4973-4690-98A9-D69591472A4A}"/>
    <cellStyle name="SAPBEXexcCritical6 8 2 5 7" xfId="29663" xr:uid="{135902DF-FA28-4C1F-8561-8423D551CFE7}"/>
    <cellStyle name="SAPBEXexcCritical6 8 2 5 8" xfId="32925" xr:uid="{381540E8-8711-4832-ACDB-90DE3826D040}"/>
    <cellStyle name="SAPBEXexcCritical6 8 2 6" xfId="2574" xr:uid="{1402DEFC-5BD4-42AD-8303-1334F5CC6E45}"/>
    <cellStyle name="SAPBEXexcCritical6 8 2 6 2" xfId="13050" xr:uid="{7F80DC5A-9754-4CA0-A5F1-639B10CCC3A2}"/>
    <cellStyle name="SAPBEXexcCritical6 8 2 6 3" xfId="15609" xr:uid="{CC624BAC-9D85-4C89-855D-C9A30C795F9D}"/>
    <cellStyle name="SAPBEXexcCritical6 8 2 6 4" xfId="15864" xr:uid="{10CA5093-DAB2-455C-8EC2-966C45E132B8}"/>
    <cellStyle name="SAPBEXexcCritical6 8 2 6 5" xfId="14316" xr:uid="{7CA605C2-A1C8-4978-A491-6E66DD040F19}"/>
    <cellStyle name="SAPBEXexcCritical6 8 2 6 6" xfId="20406" xr:uid="{F6A26319-9520-45F5-B33E-5903336CA5BE}"/>
    <cellStyle name="SAPBEXexcCritical6 8 2 6 7" xfId="26689" xr:uid="{BAA21FA4-A52F-44C5-B0D9-09BAD092317A}"/>
    <cellStyle name="SAPBEXexcCritical6 8 2 6 8" xfId="31160" xr:uid="{195F6678-F559-4110-BEC7-7298DDF8811A}"/>
    <cellStyle name="SAPBEXexcCritical6 8 2 7" xfId="4873" xr:uid="{833EC4C3-D020-4B13-8835-A0593026EDF1}"/>
    <cellStyle name="SAPBEXexcCritical6 8 2 7 2" xfId="12150" xr:uid="{24FE04C5-21DF-467B-8CAC-53929F64FBA7}"/>
    <cellStyle name="SAPBEXexcCritical6 8 2 7 3" xfId="15839" xr:uid="{32507318-9877-43B0-8D1C-CBF43228B22C}"/>
    <cellStyle name="SAPBEXexcCritical6 8 2 7 4" xfId="19220" xr:uid="{E060913F-FA18-46B6-B635-B33ABD57A9AE}"/>
    <cellStyle name="SAPBEXexcCritical6 8 2 7 5" xfId="22971" xr:uid="{CF7932B8-E585-4304-B264-0C4911A739FF}"/>
    <cellStyle name="SAPBEXexcCritical6 8 2 7 6" xfId="26637" xr:uid="{E6D3BD5C-6D9E-4279-9AAC-B651071180D2}"/>
    <cellStyle name="SAPBEXexcCritical6 8 2 7 7" xfId="30169" xr:uid="{FB7ED523-E645-4F4A-B97C-1F18895BDEF3}"/>
    <cellStyle name="SAPBEXexcCritical6 8 2 7 8" xfId="33424" xr:uid="{A0A281CA-3A9E-404B-BDF8-BECB42D61D53}"/>
    <cellStyle name="SAPBEXexcCritical6 8 2 8" xfId="11067" xr:uid="{17B3946B-2A4B-4F3D-808B-3C72E873FA03}"/>
    <cellStyle name="SAPBEXexcCritical6 8 2 9" xfId="16501" xr:uid="{C2E79896-05D4-446B-8B5C-32E93855D91D}"/>
    <cellStyle name="SAPBEXexcCritical6 8 3" xfId="1998" xr:uid="{201A0F83-7DDA-4E46-8F8B-28C8C602B81D}"/>
    <cellStyle name="SAPBEXexcCritical6 8 3 2" xfId="9750" xr:uid="{E2977B7D-2777-4A68-9D79-D26916D2C743}"/>
    <cellStyle name="SAPBEXexcCritical6 8 3 3" xfId="14278" xr:uid="{D149CB4A-61DC-4F14-B7A0-5EE4B0EB5A84}"/>
    <cellStyle name="SAPBEXexcCritical6 8 3 4" xfId="7721" xr:uid="{63C703E9-8E87-4134-965D-B086588D9AD2}"/>
    <cellStyle name="SAPBEXexcCritical6 8 3 5" xfId="10047" xr:uid="{7126A3E8-463C-4456-8D89-F822E134B6C7}"/>
    <cellStyle name="SAPBEXexcCritical6 8 3 6" xfId="19617" xr:uid="{BBE1274C-9E14-4875-B371-D73954E274E1}"/>
    <cellStyle name="SAPBEXexcCritical6 8 3 7" xfId="23413" xr:uid="{34CD1D54-9303-4681-AF67-43835EAC1FFF}"/>
    <cellStyle name="SAPBEXexcCritical6 8 3 8" xfId="27335" xr:uid="{27DCF61D-C91B-469B-91AE-E224D1BB7390}"/>
    <cellStyle name="SAPBEXexcCritical6 8 4" xfId="2573" xr:uid="{5110BF39-FCDA-47DE-BC05-2021DC969F7F}"/>
    <cellStyle name="SAPBEXexcCritical6 8 4 2" xfId="7918" xr:uid="{4A2C3893-0A99-4B4D-A185-AF800E5403D4}"/>
    <cellStyle name="SAPBEXexcCritical6 8 4 3" xfId="12103" xr:uid="{8D6EFF83-2C31-48D9-906D-29F7DBA35F69}"/>
    <cellStyle name="SAPBEXexcCritical6 8 4 4" xfId="9396" xr:uid="{027141BB-786D-4A53-88E4-539EEBF40E29}"/>
    <cellStyle name="SAPBEXexcCritical6 8 4 5" xfId="19280" xr:uid="{C06C6396-5DC1-4ABA-97D3-B1036814C136}"/>
    <cellStyle name="SAPBEXexcCritical6 8 4 6" xfId="22678" xr:uid="{0293360A-662D-4F50-9F41-9910E86269DA}"/>
    <cellStyle name="SAPBEXexcCritical6 8 4 7" xfId="25917" xr:uid="{1A809B11-5936-4CED-BE25-531CDD5CCC9F}"/>
    <cellStyle name="SAPBEXexcCritical6 8 4 8" xfId="31159" xr:uid="{579D9BA6-BB09-4E4B-B0F2-A63899FEDC8F}"/>
    <cellStyle name="SAPBEXexcCritical6 8 5" xfId="2751" xr:uid="{0ED7F348-5F50-42AA-B089-5975E4DD776F}"/>
    <cellStyle name="SAPBEXexcCritical6 8 5 2" xfId="10868" xr:uid="{80F75224-693D-45DD-98EC-E0C117AC0762}"/>
    <cellStyle name="SAPBEXexcCritical6 8 5 3" xfId="13197" xr:uid="{34CF49B6-4C4C-47DD-814E-E6CB9D15E57D}"/>
    <cellStyle name="SAPBEXexcCritical6 8 5 4" xfId="17099" xr:uid="{047925C9-AAEC-4798-85B8-E521ACCE353E}"/>
    <cellStyle name="SAPBEXexcCritical6 8 5 5" xfId="20857" xr:uid="{CC288ADD-1F3D-4EC8-8843-34491D575C71}"/>
    <cellStyle name="SAPBEXexcCritical6 8 5 6" xfId="24518" xr:uid="{95B2BB5B-4F0D-4661-9153-C3301ECA8C01}"/>
    <cellStyle name="SAPBEXexcCritical6 8 5 7" xfId="28047" xr:uid="{CCED8E12-60FA-4794-90B2-ED25E91B9F8E}"/>
    <cellStyle name="SAPBEXexcCritical6 8 5 8" xfId="31333" xr:uid="{84002D68-E6CE-41D8-BB4A-9FD00EB18361}"/>
    <cellStyle name="SAPBEXexcCritical6 8 6" xfId="4271" xr:uid="{2174A7CC-72C5-4D76-9F18-F25A6A1F0ADD}"/>
    <cellStyle name="SAPBEXexcCritical6 8 6 2" xfId="12653" xr:uid="{592526ED-0881-427C-A9ED-74FBBE2160A7}"/>
    <cellStyle name="SAPBEXexcCritical6 8 6 3" xfId="10763" xr:uid="{D89D80C7-F7E5-4707-9EF5-91B0AEA9ECD8}"/>
    <cellStyle name="SAPBEXexcCritical6 8 6 4" xfId="18618" xr:uid="{A846A7BE-EDF7-408D-8528-82C4162B6BD3}"/>
    <cellStyle name="SAPBEXexcCritical6 8 6 5" xfId="22370" xr:uid="{C0EC6B36-7DCB-4B91-A2A7-DD7410B2F3D6}"/>
    <cellStyle name="SAPBEXexcCritical6 8 6 6" xfId="26036" xr:uid="{B9E18315-930E-4230-8DBA-2EA807CF40AB}"/>
    <cellStyle name="SAPBEXexcCritical6 8 6 7" xfId="29567" xr:uid="{41F5ABB0-B553-40AF-B15E-071730FDEC44}"/>
    <cellStyle name="SAPBEXexcCritical6 8 6 8" xfId="32830" xr:uid="{0B682D06-829A-4255-B302-1F30E4E11121}"/>
    <cellStyle name="SAPBEXexcCritical6 8 7" xfId="4626" xr:uid="{B2FD3F1B-B713-4EE2-B8E0-1DE11B7E2CFB}"/>
    <cellStyle name="SAPBEXexcCritical6 8 7 2" xfId="12392" xr:uid="{FB6C07D2-AAFC-4720-A79C-7155A90ADE66}"/>
    <cellStyle name="SAPBEXexcCritical6 8 7 3" xfId="9796" xr:uid="{13B95BAF-4998-4A52-BEE0-F46B0E7F436C}"/>
    <cellStyle name="SAPBEXexcCritical6 8 7 4" xfId="18973" xr:uid="{796C637C-4438-41BB-AA11-8F532FD9DF1F}"/>
    <cellStyle name="SAPBEXexcCritical6 8 7 5" xfId="22725" xr:uid="{59A9517F-AD99-45A0-AA6A-6ECEBCC18089}"/>
    <cellStyle name="SAPBEXexcCritical6 8 7 6" xfId="26390" xr:uid="{62176687-EB2F-4AAF-8C76-9A884F7E67B0}"/>
    <cellStyle name="SAPBEXexcCritical6 8 7 7" xfId="29922" xr:uid="{4BE243D6-D6E5-4EB3-BE5D-B8077382B9B3}"/>
    <cellStyle name="SAPBEXexcCritical6 8 7 8" xfId="33182" xr:uid="{B0F30149-70B7-4889-AADC-E06FEF246B85}"/>
    <cellStyle name="SAPBEXexcCritical6 8 8" xfId="4584" xr:uid="{3DDEED47-AF1A-4662-8023-135F641F01D4}"/>
    <cellStyle name="SAPBEXexcCritical6 8 8 2" xfId="12432" xr:uid="{2EFF6B32-53B9-4657-904D-531321BB0426}"/>
    <cellStyle name="SAPBEXexcCritical6 8 8 3" xfId="13989" xr:uid="{167BCDBB-0838-47DA-A637-E9A334F44A51}"/>
    <cellStyle name="SAPBEXexcCritical6 8 8 4" xfId="18931" xr:uid="{9652EB76-D4CD-45AD-8431-D98C2C954F01}"/>
    <cellStyle name="SAPBEXexcCritical6 8 8 5" xfId="22683" xr:uid="{502DB25C-228E-4932-B310-1A6541F1EC5B}"/>
    <cellStyle name="SAPBEXexcCritical6 8 8 6" xfId="26348" xr:uid="{09E96929-F7C8-472D-834B-031D604D7869}"/>
    <cellStyle name="SAPBEXexcCritical6 8 8 7" xfId="29880" xr:uid="{A598A742-AB46-4E02-BFD6-7804C592D28B}"/>
    <cellStyle name="SAPBEXexcCritical6 8 8 8" xfId="33140" xr:uid="{CBEAE3A9-F1DB-47F1-AD91-BD19F58E6AD8}"/>
    <cellStyle name="SAPBEXexcCritical6 8 9" xfId="9268" xr:uid="{35E70A08-05FD-4C4C-B971-55E4667D8438}"/>
    <cellStyle name="SAPBEXexcCritical6 9" xfId="1530" xr:uid="{288E0B41-BBF4-424C-9A54-A0450DEA89F5}"/>
    <cellStyle name="SAPBEXexcCritical6 9 10" xfId="8283" xr:uid="{5AEE06EF-CBEF-434E-AFF8-C6AE45E2CDAA}"/>
    <cellStyle name="SAPBEXexcCritical6 9 11" xfId="19612" xr:uid="{B2303230-7E93-4E49-9059-C86D83034FBB}"/>
    <cellStyle name="SAPBEXexcCritical6 9 12" xfId="19884" xr:uid="{1E549749-E52C-4C3E-9B84-248FD99F24B6}"/>
    <cellStyle name="SAPBEXexcCritical6 9 13" xfId="27022" xr:uid="{8B71D8C0-F4F9-421D-BD62-BCBCAA1C52B5}"/>
    <cellStyle name="SAPBEXexcCritical6 9 14" xfId="27226" xr:uid="{23877BFC-E75D-4043-9547-D3DC15F836F1}"/>
    <cellStyle name="SAPBEXexcCritical6 9 2" xfId="2773" xr:uid="{29B93207-3AA0-47BD-B720-DF82BCDA6622}"/>
    <cellStyle name="SAPBEXexcCritical6 9 2 2" xfId="10143" xr:uid="{F42699A9-D206-46B5-B63C-4D9BC7683EE5}"/>
    <cellStyle name="SAPBEXexcCritical6 9 2 3" xfId="7767" xr:uid="{50D625F7-7222-40AE-97EC-F0CCEA990849}"/>
    <cellStyle name="SAPBEXexcCritical6 9 2 4" xfId="17121" xr:uid="{08E845E8-EDC1-407F-A8B6-3B3CCD6A2B4B}"/>
    <cellStyle name="SAPBEXexcCritical6 9 2 5" xfId="20879" xr:uid="{C6C3EBC7-3772-45C8-9A56-F8717FC22A01}"/>
    <cellStyle name="SAPBEXexcCritical6 9 2 6" xfId="24540" xr:uid="{FC5BEE0D-7CCB-4E22-8006-61469ABBF64D}"/>
    <cellStyle name="SAPBEXexcCritical6 9 2 7" xfId="28069" xr:uid="{CCD37D23-2163-4EFC-B7DC-39680D1805AF}"/>
    <cellStyle name="SAPBEXexcCritical6 9 2 8" xfId="31355" xr:uid="{DE3A4A55-2647-4217-831D-12744AA9F267}"/>
    <cellStyle name="SAPBEXexcCritical6 9 3" xfId="3279" xr:uid="{6EFE9970-F4A8-48AD-97C8-AF15114DC888}"/>
    <cellStyle name="SAPBEXexcCritical6 9 3 2" xfId="13043" xr:uid="{9835FB96-8C6D-441C-9D73-8961118901F2}"/>
    <cellStyle name="SAPBEXexcCritical6 9 3 3" xfId="15615" xr:uid="{D34F2E2A-23C0-4B16-B449-2FF46168F4C9}"/>
    <cellStyle name="SAPBEXexcCritical6 9 3 4" xfId="17626" xr:uid="{F357C724-A6D8-4611-8A16-658A2A80F4C5}"/>
    <cellStyle name="SAPBEXexcCritical6 9 3 5" xfId="21382" xr:uid="{FD70836B-1762-4654-98BA-B719727660C5}"/>
    <cellStyle name="SAPBEXexcCritical6 9 3 6" xfId="25044" xr:uid="{D00A3E0A-B46D-47BC-9370-5E0F990708DD}"/>
    <cellStyle name="SAPBEXexcCritical6 9 3 7" xfId="28575" xr:uid="{A7675EBD-E677-4E59-A4BD-39729097ED69}"/>
    <cellStyle name="SAPBEXexcCritical6 9 3 8" xfId="31854" xr:uid="{A2BD3237-F46B-432A-8971-72B67BB376E6}"/>
    <cellStyle name="SAPBEXexcCritical6 9 4" xfId="2679" xr:uid="{223D29B2-7332-49DA-B582-88A20F8AA5D3}"/>
    <cellStyle name="SAPBEXexcCritical6 9 4 2" xfId="9420" xr:uid="{2486AE76-A4DC-4170-AEED-32F4079F311F}"/>
    <cellStyle name="SAPBEXexcCritical6 9 4 3" xfId="15267" xr:uid="{6B3E62DA-DB27-4CD0-B8B0-D17A64C8489C}"/>
    <cellStyle name="SAPBEXexcCritical6 9 4 4" xfId="6842" xr:uid="{3D232988-DF07-44DA-AECE-B949FD4974B6}"/>
    <cellStyle name="SAPBEXexcCritical6 9 4 5" xfId="20785" xr:uid="{6F6EFD65-8C7C-49D3-80A4-9077FBD6336F}"/>
    <cellStyle name="SAPBEXexcCritical6 9 4 6" xfId="24446" xr:uid="{4446F213-1FA3-4177-83A7-58EA403DDF45}"/>
    <cellStyle name="SAPBEXexcCritical6 9 4 7" xfId="27975" xr:uid="{1941A23A-D676-4EEE-A747-74B68E4F0401}"/>
    <cellStyle name="SAPBEXexcCritical6 9 4 8" xfId="31261" xr:uid="{14DB6291-BAFD-4228-BF13-FC6F6E5B1A91}"/>
    <cellStyle name="SAPBEXexcCritical6 9 5" xfId="4106" xr:uid="{CE23D89A-7743-41D8-B141-757C20F4EE13}"/>
    <cellStyle name="SAPBEXexcCritical6 9 5 2" xfId="7089" xr:uid="{A702D07F-DD03-4FE3-AAFD-FB3B30BD2F14}"/>
    <cellStyle name="SAPBEXexcCritical6 9 5 3" xfId="14125" xr:uid="{0F19F831-949A-4C17-9762-EDE533B2433D}"/>
    <cellStyle name="SAPBEXexcCritical6 9 5 4" xfId="18453" xr:uid="{E2148878-8801-4AF3-B340-19870E47A7DF}"/>
    <cellStyle name="SAPBEXexcCritical6 9 5 5" xfId="22206" xr:uid="{549CF9EB-EE0A-4C98-BBB6-9DFB549DA1AA}"/>
    <cellStyle name="SAPBEXexcCritical6 9 5 6" xfId="25871" xr:uid="{938DC7D0-C163-47BF-A64B-3060FAFE415B}"/>
    <cellStyle name="SAPBEXexcCritical6 9 5 7" xfId="29402" xr:uid="{1189BBB6-B3F8-4EC2-A5F7-81D7BD82E974}"/>
    <cellStyle name="SAPBEXexcCritical6 9 5 8" xfId="32669" xr:uid="{6153E617-5C0E-428E-A841-FE2A21335EC0}"/>
    <cellStyle name="SAPBEXexcCritical6 9 6" xfId="4100" xr:uid="{7D9C7B14-6049-4054-8A07-D3A69FFED431}"/>
    <cellStyle name="SAPBEXexcCritical6 9 6 2" xfId="7014" xr:uid="{66CF61EC-D1F6-476E-BE30-3B9F77DAF08A}"/>
    <cellStyle name="SAPBEXexcCritical6 9 6 3" xfId="14126" xr:uid="{EB1C8B27-6D72-4513-A087-F1A0433F2E8D}"/>
    <cellStyle name="SAPBEXexcCritical6 9 6 4" xfId="18447" xr:uid="{E4E06C6C-713C-4165-93F0-356CE8B223AC}"/>
    <cellStyle name="SAPBEXexcCritical6 9 6 5" xfId="22200" xr:uid="{430D6E3F-FA00-4D44-A4E5-952DCB3991F5}"/>
    <cellStyle name="SAPBEXexcCritical6 9 6 6" xfId="25865" xr:uid="{17469064-389F-473F-8253-F5DE64458342}"/>
    <cellStyle name="SAPBEXexcCritical6 9 6 7" xfId="29396" xr:uid="{377AA12C-23CE-49BB-A9E5-1A6E047259FE}"/>
    <cellStyle name="SAPBEXexcCritical6 9 6 8" xfId="32663" xr:uid="{A5F5A776-A8A0-435A-AFDC-3E24631B1943}"/>
    <cellStyle name="SAPBEXexcCritical6 9 7" xfId="4103" xr:uid="{97C42468-6EFD-42DD-8E00-1978948B8D42}"/>
    <cellStyle name="SAPBEXexcCritical6 9 7 2" xfId="7098" xr:uid="{0C127759-A3A0-40A8-BEAC-D460C3087EF3}"/>
    <cellStyle name="SAPBEXexcCritical6 9 7 3" xfId="13692" xr:uid="{066DF69D-FBBB-4452-A1CE-0BFBE7ADD0CD}"/>
    <cellStyle name="SAPBEXexcCritical6 9 7 4" xfId="18450" xr:uid="{31793779-50B5-4B28-A977-4DD527566911}"/>
    <cellStyle name="SAPBEXexcCritical6 9 7 5" xfId="22203" xr:uid="{4D76879E-E1F9-4FC5-B901-5DBA61A40BD1}"/>
    <cellStyle name="SAPBEXexcCritical6 9 7 6" xfId="25868" xr:uid="{0051070C-8260-41F0-86A4-437F3D86ECD3}"/>
    <cellStyle name="SAPBEXexcCritical6 9 7 7" xfId="29399" xr:uid="{58D36353-9B15-425F-8C51-39313B0176BA}"/>
    <cellStyle name="SAPBEXexcCritical6 9 7 8" xfId="32666" xr:uid="{B31594DA-049C-442C-8440-A19ECC2CE0D4}"/>
    <cellStyle name="SAPBEXexcCritical6 9 8" xfId="8202" xr:uid="{CEA7E9C4-F070-4B1B-B2EB-7B1E48627A58}"/>
    <cellStyle name="SAPBEXexcCritical6 9 9" xfId="14150" xr:uid="{DAA2AED8-9E27-42B6-8571-DB212E5DDA85}"/>
    <cellStyle name="SAPBEXexcCritical6_East 1415 Budget model v1" xfId="1145" xr:uid="{DAF2F593-20C6-4446-8E3F-F22552CEB9F7}"/>
    <cellStyle name="SAPBEXexcGood1" xfId="470" xr:uid="{3A1733E2-3720-4AF4-9237-385E3B6E4CCB}"/>
    <cellStyle name="SAPBEXexcGood1 10" xfId="1827" xr:uid="{3F2146DA-DC80-456F-9D88-16F725DA2871}"/>
    <cellStyle name="SAPBEXexcGood1 10 2" xfId="11225" xr:uid="{203F4CAB-85AE-4F4F-9BB6-177C162155DB}"/>
    <cellStyle name="SAPBEXexcGood1 10 3" xfId="16398" xr:uid="{2EC13540-B07A-4831-B7AA-1607FBBC2AFE}"/>
    <cellStyle name="SAPBEXexcGood1 10 4" xfId="15891" xr:uid="{10E44EC3-A3EA-438E-8131-BF50E87C7E62}"/>
    <cellStyle name="SAPBEXexcGood1 10 5" xfId="19499" xr:uid="{F163C162-E95E-4DDA-B867-2A33102E0214}"/>
    <cellStyle name="SAPBEXexcGood1 10 6" xfId="23260" xr:uid="{1A51B1B9-A5CE-4389-A3FD-253E5B924E57}"/>
    <cellStyle name="SAPBEXexcGood1 10 7" xfId="27683" xr:uid="{12C1D029-D224-4CC2-9F36-7B2220518901}"/>
    <cellStyle name="SAPBEXexcGood1 10 8" xfId="27252" xr:uid="{28C60604-89BB-4758-9516-97355565B929}"/>
    <cellStyle name="SAPBEXexcGood1 11" xfId="2687" xr:uid="{B912ADC2-665A-4F95-AB51-071B2DF69E02}"/>
    <cellStyle name="SAPBEXexcGood1 11 2" xfId="8414" xr:uid="{730FF06D-2B0E-494A-AA22-B1D867749585}"/>
    <cellStyle name="SAPBEXexcGood1 11 3" xfId="15208" xr:uid="{52310ED1-3517-44B9-996C-D1C863FB676F}"/>
    <cellStyle name="SAPBEXexcGood1 11 4" xfId="15984" xr:uid="{26FB1684-792A-4236-A1A2-E440D20EC991}"/>
    <cellStyle name="SAPBEXexcGood1 11 5" xfId="20793" xr:uid="{46E470A7-7ACD-4CF8-8128-2807576A6682}"/>
    <cellStyle name="SAPBEXexcGood1 11 6" xfId="24454" xr:uid="{E99D9845-67A0-4133-A2EE-9FC0D93593C8}"/>
    <cellStyle name="SAPBEXexcGood1 11 7" xfId="27983" xr:uid="{2DCCBC07-6AAD-4105-8713-7DC7DCF40214}"/>
    <cellStyle name="SAPBEXexcGood1 11 8" xfId="31269" xr:uid="{B0ACB7A1-D6E5-4C44-A659-20FFD7C3F33F}"/>
    <cellStyle name="SAPBEXexcGood1 12" xfId="1898" xr:uid="{8F238FBA-2489-4B86-A0C0-B0EC318CBBA6}"/>
    <cellStyle name="SAPBEXexcGood1 12 2" xfId="10924" xr:uid="{1865443E-16BF-4A12-B424-89F2B2AD2E2C}"/>
    <cellStyle name="SAPBEXexcGood1 12 3" xfId="13234" xr:uid="{E63F4146-F3E5-4FBA-8FC3-829AC86702A6}"/>
    <cellStyle name="SAPBEXexcGood1 12 4" xfId="10869" xr:uid="{1E5726B8-0107-4399-A226-2D4042A5B869}"/>
    <cellStyle name="SAPBEXexcGood1 12 5" xfId="13902" xr:uid="{754915D5-4CED-474F-A153-99D8D68FB9CD}"/>
    <cellStyle name="SAPBEXexcGood1 12 6" xfId="23229" xr:uid="{8D56205F-9FD4-410F-A40E-620DB56D0350}"/>
    <cellStyle name="SAPBEXexcGood1 12 7" xfId="23432" xr:uid="{3460F91D-8BA2-4438-9AF9-6D8E6A6436C7}"/>
    <cellStyle name="SAPBEXexcGood1 12 8" xfId="23623" xr:uid="{CFEADFC7-A0A8-404C-BC13-AFE4DC680539}"/>
    <cellStyle name="SAPBEXexcGood1 13" xfId="3784" xr:uid="{CA0AF933-DAD8-4438-A052-959259261C1D}"/>
    <cellStyle name="SAPBEXexcGood1 13 2" xfId="7858" xr:uid="{20669812-A8E1-4912-860A-BF7243DED795}"/>
    <cellStyle name="SAPBEXexcGood1 13 3" xfId="8360" xr:uid="{B68B80B5-F32E-403D-AE2C-13F95E3455B1}"/>
    <cellStyle name="SAPBEXexcGood1 13 4" xfId="18131" xr:uid="{CBDEC4AA-F6E6-4629-BD24-211A02FC8DDF}"/>
    <cellStyle name="SAPBEXexcGood1 13 5" xfId="21884" xr:uid="{D9007F71-E106-4CDC-96E7-C983CB623F85}"/>
    <cellStyle name="SAPBEXexcGood1 13 6" xfId="25549" xr:uid="{6B93A825-CB9F-49F7-8949-9D9255E5D854}"/>
    <cellStyle name="SAPBEXexcGood1 13 7" xfId="29080" xr:uid="{CF4B3AD2-6010-44C6-8C9E-DE053D015238}"/>
    <cellStyle name="SAPBEXexcGood1 13 8" xfId="32353" xr:uid="{DAD0F07F-C6CA-468F-8C2A-C5FCDDCB8D66}"/>
    <cellStyle name="SAPBEXexcGood1 14" xfId="4402" xr:uid="{111B964C-DB12-4914-8D72-64F31B9079D4}"/>
    <cellStyle name="SAPBEXexcGood1 14 2" xfId="6920" xr:uid="{931C324F-E16B-495E-ACEC-561EE78D0ED8}"/>
    <cellStyle name="SAPBEXexcGood1 14 3" xfId="7752" xr:uid="{A6A97F82-1F60-44F5-B623-7604847DE4D8}"/>
    <cellStyle name="SAPBEXexcGood1 14 4" xfId="18749" xr:uid="{2C2F5149-20D6-423C-9AEC-622405CE0E5E}"/>
    <cellStyle name="SAPBEXexcGood1 14 5" xfId="22501" xr:uid="{D850585F-0035-43AA-8F63-088646DDC73B}"/>
    <cellStyle name="SAPBEXexcGood1 14 6" xfId="26167" xr:uid="{E4BBEEB6-8143-4EA3-A417-ED555D7E4881}"/>
    <cellStyle name="SAPBEXexcGood1 14 7" xfId="29698" xr:uid="{9A73962E-CA17-4111-A133-C5C55A366CB9}"/>
    <cellStyle name="SAPBEXexcGood1 14 8" xfId="32960" xr:uid="{63244FAE-7279-4A58-9D98-5AC819606B97}"/>
    <cellStyle name="SAPBEXexcGood1 15" xfId="4872" xr:uid="{9D003327-1386-4796-AC55-BA0B741C057C}"/>
    <cellStyle name="SAPBEXexcGood1 15 2" xfId="12151" xr:uid="{50470BE2-83E9-4110-8F8F-92421C3EA953}"/>
    <cellStyle name="SAPBEXexcGood1 15 3" xfId="15838" xr:uid="{0584F602-EBAC-4730-AACF-9558147C5C17}"/>
    <cellStyle name="SAPBEXexcGood1 15 4" xfId="19219" xr:uid="{4CBEDB5C-03F3-4CF1-BDFD-7EE84D326F1B}"/>
    <cellStyle name="SAPBEXexcGood1 15 5" xfId="22970" xr:uid="{A5FACF68-2FF9-42C4-A58D-9955E38E0E73}"/>
    <cellStyle name="SAPBEXexcGood1 15 6" xfId="26636" xr:uid="{591D8EEB-23C8-4C84-BB06-697F6A033B92}"/>
    <cellStyle name="SAPBEXexcGood1 15 7" xfId="30168" xr:uid="{90A23B9E-A955-423F-863B-A7D11563EF02}"/>
    <cellStyle name="SAPBEXexcGood1 15 8" xfId="33423" xr:uid="{02B747A6-C538-4BB3-8ACE-4D528CE4678C}"/>
    <cellStyle name="SAPBEXexcGood1 16" xfId="6351" xr:uid="{E1701804-46D1-4963-AC6D-892402136FCD}"/>
    <cellStyle name="SAPBEXexcGood1 16 2" xfId="13249" xr:uid="{31754F51-B77B-40FB-9DE8-D944F025E92A}"/>
    <cellStyle name="SAPBEXexcGood1 16 3" xfId="15916" xr:uid="{CB6E4291-ECD7-4224-A3D2-3221EE60E11C}"/>
    <cellStyle name="SAPBEXexcGood1 16 4" xfId="20596" xr:uid="{54AA8F83-B767-4A65-A9D0-9DFBA58EA3CD}"/>
    <cellStyle name="SAPBEXexcGood1 16 5" xfId="24276" xr:uid="{3668C999-BA32-4683-AB2A-E9CD3DF887B0}"/>
    <cellStyle name="SAPBEXexcGood1 16 6" xfId="27795" xr:uid="{CDC1C4A9-5750-4B7E-925F-8650464BC0B3}"/>
    <cellStyle name="SAPBEXexcGood1 16 7" xfId="31012" xr:uid="{0AD13498-D9A0-402B-81AF-FB052A7A4676}"/>
    <cellStyle name="SAPBEXexcGood1 16 8" xfId="33615" xr:uid="{F9CD229A-9274-4268-8849-C6DD0A5DF106}"/>
    <cellStyle name="SAPBEXexcGood1 17" xfId="10689" xr:uid="{A3B1643C-AE9A-4F74-BD95-010FFD0A97DF}"/>
    <cellStyle name="SAPBEXexcGood1 18" xfId="16867" xr:uid="{08DE0050-690E-40D6-A4E6-63F084235841}"/>
    <cellStyle name="SAPBEXexcGood1 19" xfId="10039" xr:uid="{5CC969B0-44E6-4205-81A1-C11B03397E28}"/>
    <cellStyle name="SAPBEXexcGood1 2" xfId="1146" xr:uid="{EACE75EB-3FE4-4D71-8ED9-7A89239ED251}"/>
    <cellStyle name="SAPBEXexcGood1 2 10" xfId="8469" xr:uid="{3260537A-1C6E-4FC3-91CF-193C17EF6A82}"/>
    <cellStyle name="SAPBEXexcGood1 2 11" xfId="8125" xr:uid="{05E4802A-78FC-4555-B1C7-5D7464A07F0A}"/>
    <cellStyle name="SAPBEXexcGood1 2 12" xfId="7790" xr:uid="{0FA58DAB-254C-4C0F-B76D-C89493BB83EB}"/>
    <cellStyle name="SAPBEXexcGood1 2 13" xfId="19788" xr:uid="{AE4A7681-530F-4BE4-A983-30AAB244DC36}"/>
    <cellStyle name="SAPBEXexcGood1 2 14" xfId="23548" xr:uid="{E642EA02-891F-42C9-99DB-69C432F2A026}"/>
    <cellStyle name="SAPBEXexcGood1 2 15" xfId="27157" xr:uid="{541E60D8-0D86-4003-8065-446186CAF9A0}"/>
    <cellStyle name="SAPBEXexcGood1 2 16" xfId="30616" xr:uid="{DC397D31-9DB9-4E23-A367-51428CC5F821}"/>
    <cellStyle name="SAPBEXexcGood1 2 17" xfId="33821" xr:uid="{824FB37F-86CD-4E8B-B65F-379FFF30B0C1}"/>
    <cellStyle name="SAPBEXexcGood1 2 2" xfId="1147" xr:uid="{ED7A4E2D-E27C-4E78-BE15-9DB65F0A8FCA}"/>
    <cellStyle name="SAPBEXexcGood1 2 2 10" xfId="15563" xr:uid="{A68C0918-00EA-4B0B-88FD-25BA3FF0465C}"/>
    <cellStyle name="SAPBEXexcGood1 2 2 11" xfId="15222" xr:uid="{93DE51E9-1680-49BC-831A-21B203633E73}"/>
    <cellStyle name="SAPBEXexcGood1 2 2 12" xfId="19787" xr:uid="{7EE1721A-ABF9-44E3-BF11-C350E96B79E3}"/>
    <cellStyle name="SAPBEXexcGood1 2 2 13" xfId="23547" xr:uid="{E9963E25-BAA3-4D7D-BDF7-AA2263B9F075}"/>
    <cellStyle name="SAPBEXexcGood1 2 2 14" xfId="27156" xr:uid="{2024B3BA-B7CA-4231-A6F0-E9BB85946362}"/>
    <cellStyle name="SAPBEXexcGood1 2 2 15" xfId="30615" xr:uid="{BDF659D2-A67D-4D4C-90D5-F74AD6A1800C}"/>
    <cellStyle name="SAPBEXexcGood1 2 2 16" xfId="34829" xr:uid="{CC084796-50C7-4120-B6D7-A4654644C79B}"/>
    <cellStyle name="SAPBEXexcGood1 2 2 2" xfId="1659" xr:uid="{E8D52892-1929-457F-9BBC-DC2148C52185}"/>
    <cellStyle name="SAPBEXexcGood1 2 2 2 10" xfId="13230" xr:uid="{72C6F4C5-9463-4BDC-985A-233A76BCA1E2}"/>
    <cellStyle name="SAPBEXexcGood1 2 2 2 11" xfId="20502" xr:uid="{8D69922B-0B9C-46FC-82AA-B22BE1E1E290}"/>
    <cellStyle name="SAPBEXexcGood1 2 2 2 12" xfId="20563" xr:uid="{79932B93-0084-4508-88B8-31B1194A57C4}"/>
    <cellStyle name="SAPBEXexcGood1 2 2 2 13" xfId="7520" xr:uid="{A02286C4-9CC9-499D-976B-59EAD1B0216D}"/>
    <cellStyle name="SAPBEXexcGood1 2 2 2 14" xfId="30485" xr:uid="{C6D15B2D-7325-4A3F-91F2-2EDC7144E541}"/>
    <cellStyle name="SAPBEXexcGood1 2 2 2 2" xfId="2902" xr:uid="{A2C7198F-3A65-4CA2-AF6F-3D5914A8888E}"/>
    <cellStyle name="SAPBEXexcGood1 2 2 2 2 2" xfId="10726" xr:uid="{1E28C91B-5140-4FB0-AE2F-72FF75B9C5CC}"/>
    <cellStyle name="SAPBEXexcGood1 2 2 2 2 3" xfId="8565" xr:uid="{D9EF0ABF-2A24-4F6E-9E98-6B22406DAE92}"/>
    <cellStyle name="SAPBEXexcGood1 2 2 2 2 4" xfId="17250" xr:uid="{5B4572AB-4F7F-47B4-A075-CF11918F8D54}"/>
    <cellStyle name="SAPBEXexcGood1 2 2 2 2 5" xfId="21008" xr:uid="{E55E2D52-5542-4F74-80E5-57D205350803}"/>
    <cellStyle name="SAPBEXexcGood1 2 2 2 2 6" xfId="24669" xr:uid="{615ED8AA-E924-4BA7-BC6D-3F8DC475387E}"/>
    <cellStyle name="SAPBEXexcGood1 2 2 2 2 7" xfId="28198" xr:uid="{16000BBB-8FC5-40D5-96FE-DADEB49E3A9C}"/>
    <cellStyle name="SAPBEXexcGood1 2 2 2 2 8" xfId="31484" xr:uid="{1A854E6C-603D-4001-BFA2-5ED876BDA531}"/>
    <cellStyle name="SAPBEXexcGood1 2 2 2 3" xfId="3408" xr:uid="{C25EF69D-A85B-425C-9F72-79E6F76EB75A}"/>
    <cellStyle name="SAPBEXexcGood1 2 2 2 3 2" xfId="10241" xr:uid="{66AD922D-EE0D-4893-AE52-B60596713C00}"/>
    <cellStyle name="SAPBEXexcGood1 2 2 2 3 3" xfId="14306" xr:uid="{D7E492AC-0225-4122-A000-9B43F949D78D}"/>
    <cellStyle name="SAPBEXexcGood1 2 2 2 3 4" xfId="17755" xr:uid="{66FD8ECF-A3C3-46F2-9E17-A12C8D77BCFE}"/>
    <cellStyle name="SAPBEXexcGood1 2 2 2 3 5" xfId="21511" xr:uid="{9B4AF05D-7D79-4509-84C8-57152225508E}"/>
    <cellStyle name="SAPBEXexcGood1 2 2 2 3 6" xfId="25173" xr:uid="{244913BE-1CE5-48AB-A474-CB54ADAE5310}"/>
    <cellStyle name="SAPBEXexcGood1 2 2 2 3 7" xfId="28704" xr:uid="{8CD74175-7462-4DBE-81B3-43CE37B899EE}"/>
    <cellStyle name="SAPBEXexcGood1 2 2 2 3 8" xfId="31983" xr:uid="{E3152534-8329-47BE-8CCC-6BE62579B399}"/>
    <cellStyle name="SAPBEXexcGood1 2 2 2 4" xfId="2168" xr:uid="{627A3496-EDC3-42BF-988B-4FB66471788F}"/>
    <cellStyle name="SAPBEXexcGood1 2 2 2 4 2" xfId="11261" xr:uid="{674BCC04-221B-4B6C-8393-F652FC63247D}"/>
    <cellStyle name="SAPBEXexcGood1 2 2 2 4 3" xfId="16367" xr:uid="{89907DEF-ACC0-40F0-9369-D23CC5459258}"/>
    <cellStyle name="SAPBEXexcGood1 2 2 2 4 4" xfId="14004" xr:uid="{E0AF5AAF-C4E2-465F-939F-173D27B2B70F}"/>
    <cellStyle name="SAPBEXexcGood1 2 2 2 4 5" xfId="14183" xr:uid="{4ABFD41E-F81E-477E-957C-3295A56E6EEB}"/>
    <cellStyle name="SAPBEXexcGood1 2 2 2 4 6" xfId="23202" xr:uid="{6D541B1D-005E-4E94-AC3D-4AB8FD493536}"/>
    <cellStyle name="SAPBEXexcGood1 2 2 2 4 7" xfId="23810" xr:uid="{D3F45D02-A23A-4707-B82C-656C692E7707}"/>
    <cellStyle name="SAPBEXexcGood1 2 2 2 4 8" xfId="30375" xr:uid="{94D951A3-0F19-491A-93F1-A61FF95D73A6}"/>
    <cellStyle name="SAPBEXexcGood1 2 2 2 5" xfId="3815" xr:uid="{CEE488F3-C9D7-43EF-91EC-9A75E7BE9966}"/>
    <cellStyle name="SAPBEXexcGood1 2 2 2 5 2" xfId="12716" xr:uid="{BB18C3ED-F6ED-4D50-B85B-384B9940B085}"/>
    <cellStyle name="SAPBEXexcGood1 2 2 2 5 3" xfId="8445" xr:uid="{BFE03B27-95DF-40EB-8D45-7D21C27DB856}"/>
    <cellStyle name="SAPBEXexcGood1 2 2 2 5 4" xfId="18162" xr:uid="{613CFF0E-B314-4D7F-B877-5081978A4439}"/>
    <cellStyle name="SAPBEXexcGood1 2 2 2 5 5" xfId="21915" xr:uid="{B1582044-4FAC-4B90-9225-086610ADB24A}"/>
    <cellStyle name="SAPBEXexcGood1 2 2 2 5 6" xfId="25580" xr:uid="{209B6BB4-ACAE-4126-BD65-7B967D896C5D}"/>
    <cellStyle name="SAPBEXexcGood1 2 2 2 5 7" xfId="29111" xr:uid="{33155E80-408A-4776-BD07-AFCC8333BDD6}"/>
    <cellStyle name="SAPBEXexcGood1 2 2 2 5 8" xfId="32383" xr:uid="{9DA7B209-1D21-46E6-9D79-3A6E4A741F1B}"/>
    <cellStyle name="SAPBEXexcGood1 2 2 2 6" xfId="3560" xr:uid="{17936B1A-C5AC-4FE7-A8FE-17F9168D3D4C}"/>
    <cellStyle name="SAPBEXexcGood1 2 2 2 6 2" xfId="8630" xr:uid="{28567D4C-19CB-4BC4-8897-4E951E00EE01}"/>
    <cellStyle name="SAPBEXexcGood1 2 2 2 6 3" xfId="14282" xr:uid="{39C5A9CE-22B6-4D6D-8EE6-AE4F321B63F3}"/>
    <cellStyle name="SAPBEXexcGood1 2 2 2 6 4" xfId="17907" xr:uid="{83C61407-2934-4273-9892-DE8637E133BF}"/>
    <cellStyle name="SAPBEXexcGood1 2 2 2 6 5" xfId="21663" xr:uid="{A4F3BAA9-9FE6-4DB6-952E-02DEAFA5A24D}"/>
    <cellStyle name="SAPBEXexcGood1 2 2 2 6 6" xfId="25325" xr:uid="{632B9B23-E4F3-48D6-844C-61C5E5179217}"/>
    <cellStyle name="SAPBEXexcGood1 2 2 2 6 7" xfId="28856" xr:uid="{7E0D8626-4E3B-4110-9D69-B34BD673B880}"/>
    <cellStyle name="SAPBEXexcGood1 2 2 2 6 8" xfId="32134" xr:uid="{CB3D67A1-23BD-41E5-9DB3-AC2300F93D99}"/>
    <cellStyle name="SAPBEXexcGood1 2 2 2 7" xfId="4634" xr:uid="{6452C3FB-FB90-4244-A955-ADF8E3CC7330}"/>
    <cellStyle name="SAPBEXexcGood1 2 2 2 7 2" xfId="12384" xr:uid="{44A81867-2BBB-4984-8A30-A4DF38A0CCB2}"/>
    <cellStyle name="SAPBEXexcGood1 2 2 2 7 3" xfId="11680" xr:uid="{7FDCDF1F-F683-4C75-A84D-5CE04B6E7514}"/>
    <cellStyle name="SAPBEXexcGood1 2 2 2 7 4" xfId="18981" xr:uid="{74585307-7BB7-4FF7-AA9B-178E5C853756}"/>
    <cellStyle name="SAPBEXexcGood1 2 2 2 7 5" xfId="22733" xr:uid="{C56F59EA-F76B-42E0-A095-FC6F0DBE613E}"/>
    <cellStyle name="SAPBEXexcGood1 2 2 2 7 6" xfId="26398" xr:uid="{619D9F7C-8AC7-416C-81BF-C1F30399A282}"/>
    <cellStyle name="SAPBEXexcGood1 2 2 2 7 7" xfId="29930" xr:uid="{F9295E1E-62FA-460E-8FB9-8540963F3E5E}"/>
    <cellStyle name="SAPBEXexcGood1 2 2 2 7 8" xfId="33190" xr:uid="{3ABCA1B8-06FC-4917-A603-124BB63BBADC}"/>
    <cellStyle name="SAPBEXexcGood1 2 2 2 8" xfId="10452" xr:uid="{8CD41C3E-36D1-448D-AF8C-62B0F6F40509}"/>
    <cellStyle name="SAPBEXexcGood1 2 2 2 9" xfId="16651" xr:uid="{F8674FD3-CBCF-4CAC-90ED-3059B2290ADA}"/>
    <cellStyle name="SAPBEXexcGood1 2 2 3" xfId="2428" xr:uid="{DAD032EA-79F0-402F-A31B-3D683154FD6A}"/>
    <cellStyle name="SAPBEXexcGood1 2 2 3 2" xfId="7927" xr:uid="{F45CA493-9CDC-4CF3-9F95-3204CF772796}"/>
    <cellStyle name="SAPBEXexcGood1 2 2 3 3" xfId="15446" xr:uid="{29E42344-C1EC-4DDA-BC19-9D01C8162CB3}"/>
    <cellStyle name="SAPBEXexcGood1 2 2 3 4" xfId="7809" xr:uid="{FD6B62BE-93C3-4F91-9114-3DA9BBB1369A}"/>
    <cellStyle name="SAPBEXexcGood1 2 2 3 5" xfId="19391" xr:uid="{85F1F59F-E906-4D2D-868A-6DC00DBAC120}"/>
    <cellStyle name="SAPBEXexcGood1 2 2 3 6" xfId="23155" xr:uid="{DE59D30F-DAFE-4EEC-850B-CD01F2BEAFFA}"/>
    <cellStyle name="SAPBEXexcGood1 2 2 3 7" xfId="26803" xr:uid="{E2D52F15-5E6B-4EFF-AAA4-24226FAE5995}"/>
    <cellStyle name="SAPBEXexcGood1 2 2 3 8" xfId="30264" xr:uid="{A8EAC3B8-2637-45F0-87FF-9853A3067FD3}"/>
    <cellStyle name="SAPBEXexcGood1 2 2 4" xfId="1867" xr:uid="{B0520461-AEF8-448A-A450-4BC889DB6C50}"/>
    <cellStyle name="SAPBEXexcGood1 2 2 4 2" xfId="8847" xr:uid="{A3C338B4-8DB9-4905-9E39-518B88D02486}"/>
    <cellStyle name="SAPBEXexcGood1 2 2 4 3" xfId="14758" xr:uid="{F425D518-9930-497D-A1E4-EB149398ECF8}"/>
    <cellStyle name="SAPBEXexcGood1 2 2 4 4" xfId="14054" xr:uid="{D1766BA8-F39D-490A-8E35-02963776B6CA}"/>
    <cellStyle name="SAPBEXexcGood1 2 2 4 5" xfId="19267" xr:uid="{0A481CFD-C5D0-45DE-A87A-1B2DFA0C8AF4}"/>
    <cellStyle name="SAPBEXexcGood1 2 2 4 6" xfId="23242" xr:uid="{D756E543-15DB-4983-8603-6F68662FF26F}"/>
    <cellStyle name="SAPBEXexcGood1 2 2 4 7" xfId="23292" xr:uid="{EFAD311C-4601-483E-A68E-BF29479E2302}"/>
    <cellStyle name="SAPBEXexcGood1 2 2 4 8" xfId="27268" xr:uid="{0DF16E36-3072-4D92-8576-A6D72E4D13FF}"/>
    <cellStyle name="SAPBEXexcGood1 2 2 5" xfId="3072" xr:uid="{D9D39471-007C-4448-B4F6-B1D928A3E514}"/>
    <cellStyle name="SAPBEXexcGood1 2 2 5 2" xfId="10793" xr:uid="{C76624AF-89A0-49D7-96EC-D3C7E460F13E}"/>
    <cellStyle name="SAPBEXexcGood1 2 2 5 3" xfId="11717" xr:uid="{56D87B2F-7FA3-4133-88A9-DAD1B1ABC37A}"/>
    <cellStyle name="SAPBEXexcGood1 2 2 5 4" xfId="17419" xr:uid="{7B9010DF-4F89-48E8-B0C6-590FC3C37E15}"/>
    <cellStyle name="SAPBEXexcGood1 2 2 5 5" xfId="21177" xr:uid="{77E7800E-D7E7-4472-B802-4FC2EEC274C6}"/>
    <cellStyle name="SAPBEXexcGood1 2 2 5 6" xfId="24838" xr:uid="{7ED92550-F718-4196-81AF-AE06B8E95E10}"/>
    <cellStyle name="SAPBEXexcGood1 2 2 5 7" xfId="28368" xr:uid="{4CE857BE-E8E9-49ED-9404-64AC1671B48A}"/>
    <cellStyle name="SAPBEXexcGood1 2 2 5 8" xfId="31653" xr:uid="{D0278737-A2F9-4C90-AC84-AB9F28005569}"/>
    <cellStyle name="SAPBEXexcGood1 2 2 6" xfId="4282" xr:uid="{271B7314-AA8B-41DA-88F1-C243FF6573D5}"/>
    <cellStyle name="SAPBEXexcGood1 2 2 6 2" xfId="12624" xr:uid="{55361142-1544-43D3-8197-40F8B4E68C63}"/>
    <cellStyle name="SAPBEXexcGood1 2 2 6 3" xfId="15716" xr:uid="{CF5203F1-352F-426D-96BE-EC23E858C62B}"/>
    <cellStyle name="SAPBEXexcGood1 2 2 6 4" xfId="18629" xr:uid="{A419CE5F-627B-47A5-96D1-54D09607BBA4}"/>
    <cellStyle name="SAPBEXexcGood1 2 2 6 5" xfId="22381" xr:uid="{6086B143-2E26-404C-AC5E-E4730139907F}"/>
    <cellStyle name="SAPBEXexcGood1 2 2 6 6" xfId="26047" xr:uid="{078229A4-894B-4CF5-9F76-B833E63741C5}"/>
    <cellStyle name="SAPBEXexcGood1 2 2 6 7" xfId="29578" xr:uid="{A2481033-9969-4C38-8A2E-BF9090CF3ACB}"/>
    <cellStyle name="SAPBEXexcGood1 2 2 6 8" xfId="32841" xr:uid="{C743EF4E-E75F-4D6C-86CF-949087B11558}"/>
    <cellStyle name="SAPBEXexcGood1 2 2 7" xfId="3190" xr:uid="{06F4331E-5FD8-4020-A1F2-44BF7F90FADD}"/>
    <cellStyle name="SAPBEXexcGood1 2 2 7 2" xfId="9857" xr:uid="{CD5395F7-2277-49F9-910F-2E01101DDC8A}"/>
    <cellStyle name="SAPBEXexcGood1 2 2 7 3" xfId="8068" xr:uid="{8C84EC0A-9E38-4DC1-A6E1-BEAFF098D4D3}"/>
    <cellStyle name="SAPBEXexcGood1 2 2 7 4" xfId="17537" xr:uid="{6001E3FA-9F6F-40E4-A980-43F6EB080B00}"/>
    <cellStyle name="SAPBEXexcGood1 2 2 7 5" xfId="21293" xr:uid="{85F7FADB-03E0-4F9C-B490-DD7CDA8725D4}"/>
    <cellStyle name="SAPBEXexcGood1 2 2 7 6" xfId="24955" xr:uid="{A2E330F8-4E57-4937-80CD-B493B0B2C3D2}"/>
    <cellStyle name="SAPBEXexcGood1 2 2 7 7" xfId="28486" xr:uid="{BE91F85F-4BB2-475F-825E-2B5F9233C683}"/>
    <cellStyle name="SAPBEXexcGood1 2 2 7 8" xfId="31766" xr:uid="{C0F60ED4-6E9F-4C00-89B6-441999658E66}"/>
    <cellStyle name="SAPBEXexcGood1 2 2 8" xfId="4713" xr:uid="{923192C7-2397-4B1E-B3E7-EDBDB17194D6}"/>
    <cellStyle name="SAPBEXexcGood1 2 2 8 2" xfId="12310" xr:uid="{8DD453FD-82D5-4DE5-AC54-A4A1080CFC4F}"/>
    <cellStyle name="SAPBEXexcGood1 2 2 8 3" xfId="16771" xr:uid="{BEF566F9-D378-4783-A323-702A218C55B9}"/>
    <cellStyle name="SAPBEXexcGood1 2 2 8 4" xfId="19060" xr:uid="{10A9A7D5-D6D3-4849-BFCA-0AF5E9B7EBC9}"/>
    <cellStyle name="SAPBEXexcGood1 2 2 8 5" xfId="22812" xr:uid="{09961D61-4E04-439B-8963-B999F81A059E}"/>
    <cellStyle name="SAPBEXexcGood1 2 2 8 6" xfId="26477" xr:uid="{E73531A9-851C-482B-B9E1-B7A2DA141AE2}"/>
    <cellStyle name="SAPBEXexcGood1 2 2 8 7" xfId="30009" xr:uid="{428E91B2-FD51-4BF6-B770-3EA42A71F0AF}"/>
    <cellStyle name="SAPBEXexcGood1 2 2 8 8" xfId="33268" xr:uid="{DBD614B1-EAF4-4BE6-B9DF-7F26767201E5}"/>
    <cellStyle name="SAPBEXexcGood1 2 2 9" xfId="13100" xr:uid="{487542DF-8BF8-4671-BDE2-A6E2F1C04E6D}"/>
    <cellStyle name="SAPBEXexcGood1 2 3" xfId="1658" xr:uid="{B659334D-1B42-4C13-B80F-D5660A981DA5}"/>
    <cellStyle name="SAPBEXexcGood1 2 3 10" xfId="13703" xr:uid="{D392F08C-2681-4F0E-8EC4-18A1506A009A}"/>
    <cellStyle name="SAPBEXexcGood1 2 3 11" xfId="19586" xr:uid="{84F18B83-6426-4A1F-AE21-ABD9B88FB873}"/>
    <cellStyle name="SAPBEXexcGood1 2 3 12" xfId="24179" xr:uid="{AA28B406-9111-4C09-B4F0-66877970E04E}"/>
    <cellStyle name="SAPBEXexcGood1 2 3 13" xfId="26997" xr:uid="{27334EC2-2615-44F1-B2C9-474FB55C70C4}"/>
    <cellStyle name="SAPBEXexcGood1 2 3 14" xfId="30887" xr:uid="{78F3F23D-B27B-4F48-A8F4-CDEAD8377307}"/>
    <cellStyle name="SAPBEXexcGood1 2 3 15" xfId="35063" xr:uid="{114152C4-CF48-4E17-9998-535229DC3631}"/>
    <cellStyle name="SAPBEXexcGood1 2 3 2" xfId="2901" xr:uid="{4FF39B23-DD6B-4466-BE61-E1ED6878E096}"/>
    <cellStyle name="SAPBEXexcGood1 2 3 2 2" xfId="11175" xr:uid="{3D4F4D01-4B47-4884-BAB6-065482A4362E}"/>
    <cellStyle name="SAPBEXexcGood1 2 3 2 3" xfId="8462" xr:uid="{2C76A1A4-135D-4751-BC88-51B9A747DF11}"/>
    <cellStyle name="SAPBEXexcGood1 2 3 2 4" xfId="17249" xr:uid="{7F46A538-2647-4B50-B0EA-DA4969FDFACB}"/>
    <cellStyle name="SAPBEXexcGood1 2 3 2 5" xfId="21007" xr:uid="{CAD2C49F-BEEE-4C75-AC90-CF1DE27975F8}"/>
    <cellStyle name="SAPBEXexcGood1 2 3 2 6" xfId="24668" xr:uid="{AB29995E-A033-4B68-ABBE-BE3176B4D860}"/>
    <cellStyle name="SAPBEXexcGood1 2 3 2 7" xfId="28197" xr:uid="{9A8E146D-5B31-45F0-919B-C1A78CC66222}"/>
    <cellStyle name="SAPBEXexcGood1 2 3 2 8" xfId="31483" xr:uid="{A469B1EB-E3FA-46D4-BCD4-65815555C49B}"/>
    <cellStyle name="SAPBEXexcGood1 2 3 3" xfId="3407" xr:uid="{4A83C7F4-335B-47DD-8B2C-997CDC7B5364}"/>
    <cellStyle name="SAPBEXexcGood1 2 3 3 2" xfId="8805" xr:uid="{87B635BC-E1B2-4780-9A25-7673B6B48C00}"/>
    <cellStyle name="SAPBEXexcGood1 2 3 3 3" xfId="9584" xr:uid="{A8F41D95-D75C-45AC-AD4F-A1045C2DB634}"/>
    <cellStyle name="SAPBEXexcGood1 2 3 3 4" xfId="17754" xr:uid="{63574599-5FD3-4329-931C-804B78D4707E}"/>
    <cellStyle name="SAPBEXexcGood1 2 3 3 5" xfId="21510" xr:uid="{571DB67E-681E-4D5D-AA20-4AF25882D490}"/>
    <cellStyle name="SAPBEXexcGood1 2 3 3 6" xfId="25172" xr:uid="{D79B7DB5-3879-4737-BF2D-89E1A99481AB}"/>
    <cellStyle name="SAPBEXexcGood1 2 3 3 7" xfId="28703" xr:uid="{C5DCD1A1-42C2-48FD-A6DF-1A00EA3293AE}"/>
    <cellStyle name="SAPBEXexcGood1 2 3 3 8" xfId="31982" xr:uid="{C58A5534-4010-437D-87C5-39DA7CFDB133}"/>
    <cellStyle name="SAPBEXexcGood1 2 3 4" xfId="3598" xr:uid="{E650800E-B22C-4EB2-9B00-1788FEA662A6}"/>
    <cellStyle name="SAPBEXexcGood1 2 3 4 2" xfId="7440" xr:uid="{9EAA8113-D5EF-4C77-A749-CC9546C34BCA}"/>
    <cellStyle name="SAPBEXexcGood1 2 3 4 3" xfId="15044" xr:uid="{B50C5BC5-1C4D-44AA-9BA2-6AF753DE8CFF}"/>
    <cellStyle name="SAPBEXexcGood1 2 3 4 4" xfId="17945" xr:uid="{3A759650-7B92-44E3-970D-41E5EE3AADE7}"/>
    <cellStyle name="SAPBEXexcGood1 2 3 4 5" xfId="21701" xr:uid="{DF56CA34-ECE1-4176-BBB9-0E33E10E00F5}"/>
    <cellStyle name="SAPBEXexcGood1 2 3 4 6" xfId="25363" xr:uid="{4A730410-0B9F-456D-8DE6-FBF4C85A7414}"/>
    <cellStyle name="SAPBEXexcGood1 2 3 4 7" xfId="28894" xr:uid="{473A107E-54D7-4053-853E-DC833F5272E6}"/>
    <cellStyle name="SAPBEXexcGood1 2 3 4 8" xfId="32171" xr:uid="{94EF2346-337D-45D2-8247-19B43CEFDE48}"/>
    <cellStyle name="SAPBEXexcGood1 2 3 5" xfId="3891" xr:uid="{09F1FDAF-20A0-4250-A6DC-71E34CE1014D}"/>
    <cellStyle name="SAPBEXexcGood1 2 3 5 2" xfId="10991" xr:uid="{74D81B10-3E64-4087-ABAD-1ED2AE6F7DBB}"/>
    <cellStyle name="SAPBEXexcGood1 2 3 5 3" xfId="16551" xr:uid="{74B19E8A-F4D3-49A9-BCFB-45C5C4792BD6}"/>
    <cellStyle name="SAPBEXexcGood1 2 3 5 4" xfId="18238" xr:uid="{77D46187-5CD7-4821-B390-7A71FDBC67FB}"/>
    <cellStyle name="SAPBEXexcGood1 2 3 5 5" xfId="21991" xr:uid="{120A9FF8-6B82-466C-853A-1568403F24A4}"/>
    <cellStyle name="SAPBEXexcGood1 2 3 5 6" xfId="25656" xr:uid="{B2BB5D43-1895-45E0-A103-88FA9E9AD816}"/>
    <cellStyle name="SAPBEXexcGood1 2 3 5 7" xfId="29187" xr:uid="{2183F54B-E2FD-4C27-9879-2282D1B19F3E}"/>
    <cellStyle name="SAPBEXexcGood1 2 3 5 8" xfId="32456" xr:uid="{3BDECA7C-72EE-4FD1-9FB7-93A14F7E6752}"/>
    <cellStyle name="SAPBEXexcGood1 2 3 6" xfId="2305" xr:uid="{5A8CE6C7-3DED-413C-8A1D-96A9F208579D}"/>
    <cellStyle name="SAPBEXexcGood1 2 3 6 2" xfId="11607" xr:uid="{51958DDF-287A-478F-92C6-696DE7A3F6CE}"/>
    <cellStyle name="SAPBEXexcGood1 2 3 6 3" xfId="16039" xr:uid="{340E6920-FA04-4CC2-AC52-2EAD4ED274E0}"/>
    <cellStyle name="SAPBEXexcGood1 2 3 6 4" xfId="9474" xr:uid="{AA5D214C-9303-4DF1-80BA-9381CE335DF5}"/>
    <cellStyle name="SAPBEXexcGood1 2 3 6 5" xfId="16204" xr:uid="{75B4F6FE-0B2C-4E91-B383-DFEFB97983F1}"/>
    <cellStyle name="SAPBEXexcGood1 2 3 6 6" xfId="20137" xr:uid="{C5802EDB-3657-4A59-89DF-3FA268F71D34}"/>
    <cellStyle name="SAPBEXexcGood1 2 3 6 7" xfId="24371" xr:uid="{2ED53C9D-5DEF-4991-9DBA-1421C3029353}"/>
    <cellStyle name="SAPBEXexcGood1 2 3 6 8" xfId="27521" xr:uid="{0432B62B-B31C-43D4-963F-251BDA70F0EE}"/>
    <cellStyle name="SAPBEXexcGood1 2 3 7" xfId="4829" xr:uid="{EBFEB912-7947-4EA4-99BF-B5C5ADFCA5B5}"/>
    <cellStyle name="SAPBEXexcGood1 2 3 7 2" xfId="12194" xr:uid="{5654A080-E883-4942-A2E8-DF2EA2689E11}"/>
    <cellStyle name="SAPBEXexcGood1 2 3 7 3" xfId="16814" xr:uid="{2D21B074-79B2-4365-856A-27F8E43723AD}"/>
    <cellStyle name="SAPBEXexcGood1 2 3 7 4" xfId="19176" xr:uid="{B06D307A-076E-43A8-BD79-C91F45B1BE98}"/>
    <cellStyle name="SAPBEXexcGood1 2 3 7 5" xfId="22927" xr:uid="{8B122F72-CE18-4AB3-874F-529611C4B669}"/>
    <cellStyle name="SAPBEXexcGood1 2 3 7 6" xfId="26593" xr:uid="{8A5C5544-5050-48B1-A854-2A81D1729399}"/>
    <cellStyle name="SAPBEXexcGood1 2 3 7 7" xfId="30125" xr:uid="{C138B374-E51A-4871-BEE1-F82A9C8767D2}"/>
    <cellStyle name="SAPBEXexcGood1 2 3 7 8" xfId="33382" xr:uid="{F98BC82B-94DB-41F8-B737-09BCD38B5E33}"/>
    <cellStyle name="SAPBEXexcGood1 2 3 8" xfId="10856" xr:uid="{DFE44057-5CEA-4188-B178-A3A768A52053}"/>
    <cellStyle name="SAPBEXexcGood1 2 3 9" xfId="9754" xr:uid="{77153463-312E-48F6-9407-428DC218BB6D}"/>
    <cellStyle name="SAPBEXexcGood1 2 4" xfId="2427" xr:uid="{1BF9922D-8ED9-4889-B2DA-1EB450A398D3}"/>
    <cellStyle name="SAPBEXexcGood1 2 4 2" xfId="8426" xr:uid="{2DDBD77B-3495-4E64-85AA-748A8DD350A5}"/>
    <cellStyle name="SAPBEXexcGood1 2 4 3" xfId="10462" xr:uid="{BC23B68B-5645-4E78-B116-C0FFA1394A38}"/>
    <cellStyle name="SAPBEXexcGood1 2 4 4" xfId="9685" xr:uid="{6AC18F5C-5FB0-4305-A5E0-FE5D96F6D709}"/>
    <cellStyle name="SAPBEXexcGood1 2 4 5" xfId="19392" xr:uid="{D859B108-9744-4463-9C96-885C1318C307}"/>
    <cellStyle name="SAPBEXexcGood1 2 4 6" xfId="20107" xr:uid="{4C14C5B2-10BD-4643-A3CE-0AF87212E473}"/>
    <cellStyle name="SAPBEXexcGood1 2 4 7" xfId="26804" xr:uid="{420A5AD3-2947-4039-A5B9-6EA7F95B3BE4}"/>
    <cellStyle name="SAPBEXexcGood1 2 4 8" xfId="30265" xr:uid="{1ECB2D25-B702-4FE0-B287-6C599C922D34}"/>
    <cellStyle name="SAPBEXexcGood1 2 4 9" xfId="34613" xr:uid="{976EBE5E-CC7C-43FF-B239-E6B2B51189DA}"/>
    <cellStyle name="SAPBEXexcGood1 2 5" xfId="2083" xr:uid="{468D5A86-3AE8-49F0-93D2-F2AA2F271A41}"/>
    <cellStyle name="SAPBEXexcGood1 2 5 2" xfId="10168" xr:uid="{81CD2E55-DC62-4F95-A768-81868C720DDD}"/>
    <cellStyle name="SAPBEXexcGood1 2 5 3" xfId="14014" xr:uid="{8A16F694-6BA4-4D0A-919E-C384EC5446AD}"/>
    <cellStyle name="SAPBEXexcGood1 2 5 4" xfId="14987" xr:uid="{12A97C77-CCB1-4A59-B062-7E6E486DC996}"/>
    <cellStyle name="SAPBEXexcGood1 2 5 5" xfId="15249" xr:uid="{841609A3-4419-4EB2-821F-D08B981CB794}"/>
    <cellStyle name="SAPBEXexcGood1 2 5 6" xfId="20022" xr:uid="{C3423F01-4223-45C9-A148-A0D3F92C72D3}"/>
    <cellStyle name="SAPBEXexcGood1 2 5 7" xfId="11714" xr:uid="{9BA6596C-42CD-496A-A603-8DEF32DB9E2D}"/>
    <cellStyle name="SAPBEXexcGood1 2 5 8" xfId="27364" xr:uid="{26E12816-7CA6-4D8B-82BF-08DF098691A1}"/>
    <cellStyle name="SAPBEXexcGood1 2 5 9" xfId="34198" xr:uid="{0DA9223F-2929-4D93-9FAB-4B0B26D65B02}"/>
    <cellStyle name="SAPBEXexcGood1 2 6" xfId="3085" xr:uid="{2B40B94E-27AA-474E-A939-55677B1AB00A}"/>
    <cellStyle name="SAPBEXexcGood1 2 6 2" xfId="10965" xr:uid="{C04F1CD9-B89D-42C5-88D7-3726F26884F5}"/>
    <cellStyle name="SAPBEXexcGood1 2 6 3" xfId="7272" xr:uid="{1B8FE3E9-9223-44A9-AF60-F2669587AE14}"/>
    <cellStyle name="SAPBEXexcGood1 2 6 4" xfId="17432" xr:uid="{A2F8F4DA-CEF5-4EF4-9C1B-5AD382C52F5E}"/>
    <cellStyle name="SAPBEXexcGood1 2 6 5" xfId="21189" xr:uid="{FC72DBA6-C0A2-4C91-9C87-3667A427DEC1}"/>
    <cellStyle name="SAPBEXexcGood1 2 6 6" xfId="24851" xr:uid="{FAB333CA-4A6C-473C-8A38-A043E78856C4}"/>
    <cellStyle name="SAPBEXexcGood1 2 6 7" xfId="28381" xr:uid="{9597A0EE-88C5-4B8F-BD44-889E5F31FCEC}"/>
    <cellStyle name="SAPBEXexcGood1 2 6 8" xfId="31664" xr:uid="{915C3D8C-455B-4D2C-97F0-898B3103D845}"/>
    <cellStyle name="SAPBEXexcGood1 2 7" xfId="3569" xr:uid="{CAA6E710-00CF-4427-88F3-7D1166989C17}"/>
    <cellStyle name="SAPBEXexcGood1 2 7 2" xfId="7866" xr:uid="{5FFBE329-EF01-4B36-9AC5-A3E0B431C69E}"/>
    <cellStyle name="SAPBEXexcGood1 2 7 3" xfId="7802" xr:uid="{7F2BECA4-E8DB-4DA8-AA8B-C835F5082D04}"/>
    <cellStyle name="SAPBEXexcGood1 2 7 4" xfId="17916" xr:uid="{E8357310-FEEC-4E0E-9C57-94D3F11A25B4}"/>
    <cellStyle name="SAPBEXexcGood1 2 7 5" xfId="21672" xr:uid="{B88583D6-4B39-4A4D-82B1-5B23A658D3EB}"/>
    <cellStyle name="SAPBEXexcGood1 2 7 6" xfId="25334" xr:uid="{307168E4-3369-4B85-97C5-6520A5AE8ABF}"/>
    <cellStyle name="SAPBEXexcGood1 2 7 7" xfId="28865" xr:uid="{9D901704-2A65-42DE-8C54-1514E4F3B14C}"/>
    <cellStyle name="SAPBEXexcGood1 2 7 8" xfId="32143" xr:uid="{0675C498-70C9-4DF4-B7BD-26BA50C68AE2}"/>
    <cellStyle name="SAPBEXexcGood1 2 8" xfId="2728" xr:uid="{4EEE0D13-0D7B-4CB1-9204-CE7CA8CA7D8F}"/>
    <cellStyle name="SAPBEXexcGood1 2 8 2" xfId="11372" xr:uid="{F505A75A-C0A1-48EF-B12C-F1442711175C}"/>
    <cellStyle name="SAPBEXexcGood1 2 8 3" xfId="7691" xr:uid="{5A2EF7D8-8BA9-45F9-8BF3-FA1FD0D72644}"/>
    <cellStyle name="SAPBEXexcGood1 2 8 4" xfId="17076" xr:uid="{91F11CB6-9AAE-4419-91C3-C33401D37D91}"/>
    <cellStyle name="SAPBEXexcGood1 2 8 5" xfId="20834" xr:uid="{906B2009-E080-49F0-9FDD-D03B554D4954}"/>
    <cellStyle name="SAPBEXexcGood1 2 8 6" xfId="24495" xr:uid="{94783FCA-9FC4-4BC9-8050-CD148DEDB0F3}"/>
    <cellStyle name="SAPBEXexcGood1 2 8 7" xfId="28024" xr:uid="{477BE623-F864-4B92-A94F-E214B87E1F3D}"/>
    <cellStyle name="SAPBEXexcGood1 2 8 8" xfId="31310" xr:uid="{93927DEB-D045-4127-B810-585190A98732}"/>
    <cellStyle name="SAPBEXexcGood1 2 9" xfId="4656" xr:uid="{047BCD48-9308-43B4-85D1-7E16A98ADAEA}"/>
    <cellStyle name="SAPBEXexcGood1 2 9 2" xfId="12365" xr:uid="{7C716F61-8A86-4AB9-900B-7379989FD029}"/>
    <cellStyle name="SAPBEXexcGood1 2 9 3" xfId="7644" xr:uid="{795F479B-4310-4670-9EEF-38D6DE28DCF7}"/>
    <cellStyle name="SAPBEXexcGood1 2 9 4" xfId="19003" xr:uid="{BEEC0461-ECBE-46C4-BE50-DDF1CC987E5B}"/>
    <cellStyle name="SAPBEXexcGood1 2 9 5" xfId="22755" xr:uid="{6A4ACE8D-478E-40A7-903E-98F58163BD5C}"/>
    <cellStyle name="SAPBEXexcGood1 2 9 6" xfId="26420" xr:uid="{2B1238A7-3FEA-4A86-9AB9-07B4190EFA6E}"/>
    <cellStyle name="SAPBEXexcGood1 2 9 7" xfId="29952" xr:uid="{F7DD552E-F100-4918-A0EB-A6B8119B1480}"/>
    <cellStyle name="SAPBEXexcGood1 2 9 8" xfId="33211" xr:uid="{7FBA9D64-086F-4A70-9ACE-83577F1F3A86}"/>
    <cellStyle name="SAPBEXexcGood1 20" xfId="9724" xr:uid="{AB2A7258-53AE-47E2-B175-8CCAE85E2FF4}"/>
    <cellStyle name="SAPBEXexcGood1 21" xfId="20547" xr:uid="{4968C45C-DB67-403C-8C4C-C73AAC58CAAD}"/>
    <cellStyle name="SAPBEXexcGood1 22" xfId="24022" xr:uid="{F295BA31-B089-4B0F-86C5-7294500A4BE5}"/>
    <cellStyle name="SAPBEXexcGood1 23" xfId="31087" xr:uid="{F33557B3-58A7-4BF3-86C2-59A50565C5E5}"/>
    <cellStyle name="SAPBEXexcGood1 3" xfId="1148" xr:uid="{4F780A12-3297-4FD8-8AA0-DFA9D0BD323F}"/>
    <cellStyle name="SAPBEXexcGood1 3 10" xfId="7996" xr:uid="{D3DE1536-C8E9-4130-979C-4713960CA639}"/>
    <cellStyle name="SAPBEXexcGood1 3 11" xfId="13728" xr:uid="{311F3C68-11AE-4E47-8732-39E94B3D785B}"/>
    <cellStyle name="SAPBEXexcGood1 3 12" xfId="11897" xr:uid="{819F1027-6DB1-4787-8138-DF332AB90DC5}"/>
    <cellStyle name="SAPBEXexcGood1 3 13" xfId="19786" xr:uid="{BC707307-83B1-4D3F-B98E-DA490CE995F7}"/>
    <cellStyle name="SAPBEXexcGood1 3 14" xfId="23546" xr:uid="{B36997E4-FFDB-4127-B5A0-8DDB6EA55834}"/>
    <cellStyle name="SAPBEXexcGood1 3 15" xfId="27155" xr:uid="{E9D967E0-9B08-474F-A292-2B6E48CFDDBD}"/>
    <cellStyle name="SAPBEXexcGood1 3 16" xfId="30614" xr:uid="{AE8ED0F3-B04B-41DD-ABC6-10B6384C2FAD}"/>
    <cellStyle name="SAPBEXexcGood1 3 17" xfId="35033" xr:uid="{841BE812-F508-4343-9A63-18D990199FD9}"/>
    <cellStyle name="SAPBEXexcGood1 3 2" xfId="1149" xr:uid="{4A85F6DE-3E6B-4EE8-BFAB-F439610EB270}"/>
    <cellStyle name="SAPBEXexcGood1 3 2 10" xfId="15564" xr:uid="{BC515FDF-B293-41F6-942B-986EE8C6F3E0}"/>
    <cellStyle name="SAPBEXexcGood1 3 2 11" xfId="13723" xr:uid="{2B437291-2ADA-4967-A5AE-832255B4E998}"/>
    <cellStyle name="SAPBEXexcGood1 3 2 12" xfId="19785" xr:uid="{D3310A2D-05E9-4BDE-B56D-610F46F74A4F}"/>
    <cellStyle name="SAPBEXexcGood1 3 2 13" xfId="23545" xr:uid="{4B1EE784-9C04-40CC-9EF5-CE50789973CB}"/>
    <cellStyle name="SAPBEXexcGood1 3 2 14" xfId="27154" xr:uid="{D12986D9-2B9B-495F-BFC6-B14F367A14F6}"/>
    <cellStyle name="SAPBEXexcGood1 3 2 15" xfId="30613" xr:uid="{0706D3A4-D186-45C6-B1A4-44DB6E48DC34}"/>
    <cellStyle name="SAPBEXexcGood1 3 2 2" xfId="1661" xr:uid="{4DDD36FD-E7DB-4879-9F80-731028C27A6E}"/>
    <cellStyle name="SAPBEXexcGood1 3 2 2 10" xfId="16614" xr:uid="{0F9BE7A7-2DD6-41CE-929B-11AEA4D07AE3}"/>
    <cellStyle name="SAPBEXexcGood1 3 2 2 11" xfId="16107" xr:uid="{1D9F6798-A037-4A24-A782-E5A84E7B7B83}"/>
    <cellStyle name="SAPBEXexcGood1 3 2 2 12" xfId="20257" xr:uid="{0CEEA79B-6878-4DF9-A6C8-29599ABB5F4C}"/>
    <cellStyle name="SAPBEXexcGood1 3 2 2 13" xfId="27758" xr:uid="{5CFF6F71-87B2-465A-A21F-710C1408E4BD}"/>
    <cellStyle name="SAPBEXexcGood1 3 2 2 14" xfId="30483" xr:uid="{4E528B21-A2C7-4D98-B7D7-4E9385F322B6}"/>
    <cellStyle name="SAPBEXexcGood1 3 2 2 2" xfId="2904" xr:uid="{070A0A87-4F65-4D7C-B7E8-D3CBA5532A9D}"/>
    <cellStyle name="SAPBEXexcGood1 3 2 2 2 2" xfId="10135" xr:uid="{2CFD308F-CCC1-4828-8F7D-AB2E5A35DABB}"/>
    <cellStyle name="SAPBEXexcGood1 3 2 2 2 3" xfId="15039" xr:uid="{63B8018F-93EC-4D75-A599-108A781D4EC3}"/>
    <cellStyle name="SAPBEXexcGood1 3 2 2 2 4" xfId="17252" xr:uid="{29E6F167-0192-4CDA-BBA0-AB42CAF0579D}"/>
    <cellStyle name="SAPBEXexcGood1 3 2 2 2 5" xfId="21010" xr:uid="{B9EC1303-C426-4E24-A9DE-53BEDEFE6C48}"/>
    <cellStyle name="SAPBEXexcGood1 3 2 2 2 6" xfId="24671" xr:uid="{AEF7921C-3E98-4BA5-B666-E08F70385C33}"/>
    <cellStyle name="SAPBEXexcGood1 3 2 2 2 7" xfId="28200" xr:uid="{1A319E51-6166-47BA-90C1-58B55B72745A}"/>
    <cellStyle name="SAPBEXexcGood1 3 2 2 2 8" xfId="31486" xr:uid="{C092F11A-26F0-4BE3-902A-27622CD8969E}"/>
    <cellStyle name="SAPBEXexcGood1 3 2 2 3" xfId="3410" xr:uid="{52C0C0A0-F40D-4B1D-AEC2-93CE6A570FC2}"/>
    <cellStyle name="SAPBEXexcGood1 3 2 2 3 2" xfId="8508" xr:uid="{A4C2276B-B0D0-4868-9BDE-8566D1A2FA59}"/>
    <cellStyle name="SAPBEXexcGood1 3 2 2 3 3" xfId="16674" xr:uid="{26B84AA1-A05B-424F-B418-1BF4AC63D35F}"/>
    <cellStyle name="SAPBEXexcGood1 3 2 2 3 4" xfId="17757" xr:uid="{E736F108-FCBC-4113-8016-98F1CA710389}"/>
    <cellStyle name="SAPBEXexcGood1 3 2 2 3 5" xfId="21513" xr:uid="{E53A6D2A-BF54-45F5-822B-729E9166AB4D}"/>
    <cellStyle name="SAPBEXexcGood1 3 2 2 3 6" xfId="25175" xr:uid="{17C41508-DB84-4FCB-A8FA-A03EBD82F446}"/>
    <cellStyle name="SAPBEXexcGood1 3 2 2 3 7" xfId="28706" xr:uid="{DD12FAE9-4046-4017-9530-501C3E0BA8A9}"/>
    <cellStyle name="SAPBEXexcGood1 3 2 2 3 8" xfId="31985" xr:uid="{61BFB591-2982-470C-A31A-B885BE81FD3D}"/>
    <cellStyle name="SAPBEXexcGood1 3 2 2 4" xfId="2170" xr:uid="{6FBCC54A-30BE-4150-A648-9275AB09B3E8}"/>
    <cellStyle name="SAPBEXexcGood1 3 2 2 4 2" xfId="9127" xr:uid="{AE25E542-5DDF-4DE5-B411-C7F65DBE8137}"/>
    <cellStyle name="SAPBEXexcGood1 3 2 2 4 3" xfId="12855" xr:uid="{88E37695-8D62-4C79-8D4D-AAD4AEC881DE}"/>
    <cellStyle name="SAPBEXexcGood1 3 2 2 4 4" xfId="16194" xr:uid="{89BED154-C24F-4B5F-B148-FFAD77385B0B}"/>
    <cellStyle name="SAPBEXexcGood1 3 2 2 4 5" xfId="13715" xr:uid="{92E5347A-A52A-4AF2-BCB8-B9133B7A4F42}"/>
    <cellStyle name="SAPBEXexcGood1 3 2 2 4 6" xfId="14585" xr:uid="{164C446D-2613-4FB9-910D-482484AC47A5}"/>
    <cellStyle name="SAPBEXexcGood1 3 2 2 4 7" xfId="23913" xr:uid="{9E282FC8-F302-4900-A828-DAA31F6B45D3}"/>
    <cellStyle name="SAPBEXexcGood1 3 2 2 4 8" xfId="27441" xr:uid="{5C321A45-5D28-41BE-964C-22C027395474}"/>
    <cellStyle name="SAPBEXexcGood1 3 2 2 5" xfId="3238" xr:uid="{69B76280-3AF3-4749-8C5C-3076B2DFB9B3}"/>
    <cellStyle name="SAPBEXexcGood1 3 2 2 5 2" xfId="9621" xr:uid="{B3DCC15E-3BCA-4967-ACD9-E5E9196A36DA}"/>
    <cellStyle name="SAPBEXexcGood1 3 2 2 5 3" xfId="8790" xr:uid="{1E0CC120-0258-4CE2-9052-DFD4F2E65FF2}"/>
    <cellStyle name="SAPBEXexcGood1 3 2 2 5 4" xfId="17585" xr:uid="{426919AB-A6CF-4929-9B24-BD90E0F97F02}"/>
    <cellStyle name="SAPBEXexcGood1 3 2 2 5 5" xfId="21341" xr:uid="{B1C85652-40D3-4010-B677-F65A05AA752F}"/>
    <cellStyle name="SAPBEXexcGood1 3 2 2 5 6" xfId="25003" xr:uid="{0687ACA2-BFEC-4E19-8D5A-5816CAA96806}"/>
    <cellStyle name="SAPBEXexcGood1 3 2 2 5 7" xfId="28534" xr:uid="{D9F3E6EC-3116-421C-8565-179447E6F468}"/>
    <cellStyle name="SAPBEXexcGood1 3 2 2 5 8" xfId="31814" xr:uid="{6D1F2DC4-5EC6-43C0-9E87-1B842FC063AA}"/>
    <cellStyle name="SAPBEXexcGood1 3 2 2 6" xfId="3069" xr:uid="{9F2C1F79-5B5E-49D5-A24C-3592C1EF7590}"/>
    <cellStyle name="SAPBEXexcGood1 3 2 2 6 2" xfId="8133" xr:uid="{B1E72E1F-FB8A-4EF7-BFEF-A1CF5EBFEEA4}"/>
    <cellStyle name="SAPBEXexcGood1 3 2 2 6 3" xfId="14970" xr:uid="{0A5328DE-A318-4B12-A799-5013C1268A2D}"/>
    <cellStyle name="SAPBEXexcGood1 3 2 2 6 4" xfId="17416" xr:uid="{AAC370A9-9C2C-43A7-B7FE-64DF6E34A9D2}"/>
    <cellStyle name="SAPBEXexcGood1 3 2 2 6 5" xfId="21174" xr:uid="{A5841D32-7DFA-49E5-A5C5-3779275C30D6}"/>
    <cellStyle name="SAPBEXexcGood1 3 2 2 6 6" xfId="24835" xr:uid="{182C65FB-8580-4AFF-B482-1C560AA87D0B}"/>
    <cellStyle name="SAPBEXexcGood1 3 2 2 6 7" xfId="28365" xr:uid="{7711B7E9-E1A6-4434-BA19-05B2F79DC0E2}"/>
    <cellStyle name="SAPBEXexcGood1 3 2 2 6 8" xfId="31650" xr:uid="{1A87D8C3-E11D-4D23-A513-A4E1BF72D2F3}"/>
    <cellStyle name="SAPBEXexcGood1 3 2 2 7" xfId="3977" xr:uid="{7F1ACC90-3768-4462-8F8E-6B719766E722}"/>
    <cellStyle name="SAPBEXexcGood1 3 2 2 7 2" xfId="7847" xr:uid="{5CE1F306-E28E-4AE7-902B-B38EEBD044E7}"/>
    <cellStyle name="SAPBEXexcGood1 3 2 2 7 3" xfId="10727" xr:uid="{C0C33AE7-C14F-4D7E-B48A-7FC712F5F4C2}"/>
    <cellStyle name="SAPBEXexcGood1 3 2 2 7 4" xfId="18324" xr:uid="{2CB81273-C965-42BA-B087-B262FE93E22E}"/>
    <cellStyle name="SAPBEXexcGood1 3 2 2 7 5" xfId="22077" xr:uid="{323A23BA-ECE2-46CE-85BF-B49548C278D2}"/>
    <cellStyle name="SAPBEXexcGood1 3 2 2 7 6" xfId="25742" xr:uid="{7CD16084-1BC8-47D7-943D-383AE12D093A}"/>
    <cellStyle name="SAPBEXexcGood1 3 2 2 7 7" xfId="29273" xr:uid="{4FDD89A5-B560-413D-B9EC-53793D38AF24}"/>
    <cellStyle name="SAPBEXexcGood1 3 2 2 7 8" xfId="32541" xr:uid="{70E4CFD5-67E1-4BD4-8236-4FCB189D559F}"/>
    <cellStyle name="SAPBEXexcGood1 3 2 2 8" xfId="10180" xr:uid="{B7815254-13ED-4735-A0BC-B1CD24D5C2F9}"/>
    <cellStyle name="SAPBEXexcGood1 3 2 2 9" xfId="14701" xr:uid="{8340DA20-3EC5-4A8F-AA99-8C9D29B2708D}"/>
    <cellStyle name="SAPBEXexcGood1 3 2 3" xfId="2430" xr:uid="{E8EC34AB-B83B-4EBC-A184-A8DB24A83795}"/>
    <cellStyle name="SAPBEXexcGood1 3 2 3 2" xfId="11311" xr:uid="{8755AF4B-35A5-4446-9EAF-53D40019EC7F}"/>
    <cellStyle name="SAPBEXexcGood1 3 2 3 3" xfId="16324" xr:uid="{4B55FBD1-C76D-40CC-B105-ABF3103A37A3}"/>
    <cellStyle name="SAPBEXexcGood1 3 2 3 4" xfId="14567" xr:uid="{66B10D75-C720-4525-B724-5B9D5CCA00EF}"/>
    <cellStyle name="SAPBEXexcGood1 3 2 3 5" xfId="19389" xr:uid="{E9D8A384-AF8F-42BA-8EA9-59CAD798D9B4}"/>
    <cellStyle name="SAPBEXexcGood1 3 2 3 6" xfId="20114" xr:uid="{DDD6E1B1-F336-430C-B1C0-7D1213ADC561}"/>
    <cellStyle name="SAPBEXexcGood1 3 2 3 7" xfId="21234" xr:uid="{35966A3D-6C26-43B9-828D-19153A929C7F}"/>
    <cellStyle name="SAPBEXexcGood1 3 2 3 8" xfId="30262" xr:uid="{004A1073-8F17-455C-AE4E-049A839587CC}"/>
    <cellStyle name="SAPBEXexcGood1 3 2 4" xfId="2131" xr:uid="{BC467D16-BDCB-4619-934F-3042B3640F54}"/>
    <cellStyle name="SAPBEXexcGood1 3 2 4 2" xfId="11020" xr:uid="{6D168522-03E4-491B-A9A8-A82FABBC9CB5}"/>
    <cellStyle name="SAPBEXexcGood1 3 2 4 3" xfId="16533" xr:uid="{6E107663-4E87-48B8-B2C6-FA0A38DDDB84}"/>
    <cellStyle name="SAPBEXexcGood1 3 2 4 4" xfId="14426" xr:uid="{6ADA09DC-ACE2-452B-A457-E1634FEE84F1}"/>
    <cellStyle name="SAPBEXexcGood1 3 2 4 5" xfId="19452" xr:uid="{B6CEFF85-732A-46D2-8C6A-250A383234FA}"/>
    <cellStyle name="SAPBEXexcGood1 3 2 4 6" xfId="19618" xr:uid="{6EF59415-4FE7-449B-82CA-0264AB7B0476}"/>
    <cellStyle name="SAPBEXexcGood1 3 2 4 7" xfId="23796" xr:uid="{58D9D1A3-3BD1-4574-84D4-C3FB03F73ED0}"/>
    <cellStyle name="SAPBEXexcGood1 3 2 4 8" xfId="27499" xr:uid="{5396871E-4BE9-4579-998C-7EBCC92BF45D}"/>
    <cellStyle name="SAPBEXexcGood1 3 2 5" xfId="3962" xr:uid="{7F98895D-7C13-4561-9870-8DA8022DF541}"/>
    <cellStyle name="SAPBEXexcGood1 3 2 5 2" xfId="12691" xr:uid="{C0937903-93AF-42C5-B008-2E1AB645AAAF}"/>
    <cellStyle name="SAPBEXexcGood1 3 2 5 3" xfId="8046" xr:uid="{419BA359-D47D-44FF-9F45-48FE34BD25CD}"/>
    <cellStyle name="SAPBEXexcGood1 3 2 5 4" xfId="18309" xr:uid="{ED7C0832-18E8-45FF-9DC1-647EA980C055}"/>
    <cellStyle name="SAPBEXexcGood1 3 2 5 5" xfId="22062" xr:uid="{49A8345E-E63F-46E3-BA0E-FCF0508A2CD6}"/>
    <cellStyle name="SAPBEXexcGood1 3 2 5 6" xfId="25727" xr:uid="{3C7904B0-211B-4424-85F9-CC41CCDDAD3C}"/>
    <cellStyle name="SAPBEXexcGood1 3 2 5 7" xfId="29258" xr:uid="{C4781687-FD51-4566-B70D-AD7A42905469}"/>
    <cellStyle name="SAPBEXexcGood1 3 2 5 8" xfId="32526" xr:uid="{A2AFF50C-BA27-44D0-909A-F0B0D24D2348}"/>
    <cellStyle name="SAPBEXexcGood1 3 2 6" xfId="2553" xr:uid="{92933D7B-BE95-4B3A-8385-E139EB79F051}"/>
    <cellStyle name="SAPBEXexcGood1 3 2 6 2" xfId="9059" xr:uid="{B3E7DC68-4B01-49CA-AD75-8C606162C275}"/>
    <cellStyle name="SAPBEXexcGood1 3 2 6 3" xfId="13787" xr:uid="{351CA092-BB92-48A8-BDE1-FC9F079AB72B}"/>
    <cellStyle name="SAPBEXexcGood1 3 2 6 4" xfId="11854" xr:uid="{70DCB487-42F2-4F98-A2CA-ED7FC27AEDB6}"/>
    <cellStyle name="SAPBEXexcGood1 3 2 6 5" xfId="19293" xr:uid="{CC03D02C-C0F7-405E-955E-3B8C9F24A59F}"/>
    <cellStyle name="SAPBEXexcGood1 3 2 6 6" xfId="23058" xr:uid="{AEB07E0F-41B3-4529-9A9A-EAEA7B76EF4B}"/>
    <cellStyle name="SAPBEXexcGood1 3 2 6 7" xfId="26343" xr:uid="{63BE84C0-23C2-4F30-A044-78144064C17A}"/>
    <cellStyle name="SAPBEXexcGood1 3 2 6 8" xfId="31141" xr:uid="{74B5A0B8-AC6C-49A0-A6F2-EAE1051D715A}"/>
    <cellStyle name="SAPBEXexcGood1 3 2 7" xfId="2359" xr:uid="{8FC1E1B5-42AB-460E-AB7E-46B8922924F5}"/>
    <cellStyle name="SAPBEXexcGood1 3 2 7 2" xfId="10368" xr:uid="{3C5B0065-F7D9-44F1-8E11-E98E951D2BC7}"/>
    <cellStyle name="SAPBEXexcGood1 3 2 7 3" xfId="14373" xr:uid="{1F3058AC-B7C7-480E-88D3-88955E770428}"/>
    <cellStyle name="SAPBEXexcGood1 3 2 7 4" xfId="14550" xr:uid="{F3D2EC3B-C435-4672-BD89-0A2008F1FA87}"/>
    <cellStyle name="SAPBEXexcGood1 3 2 7 5" xfId="8178" xr:uid="{573744CC-D938-4648-B81F-CDFFECD6C090}"/>
    <cellStyle name="SAPBEXexcGood1 3 2 7 6" xfId="19653" xr:uid="{FD62268F-D22E-4088-8F5D-9D732A1607CE}"/>
    <cellStyle name="SAPBEXexcGood1 3 2 7 7" xfId="23816" xr:uid="{BD15E956-7440-4404-9B26-C1FD945757CC}"/>
    <cellStyle name="SAPBEXexcGood1 3 2 7 8" xfId="23878" xr:uid="{C6C04C95-2EFF-4BE2-B35A-1567135321D4}"/>
    <cellStyle name="SAPBEXexcGood1 3 2 8" xfId="4604" xr:uid="{B2D095A2-167C-4655-92C3-C468B44EE133}"/>
    <cellStyle name="SAPBEXexcGood1 3 2 8 2" xfId="12414" xr:uid="{9081B532-CF43-41C3-9888-FA1B1D335DEF}"/>
    <cellStyle name="SAPBEXexcGood1 3 2 8 3" xfId="6923" xr:uid="{29FA13C8-1EA8-4092-A3C3-DAD42BF1C3A1}"/>
    <cellStyle name="SAPBEXexcGood1 3 2 8 4" xfId="18951" xr:uid="{A867AB60-C15E-4261-850B-04DAF32B656F}"/>
    <cellStyle name="SAPBEXexcGood1 3 2 8 5" xfId="22703" xr:uid="{6EEC1873-0DA1-4C45-BC4C-4E88DBEAF279}"/>
    <cellStyle name="SAPBEXexcGood1 3 2 8 6" xfId="26368" xr:uid="{CF1691E5-2E4F-4904-8512-D50EC2883B67}"/>
    <cellStyle name="SAPBEXexcGood1 3 2 8 7" xfId="29900" xr:uid="{514DE040-AB6E-42B1-9B1B-883A77050D69}"/>
    <cellStyle name="SAPBEXexcGood1 3 2 8 8" xfId="33160" xr:uid="{D9EADC76-8933-44D6-842A-E41DA790AA64}"/>
    <cellStyle name="SAPBEXexcGood1 3 2 9" xfId="13099" xr:uid="{8E881196-10D0-4FB8-8D9F-09078ACE3C2D}"/>
    <cellStyle name="SAPBEXexcGood1 3 3" xfId="1660" xr:uid="{8C1E18AB-0DAB-41F5-8FE6-1E17CC609426}"/>
    <cellStyle name="SAPBEXexcGood1 3 3 10" xfId="14665" xr:uid="{15766B78-5F65-429C-A0A8-C3E8259F55DC}"/>
    <cellStyle name="SAPBEXexcGood1 3 3 11" xfId="19585" xr:uid="{5B808519-AED9-4757-99B7-1E5B659F2C18}"/>
    <cellStyle name="SAPBEXexcGood1 3 3 12" xfId="8931" xr:uid="{87220F01-1F9F-4CEB-BFC1-D5AD2E5CAA81}"/>
    <cellStyle name="SAPBEXexcGood1 3 3 13" xfId="20731" xr:uid="{3092ADD7-C08B-4931-B935-3D2B735B79C6}"/>
    <cellStyle name="SAPBEXexcGood1 3 3 14" xfId="30484" xr:uid="{A03683ED-DDB0-431A-B2AC-25CAA20E3685}"/>
    <cellStyle name="SAPBEXexcGood1 3 3 2" xfId="2903" xr:uid="{D7344131-DCEA-4A38-A2CC-051915948B3B}"/>
    <cellStyle name="SAPBEXexcGood1 3 3 2 2" xfId="8918" xr:uid="{3DF75008-10D8-432C-90D9-55240947DE7C}"/>
    <cellStyle name="SAPBEXexcGood1 3 3 2 3" xfId="16938" xr:uid="{28AA1C4B-9F42-40E1-9D88-D2EAE79A5236}"/>
    <cellStyle name="SAPBEXexcGood1 3 3 2 4" xfId="17251" xr:uid="{145B7AC0-956B-4C7F-98F9-E65AA475DE8C}"/>
    <cellStyle name="SAPBEXexcGood1 3 3 2 5" xfId="21009" xr:uid="{C0E9E223-E41D-4AED-BBEE-80AFFD81EB92}"/>
    <cellStyle name="SAPBEXexcGood1 3 3 2 6" xfId="24670" xr:uid="{0905F94B-BF0C-464A-8E1A-7AAF898F770A}"/>
    <cellStyle name="SAPBEXexcGood1 3 3 2 7" xfId="28199" xr:uid="{1744D2A5-B4D6-4562-96D7-F7710CEDB17D}"/>
    <cellStyle name="SAPBEXexcGood1 3 3 2 8" xfId="31485" xr:uid="{039A2B18-54E1-4AD6-86C5-A74E34DB2280}"/>
    <cellStyle name="SAPBEXexcGood1 3 3 3" xfId="3409" xr:uid="{92BD7A1C-D7CB-4FA9-ACA4-A5980BFFBE33}"/>
    <cellStyle name="SAPBEXexcGood1 3 3 3 2" xfId="9737" xr:uid="{53BC6DD8-7F6F-4AE4-849F-F94EF8EC9398}"/>
    <cellStyle name="SAPBEXexcGood1 3 3 3 3" xfId="8951" xr:uid="{25A5629C-61BC-4294-909C-EA62C2DECE76}"/>
    <cellStyle name="SAPBEXexcGood1 3 3 3 4" xfId="17756" xr:uid="{833F3B9F-4FBC-40CF-B417-73C35434EEC6}"/>
    <cellStyle name="SAPBEXexcGood1 3 3 3 5" xfId="21512" xr:uid="{C98602E8-9ED6-4856-867E-9DAF5E27C6B0}"/>
    <cellStyle name="SAPBEXexcGood1 3 3 3 6" xfId="25174" xr:uid="{67D35746-7777-4143-93F6-DCBEFAEAFDD1}"/>
    <cellStyle name="SAPBEXexcGood1 3 3 3 7" xfId="28705" xr:uid="{6037B7C2-D420-4118-B343-5C17B628EE9A}"/>
    <cellStyle name="SAPBEXexcGood1 3 3 3 8" xfId="31984" xr:uid="{1E6FCCD4-3449-4B3C-81C7-9AB257AD6321}"/>
    <cellStyle name="SAPBEXexcGood1 3 3 4" xfId="2169" xr:uid="{60F79CAD-EAE0-4729-9DE8-A14681F16E9A}"/>
    <cellStyle name="SAPBEXexcGood1 3 3 4 2" xfId="9476" xr:uid="{BA258EAE-2B8A-4EA2-BC6B-F07F1274BBCE}"/>
    <cellStyle name="SAPBEXexcGood1 3 3 4 3" xfId="13763" xr:uid="{77938615-DB3A-47D5-AF09-268F4FB80B49}"/>
    <cellStyle name="SAPBEXexcGood1 3 3 4 4" xfId="16911" xr:uid="{D6F79080-ED11-4B7B-8163-75B634912793}"/>
    <cellStyle name="SAPBEXexcGood1 3 3 4 5" xfId="19447" xr:uid="{5F767701-CACF-44B5-A897-0A207C0FD69C}"/>
    <cellStyle name="SAPBEXexcGood1 3 3 4 6" xfId="20200" xr:uid="{5CF2B432-7E54-44FA-A26F-B41EC01FDD25}"/>
    <cellStyle name="SAPBEXexcGood1 3 3 4 7" xfId="23809" xr:uid="{52D16D39-571C-4D19-962B-325C8F00385F}"/>
    <cellStyle name="SAPBEXexcGood1 3 3 4 8" xfId="27438" xr:uid="{402B654B-EA98-46AA-A1A9-A7339E56A59B}"/>
    <cellStyle name="SAPBEXexcGood1 3 3 5" xfId="4015" xr:uid="{12F921A5-92AB-4870-B55B-00F79ED1ABD7}"/>
    <cellStyle name="SAPBEXexcGood1 3 3 5 2" xfId="9832" xr:uid="{CEDCE893-9317-4469-8646-36B9CA1B7ADE}"/>
    <cellStyle name="SAPBEXexcGood1 3 3 5 3" xfId="14858" xr:uid="{02D7FC0B-8860-43EB-9362-DA59FBB48A44}"/>
    <cellStyle name="SAPBEXexcGood1 3 3 5 4" xfId="18362" xr:uid="{58E5EA2A-8AFD-4A49-B547-4F2A8F8E1834}"/>
    <cellStyle name="SAPBEXexcGood1 3 3 5 5" xfId="22115" xr:uid="{45F9912F-8783-48A0-824D-EC8BBC039D4D}"/>
    <cellStyle name="SAPBEXexcGood1 3 3 5 6" xfId="25780" xr:uid="{5033D0DC-3C85-422C-8524-3672A39FA321}"/>
    <cellStyle name="SAPBEXexcGood1 3 3 5 7" xfId="29311" xr:uid="{CC26A942-B0F3-4BB6-BB66-B1A9B86E7EE7}"/>
    <cellStyle name="SAPBEXexcGood1 3 3 5 8" xfId="32578" xr:uid="{1A2130EA-1C0E-4A9A-A25B-74176019C9A6}"/>
    <cellStyle name="SAPBEXexcGood1 3 3 6" xfId="2737" xr:uid="{7F298F98-F4A7-46BB-A001-3C2B24643428}"/>
    <cellStyle name="SAPBEXexcGood1 3 3 6 2" xfId="10804" xr:uid="{C37AE62C-339E-4165-ACCD-4249B05C9794}"/>
    <cellStyle name="SAPBEXexcGood1 3 3 6 3" xfId="11782" xr:uid="{5A0567FF-F428-4539-9D18-3F931CF31016}"/>
    <cellStyle name="SAPBEXexcGood1 3 3 6 4" xfId="17085" xr:uid="{C4CD433D-6311-4353-96B6-3E13A74B03B1}"/>
    <cellStyle name="SAPBEXexcGood1 3 3 6 5" xfId="20843" xr:uid="{AA6B9FB6-0436-4ECA-95E1-C174BCB3C724}"/>
    <cellStyle name="SAPBEXexcGood1 3 3 6 6" xfId="24504" xr:uid="{BA49FA09-2210-4930-9A68-D7399FC77532}"/>
    <cellStyle name="SAPBEXexcGood1 3 3 6 7" xfId="28033" xr:uid="{A28BA73C-BBB0-4001-9F83-19BB3481D25D}"/>
    <cellStyle name="SAPBEXexcGood1 3 3 6 8" xfId="31319" xr:uid="{C62A51E0-050D-4DBA-B641-784AFAC8F6AE}"/>
    <cellStyle name="SAPBEXexcGood1 3 3 7" xfId="4641" xr:uid="{6EFF09EE-A105-4909-A3E2-C99A49CEBB43}"/>
    <cellStyle name="SAPBEXexcGood1 3 3 7 2" xfId="12379" xr:uid="{00791863-AE10-4664-A4DE-559DA25FD566}"/>
    <cellStyle name="SAPBEXexcGood1 3 3 7 3" xfId="15127" xr:uid="{30E38CBF-D249-4C26-8C4C-4310A909BCEC}"/>
    <cellStyle name="SAPBEXexcGood1 3 3 7 4" xfId="18988" xr:uid="{78584285-3364-48BF-ADF2-E2A4074CA178}"/>
    <cellStyle name="SAPBEXexcGood1 3 3 7 5" xfId="22740" xr:uid="{82DF3797-753D-4C6A-89E0-F6B1B74F9388}"/>
    <cellStyle name="SAPBEXexcGood1 3 3 7 6" xfId="26405" xr:uid="{D4F1250A-63ED-4D57-BF32-2B9B9F37C052}"/>
    <cellStyle name="SAPBEXexcGood1 3 3 7 7" xfId="29937" xr:uid="{02DC7DC5-12DD-4D05-AC63-935699FCABFA}"/>
    <cellStyle name="SAPBEXexcGood1 3 3 7 8" xfId="33197" xr:uid="{E77A0AA1-8440-42AD-9424-5792C271BFD5}"/>
    <cellStyle name="SAPBEXexcGood1 3 3 8" xfId="9969" xr:uid="{94503645-B2A7-4734-A223-9DDACA153154}"/>
    <cellStyle name="SAPBEXexcGood1 3 3 9" xfId="14836" xr:uid="{1C74E403-AE6B-467C-AB75-F5AEC0E76D34}"/>
    <cellStyle name="SAPBEXexcGood1 3 4" xfId="2429" xr:uid="{64A0429B-76CB-4ED2-A203-BBE6A1FEB50A}"/>
    <cellStyle name="SAPBEXexcGood1 3 4 2" xfId="7926" xr:uid="{838C360B-4CCF-4554-979A-0B9329F3125B}"/>
    <cellStyle name="SAPBEXexcGood1 3 4 3" xfId="8326" xr:uid="{C768AB82-3E8B-48C7-88B8-879D7B0CAC7C}"/>
    <cellStyle name="SAPBEXexcGood1 3 4 4" xfId="15555" xr:uid="{2A5D9949-685C-4AB5-B459-687871AFF4AF}"/>
    <cellStyle name="SAPBEXexcGood1 3 4 5" xfId="19390" xr:uid="{E52D10A2-527A-4D98-8B64-2288167F9D24}"/>
    <cellStyle name="SAPBEXexcGood1 3 4 6" xfId="20115" xr:uid="{114601E4-A766-4407-9997-9F20E9F60CDB}"/>
    <cellStyle name="SAPBEXexcGood1 3 4 7" xfId="23850" xr:uid="{67228CAC-3C2D-4D2B-B7BA-3A41BA26325F}"/>
    <cellStyle name="SAPBEXexcGood1 3 4 8" xfId="30263" xr:uid="{73A2CA31-5DCF-440F-86C4-3707112D383A}"/>
    <cellStyle name="SAPBEXexcGood1 3 5" xfId="1935" xr:uid="{2CE9F083-F3FF-41D5-B563-2C56407527ED}"/>
    <cellStyle name="SAPBEXexcGood1 3 5 2" xfId="10647" xr:uid="{DDC02D2D-9463-474E-A47F-D53BC40FB738}"/>
    <cellStyle name="SAPBEXexcGood1 3 5 3" xfId="13810" xr:uid="{56FE4FDF-6A2F-4A9D-BACE-EA05832AA67C}"/>
    <cellStyle name="SAPBEXexcGood1 3 5 4" xfId="13614" xr:uid="{01E114A1-79D9-458F-9A09-5C84489E781C}"/>
    <cellStyle name="SAPBEXexcGood1 3 5 5" xfId="6990" xr:uid="{7FA3AE52-1A56-49AB-B3F5-484440DF149C}"/>
    <cellStyle name="SAPBEXexcGood1 3 5 6" xfId="19956" xr:uid="{9F3A13D2-240B-4A86-8039-1CFBC50B7986}"/>
    <cellStyle name="SAPBEXexcGood1 3 5 7" xfId="23703" xr:uid="{950792D9-7118-4432-BEB6-D4912F3B25CE}"/>
    <cellStyle name="SAPBEXexcGood1 3 5 8" xfId="27305" xr:uid="{DE5E2FA9-1C2F-4F4D-9F73-AB23639954FB}"/>
    <cellStyle name="SAPBEXexcGood1 3 6" xfId="3976" xr:uid="{D5976A5E-7981-4420-8A09-7E9C99ADB98D}"/>
    <cellStyle name="SAPBEXexcGood1 3 6 2" xfId="12980" xr:uid="{AF162D08-F03C-460A-9866-42C8D76A981D}"/>
    <cellStyle name="SAPBEXexcGood1 3 6 3" xfId="15660" xr:uid="{4CFDF9D0-FE4F-40A2-BB0C-1C233280E33C}"/>
    <cellStyle name="SAPBEXexcGood1 3 6 4" xfId="18323" xr:uid="{CBBEC697-299C-4FA4-BBDB-3A743C6A7A9C}"/>
    <cellStyle name="SAPBEXexcGood1 3 6 5" xfId="22076" xr:uid="{2328FFE2-4214-41E8-A849-9F34D28F9E7F}"/>
    <cellStyle name="SAPBEXexcGood1 3 6 6" xfId="25741" xr:uid="{77931A33-49BA-4E67-90C1-CB806367F58E}"/>
    <cellStyle name="SAPBEXexcGood1 3 6 7" xfId="29272" xr:uid="{2D8AC728-DB53-436A-98A4-0D0FB247157C}"/>
    <cellStyle name="SAPBEXexcGood1 3 6 8" xfId="32540" xr:uid="{EE85C803-0BCD-4620-BADA-44E10BCAD820}"/>
    <cellStyle name="SAPBEXexcGood1 3 7" xfId="4353" xr:uid="{D49A448B-05CE-4FE9-A801-5BDDD512B2B6}"/>
    <cellStyle name="SAPBEXexcGood1 3 7 2" xfId="12601" xr:uid="{7DBCBB87-3D1F-43DC-B401-A2687D586598}"/>
    <cellStyle name="SAPBEXexcGood1 3 7 3" xfId="9376" xr:uid="{0E22DB4E-DBF2-48E7-90EF-CA3A33AC98DD}"/>
    <cellStyle name="SAPBEXexcGood1 3 7 4" xfId="18700" xr:uid="{AD4D9400-2437-4F3A-8F59-A70CE6A8B1B0}"/>
    <cellStyle name="SAPBEXexcGood1 3 7 5" xfId="22452" xr:uid="{3B37F875-899C-4B74-80C0-C7B121471928}"/>
    <cellStyle name="SAPBEXexcGood1 3 7 6" xfId="26118" xr:uid="{709C9FBA-21E0-4DB8-B5EE-EF0E38F32EA3}"/>
    <cellStyle name="SAPBEXexcGood1 3 7 7" xfId="29649" xr:uid="{A4B70374-57FF-4C9A-A4DC-A0C2FD66CD2A}"/>
    <cellStyle name="SAPBEXexcGood1 3 7 8" xfId="32911" xr:uid="{3001C9CF-5C9C-4DC2-B83E-38FFB5C0D9BE}"/>
    <cellStyle name="SAPBEXexcGood1 3 8" xfId="4417" xr:uid="{61006C04-A5F1-4231-9AF2-E1138CE7AED9}"/>
    <cellStyle name="SAPBEXexcGood1 3 8 2" xfId="12570" xr:uid="{9F61D363-CF0D-4CE1-ADC9-B28B833E8518}"/>
    <cellStyle name="SAPBEXexcGood1 3 8 3" xfId="7625" xr:uid="{BF07AB01-7C90-48BA-9349-8FFA4260FDBA}"/>
    <cellStyle name="SAPBEXexcGood1 3 8 4" xfId="18764" xr:uid="{364ED6EA-39F0-45A3-BC89-4908D75065C1}"/>
    <cellStyle name="SAPBEXexcGood1 3 8 5" xfId="22516" xr:uid="{9552501F-FEBF-45C3-969E-C713FA6915BE}"/>
    <cellStyle name="SAPBEXexcGood1 3 8 6" xfId="26181" xr:uid="{95957CEA-CAA5-416E-9EC7-F26BF1902641}"/>
    <cellStyle name="SAPBEXexcGood1 3 8 7" xfId="29713" xr:uid="{CDF8D386-E262-438D-8AB7-4B93423127AC}"/>
    <cellStyle name="SAPBEXexcGood1 3 8 8" xfId="32975" xr:uid="{EA53F79E-0200-43EA-B7E7-DD27AAE11BB6}"/>
    <cellStyle name="SAPBEXexcGood1 3 9" xfId="4602" xr:uid="{72177E1B-1C34-4935-82A1-FE31CA24006B}"/>
    <cellStyle name="SAPBEXexcGood1 3 9 2" xfId="12013" xr:uid="{E2056DFD-7644-43F3-A3F1-E289FD5FCA5E}"/>
    <cellStyle name="SAPBEXexcGood1 3 9 3" xfId="15870" xr:uid="{89F17F25-0A13-4B47-8092-D0BB92803DB1}"/>
    <cellStyle name="SAPBEXexcGood1 3 9 4" xfId="18949" xr:uid="{19304713-CB53-4D7E-9BD0-A636D2FE46DE}"/>
    <cellStyle name="SAPBEXexcGood1 3 9 5" xfId="22701" xr:uid="{9154C76C-C85C-4E62-B5FF-97E2FC9FEEC6}"/>
    <cellStyle name="SAPBEXexcGood1 3 9 6" xfId="26366" xr:uid="{41C2EADB-A8F0-49C5-920B-DBE0103B0E97}"/>
    <cellStyle name="SAPBEXexcGood1 3 9 7" xfId="29898" xr:uid="{F03A6362-4D3E-4736-8CAA-B3EF3C589153}"/>
    <cellStyle name="SAPBEXexcGood1 3 9 8" xfId="33158" xr:uid="{F17040B5-CE2B-41AC-A5A3-3A1B67254DAB}"/>
    <cellStyle name="SAPBEXexcGood1 4" xfId="1150" xr:uid="{268EAF62-AA0D-46E5-A5A9-40BFBB0465A0}"/>
    <cellStyle name="SAPBEXexcGood1 4 10" xfId="7195" xr:uid="{776965C6-DF5A-4623-B1C3-6A564C4F5074}"/>
    <cellStyle name="SAPBEXexcGood1 4 11" xfId="15677" xr:uid="{4BE39231-019C-4BA4-A72C-6FB07823F804}"/>
    <cellStyle name="SAPBEXexcGood1 4 12" xfId="19784" xr:uid="{CD406071-77AE-4650-AA61-D8A080889D09}"/>
    <cellStyle name="SAPBEXexcGood1 4 13" xfId="23544" xr:uid="{6FC4BAB7-AF47-4E89-9E1F-347B5036AB5D}"/>
    <cellStyle name="SAPBEXexcGood1 4 14" xfId="27153" xr:uid="{E7067713-AC79-487A-A600-3F9C00F92F4E}"/>
    <cellStyle name="SAPBEXexcGood1 4 15" xfId="30612" xr:uid="{A00680EB-A81A-412F-BAB2-BB9EE45CE934}"/>
    <cellStyle name="SAPBEXexcGood1 4 2" xfId="1662" xr:uid="{CC0A9C9B-7AB6-4669-9FF6-313E3F28985E}"/>
    <cellStyle name="SAPBEXexcGood1 4 2 10" xfId="15557" xr:uid="{4387BE41-0BC2-41E5-AE97-49D94EF7DCFF}"/>
    <cellStyle name="SAPBEXexcGood1 4 2 11" xfId="14269" xr:uid="{70290970-CCCA-49F2-91A3-A9BC6EF0ACD4}"/>
    <cellStyle name="SAPBEXexcGood1 4 2 12" xfId="11008" xr:uid="{1A1DD655-2A76-4D6F-B872-6B53C50EF0DF}"/>
    <cellStyle name="SAPBEXexcGood1 4 2 13" xfId="27739" xr:uid="{F9EA45D8-8CAF-4E4F-8A18-666E872D91C0}"/>
    <cellStyle name="SAPBEXexcGood1 4 2 14" xfId="10896" xr:uid="{65538823-ADFC-482D-81A3-9AA743B9D7D0}"/>
    <cellStyle name="SAPBEXexcGood1 4 2 2" xfId="2905" xr:uid="{488A4636-2B84-4639-A664-2E8EFEBC9B03}"/>
    <cellStyle name="SAPBEXexcGood1 4 2 2 2" xfId="9633" xr:uid="{908F1B12-F8A6-4A56-B3B1-F2522ECE7F60}"/>
    <cellStyle name="SAPBEXexcGood1 4 2 2 3" xfId="9495" xr:uid="{556109CB-6917-482C-8D3B-B91E6C0AF62F}"/>
    <cellStyle name="SAPBEXexcGood1 4 2 2 4" xfId="17253" xr:uid="{DBA9322A-5D2C-4CF8-8781-8BB66CB47948}"/>
    <cellStyle name="SAPBEXexcGood1 4 2 2 5" xfId="21011" xr:uid="{CD608485-70ED-4F9E-B803-AA8C441E903F}"/>
    <cellStyle name="SAPBEXexcGood1 4 2 2 6" xfId="24672" xr:uid="{174ECACE-8147-41DD-91B9-2DF364F61FE8}"/>
    <cellStyle name="SAPBEXexcGood1 4 2 2 7" xfId="28201" xr:uid="{AB5EE53A-561A-4F7D-88B1-6EEA494A006C}"/>
    <cellStyle name="SAPBEXexcGood1 4 2 2 8" xfId="31487" xr:uid="{56EC3D2C-BB4A-4C52-A92B-3B450A40B00A}"/>
    <cellStyle name="SAPBEXexcGood1 4 2 3" xfId="3411" xr:uid="{42C3D248-F1FF-441A-BF2F-CABD898B30DE}"/>
    <cellStyle name="SAPBEXexcGood1 4 2 3 2" xfId="8107" xr:uid="{5CFE84E2-020E-4C2B-87B0-E175517DC4C8}"/>
    <cellStyle name="SAPBEXexcGood1 4 2 3 3" xfId="14624" xr:uid="{63017C40-7B22-4DF1-A3A5-EE77367BB734}"/>
    <cellStyle name="SAPBEXexcGood1 4 2 3 4" xfId="17758" xr:uid="{C7FFBC8F-18AA-4B0C-B9DB-72B5B0801A4D}"/>
    <cellStyle name="SAPBEXexcGood1 4 2 3 5" xfId="21514" xr:uid="{2CF0820E-2C01-407E-A8EA-38C997284636}"/>
    <cellStyle name="SAPBEXexcGood1 4 2 3 6" xfId="25176" xr:uid="{A038D079-157C-4C84-AA6C-C6588EA81E12}"/>
    <cellStyle name="SAPBEXexcGood1 4 2 3 7" xfId="28707" xr:uid="{BEF34DCB-3673-4CE7-BB38-2DA40B18DAB3}"/>
    <cellStyle name="SAPBEXexcGood1 4 2 3 8" xfId="31986" xr:uid="{C8F3CB27-A213-4D9B-AA9D-6001A3B222D7}"/>
    <cellStyle name="SAPBEXexcGood1 4 2 4" xfId="2167" xr:uid="{BBFA8191-3A16-4D2B-8A1F-FAFDDD41CFB7}"/>
    <cellStyle name="SAPBEXexcGood1 4 2 4 2" xfId="11374" xr:uid="{4C681843-9CF9-40D7-A485-E6F666F74081}"/>
    <cellStyle name="SAPBEXexcGood1 4 2 4 3" xfId="16268" xr:uid="{E50282C0-70FF-4265-B4FE-91632004B016}"/>
    <cellStyle name="SAPBEXexcGood1 4 2 4 4" xfId="14408" xr:uid="{221CE4D3-E3DF-4B15-9195-912C91AFC21D}"/>
    <cellStyle name="SAPBEXexcGood1 4 2 4 5" xfId="12739" xr:uid="{E28BE09E-4584-4077-8F6C-51D9E3A53C62}"/>
    <cellStyle name="SAPBEXexcGood1 4 2 4 6" xfId="9301" xr:uid="{E182B2FD-1330-4DA4-A136-C8E2DABE19AF}"/>
    <cellStyle name="SAPBEXexcGood1 4 2 4 7" xfId="26862" xr:uid="{B88C3AA7-0184-4870-A468-6739AB811A12}"/>
    <cellStyle name="SAPBEXexcGood1 4 2 4 8" xfId="27439" xr:uid="{1808B0AE-B8B4-41E5-B510-C5397A3DEC38}"/>
    <cellStyle name="SAPBEXexcGood1 4 2 5" xfId="3157" xr:uid="{78FC608E-DAA6-46D2-8723-BC2DF066C03A}"/>
    <cellStyle name="SAPBEXexcGood1 4 2 5 2" xfId="9017" xr:uid="{97BC6A04-5327-435C-9247-2809D665A6C8}"/>
    <cellStyle name="SAPBEXexcGood1 4 2 5 3" xfId="14902" xr:uid="{A6DF3DE9-4A1C-4925-AC91-CE16AEB2AB19}"/>
    <cellStyle name="SAPBEXexcGood1 4 2 5 4" xfId="17504" xr:uid="{2B43E168-26D6-4A35-9EF5-5C0A2EA1C7D5}"/>
    <cellStyle name="SAPBEXexcGood1 4 2 5 5" xfId="21260" xr:uid="{18941EBD-BFA6-4571-BFB1-F01D4E76F8D0}"/>
    <cellStyle name="SAPBEXexcGood1 4 2 5 6" xfId="24922" xr:uid="{966A178A-7D89-4E7F-AF3E-039424641868}"/>
    <cellStyle name="SAPBEXexcGood1 4 2 5 7" xfId="28453" xr:uid="{DF2B3E83-47E3-43D3-92AC-D1345C603826}"/>
    <cellStyle name="SAPBEXexcGood1 4 2 5 8" xfId="31734" xr:uid="{4F619FC4-A0DE-4642-A6B3-A837D15DE060}"/>
    <cellStyle name="SAPBEXexcGood1 4 2 6" xfId="4097" xr:uid="{E5CBE305-8895-4924-8829-4CCC60B7A047}"/>
    <cellStyle name="SAPBEXexcGood1 4 2 6 2" xfId="7178" xr:uid="{F681CAF2-9FBC-4208-9EAB-057C37D70CF5}"/>
    <cellStyle name="SAPBEXexcGood1 4 2 6 3" xfId="10270" xr:uid="{F75670DD-19C7-4E27-9364-CF7D757DAD5E}"/>
    <cellStyle name="SAPBEXexcGood1 4 2 6 4" xfId="18444" xr:uid="{97534A4C-E290-4A36-A12C-8367AB1C18FA}"/>
    <cellStyle name="SAPBEXexcGood1 4 2 6 5" xfId="22197" xr:uid="{FB3AFC78-55E4-471C-90FB-474B5683E408}"/>
    <cellStyle name="SAPBEXexcGood1 4 2 6 6" xfId="25862" xr:uid="{9CB16356-1C1F-4065-B27D-61376F14F0A5}"/>
    <cellStyle name="SAPBEXexcGood1 4 2 6 7" xfId="29393" xr:uid="{85948A2D-9528-405E-8DF3-DB23F2891EEA}"/>
    <cellStyle name="SAPBEXexcGood1 4 2 6 8" xfId="32660" xr:uid="{B7EBAF86-3F2C-4B9A-A90C-C1CE759423FB}"/>
    <cellStyle name="SAPBEXexcGood1 4 2 7" xfId="4255" xr:uid="{40826C3C-1DBB-41E0-A897-3B6C253BEC8F}"/>
    <cellStyle name="SAPBEXexcGood1 4 2 7 2" xfId="7107" xr:uid="{F54E1E7A-57B1-4FB1-924B-4CA05D9D8B1A}"/>
    <cellStyle name="SAPBEXexcGood1 4 2 7 3" xfId="10433" xr:uid="{8E85D21F-2127-4FD2-BAF9-110752F92CE9}"/>
    <cellStyle name="SAPBEXexcGood1 4 2 7 4" xfId="18602" xr:uid="{C587E9B2-6B5F-4761-BE71-1400CAB77521}"/>
    <cellStyle name="SAPBEXexcGood1 4 2 7 5" xfId="22354" xr:uid="{70FB3A69-09AD-46BB-B09A-7DC71BD06091}"/>
    <cellStyle name="SAPBEXexcGood1 4 2 7 6" xfId="26020" xr:uid="{27FF1CBC-FD51-426D-AF72-4C99512ABA4D}"/>
    <cellStyle name="SAPBEXexcGood1 4 2 7 7" xfId="29551" xr:uid="{C8AC67E0-041F-470B-8977-978140CB7C64}"/>
    <cellStyle name="SAPBEXexcGood1 4 2 7 8" xfId="32814" xr:uid="{7AB5F57A-BD0D-405C-8FD7-DFAF57367043}"/>
    <cellStyle name="SAPBEXexcGood1 4 2 8" xfId="9678" xr:uid="{876C65E7-7AAD-4BBA-9346-900ED7E99F51}"/>
    <cellStyle name="SAPBEXexcGood1 4 2 9" xfId="11669" xr:uid="{D2706627-42BD-43A6-BEF4-155A5B7B7122}"/>
    <cellStyle name="SAPBEXexcGood1 4 3" xfId="2431" xr:uid="{B408FA4D-79C3-48C9-A034-A4EC8CBC0CCC}"/>
    <cellStyle name="SAPBEXexcGood1 4 3 2" xfId="9313" xr:uid="{0019491A-2B46-4D9C-B162-309CD4C56D16}"/>
    <cellStyle name="SAPBEXexcGood1 4 3 3" xfId="14908" xr:uid="{0EB9FF39-509A-4230-8CB1-6982615EF30F}"/>
    <cellStyle name="SAPBEXexcGood1 4 3 4" xfId="14872" xr:uid="{75CF87D6-87EC-4CC5-8548-52FEF373E38A}"/>
    <cellStyle name="SAPBEXexcGood1 4 3 5" xfId="16486" xr:uid="{A7F4DB1B-6135-4FA2-A03E-5095FFCC178E}"/>
    <cellStyle name="SAPBEXexcGood1 4 3 6" xfId="20113" xr:uid="{6C7DA868-C801-4051-BF68-6941C006D946}"/>
    <cellStyle name="SAPBEXexcGood1 4 3 7" xfId="26802" xr:uid="{9FDFCEF4-26F5-469F-BF74-517D60D12AE7}"/>
    <cellStyle name="SAPBEXexcGood1 4 3 8" xfId="30261" xr:uid="{6925CB23-978F-4BE0-98DA-1D4087467FAD}"/>
    <cellStyle name="SAPBEXexcGood1 4 4" xfId="2668" xr:uid="{A360018A-0AFE-4693-B5F5-B784053C3106}"/>
    <cellStyle name="SAPBEXexcGood1 4 4 2" xfId="11383" xr:uid="{01DDE9C5-D2B8-44E2-9C22-FBE3C5258AE6}"/>
    <cellStyle name="SAPBEXexcGood1 4 4 3" xfId="16259" xr:uid="{17968298-51E8-4EB7-B5B4-8968934F6B92}"/>
    <cellStyle name="SAPBEXexcGood1 4 4 4" xfId="16841" xr:uid="{9A9C615A-CC63-48B6-A1E0-A08A10C964DD}"/>
    <cellStyle name="SAPBEXexcGood1 4 4 5" xfId="20774" xr:uid="{C04B2216-EC28-48F7-B9D2-ED86BDED8B0C}"/>
    <cellStyle name="SAPBEXexcGood1 4 4 6" xfId="24435" xr:uid="{8E827CAD-2ACE-4B29-AE7E-56711ACCE8FB}"/>
    <cellStyle name="SAPBEXexcGood1 4 4 7" xfId="27964" xr:uid="{BD8C618B-8722-4D38-B77F-25CFFA6EC579}"/>
    <cellStyle name="SAPBEXexcGood1 4 4 8" xfId="31252" xr:uid="{6BB42495-AD2A-49BD-8265-DE22E9DDDC8A}"/>
    <cellStyle name="SAPBEXexcGood1 4 5" xfId="3133" xr:uid="{5E2A41B8-AE0D-4C3E-86B1-6C311F35389D}"/>
    <cellStyle name="SAPBEXexcGood1 4 5 2" xfId="8718" xr:uid="{61C212BC-FFA4-45E2-9F11-B96A2ACA6287}"/>
    <cellStyle name="SAPBEXexcGood1 4 5 3" xfId="14147" xr:uid="{0534E08D-4DFC-435F-A5C0-EA0C60F96DE0}"/>
    <cellStyle name="SAPBEXexcGood1 4 5 4" xfId="17480" xr:uid="{E1388DC2-B93B-4164-AD5F-042490EAD321}"/>
    <cellStyle name="SAPBEXexcGood1 4 5 5" xfId="21236" xr:uid="{AED7AB17-5406-499F-991F-129BDC0DE592}"/>
    <cellStyle name="SAPBEXexcGood1 4 5 6" xfId="24898" xr:uid="{023A1E93-CCB1-4098-BBFC-8111C9E92A4B}"/>
    <cellStyle name="SAPBEXexcGood1 4 5 7" xfId="28429" xr:uid="{1FD72CC4-0570-4F2F-815A-1DA0E9612FA5}"/>
    <cellStyle name="SAPBEXexcGood1 4 5 8" xfId="31710" xr:uid="{EE064771-A16A-4BF2-9A6D-6916D1167E7F}"/>
    <cellStyle name="SAPBEXexcGood1 4 6" xfId="3141" xr:uid="{A66F7577-0CD2-452C-8594-C55A4069C310}"/>
    <cellStyle name="SAPBEXexcGood1 4 6 2" xfId="10518" xr:uid="{579FAA04-8E09-48EE-973C-E021B1FDBB3A}"/>
    <cellStyle name="SAPBEXexcGood1 4 6 3" xfId="16621" xr:uid="{B58C4B9C-BA0A-44F8-B426-197FBD07D155}"/>
    <cellStyle name="SAPBEXexcGood1 4 6 4" xfId="17488" xr:uid="{C2AEE9ED-2F19-40D1-8800-27DB51A0665A}"/>
    <cellStyle name="SAPBEXexcGood1 4 6 5" xfId="21244" xr:uid="{63E5412C-BF3C-4B4E-A375-3700B84EA50F}"/>
    <cellStyle name="SAPBEXexcGood1 4 6 6" xfId="24906" xr:uid="{57105BCF-F11C-4F62-AC3C-E81D12F048A5}"/>
    <cellStyle name="SAPBEXexcGood1 4 6 7" xfId="28437" xr:uid="{E0CC53FE-DA6D-46C8-BC91-34341E00866D}"/>
    <cellStyle name="SAPBEXexcGood1 4 6 8" xfId="31718" xr:uid="{11CADA17-099E-45CD-8116-98E0FD00952E}"/>
    <cellStyle name="SAPBEXexcGood1 4 7" xfId="3140" xr:uid="{0B2BA09A-1AE4-4F4B-96ED-289CD74884FC}"/>
    <cellStyle name="SAPBEXexcGood1 4 7 2" xfId="8977" xr:uid="{C9E69538-EAE1-4AF9-A87B-4E449ED443DD}"/>
    <cellStyle name="SAPBEXexcGood1 4 7 3" xfId="15437" xr:uid="{9AF77357-1C1E-4EEA-99B0-0E9DB354593D}"/>
    <cellStyle name="SAPBEXexcGood1 4 7 4" xfId="17487" xr:uid="{7AA40843-C090-400C-B7C2-0E4A4DF9EC44}"/>
    <cellStyle name="SAPBEXexcGood1 4 7 5" xfId="21243" xr:uid="{AEAAB8D0-37F4-464C-AC0E-87F5A6816707}"/>
    <cellStyle name="SAPBEXexcGood1 4 7 6" xfId="24905" xr:uid="{20635325-2ED2-4FD5-9A35-4962122F83FC}"/>
    <cellStyle name="SAPBEXexcGood1 4 7 7" xfId="28436" xr:uid="{37254244-5017-40D6-9591-76D7ACADBD03}"/>
    <cellStyle name="SAPBEXexcGood1 4 7 8" xfId="31717" xr:uid="{9326EF1C-D18E-4372-8E82-BF1CD5BDF30A}"/>
    <cellStyle name="SAPBEXexcGood1 4 8" xfId="4803" xr:uid="{A464E1D4-2B0B-41DF-B04E-A0934431A9DA}"/>
    <cellStyle name="SAPBEXexcGood1 4 8 2" xfId="12220" xr:uid="{2A704F1D-3C76-4756-8A6C-53E0A37FB5AC}"/>
    <cellStyle name="SAPBEXexcGood1 4 8 3" xfId="15811" xr:uid="{A587B47B-B572-4DCD-93AC-9C031018F670}"/>
    <cellStyle name="SAPBEXexcGood1 4 8 4" xfId="19150" xr:uid="{C34F310B-11FA-42EC-830F-96AFB0354BBC}"/>
    <cellStyle name="SAPBEXexcGood1 4 8 5" xfId="22901" xr:uid="{05A7158B-7115-49E7-A4FF-2820385EEFC6}"/>
    <cellStyle name="SAPBEXexcGood1 4 8 6" xfId="26567" xr:uid="{B95B55AC-A1CB-4640-A45B-14A4469B48DC}"/>
    <cellStyle name="SAPBEXexcGood1 4 8 7" xfId="30099" xr:uid="{3D47EE13-EC9B-4465-A36D-43CB4110A0F1}"/>
    <cellStyle name="SAPBEXexcGood1 4 8 8" xfId="33356" xr:uid="{56D24D18-D461-4656-83DB-77732638B6CC}"/>
    <cellStyle name="SAPBEXexcGood1 4 9" xfId="12826" xr:uid="{4C749853-B924-42BA-8618-3581DF6312D5}"/>
    <cellStyle name="SAPBEXexcGood1 5" xfId="1349" xr:uid="{F865E087-0990-406C-AC92-5E2091EA6C54}"/>
    <cellStyle name="SAPBEXexcGood1 5 10" xfId="7502" xr:uid="{E89B0AF6-3122-47C0-B61A-2FCDF6481291}"/>
    <cellStyle name="SAPBEXexcGood1 5 11" xfId="13605" xr:uid="{2A99A5B8-8C6A-45AC-92E2-B3453D8ADC6F}"/>
    <cellStyle name="SAPBEXexcGood1 5 12" xfId="14428" xr:uid="{095307B0-9609-4F8B-9534-B99EAC2E261E}"/>
    <cellStyle name="SAPBEXexcGood1 5 13" xfId="23396" xr:uid="{A3AF4F2F-9C66-42A0-8EA7-0B7107F3FAF7}"/>
    <cellStyle name="SAPBEXexcGood1 5 14" xfId="27039" xr:uid="{6EDB3729-CBC0-4573-BDA1-BC303B29E34C}"/>
    <cellStyle name="SAPBEXexcGood1 5 15" xfId="30538" xr:uid="{C23B838C-8243-473F-97A6-489B4BC63BDD}"/>
    <cellStyle name="SAPBEXexcGood1 5 2" xfId="1757" xr:uid="{277249B9-2656-4C2C-9315-433EF0566DF5}"/>
    <cellStyle name="SAPBEXexcGood1 5 2 10" xfId="11674" xr:uid="{26EFD467-F839-422E-9E8E-C1A152B79E04}"/>
    <cellStyle name="SAPBEXexcGood1 5 2 11" xfId="19543" xr:uid="{1494FDEE-3C74-4784-826F-681A19C8C19D}"/>
    <cellStyle name="SAPBEXexcGood1 5 2 12" xfId="23304" xr:uid="{27D06934-253F-4DF7-A415-5098182DCD81}"/>
    <cellStyle name="SAPBEXexcGood1 5 2 13" xfId="26953" xr:uid="{7CE28923-4F11-4A98-98D5-0AD16763751C}"/>
    <cellStyle name="SAPBEXexcGood1 5 2 14" xfId="23996" xr:uid="{3A578621-755C-483A-9E2B-D7701DA5BB1A}"/>
    <cellStyle name="SAPBEXexcGood1 5 2 2" xfId="3000" xr:uid="{048BDDD8-011E-4501-867B-163CDFD36DD0}"/>
    <cellStyle name="SAPBEXexcGood1 5 2 2 2" xfId="9162" xr:uid="{2CECE054-0563-4233-88B0-8BF4F2C4ED48}"/>
    <cellStyle name="SAPBEXexcGood1 5 2 2 3" xfId="13094" xr:uid="{D9648CF8-5981-4A54-BC84-AB9FF5F5BCA9}"/>
    <cellStyle name="SAPBEXexcGood1 5 2 2 4" xfId="17348" xr:uid="{C38462AE-DEC6-432A-B1E6-EACA45E0F64F}"/>
    <cellStyle name="SAPBEXexcGood1 5 2 2 5" xfId="21106" xr:uid="{5FFBA309-3A05-4D53-8875-BCE9A63A0DBE}"/>
    <cellStyle name="SAPBEXexcGood1 5 2 2 6" xfId="24767" xr:uid="{148ACEA4-2B61-4D76-BCE9-CE85F8ECA91F}"/>
    <cellStyle name="SAPBEXexcGood1 5 2 2 7" xfId="28296" xr:uid="{3AE3A13D-035F-4633-85B0-751B6A76626F}"/>
    <cellStyle name="SAPBEXexcGood1 5 2 2 8" xfId="31582" xr:uid="{6FF20225-3910-42EE-BCC0-14CB469BEDCF}"/>
    <cellStyle name="SAPBEXexcGood1 5 2 3" xfId="3506" xr:uid="{151E6657-67BE-4038-8EB2-570A9DB278CE}"/>
    <cellStyle name="SAPBEXexcGood1 5 2 3 2" xfId="10697" xr:uid="{FDCA1CEB-6ED3-450A-B93D-1B2D5FC8573D}"/>
    <cellStyle name="SAPBEXexcGood1 5 2 3 3" xfId="15356" xr:uid="{46FA225A-9AE9-494F-8070-F6A8A68FF8EC}"/>
    <cellStyle name="SAPBEXexcGood1 5 2 3 4" xfId="17853" xr:uid="{7BE84C71-EC50-4DDC-B53F-B79C09B30AA8}"/>
    <cellStyle name="SAPBEXexcGood1 5 2 3 5" xfId="21609" xr:uid="{CCDD7D6F-8A57-4EEC-828F-3A0CF84B33C3}"/>
    <cellStyle name="SAPBEXexcGood1 5 2 3 6" xfId="25271" xr:uid="{7FE093F7-7F7C-4B9C-84A0-353C1FB86EA3}"/>
    <cellStyle name="SAPBEXexcGood1 5 2 3 7" xfId="28802" xr:uid="{1781117F-BC9E-4F92-B0CA-52D9B6F4FEDE}"/>
    <cellStyle name="SAPBEXexcGood1 5 2 3 8" xfId="32081" xr:uid="{48819606-7D6E-4060-B578-735F99D30005}"/>
    <cellStyle name="SAPBEXexcGood1 5 2 4" xfId="1815" xr:uid="{AE73347C-38F5-46F7-AC24-D489970663FC}"/>
    <cellStyle name="SAPBEXexcGood1 5 2 4 2" xfId="13062" xr:uid="{385B64A2-EFDF-47D5-B337-3E0A1D9F5F65}"/>
    <cellStyle name="SAPBEXexcGood1 5 2 4 3" xfId="15597" xr:uid="{5C4527A5-9928-4F21-806D-021E6BFCB549}"/>
    <cellStyle name="SAPBEXexcGood1 5 2 4 4" xfId="11500" xr:uid="{9DF155E2-A3CB-48AC-B558-1647472DF27B}"/>
    <cellStyle name="SAPBEXexcGood1 5 2 4 5" xfId="19505" xr:uid="{035F4ADC-1D72-4CAC-A90C-C24EC24595D3}"/>
    <cellStyle name="SAPBEXexcGood1 5 2 4 6" xfId="24126" xr:uid="{D3F02178-AE22-4BA8-92F4-B93DF2CFF7F9}"/>
    <cellStyle name="SAPBEXexcGood1 5 2 4 7" xfId="26919" xr:uid="{10DE0758-2570-47FA-AC3E-72BE154CF980}"/>
    <cellStyle name="SAPBEXexcGood1 5 2 4 8" xfId="24187" xr:uid="{15E4218E-E538-4499-84AA-972AC0F6A781}"/>
    <cellStyle name="SAPBEXexcGood1 5 2 5" xfId="3693" xr:uid="{04227F08-F78A-43B1-A0FE-D66550093A7D}"/>
    <cellStyle name="SAPBEXexcGood1 5 2 5 2" xfId="13030" xr:uid="{94FDF477-1C11-4C6D-A6CE-199BCAC6A7B4}"/>
    <cellStyle name="SAPBEXexcGood1 5 2 5 3" xfId="15620" xr:uid="{D141D94C-2C96-435A-B9C2-A5B46C04FD86}"/>
    <cellStyle name="SAPBEXexcGood1 5 2 5 4" xfId="18040" xr:uid="{97C07C86-A1CB-493A-B513-9B4687286A1C}"/>
    <cellStyle name="SAPBEXexcGood1 5 2 5 5" xfId="21796" xr:uid="{A8CB41BB-5F05-4C34-A619-5BA4A05317A2}"/>
    <cellStyle name="SAPBEXexcGood1 5 2 5 6" xfId="25458" xr:uid="{B63CE275-FCF4-4E0B-9300-3B2020148459}"/>
    <cellStyle name="SAPBEXexcGood1 5 2 5 7" xfId="28989" xr:uid="{BC3701D7-BDBC-4F8F-8730-CD984F77D73E}"/>
    <cellStyle name="SAPBEXexcGood1 5 2 5 8" xfId="32266" xr:uid="{83267A1B-5F84-4123-A28F-4B979A0C3F6F}"/>
    <cellStyle name="SAPBEXexcGood1 5 2 6" xfId="4240" xr:uid="{E229D5EC-1256-40F3-B647-FA274B779431}"/>
    <cellStyle name="SAPBEXexcGood1 5 2 6 2" xfId="12679" xr:uid="{D6F47145-2A4B-4DE6-81C3-5D43C979BEFB}"/>
    <cellStyle name="SAPBEXexcGood1 5 2 6 3" xfId="7801" xr:uid="{5F895733-21FC-43FB-95D7-9A5D7D69B061}"/>
    <cellStyle name="SAPBEXexcGood1 5 2 6 4" xfId="18587" xr:uid="{59C49165-23AD-42BF-AEB1-260256E7DE02}"/>
    <cellStyle name="SAPBEXexcGood1 5 2 6 5" xfId="22339" xr:uid="{FA451948-BDBB-416D-B8F6-D14B9D0336E3}"/>
    <cellStyle name="SAPBEXexcGood1 5 2 6 6" xfId="26005" xr:uid="{CB25EDD7-4387-4D4C-AF26-9074F04A3447}"/>
    <cellStyle name="SAPBEXexcGood1 5 2 6 7" xfId="29536" xr:uid="{EC702699-3BB3-4523-9E47-47F0F945D895}"/>
    <cellStyle name="SAPBEXexcGood1 5 2 6 8" xfId="32799" xr:uid="{28181D0D-7C86-431A-996B-82D0346659D4}"/>
    <cellStyle name="SAPBEXexcGood1 5 2 7" xfId="4553" xr:uid="{4A7B8F9D-71ED-4524-A13A-704177E43910}"/>
    <cellStyle name="SAPBEXexcGood1 5 2 7 2" xfId="12461" xr:uid="{FDD800A6-9BF9-457A-9D67-17509CB157A4}"/>
    <cellStyle name="SAPBEXexcGood1 5 2 7 3" xfId="13495" xr:uid="{7D2696FC-40DE-41A4-BED6-31FEB90204CF}"/>
    <cellStyle name="SAPBEXexcGood1 5 2 7 4" xfId="18900" xr:uid="{1EAE9A6D-13A7-4552-8F3E-72C9FA154D27}"/>
    <cellStyle name="SAPBEXexcGood1 5 2 7 5" xfId="22652" xr:uid="{BD32941A-846D-41E0-93B1-C05EFBC380CC}"/>
    <cellStyle name="SAPBEXexcGood1 5 2 7 6" xfId="26317" xr:uid="{DC3E5537-AEE9-4821-BE39-FC3451D1BD2A}"/>
    <cellStyle name="SAPBEXexcGood1 5 2 7 7" xfId="29849" xr:uid="{3AEAAF5F-2943-49CA-8E68-711BFD069FAC}"/>
    <cellStyle name="SAPBEXexcGood1 5 2 7 8" xfId="33110" xr:uid="{A872C927-99F5-478F-AD89-8DFFF4A6C961}"/>
    <cellStyle name="SAPBEXexcGood1 5 2 8" xfId="13066" xr:uid="{8A8EE1CA-1197-4405-AD8B-5132C02B0BAD}"/>
    <cellStyle name="SAPBEXexcGood1 5 2 9" xfId="15595" xr:uid="{04227C78-1BD1-49D6-9A51-0C2C8575EB37}"/>
    <cellStyle name="SAPBEXexcGood1 5 3" xfId="2612" xr:uid="{9261585D-AEF0-4492-A523-7EAA508600DA}"/>
    <cellStyle name="SAPBEXexcGood1 5 3 2" xfId="11533" xr:uid="{5E027779-28F9-4909-A87C-4A444BC72B1B}"/>
    <cellStyle name="SAPBEXexcGood1 5 3 3" xfId="16111" xr:uid="{5B61AFB8-C201-4328-8E7D-7EC1D061EBF7}"/>
    <cellStyle name="SAPBEXexcGood1 5 3 4" xfId="11526" xr:uid="{E2C7D046-A777-404C-BBF8-CAD9FAA41571}"/>
    <cellStyle name="SAPBEXexcGood1 5 3 5" xfId="20719" xr:uid="{C084A67D-AD11-418E-AD1C-F1D50FAA5C8B}"/>
    <cellStyle name="SAPBEXexcGood1 5 3 6" xfId="24379" xr:uid="{730F7776-59B2-43BE-8A77-E6F40FED7630}"/>
    <cellStyle name="SAPBEXexcGood1 5 3 7" xfId="27908" xr:uid="{591F4C4A-FBBE-4C9C-8D4C-293E6722AAC8}"/>
    <cellStyle name="SAPBEXexcGood1 5 3 8" xfId="31198" xr:uid="{19FE42E8-9C0C-4D96-9817-A70BDD220FD9}"/>
    <cellStyle name="SAPBEXexcGood1 5 4" xfId="3119" xr:uid="{77509BD7-E8D0-4228-BEA7-6DA9F84F417B}"/>
    <cellStyle name="SAPBEXexcGood1 5 4 2" xfId="10917" xr:uid="{9D0C708F-BA20-4A89-B57D-1917444A3419}"/>
    <cellStyle name="SAPBEXexcGood1 5 4 3" xfId="7549" xr:uid="{9CC02C68-7F3B-4EA2-9FFD-E284B04482ED}"/>
    <cellStyle name="SAPBEXexcGood1 5 4 4" xfId="17466" xr:uid="{BF9A4445-4D96-456B-9E53-D4D4EF7FE185}"/>
    <cellStyle name="SAPBEXexcGood1 5 4 5" xfId="21222" xr:uid="{17EAA632-51AF-4535-93B5-54F473498369}"/>
    <cellStyle name="SAPBEXexcGood1 5 4 6" xfId="24884" xr:uid="{2A6CF894-EB44-4F82-89B1-AB88EC3DD9DC}"/>
    <cellStyle name="SAPBEXexcGood1 5 4 7" xfId="28415" xr:uid="{78D92802-50A4-4B68-813C-FAB058859AB1}"/>
    <cellStyle name="SAPBEXexcGood1 5 4 8" xfId="31697" xr:uid="{3739DACA-1941-411B-A5AE-E165644624DE}"/>
    <cellStyle name="SAPBEXexcGood1 5 5" xfId="3723" xr:uid="{40773551-5E5E-46A2-AA5D-AC5CEAD2CC65}"/>
    <cellStyle name="SAPBEXexcGood1 5 5 2" xfId="13024" xr:uid="{0DDD739B-92DA-4B95-A23A-10AFFCDDDE04}"/>
    <cellStyle name="SAPBEXexcGood1 5 5 3" xfId="11722" xr:uid="{2BE04107-F375-4ED4-9CA1-2A50389086FF}"/>
    <cellStyle name="SAPBEXexcGood1 5 5 4" xfId="18070" xr:uid="{5626D9C5-0A66-4FF1-9668-ABEFDA849A5D}"/>
    <cellStyle name="SAPBEXexcGood1 5 5 5" xfId="21825" xr:uid="{4048D2E8-EDEF-42D5-A5C2-52EDEB1119AE}"/>
    <cellStyle name="SAPBEXexcGood1 5 5 6" xfId="25488" xr:uid="{ED37BE6E-65DC-479A-AF33-37C117CEA0C7}"/>
    <cellStyle name="SAPBEXexcGood1 5 5 7" xfId="29019" xr:uid="{8B735064-7B15-42B4-A2AA-A1DB712F0FC7}"/>
    <cellStyle name="SAPBEXexcGood1 5 5 8" xfId="32295" xr:uid="{A4FE4045-847B-48E1-BB80-803D7CDC24CB}"/>
    <cellStyle name="SAPBEXexcGood1 5 6" xfId="3570" xr:uid="{8F2CDE3F-6E86-4B54-BB50-7D03C64084F4}"/>
    <cellStyle name="SAPBEXexcGood1 5 6 2" xfId="7865" xr:uid="{AA00D52F-3205-43F6-AB66-71959040F424}"/>
    <cellStyle name="SAPBEXexcGood1 5 6 3" xfId="13438" xr:uid="{E09B6440-F89B-485A-8C51-1D4701D47AF7}"/>
    <cellStyle name="SAPBEXexcGood1 5 6 4" xfId="17917" xr:uid="{5ABF26BF-A834-46FC-9ED2-8613B6C1FE64}"/>
    <cellStyle name="SAPBEXexcGood1 5 6 5" xfId="21673" xr:uid="{B319C9AB-B6FE-4CFF-B47D-AF71F7272E6C}"/>
    <cellStyle name="SAPBEXexcGood1 5 6 6" xfId="25335" xr:uid="{C03EB107-3788-4124-B489-4B298F9D613D}"/>
    <cellStyle name="SAPBEXexcGood1 5 6 7" xfId="28866" xr:uid="{25877137-9342-46B2-A82E-24BD12EF2ABA}"/>
    <cellStyle name="SAPBEXexcGood1 5 6 8" xfId="32144" xr:uid="{9DF17D51-6179-4D74-ABB4-F9275DE2A3C7}"/>
    <cellStyle name="SAPBEXexcGood1 5 7" xfId="3824" xr:uid="{BD980991-A730-4ACE-9161-A08C7DBE3B42}"/>
    <cellStyle name="SAPBEXexcGood1 5 7 2" xfId="7030" xr:uid="{6E325C59-ACB6-4D08-9B77-A2048DAA466E}"/>
    <cellStyle name="SAPBEXexcGood1 5 7 3" xfId="7058" xr:uid="{7D42439C-A6A1-4437-9146-E8586FDC02E0}"/>
    <cellStyle name="SAPBEXexcGood1 5 7 4" xfId="18171" xr:uid="{25C45C58-6C57-4D74-A061-4480F086216B}"/>
    <cellStyle name="SAPBEXexcGood1 5 7 5" xfId="21924" xr:uid="{33C3478B-C397-4216-83F3-6F24F66736D4}"/>
    <cellStyle name="SAPBEXexcGood1 5 7 6" xfId="25589" xr:uid="{893B6196-E00E-4B84-9BDE-04441FB97C69}"/>
    <cellStyle name="SAPBEXexcGood1 5 7 7" xfId="29120" xr:uid="{47A1801E-64CA-42C2-9393-AF66288FE131}"/>
    <cellStyle name="SAPBEXexcGood1 5 7 8" xfId="32392" xr:uid="{48C2C8DE-43E9-4F00-A219-0C8D0D224C66}"/>
    <cellStyle name="SAPBEXexcGood1 5 8" xfId="4389" xr:uid="{7FF5C4A2-B5B0-42B7-886F-936315A406E3}"/>
    <cellStyle name="SAPBEXexcGood1 5 8 2" xfId="12857" xr:uid="{00366276-E6F6-48E1-B184-055783092A2F}"/>
    <cellStyle name="SAPBEXexcGood1 5 8 3" xfId="15684" xr:uid="{0E49F2B1-34CE-4EAB-A631-39E3AF2118AF}"/>
    <cellStyle name="SAPBEXexcGood1 5 8 4" xfId="18736" xr:uid="{E914646A-3EF4-4943-A04A-30A76B78C7AD}"/>
    <cellStyle name="SAPBEXexcGood1 5 8 5" xfId="22488" xr:uid="{560D7802-78E9-4A21-81B8-0E072168773B}"/>
    <cellStyle name="SAPBEXexcGood1 5 8 6" xfId="26154" xr:uid="{CAE3AB04-1BE9-4776-A87B-6BC4428F692E}"/>
    <cellStyle name="SAPBEXexcGood1 5 8 7" xfId="29685" xr:uid="{036B054F-7A32-4CB0-BEE9-AF21399875FB}"/>
    <cellStyle name="SAPBEXexcGood1 5 8 8" xfId="32947" xr:uid="{64C4271D-D613-4CFE-B823-469173D96E70}"/>
    <cellStyle name="SAPBEXexcGood1 5 9" xfId="9945" xr:uid="{5B02436A-6C7F-43C8-BE0A-CD5A352D4273}"/>
    <cellStyle name="SAPBEXexcGood1 6" xfId="1373" xr:uid="{CC78B32B-A2B4-4E7A-9C30-CE93175AC974}"/>
    <cellStyle name="SAPBEXexcGood1 7" xfId="1450" xr:uid="{E6B3B82E-7E8A-453E-8857-912B4C57C0E9}"/>
    <cellStyle name="SAPBEXexcGood1 8" xfId="666" xr:uid="{41564640-5234-471C-AF02-3722DDB586B5}"/>
    <cellStyle name="SAPBEXexcGood1 8 10" xfId="9267" xr:uid="{615C3219-AE0B-4A50-BA20-8B6DC5D6B68A}"/>
    <cellStyle name="SAPBEXexcGood1 8 11" xfId="12543" xr:uid="{F0F48E30-18BA-4E04-B171-1C60176AFD41}"/>
    <cellStyle name="SAPBEXexcGood1 8 12" xfId="20178" xr:uid="{3C8499E7-14A5-4DCA-B017-1B8AD9118A94}"/>
    <cellStyle name="SAPBEXexcGood1 8 13" xfId="23911" xr:uid="{7AFEF8D7-3612-443B-938B-9050000C2E8A}"/>
    <cellStyle name="SAPBEXexcGood1 8 14" xfId="27473" xr:uid="{02F2C879-E1F3-47A2-9AEA-58E4F40D651D}"/>
    <cellStyle name="SAPBEXexcGood1 8 15" xfId="30694" xr:uid="{9096AD04-4EED-42C8-B2E0-9CE578E0E959}"/>
    <cellStyle name="SAPBEXexcGood1 8 2" xfId="1578" xr:uid="{7D9764E9-4C3D-45AA-B941-674684A97A09}"/>
    <cellStyle name="SAPBEXexcGood1 8 2 10" xfId="14368" xr:uid="{08D162E8-F5BC-47AC-A60A-16ED9279E96C}"/>
    <cellStyle name="SAPBEXexcGood1 8 2 11" xfId="10645" xr:uid="{FAB6D280-68DE-43A4-8EAA-93D44AD52E82}"/>
    <cellStyle name="SAPBEXexcGood1 8 2 12" xfId="19900" xr:uid="{132DAA9A-0B7E-4C75-B268-DF5D3BFDA5E5}"/>
    <cellStyle name="SAPBEXexcGood1 8 2 13" xfId="20513" xr:uid="{9A9D741B-61C4-4AA0-9C65-EA5759FA444B}"/>
    <cellStyle name="SAPBEXexcGood1 8 2 14" xfId="30919" xr:uid="{E989FCE6-F57A-402A-9988-9A910D50DA95}"/>
    <cellStyle name="SAPBEXexcGood1 8 2 2" xfId="2821" xr:uid="{1626F706-2380-4DD4-8AF8-CD40469F9E1B}"/>
    <cellStyle name="SAPBEXexcGood1 8 2 2 2" xfId="8291" xr:uid="{A6383D0E-43D6-4565-AEDC-F45DC89E997E}"/>
    <cellStyle name="SAPBEXexcGood1 8 2 2 3" xfId="14303" xr:uid="{6B61A8B3-D1C5-4CF7-9748-868C052948A0}"/>
    <cellStyle name="SAPBEXexcGood1 8 2 2 4" xfId="17169" xr:uid="{6CC6A4E2-3337-4365-B2CB-78523F767FC0}"/>
    <cellStyle name="SAPBEXexcGood1 8 2 2 5" xfId="20927" xr:uid="{1DC568A0-8713-4B7C-98F0-624F4F4B406F}"/>
    <cellStyle name="SAPBEXexcGood1 8 2 2 6" xfId="24588" xr:uid="{A754B0CC-2D2A-4524-8687-DA11B7DBFF04}"/>
    <cellStyle name="SAPBEXexcGood1 8 2 2 7" xfId="28117" xr:uid="{00C8D2EE-F034-437F-821E-B56D6ABB230F}"/>
    <cellStyle name="SAPBEXexcGood1 8 2 2 8" xfId="31403" xr:uid="{977960D3-5238-464E-9ACB-A2C4E996A507}"/>
    <cellStyle name="SAPBEXexcGood1 8 2 3" xfId="3327" xr:uid="{EBDC9EB8-7B9F-4D28-8ECE-075F2A05EC3C}"/>
    <cellStyle name="SAPBEXexcGood1 8 2 3 2" xfId="9098" xr:uid="{FE896BB6-C2BA-4F97-B6AE-D92750130EDA}"/>
    <cellStyle name="SAPBEXexcGood1 8 2 3 3" xfId="7495" xr:uid="{6C17297E-CC07-4A94-B61A-546FC687AB7A}"/>
    <cellStyle name="SAPBEXexcGood1 8 2 3 4" xfId="17674" xr:uid="{BE6F6741-D634-4B9C-99A1-7F789FDCEC63}"/>
    <cellStyle name="SAPBEXexcGood1 8 2 3 5" xfId="21430" xr:uid="{6CD5A3E6-29EF-499B-8A04-E31936589AAA}"/>
    <cellStyle name="SAPBEXexcGood1 8 2 3 6" xfId="25092" xr:uid="{7073ECFE-28D6-43DA-8873-77E2890BCECC}"/>
    <cellStyle name="SAPBEXexcGood1 8 2 3 7" xfId="28623" xr:uid="{B4C9277E-AA44-4C24-8ED8-169B05685A6F}"/>
    <cellStyle name="SAPBEXexcGood1 8 2 3 8" xfId="31902" xr:uid="{43A94F83-ABB8-43DA-AB73-4B1B45E19F55}"/>
    <cellStyle name="SAPBEXexcGood1 8 2 4" xfId="2194" xr:uid="{B56AE757-604D-4118-9EF9-2533A5AB0806}"/>
    <cellStyle name="SAPBEXexcGood1 8 2 4 2" xfId="7942" xr:uid="{364C4A38-64BF-4510-BD24-710BEC4B4637}"/>
    <cellStyle name="SAPBEXexcGood1 8 2 4 3" xfId="14719" xr:uid="{D6C2E34D-226A-4DCF-AA71-ECEA60A708C6}"/>
    <cellStyle name="SAPBEXexcGood1 8 2 4 4" xfId="12081" xr:uid="{2B4F7735-A7D1-4C2B-984F-5C8CCF4A5E83}"/>
    <cellStyle name="SAPBEXexcGood1 8 2 4 5" xfId="9256" xr:uid="{75A2E8CE-250B-4566-94E8-7672F1DAABAC}"/>
    <cellStyle name="SAPBEXexcGood1 8 2 4 6" xfId="13400" xr:uid="{607A47FD-EC9B-4A7C-90F1-AA07805BB2DC}"/>
    <cellStyle name="SAPBEXexcGood1 8 2 4 7" xfId="23961" xr:uid="{CCA9502D-3832-422F-BDCE-36FFD432C7E1}"/>
    <cellStyle name="SAPBEXexcGood1 8 2 4 8" xfId="30370" xr:uid="{8629B617-9203-4823-9866-9BF6D5FEDDF0}"/>
    <cellStyle name="SAPBEXexcGood1 8 2 5" xfId="3245" xr:uid="{A715F197-6161-41DD-A72D-5A14DA3091C8}"/>
    <cellStyle name="SAPBEXexcGood1 8 2 5 2" xfId="9979" xr:uid="{06BF2B48-D8F7-4A30-B5B9-058B8729EF30}"/>
    <cellStyle name="SAPBEXexcGood1 8 2 5 3" xfId="8012" xr:uid="{06446F7C-F201-4CE1-AE95-1AC57A2EA079}"/>
    <cellStyle name="SAPBEXexcGood1 8 2 5 4" xfId="17592" xr:uid="{BAC0EC74-16D3-45C0-A4A8-57432276D42A}"/>
    <cellStyle name="SAPBEXexcGood1 8 2 5 5" xfId="21348" xr:uid="{82E18AEA-0A6D-4501-A65E-53240770D5AD}"/>
    <cellStyle name="SAPBEXexcGood1 8 2 5 6" xfId="25010" xr:uid="{BD502D56-DD02-426E-9B55-FDB09FDA5A8F}"/>
    <cellStyle name="SAPBEXexcGood1 8 2 5 7" xfId="28541" xr:uid="{6D3BB38A-9883-4B36-9CBE-FFC814F13B21}"/>
    <cellStyle name="SAPBEXexcGood1 8 2 5 8" xfId="31821" xr:uid="{F7595B63-46D8-4EC7-A9A9-EACE91A9D1E4}"/>
    <cellStyle name="SAPBEXexcGood1 8 2 6" xfId="3070" xr:uid="{4C29E24C-ED10-46C0-9FB4-D26E35D67152}"/>
    <cellStyle name="SAPBEXexcGood1 8 2 6 2" xfId="11180" xr:uid="{7B573051-2944-43AE-8C2B-397A3B20DF51}"/>
    <cellStyle name="SAPBEXexcGood1 8 2 6 3" xfId="16435" xr:uid="{8DB903FA-D5F9-4467-A949-D5AEBBC62A9E}"/>
    <cellStyle name="SAPBEXexcGood1 8 2 6 4" xfId="17417" xr:uid="{6F5C57DB-31DD-405B-BC5F-E708190DE365}"/>
    <cellStyle name="SAPBEXexcGood1 8 2 6 5" xfId="21175" xr:uid="{0A5AD7E1-5DD1-4E5A-AA9D-DC423FE8BBAB}"/>
    <cellStyle name="SAPBEXexcGood1 8 2 6 6" xfId="24836" xr:uid="{1CEBA46A-EA90-48C7-92E4-620E68E220FC}"/>
    <cellStyle name="SAPBEXexcGood1 8 2 6 7" xfId="28366" xr:uid="{D89F3999-51E6-4E31-903E-4D20501F7C5F}"/>
    <cellStyle name="SAPBEXexcGood1 8 2 6 8" xfId="31651" xr:uid="{7334BCE1-6736-4EC1-AA38-E8D625954915}"/>
    <cellStyle name="SAPBEXexcGood1 8 2 7" xfId="4854" xr:uid="{02CB5BD8-3BE4-4BAC-89B8-230DEBF23BBD}"/>
    <cellStyle name="SAPBEXexcGood1 8 2 7 2" xfId="12169" xr:uid="{54A86290-83EF-48D4-B075-2208A27D7C66}"/>
    <cellStyle name="SAPBEXexcGood1 8 2 7 3" xfId="16824" xr:uid="{9080B0B1-3FAE-43AE-9A88-AA051A711E71}"/>
    <cellStyle name="SAPBEXexcGood1 8 2 7 4" xfId="19201" xr:uid="{8EEEE2AB-F85B-4581-ABCA-997E025AE958}"/>
    <cellStyle name="SAPBEXexcGood1 8 2 7 5" xfId="22952" xr:uid="{4A0A3194-5B75-4593-95C0-9BD8BC2BAED3}"/>
    <cellStyle name="SAPBEXexcGood1 8 2 7 6" xfId="26618" xr:uid="{66DC5432-E953-4222-A760-DCFB7381B5E6}"/>
    <cellStyle name="SAPBEXexcGood1 8 2 7 7" xfId="30150" xr:uid="{CFA0F7E7-009E-4A71-9BBD-94712FA40947}"/>
    <cellStyle name="SAPBEXexcGood1 8 2 7 8" xfId="33406" xr:uid="{D014B88E-FFBB-4D58-ABB2-A2F44FFB6E7E}"/>
    <cellStyle name="SAPBEXexcGood1 8 2 8" xfId="8901" xr:uid="{36BEFC21-765B-4D89-ABAA-47AE53C5A66E}"/>
    <cellStyle name="SAPBEXexcGood1 8 2 9" xfId="13862" xr:uid="{31B2A1B6-939D-4FA5-B312-9979E7986EAC}"/>
    <cellStyle name="SAPBEXexcGood1 8 3" xfId="1999" xr:uid="{1F20872B-50DF-403F-B1A7-B566209C34B9}"/>
    <cellStyle name="SAPBEXexcGood1 8 3 2" xfId="8521" xr:uid="{46AA9B38-1921-45E9-A848-FF6F0E3C4EF2}"/>
    <cellStyle name="SAPBEXexcGood1 8 3 3" xfId="9721" xr:uid="{8E72960F-D30D-4ECA-9E74-EE5C4C4F7185}"/>
    <cellStyle name="SAPBEXexcGood1 8 3 4" xfId="8050" xr:uid="{FC5FED0E-CB7A-42A7-BBB8-DE348C3BBAF4}"/>
    <cellStyle name="SAPBEXexcGood1 8 3 5" xfId="15512" xr:uid="{119F1CE3-9BAD-48BA-A460-DAF0A3D6A6B5}"/>
    <cellStyle name="SAPBEXexcGood1 8 3 6" xfId="7690" xr:uid="{329AAF34-A1E6-49CC-B688-BE359E728C09}"/>
    <cellStyle name="SAPBEXexcGood1 8 3 7" xfId="23733" xr:uid="{10175F9A-DE62-437E-87A9-50B2DEAC50A8}"/>
    <cellStyle name="SAPBEXexcGood1 8 3 8" xfId="13456" xr:uid="{72377832-B125-4F89-90DD-7AB6827FA1A5}"/>
    <cellStyle name="SAPBEXexcGood1 8 4" xfId="2337" xr:uid="{F575C37B-A2DE-434A-8751-5D7BBD49F9F6}"/>
    <cellStyle name="SAPBEXexcGood1 8 4 2" xfId="10161" xr:uid="{C8E3C5CA-28F6-4685-9A2E-9B9824BAA57F}"/>
    <cellStyle name="SAPBEXexcGood1 8 4 3" xfId="11615" xr:uid="{A696E074-6AA2-4490-8D93-FB8C0106A601}"/>
    <cellStyle name="SAPBEXexcGood1 8 4 4" xfId="15373" xr:uid="{41079B61-FBE7-4151-BA56-62E1C3F18CB7}"/>
    <cellStyle name="SAPBEXexcGood1 8 4 5" xfId="14632" xr:uid="{3B4CF9C3-2AF9-412B-B601-E89A12E0821B}"/>
    <cellStyle name="SAPBEXexcGood1 8 4 6" xfId="20085" xr:uid="{00580EE7-6A6C-44DE-986F-A10EEAC88EE4}"/>
    <cellStyle name="SAPBEXexcGood1 8 4 7" xfId="24088" xr:uid="{88951E09-9049-44B9-9010-34206A238555}"/>
    <cellStyle name="SAPBEXexcGood1 8 4 8" xfId="30335" xr:uid="{DBFF89E2-A164-4B7D-AE16-1B6680046595}"/>
    <cellStyle name="SAPBEXexcGood1 8 5" xfId="3699" xr:uid="{2D2F0621-1BA6-4E25-AD6C-68B8CFF9ED28}"/>
    <cellStyle name="SAPBEXexcGood1 8 5 2" xfId="12773" xr:uid="{2D0829E3-1BE0-492B-BC16-0BAE6D182A89}"/>
    <cellStyle name="SAPBEXexcGood1 8 5 3" xfId="15700" xr:uid="{1A8F7A44-32F9-4B91-9EFB-4DC0D336C58D}"/>
    <cellStyle name="SAPBEXexcGood1 8 5 4" xfId="18046" xr:uid="{D0B09AE5-276D-441C-99DD-3F2E4CFD76C0}"/>
    <cellStyle name="SAPBEXexcGood1 8 5 5" xfId="21802" xr:uid="{C990028A-018F-4522-AEDF-182DD7A37504}"/>
    <cellStyle name="SAPBEXexcGood1 8 5 6" xfId="25464" xr:uid="{BA0BD9DD-DFBB-464A-8355-473B3EB856D2}"/>
    <cellStyle name="SAPBEXexcGood1 8 5 7" xfId="28995" xr:uid="{6FAB7BA4-C0D1-4BBF-8EED-B4B9BCC6A04F}"/>
    <cellStyle name="SAPBEXexcGood1 8 5 8" xfId="32272" xr:uid="{C6D03371-5DC4-4EE6-A3A2-3103044C9386}"/>
    <cellStyle name="SAPBEXexcGood1 8 6" xfId="4052" xr:uid="{6FB59C97-432C-4B1B-9424-C8726689E162}"/>
    <cellStyle name="SAPBEXexcGood1 8 6 2" xfId="6784" xr:uid="{C1C897EB-9217-4598-AB9F-1424172C338D}"/>
    <cellStyle name="SAPBEXexcGood1 8 6 3" xfId="16748" xr:uid="{C895E488-D9B5-4114-B0FC-C4906D0BD89A}"/>
    <cellStyle name="SAPBEXexcGood1 8 6 4" xfId="18399" xr:uid="{050A88DF-3E9A-4449-ADAF-FB063EF0CCF4}"/>
    <cellStyle name="SAPBEXexcGood1 8 6 5" xfId="22152" xr:uid="{2A74183A-EA26-43B1-9F12-C1928B7CF288}"/>
    <cellStyle name="SAPBEXexcGood1 8 6 6" xfId="25817" xr:uid="{833341AD-C43C-4E88-9C75-CD96F335870F}"/>
    <cellStyle name="SAPBEXexcGood1 8 6 7" xfId="29348" xr:uid="{2D82E025-618A-487F-94A8-2BB9F1B4F730}"/>
    <cellStyle name="SAPBEXexcGood1 8 6 8" xfId="32615" xr:uid="{F9FB2E5B-E58B-4612-BE05-1268FE11DC95}"/>
    <cellStyle name="SAPBEXexcGood1 8 7" xfId="4379" xr:uid="{1C0B0C69-DD71-45EA-99D3-414EB90BBE09}"/>
    <cellStyle name="SAPBEXexcGood1 8 7 2" xfId="12578" xr:uid="{3B23B405-2A29-4081-AC74-A02C2BB242A4}"/>
    <cellStyle name="SAPBEXexcGood1 8 7 3" xfId="7416" xr:uid="{2DECE28F-49F0-4BBE-8937-4B104AC617A4}"/>
    <cellStyle name="SAPBEXexcGood1 8 7 4" xfId="18726" xr:uid="{8CBF394E-BB14-473E-B944-8E317D50F6DD}"/>
    <cellStyle name="SAPBEXexcGood1 8 7 5" xfId="22478" xr:uid="{AF47C862-9334-4850-BFEA-8EF181EB73DF}"/>
    <cellStyle name="SAPBEXexcGood1 8 7 6" xfId="26144" xr:uid="{8B300308-0D82-46C4-84B3-8D7A4B7FB7CC}"/>
    <cellStyle name="SAPBEXexcGood1 8 7 7" xfId="29675" xr:uid="{4A97FD3B-7D27-44F6-AB41-E8D8B424F2E9}"/>
    <cellStyle name="SAPBEXexcGood1 8 7 8" xfId="32937" xr:uid="{AF5C4F83-C9B3-4B16-B541-00F2DDED5441}"/>
    <cellStyle name="SAPBEXexcGood1 8 8" xfId="2466" xr:uid="{CEF47432-44F1-4538-84DE-8F0C65704B3B}"/>
    <cellStyle name="SAPBEXexcGood1 8 8 2" xfId="7923" xr:uid="{5B952E2C-E11F-419D-B7D8-6AAB585C9024}"/>
    <cellStyle name="SAPBEXexcGood1 8 8 3" xfId="9555" xr:uid="{3948A72B-21FC-4286-B1B5-C7700C9EE2EE}"/>
    <cellStyle name="SAPBEXexcGood1 8 8 4" xfId="13324" xr:uid="{5C57BD24-1C4C-4D5D-B47C-C198F0E45E37}"/>
    <cellStyle name="SAPBEXexcGood1 8 8 5" xfId="19362" xr:uid="{8708DF32-87D2-4EC5-A27B-A2EB61CA57BA}"/>
    <cellStyle name="SAPBEXexcGood1 8 8 6" xfId="24100" xr:uid="{E9D989C9-8940-4C71-8ED7-CAD7291B353A}"/>
    <cellStyle name="SAPBEXexcGood1 8 8 7" xfId="26774" xr:uid="{B9B8A7BA-3B66-4DFB-AF61-73DCD0991D5A}"/>
    <cellStyle name="SAPBEXexcGood1 8 8 8" xfId="30232" xr:uid="{32A0B70D-09BC-46FE-B516-67FBDB2ADEF3}"/>
    <cellStyle name="SAPBEXexcGood1 8 9" xfId="8616" xr:uid="{6BEB8ED1-2C7B-463D-8E16-08791CA1F853}"/>
    <cellStyle name="SAPBEXexcGood1 9" xfId="1531" xr:uid="{3AD90C51-DA27-474D-A29C-18E9CC4F0D8B}"/>
    <cellStyle name="SAPBEXexcGood1 9 10" xfId="7382" xr:uid="{AB57E4B8-115A-4664-A5EE-02AFEC9084B0}"/>
    <cellStyle name="SAPBEXexcGood1 9 11" xfId="19611" xr:uid="{3D115B53-02E9-47B1-8BB0-667B6E9D0754}"/>
    <cellStyle name="SAPBEXexcGood1 9 12" xfId="13169" xr:uid="{3166063E-D1A4-4A4E-BE15-BC46D2F90050}"/>
    <cellStyle name="SAPBEXexcGood1 9 13" xfId="27021" xr:uid="{CFCE8AE5-708F-4679-981D-7C3CE0FD2397}"/>
    <cellStyle name="SAPBEXexcGood1 9 14" xfId="27227" xr:uid="{6EF444FF-846A-43F0-9160-03BAA678AF89}"/>
    <cellStyle name="SAPBEXexcGood1 9 2" xfId="2774" xr:uid="{4AB902D0-06E4-4520-B5FB-081281F8C16C}"/>
    <cellStyle name="SAPBEXexcGood1 9 2 2" xfId="9641" xr:uid="{3ADC1658-3D20-41ED-8E01-FB51FE8272A6}"/>
    <cellStyle name="SAPBEXexcGood1 9 2 3" xfId="12844" xr:uid="{5174D180-FCAC-4B37-BEC2-460C03F69C51}"/>
    <cellStyle name="SAPBEXexcGood1 9 2 4" xfId="17122" xr:uid="{4593073B-9A7D-4C71-8247-F0599AF58BB1}"/>
    <cellStyle name="SAPBEXexcGood1 9 2 5" xfId="20880" xr:uid="{84978BAA-CEAD-4314-8438-686C75890F38}"/>
    <cellStyle name="SAPBEXexcGood1 9 2 6" xfId="24541" xr:uid="{5DD3C565-D3F6-4DB7-A6AB-3BB5B1A8C94A}"/>
    <cellStyle name="SAPBEXexcGood1 9 2 7" xfId="28070" xr:uid="{8205E6DC-1895-4601-934F-4B1E5E819EF0}"/>
    <cellStyle name="SAPBEXexcGood1 9 2 8" xfId="31356" xr:uid="{2D9F6343-476C-4A51-AC08-15FDA9A7DD34}"/>
    <cellStyle name="SAPBEXexcGood1 9 3" xfId="3280" xr:uid="{65C52339-8500-4E50-AC5D-DE985BF4F013}"/>
    <cellStyle name="SAPBEXexcGood1 9 3 2" xfId="11529" xr:uid="{5913B04D-F77F-4FF1-9E90-91CCD27F334E}"/>
    <cellStyle name="SAPBEXexcGood1 9 3 3" xfId="16115" xr:uid="{450AE481-D4E2-44A6-A11C-FD97AC833A1F}"/>
    <cellStyle name="SAPBEXexcGood1 9 3 4" xfId="17627" xr:uid="{00462594-0F1F-4288-A95F-B1DF67067845}"/>
    <cellStyle name="SAPBEXexcGood1 9 3 5" xfId="21383" xr:uid="{8C5AE024-A78B-4536-A6C7-28EE545922C2}"/>
    <cellStyle name="SAPBEXexcGood1 9 3 6" xfId="25045" xr:uid="{CCCB2DB0-5B91-4502-BFC5-B53DD029AA94}"/>
    <cellStyle name="SAPBEXexcGood1 9 3 7" xfId="28576" xr:uid="{C1D4266A-1FB7-4B4D-8B16-56173F7D49E1}"/>
    <cellStyle name="SAPBEXexcGood1 9 3 8" xfId="31855" xr:uid="{214AEE52-CC36-4FD4-9C59-71C22ACD0A2B}"/>
    <cellStyle name="SAPBEXexcGood1 9 4" xfId="2206" xr:uid="{D0F741DD-6E08-4A02-80A3-3AC532DEBC1D}"/>
    <cellStyle name="SAPBEXexcGood1 9 4 2" xfId="10629" xr:uid="{8228D915-5F45-4901-BD57-5B5FF47DC4EC}"/>
    <cellStyle name="SAPBEXexcGood1 9 4 3" xfId="9908" xr:uid="{BC15BD7E-8B16-42C8-8C11-8BBEE78309C5}"/>
    <cellStyle name="SAPBEXexcGood1 9 4 4" xfId="14267" xr:uid="{D526EEEB-A572-499A-9A65-DD2A74B044DF}"/>
    <cellStyle name="SAPBEXexcGood1 9 4 5" xfId="14098" xr:uid="{2255D373-CFF8-406A-A81F-BEC694A9CDE5}"/>
    <cellStyle name="SAPBEXexcGood1 9 4 6" xfId="20070" xr:uid="{018BA0E7-2FAD-4963-83DC-7F15E76ABA8C}"/>
    <cellStyle name="SAPBEXexcGood1 9 4 7" xfId="23942" xr:uid="{4515B0C4-86C5-43CE-A0F5-BBDDA26FD26A}"/>
    <cellStyle name="SAPBEXexcGood1 9 4 8" xfId="30367" xr:uid="{772E7F4E-70F4-47A8-B4CF-2B47A0C08DA1}"/>
    <cellStyle name="SAPBEXexcGood1 9 5" xfId="3208" xr:uid="{E528C9AD-2C5F-4DBC-BE90-2474C31419AE}"/>
    <cellStyle name="SAPBEXexcGood1 9 5 2" xfId="10881" xr:uid="{F9C8BE14-DF28-40F9-A1C4-D46296A25DAE}"/>
    <cellStyle name="SAPBEXexcGood1 9 5 3" xfId="9247" xr:uid="{A8DF3A2A-10F6-4B7C-A6B3-4354BE05F76B}"/>
    <cellStyle name="SAPBEXexcGood1 9 5 4" xfId="17555" xr:uid="{6538F8A4-A7EF-4D2B-95DF-81A2E5653F7B}"/>
    <cellStyle name="SAPBEXexcGood1 9 5 5" xfId="21311" xr:uid="{E2A41962-25AD-48E3-85AF-DD7A4A196686}"/>
    <cellStyle name="SAPBEXexcGood1 9 5 6" xfId="24973" xr:uid="{D26EB713-29FD-4862-A853-D7B8C2991EF7}"/>
    <cellStyle name="SAPBEXexcGood1 9 5 7" xfId="28504" xr:uid="{9CDED41D-00EF-4153-A1EC-2364C44D1B34}"/>
    <cellStyle name="SAPBEXexcGood1 9 5 8" xfId="31784" xr:uid="{F584039C-6106-4BD7-8C8A-D4162D9D6489}"/>
    <cellStyle name="SAPBEXexcGood1 9 6" xfId="4536" xr:uid="{781ED963-D24D-4A32-B911-6FC959406EE7}"/>
    <cellStyle name="SAPBEXexcGood1 9 6 2" xfId="12477" xr:uid="{A71B92E9-9CDF-449C-A5B5-32713F105EA5}"/>
    <cellStyle name="SAPBEXexcGood1 9 6 3" xfId="7485" xr:uid="{CD10D30D-D087-4238-A01C-1A84F703FB49}"/>
    <cellStyle name="SAPBEXexcGood1 9 6 4" xfId="18883" xr:uid="{D5245518-52C8-440B-A80C-C92B45DAD7DF}"/>
    <cellStyle name="SAPBEXexcGood1 9 6 5" xfId="22635" xr:uid="{CA4B59F4-535C-41AD-997F-06B7727DFA96}"/>
    <cellStyle name="SAPBEXexcGood1 9 6 6" xfId="26300" xr:uid="{0A71B715-D698-4B8C-90CF-155B55E3E3AD}"/>
    <cellStyle name="SAPBEXexcGood1 9 6 7" xfId="29832" xr:uid="{9128EAEC-87D2-48D7-A5C5-A086A186AA5E}"/>
    <cellStyle name="SAPBEXexcGood1 9 6 8" xfId="33093" xr:uid="{800D4FB7-2BCD-4DF7-B1AD-2926422AD698}"/>
    <cellStyle name="SAPBEXexcGood1 9 7" xfId="4640" xr:uid="{39493071-9686-4A7C-9BCE-5D6F84C1F2D3}"/>
    <cellStyle name="SAPBEXexcGood1 9 7 2" xfId="12042" xr:uid="{CEC9AE35-920A-475E-9DEB-D6AFE2DB1D2C}"/>
    <cellStyle name="SAPBEXexcGood1 9 7 3" xfId="8174" xr:uid="{C57AA3AF-4CC0-4C3C-A788-C6BC8F051F78}"/>
    <cellStyle name="SAPBEXexcGood1 9 7 4" xfId="18987" xr:uid="{33977BA9-62A5-4E9D-B884-8B2896B35613}"/>
    <cellStyle name="SAPBEXexcGood1 9 7 5" xfId="22739" xr:uid="{1F149C72-5E31-4B6B-BA6F-39526B49988D}"/>
    <cellStyle name="SAPBEXexcGood1 9 7 6" xfId="26404" xr:uid="{58647494-30FF-4B28-BA10-CB6800C5D4D4}"/>
    <cellStyle name="SAPBEXexcGood1 9 7 7" xfId="29936" xr:uid="{8A402CD2-4CD5-444A-98BA-EABB58860657}"/>
    <cellStyle name="SAPBEXexcGood1 9 7 8" xfId="33196" xr:uid="{88B6224B-7AE3-4582-81E8-E7A3AD250794}"/>
    <cellStyle name="SAPBEXexcGood1 9 8" xfId="8150" xr:uid="{980019BB-CC53-4E3B-9335-F05338D50EA8}"/>
    <cellStyle name="SAPBEXexcGood1 9 9" xfId="13093" xr:uid="{FBCBB60D-CE32-46C1-B823-11E3942FEE27}"/>
    <cellStyle name="SAPBEXexcGood1_East 1415 Budget model v1" xfId="1151" xr:uid="{C7C74907-328E-47ED-95B7-BAD1EE85C159}"/>
    <cellStyle name="SAPBEXexcGood2" xfId="471" xr:uid="{AA34F57D-89D2-4C96-ACEC-A1B4A147D6FF}"/>
    <cellStyle name="SAPBEXexcGood2 10" xfId="1828" xr:uid="{364A40B0-DFAA-4F6E-BA73-5557A1825F00}"/>
    <cellStyle name="SAPBEXexcGood2 10 2" xfId="10478" xr:uid="{19634F4E-1097-4697-AA34-4B6B89A3F514}"/>
    <cellStyle name="SAPBEXexcGood2 10 3" xfId="16904" xr:uid="{178A19F2-BD37-4F19-8D88-E8B5B6013913}"/>
    <cellStyle name="SAPBEXexcGood2 10 4" xfId="14600" xr:uid="{01E0978D-1E76-45EA-9D36-B33F605512D1}"/>
    <cellStyle name="SAPBEXexcGood2 10 5" xfId="13677" xr:uid="{0DC4D57E-9CF7-4471-8712-1F5DF1ABB319}"/>
    <cellStyle name="SAPBEXexcGood2 10 6" xfId="24124" xr:uid="{4961E6F9-DFD7-4B5C-828F-C6B400D719F2}"/>
    <cellStyle name="SAPBEXexcGood2 10 7" xfId="26912" xr:uid="{DAB2C47A-5A7E-474B-A368-A652C67D30AE}"/>
    <cellStyle name="SAPBEXexcGood2 10 8" xfId="27253" xr:uid="{EDE415E5-A8F0-4BCB-94AB-A703121FD7D8}"/>
    <cellStyle name="SAPBEXexcGood2 11" xfId="2653" xr:uid="{8066BB45-B3C9-440E-B69B-5EC3B12FC288}"/>
    <cellStyle name="SAPBEXexcGood2 11 2" xfId="11610" xr:uid="{8BF59B6A-999F-4F66-9D30-F6B0BD47283D}"/>
    <cellStyle name="SAPBEXexcGood2 11 3" xfId="16036" xr:uid="{8493373A-5822-4135-9AE4-2754919D4CAF}"/>
    <cellStyle name="SAPBEXexcGood2 11 4" xfId="16942" xr:uid="{596F0923-2DE7-4E46-BAB4-0A9AC5316890}"/>
    <cellStyle name="SAPBEXexcGood2 11 5" xfId="20759" xr:uid="{89B30AEC-3BBA-4F39-807A-0A70B8B8E9CD}"/>
    <cellStyle name="SAPBEXexcGood2 11 6" xfId="24420" xr:uid="{24950635-2EF8-438B-9F26-AFCA53E05221}"/>
    <cellStyle name="SAPBEXexcGood2 11 7" xfId="27949" xr:uid="{09F3A392-960D-4FBF-BF7E-8ED60D24EB70}"/>
    <cellStyle name="SAPBEXexcGood2 11 8" xfId="31237" xr:uid="{CD62A8BA-966E-4408-9354-86A4494950D0}"/>
    <cellStyle name="SAPBEXexcGood2 12" xfId="3690" xr:uid="{753E0085-49A1-4887-8292-DFEF38CDA92E}"/>
    <cellStyle name="SAPBEXexcGood2 12 2" xfId="9432" xr:uid="{922E2700-CC83-45DC-B974-0139225D3025}"/>
    <cellStyle name="SAPBEXexcGood2 12 3" xfId="11606" xr:uid="{33CB25BD-978B-49DB-AAA0-93B4FD659EF4}"/>
    <cellStyle name="SAPBEXexcGood2 12 4" xfId="18037" xr:uid="{B5BA8204-D93D-4D25-BB08-E2E3E6684559}"/>
    <cellStyle name="SAPBEXexcGood2 12 5" xfId="21793" xr:uid="{43AC672A-564D-4399-AC89-3E966EBC2CC7}"/>
    <cellStyle name="SAPBEXexcGood2 12 6" xfId="25455" xr:uid="{9033D3B2-1A39-4CD1-857C-F593842AB53F}"/>
    <cellStyle name="SAPBEXexcGood2 12 7" xfId="28986" xr:uid="{E42EFF9D-7C9B-4DC1-9EFF-98317816B0AE}"/>
    <cellStyle name="SAPBEXexcGood2 12 8" xfId="32263" xr:uid="{D5098CFF-8244-4BBE-9320-05A98E04F442}"/>
    <cellStyle name="SAPBEXexcGood2 13" xfId="4358" xr:uid="{B129C03D-578D-4B02-9604-62DEC8837AD0}"/>
    <cellStyle name="SAPBEXexcGood2 13 2" xfId="12590" xr:uid="{3D6B2A24-22E5-463D-BC3F-8C69BC8A78C3}"/>
    <cellStyle name="SAPBEXexcGood2 13 3" xfId="7615" xr:uid="{388D7DED-6D05-431B-A723-F00C454C1771}"/>
    <cellStyle name="SAPBEXexcGood2 13 4" xfId="18705" xr:uid="{03C370A4-AD2C-4211-89F9-3A1251EE9F69}"/>
    <cellStyle name="SAPBEXexcGood2 13 5" xfId="22457" xr:uid="{1149EFD1-B964-4178-B97D-56B9AE32980D}"/>
    <cellStyle name="SAPBEXexcGood2 13 6" xfId="26123" xr:uid="{53AB40F4-A831-4CB1-898F-DCBA4635E7C6}"/>
    <cellStyle name="SAPBEXexcGood2 13 7" xfId="29654" xr:uid="{D9B72684-854B-4BF2-9DB5-752D93B73D54}"/>
    <cellStyle name="SAPBEXexcGood2 13 8" xfId="32916" xr:uid="{8229F8C2-22F6-4A5E-8380-FE02745D86A6}"/>
    <cellStyle name="SAPBEXexcGood2 14" xfId="4650" xr:uid="{80FC20F4-6996-4227-8EAB-904D7EA965ED}"/>
    <cellStyle name="SAPBEXexcGood2 14 2" xfId="12371" xr:uid="{F5312D60-D0AD-4B82-8774-9C9160A78120}"/>
    <cellStyle name="SAPBEXexcGood2 14 3" xfId="15731" xr:uid="{B7B2C14E-91C9-4257-9437-135921359409}"/>
    <cellStyle name="SAPBEXexcGood2 14 4" xfId="18997" xr:uid="{658C9035-099F-465C-86F9-1C288425A25A}"/>
    <cellStyle name="SAPBEXexcGood2 14 5" xfId="22749" xr:uid="{1BCE6C62-453C-4D07-8A67-300025F094D1}"/>
    <cellStyle name="SAPBEXexcGood2 14 6" xfId="26414" xr:uid="{40CF2760-16A1-4097-9248-126185AE9E00}"/>
    <cellStyle name="SAPBEXexcGood2 14 7" xfId="29946" xr:uid="{77873D29-BC6B-4737-8998-A6C541916DEF}"/>
    <cellStyle name="SAPBEXexcGood2 14 8" xfId="33205" xr:uid="{DFF7E1EB-A567-4178-8588-F06006247704}"/>
    <cellStyle name="SAPBEXexcGood2 15" xfId="4619" xr:uid="{B27DD3BC-5CF6-4EFB-8F33-2F061F012A7E}"/>
    <cellStyle name="SAPBEXexcGood2 15 2" xfId="12399" xr:uid="{F77D547F-0583-4AA0-8B92-924FCABBD14C}"/>
    <cellStyle name="SAPBEXexcGood2 15 3" xfId="14487" xr:uid="{4C27BFA7-51BC-4835-A7C6-D6DC7C172616}"/>
    <cellStyle name="SAPBEXexcGood2 15 4" xfId="18966" xr:uid="{B6C23090-4F13-4BCB-8CE9-68FE140B3295}"/>
    <cellStyle name="SAPBEXexcGood2 15 5" xfId="22718" xr:uid="{316A20B2-49B8-4592-A376-8D22087283AB}"/>
    <cellStyle name="SAPBEXexcGood2 15 6" xfId="26383" xr:uid="{8010DAC2-965E-41B2-A34E-7E0F892BD209}"/>
    <cellStyle name="SAPBEXexcGood2 15 7" xfId="29915" xr:uid="{44F7E635-BB30-4882-A59E-E878A9927E16}"/>
    <cellStyle name="SAPBEXexcGood2 15 8" xfId="33175" xr:uid="{46D6966E-9151-4B0B-AC7D-21585852565E}"/>
    <cellStyle name="SAPBEXexcGood2 16" xfId="6352" xr:uid="{71768E33-275A-480F-BA4C-E6D20F1EC40B}"/>
    <cellStyle name="SAPBEXexcGood2 16 2" xfId="13250" xr:uid="{EDF6E3A6-3B95-4465-B31C-26072C332B72}"/>
    <cellStyle name="SAPBEXexcGood2 16 3" xfId="15917" xr:uid="{DD2C4CDB-C763-4BD6-9532-B0EA5957D716}"/>
    <cellStyle name="SAPBEXexcGood2 16 4" xfId="20597" xr:uid="{84E931C0-42F1-4A55-AC13-16A7817532B5}"/>
    <cellStyle name="SAPBEXexcGood2 16 5" xfId="24277" xr:uid="{0158DE4F-2AB3-4AAE-9884-65D87126572C}"/>
    <cellStyle name="SAPBEXexcGood2 16 6" xfId="27796" xr:uid="{27135BA9-5525-4945-8B5D-DB5E0CCB969E}"/>
    <cellStyle name="SAPBEXexcGood2 16 7" xfId="31013" xr:uid="{10A8CAED-B6B3-4579-BA7C-360DA69530AE}"/>
    <cellStyle name="SAPBEXexcGood2 16 8" xfId="33616" xr:uid="{96F515AF-8AAF-4057-9D60-1B7381077058}"/>
    <cellStyle name="SAPBEXexcGood2 17" xfId="8643" xr:uid="{BA52C7E5-A206-4C56-91B8-757FD930A239}"/>
    <cellStyle name="SAPBEXexcGood2 18" xfId="15095" xr:uid="{79FD1D89-5A41-490B-AB61-A23EE17150D2}"/>
    <cellStyle name="SAPBEXexcGood2 19" xfId="8501" xr:uid="{D3682ED0-2556-497E-827B-172F67FC0B1A}"/>
    <cellStyle name="SAPBEXexcGood2 2" xfId="1152" xr:uid="{739B85E7-9906-4E41-A290-7F3DC40E6406}"/>
    <cellStyle name="SAPBEXexcGood2 2 10" xfId="11566" xr:uid="{63370A46-474B-49A3-BC52-AE6DE30EA5F2}"/>
    <cellStyle name="SAPBEXexcGood2 2 11" xfId="16080" xr:uid="{3147E25C-898B-4244-A63D-2814D9D0FE13}"/>
    <cellStyle name="SAPBEXexcGood2 2 12" xfId="10818" xr:uid="{65772BCF-A0B7-4048-9DC8-54688525B9D7}"/>
    <cellStyle name="SAPBEXexcGood2 2 13" xfId="19783" xr:uid="{ED74E994-56C7-4F66-8058-B94E53AEDF65}"/>
    <cellStyle name="SAPBEXexcGood2 2 14" xfId="23543" xr:uid="{F3EF572C-451A-4B59-B57F-40B0FF2BE3D6}"/>
    <cellStyle name="SAPBEXexcGood2 2 15" xfId="27152" xr:uid="{5632D932-0CD0-43A1-9E6D-0FA5881BAE82}"/>
    <cellStyle name="SAPBEXexcGood2 2 16" xfId="30611" xr:uid="{D5DA2447-DED7-4B5B-997C-53FE7E4DB8DA}"/>
    <cellStyle name="SAPBEXexcGood2 2 17" xfId="33822" xr:uid="{15D0F9DC-B2C6-4488-A505-FFCA79A2BA43}"/>
    <cellStyle name="SAPBEXexcGood2 2 2" xfId="1153" xr:uid="{143331F0-2DC3-4321-9666-846A527B32D1}"/>
    <cellStyle name="SAPBEXexcGood2 2 2 10" xfId="7472" xr:uid="{E9DEAEF7-FA2F-4C87-9AAE-AC3510573D91}"/>
    <cellStyle name="SAPBEXexcGood2 2 2 11" xfId="14363" xr:uid="{602BF391-47D0-41FF-BE41-0D75E356B084}"/>
    <cellStyle name="SAPBEXexcGood2 2 2 12" xfId="19782" xr:uid="{128A1CD6-99E5-4935-876B-3E35375FE2AF}"/>
    <cellStyle name="SAPBEXexcGood2 2 2 13" xfId="23542" xr:uid="{C4725F15-153A-4291-AC44-C573E783569F}"/>
    <cellStyle name="SAPBEXexcGood2 2 2 14" xfId="27151" xr:uid="{1D44A4DA-D035-4DCF-93AC-59906F200607}"/>
    <cellStyle name="SAPBEXexcGood2 2 2 15" xfId="30610" xr:uid="{0D855948-325A-4E50-BE7D-1E0169F37154}"/>
    <cellStyle name="SAPBEXexcGood2 2 2 16" xfId="34830" xr:uid="{1D7CAB9C-2884-42D6-9E6D-C4329484E2E4}"/>
    <cellStyle name="SAPBEXexcGood2 2 2 2" xfId="1664" xr:uid="{52F1C1DA-0AE1-47FD-9C35-5641BE2D2118}"/>
    <cellStyle name="SAPBEXexcGood2 2 2 2 10" xfId="11068" xr:uid="{371441A7-8F77-4B47-890E-4E88E03FEE0B}"/>
    <cellStyle name="SAPBEXexcGood2 2 2 2 11" xfId="20499" xr:uid="{6617EB3E-304F-47E0-9EC3-86086243594F}"/>
    <cellStyle name="SAPBEXexcGood2 2 2 2 12" xfId="20394" xr:uid="{553AFF4C-C951-474B-B976-0CD4742B8FC4}"/>
    <cellStyle name="SAPBEXexcGood2 2 2 2 13" xfId="27738" xr:uid="{7549A13A-AEE9-4CFB-BC39-8F37A7169C8C}"/>
    <cellStyle name="SAPBEXexcGood2 2 2 2 14" xfId="16362" xr:uid="{98B3A09F-69DC-4BEC-858E-D85E9165A710}"/>
    <cellStyle name="SAPBEXexcGood2 2 2 2 2" xfId="2907" xr:uid="{C0DAE242-2B2F-44C1-949A-482363D1B230}"/>
    <cellStyle name="SAPBEXexcGood2 2 2 2 2 2" xfId="11144" xr:uid="{DF3281FD-F9B9-452C-91B2-ABDFD9F8FCDC}"/>
    <cellStyle name="SAPBEXexcGood2 2 2 2 2 3" xfId="7609" xr:uid="{0077F6CF-9FD2-417B-8E09-DD37C3A298E3}"/>
    <cellStyle name="SAPBEXexcGood2 2 2 2 2 4" xfId="17255" xr:uid="{14850E66-4C50-4844-B77E-E303555D7628}"/>
    <cellStyle name="SAPBEXexcGood2 2 2 2 2 5" xfId="21013" xr:uid="{156B81DF-C025-4388-B488-0AD70F1F3207}"/>
    <cellStyle name="SAPBEXexcGood2 2 2 2 2 6" xfId="24674" xr:uid="{3BBF372B-2665-46AC-A719-4BE468507DB4}"/>
    <cellStyle name="SAPBEXexcGood2 2 2 2 2 7" xfId="28203" xr:uid="{5EDA1904-9CC3-414B-9D51-E6C070C6259D}"/>
    <cellStyle name="SAPBEXexcGood2 2 2 2 2 8" xfId="31489" xr:uid="{C46006CC-01A4-4614-AF81-32A08F84B4F5}"/>
    <cellStyle name="SAPBEXexcGood2 2 2 2 3" xfId="3413" xr:uid="{A8731524-3119-46CF-BFC8-8637A5F3F13D}"/>
    <cellStyle name="SAPBEXexcGood2 2 2 2 3 2" xfId="11114" xr:uid="{099EB091-8BB7-4BCF-B2A6-9823A86DB98E}"/>
    <cellStyle name="SAPBEXexcGood2 2 2 2 3 3" xfId="16463" xr:uid="{3D82943D-B6B8-45BD-B087-D6A5C1D133DF}"/>
    <cellStyle name="SAPBEXexcGood2 2 2 2 3 4" xfId="17760" xr:uid="{354DCFD7-90B6-423F-88AA-830DE847EC68}"/>
    <cellStyle name="SAPBEXexcGood2 2 2 2 3 5" xfId="21516" xr:uid="{97A2105F-0992-40F8-A228-B7ED3B855038}"/>
    <cellStyle name="SAPBEXexcGood2 2 2 2 3 6" xfId="25178" xr:uid="{864A0681-F2A1-49E2-BFC8-EE334ADF8D7C}"/>
    <cellStyle name="SAPBEXexcGood2 2 2 2 3 7" xfId="28709" xr:uid="{B9BC488F-439B-441C-AB6B-248E6030830F}"/>
    <cellStyle name="SAPBEXexcGood2 2 2 2 3 8" xfId="31988" xr:uid="{FD6E5EC9-5D08-4B19-9C9A-76AEEF6F7AFB}"/>
    <cellStyle name="SAPBEXexcGood2 2 2 2 4" xfId="1904" xr:uid="{9F8AFE2D-6814-4BF3-B024-7471D29D8667}"/>
    <cellStyle name="SAPBEXexcGood2 2 2 2 4 2" xfId="7967" xr:uid="{98256DA3-B69C-4E25-869E-D5B0A66FA357}"/>
    <cellStyle name="SAPBEXexcGood2 2 2 2 4 3" xfId="14527" xr:uid="{BD11F2D3-1998-4D0A-AF1F-D4F4AA85443C}"/>
    <cellStyle name="SAPBEXexcGood2 2 2 2 4 4" xfId="16872" xr:uid="{23735703-540F-4973-A631-D4DC7682C3E8}"/>
    <cellStyle name="SAPBEXexcGood2 2 2 2 4 5" xfId="10675" xr:uid="{07F24B99-0335-4DF9-A419-A71C099BEC86}"/>
    <cellStyle name="SAPBEXexcGood2 2 2 2 4 6" xfId="15082" xr:uid="{FA208CBE-5458-40CE-B80C-1A5C09DD4EA8}"/>
    <cellStyle name="SAPBEXexcGood2 2 2 2 4 7" xfId="26885" xr:uid="{2BFE29FD-6223-4147-8D8F-145AF6B629CF}"/>
    <cellStyle name="SAPBEXexcGood2 2 2 2 4 8" xfId="23621" xr:uid="{769AF31F-A378-4A20-B18F-0E7203F9F4D6}"/>
    <cellStyle name="SAPBEXexcGood2 2 2 2 5" xfId="4105" xr:uid="{9ED16E83-6422-4440-9141-CDA5215C4E12}"/>
    <cellStyle name="SAPBEXexcGood2 2 2 2 5 2" xfId="6956" xr:uid="{BC2388F0-1971-4E57-A9CA-0140BBD4A006}"/>
    <cellStyle name="SAPBEXexcGood2 2 2 2 5 3" xfId="13987" xr:uid="{05B1E04D-9C52-4E93-AD83-545382719ACA}"/>
    <cellStyle name="SAPBEXexcGood2 2 2 2 5 4" xfId="18452" xr:uid="{810D0AD0-19A0-4BD4-9184-719919ED960F}"/>
    <cellStyle name="SAPBEXexcGood2 2 2 2 5 5" xfId="22205" xr:uid="{57BC22AF-7673-492F-A088-2300692184E4}"/>
    <cellStyle name="SAPBEXexcGood2 2 2 2 5 6" xfId="25870" xr:uid="{351614D1-DE6B-4A6C-ADBE-4F240A58A4A9}"/>
    <cellStyle name="SAPBEXexcGood2 2 2 2 5 7" xfId="29401" xr:uid="{6AF7E5C0-9CBB-44EF-975F-19FDA5A0292E}"/>
    <cellStyle name="SAPBEXexcGood2 2 2 2 5 8" xfId="32668" xr:uid="{BFFB60F1-C757-489D-AEDE-A3C680711333}"/>
    <cellStyle name="SAPBEXexcGood2 2 2 2 6" xfId="2308" xr:uid="{D8300347-607A-479F-A07B-81956D92935C}"/>
    <cellStyle name="SAPBEXexcGood2 2 2 2 6 2" xfId="10275" xr:uid="{67B97094-B632-46DE-9953-ADE231C0F638}"/>
    <cellStyle name="SAPBEXexcGood2 2 2 2 6 3" xfId="14225" xr:uid="{F035F4BA-0579-4333-BAB3-BDA5B76BF136}"/>
    <cellStyle name="SAPBEXexcGood2 2 2 2 6 4" xfId="13771" xr:uid="{91E6C8BB-A138-4504-9C60-B199C49CF3AC}"/>
    <cellStyle name="SAPBEXexcGood2 2 2 2 6 5" xfId="7649" xr:uid="{14B9B144-E842-4A17-90D2-2AF2F4D7E2B8}"/>
    <cellStyle name="SAPBEXexcGood2 2 2 2 6 6" xfId="20676" xr:uid="{4AA93750-DAF4-486B-9A50-2CA530DFD843}"/>
    <cellStyle name="SAPBEXexcGood2 2 2 2 6 7" xfId="23415" xr:uid="{1D1FB2EF-265E-4D6F-BDB4-1D22EFB41FA0}"/>
    <cellStyle name="SAPBEXexcGood2 2 2 2 6 8" xfId="27055" xr:uid="{4403C894-D193-4115-95AB-2B7CA3549FF0}"/>
    <cellStyle name="SAPBEXexcGood2 2 2 2 7" xfId="4822" xr:uid="{D90B68F5-E04A-4ACB-9ECD-E23404FB755A}"/>
    <cellStyle name="SAPBEXexcGood2 2 2 2 7 2" xfId="12201" xr:uid="{702A0E9E-6E59-4B67-A00C-14B71592E4BC}"/>
    <cellStyle name="SAPBEXexcGood2 2 2 2 7 3" xfId="16810" xr:uid="{3374E838-BDF9-4F7B-B35C-B74BF0AA2CC2}"/>
    <cellStyle name="SAPBEXexcGood2 2 2 2 7 4" xfId="19169" xr:uid="{DA668CCC-96BB-4F6B-BD77-6B16E9BA0F7D}"/>
    <cellStyle name="SAPBEXexcGood2 2 2 2 7 5" xfId="22920" xr:uid="{554044DB-100F-4848-B4A2-3F583110EC44}"/>
    <cellStyle name="SAPBEXexcGood2 2 2 2 7 6" xfId="26586" xr:uid="{31777423-AA3D-4B6A-9651-AAAFCD777F03}"/>
    <cellStyle name="SAPBEXexcGood2 2 2 2 7 7" xfId="30118" xr:uid="{FBF1C639-F7CD-4844-A106-0EA17C92F00B}"/>
    <cellStyle name="SAPBEXexcGood2 2 2 2 7 8" xfId="33375" xr:uid="{C4507AF6-D830-41FD-ABDF-556A265E5D01}"/>
    <cellStyle name="SAPBEXexcGood2 2 2 2 8" xfId="11619" xr:uid="{EC9261D2-54F5-4E2A-BD92-4EBD4F65FA58}"/>
    <cellStyle name="SAPBEXexcGood2 2 2 2 9" xfId="16027" xr:uid="{72731605-4D98-49E0-88D0-213C3FF99D67}"/>
    <cellStyle name="SAPBEXexcGood2 2 2 3" xfId="2433" xr:uid="{E5100D3C-2587-4457-A3F1-878878870BF6}"/>
    <cellStyle name="SAPBEXexcGood2 2 2 3 2" xfId="10378" xr:uid="{18DF0D00-0DF9-48EA-AF2D-DE7506492952}"/>
    <cellStyle name="SAPBEXexcGood2 2 2 3 3" xfId="12024" xr:uid="{7841E680-7315-4ADD-B93E-B95FBB2F1CFB}"/>
    <cellStyle name="SAPBEXexcGood2 2 2 3 4" xfId="13336" xr:uid="{FEB4B3A8-7A5A-49EE-BF1B-C1776596F3A3}"/>
    <cellStyle name="SAPBEXexcGood2 2 2 3 5" xfId="19388" xr:uid="{84F923B4-11F8-41D4-BFA5-F462C3F47510}"/>
    <cellStyle name="SAPBEXexcGood2 2 2 3 6" xfId="23153" xr:uid="{8BCF8CBF-AFE4-4D45-9438-F480BA9BC2CE}"/>
    <cellStyle name="SAPBEXexcGood2 2 2 3 7" xfId="26800" xr:uid="{10E862B6-8625-457F-9CEC-206B28FDAEE0}"/>
    <cellStyle name="SAPBEXexcGood2 2 2 3 8" xfId="30259" xr:uid="{FAD28DF0-BFC9-47D1-B08B-D19C992BFBC8}"/>
    <cellStyle name="SAPBEXexcGood2 2 2 4" xfId="2086" xr:uid="{9B18246D-4ABC-441E-BE8E-5F0F6C63C8DA}"/>
    <cellStyle name="SAPBEXexcGood2 2 2 4 2" xfId="7953" xr:uid="{18414E22-37ED-4D07-9400-62D198EEB744}"/>
    <cellStyle name="SAPBEXexcGood2 2 2 4 3" xfId="11448" xr:uid="{3DE5CEA6-BA8D-4C19-9E6D-DEA248E7C60A}"/>
    <cellStyle name="SAPBEXexcGood2 2 2 4 4" xfId="15269" xr:uid="{F5338CEE-0F3D-433F-A844-4256BA01D4C0}"/>
    <cellStyle name="SAPBEXexcGood2 2 2 4 5" xfId="9251" xr:uid="{43527DAF-D4E8-49AF-B1BF-BDC55D1A4615}"/>
    <cellStyle name="SAPBEXexcGood2 2 2 4 6" xfId="16859" xr:uid="{4E7B9252-294F-4BAD-A16A-D660E859902B}"/>
    <cellStyle name="SAPBEXexcGood2 2 2 4 7" xfId="26870" xr:uid="{38B0A2D1-7C1A-412D-9E3D-D9DB00185AB7}"/>
    <cellStyle name="SAPBEXexcGood2 2 2 4 8" xfId="7390" xr:uid="{0E033F07-C573-40FA-8011-1191E5B3D461}"/>
    <cellStyle name="SAPBEXexcGood2 2 2 5" xfId="3618" xr:uid="{60488DD3-0F51-4C92-8CD0-550BA3493BB8}"/>
    <cellStyle name="SAPBEXexcGood2 2 2 5 2" xfId="10407" xr:uid="{153BBAE2-9AC1-4BB4-B262-D2D35A0829EB}"/>
    <cellStyle name="SAPBEXexcGood2 2 2 5 3" xfId="8158" xr:uid="{77C58EA2-68F6-425F-B1CD-9489B789C04D}"/>
    <cellStyle name="SAPBEXexcGood2 2 2 5 4" xfId="17965" xr:uid="{69A04DFE-FB83-45E1-9FCA-039B631DF0E5}"/>
    <cellStyle name="SAPBEXexcGood2 2 2 5 5" xfId="21721" xr:uid="{DFB8588B-6197-497C-82BB-CD553B286316}"/>
    <cellStyle name="SAPBEXexcGood2 2 2 5 6" xfId="25383" xr:uid="{8556AD7E-D28E-4C39-BA49-54D83EFB5627}"/>
    <cellStyle name="SAPBEXexcGood2 2 2 5 7" xfId="28914" xr:uid="{127B5F55-EBC1-4CB7-90DB-41EF736A06D1}"/>
    <cellStyle name="SAPBEXexcGood2 2 2 5 8" xfId="32191" xr:uid="{208B53FF-A027-4260-B97D-C1447570B843}"/>
    <cellStyle name="SAPBEXexcGood2 2 2 6" xfId="2763" xr:uid="{F21907C3-F3A7-4663-B9CA-111A1E9E6AA3}"/>
    <cellStyle name="SAPBEXexcGood2 2 2 6 2" xfId="11127" xr:uid="{198A29CA-0E05-446F-8521-0BCAA9FE944C}"/>
    <cellStyle name="SAPBEXexcGood2 2 2 6 3" xfId="10346" xr:uid="{9551BC12-8FB3-45A0-A0E3-177B0DA38B36}"/>
    <cellStyle name="SAPBEXexcGood2 2 2 6 4" xfId="17111" xr:uid="{DEC4BA5B-8FF0-4068-AE1E-7CE4C562EC9E}"/>
    <cellStyle name="SAPBEXexcGood2 2 2 6 5" xfId="20869" xr:uid="{95B8B753-8813-4372-81E1-DC769FCCF7A8}"/>
    <cellStyle name="SAPBEXexcGood2 2 2 6 6" xfId="24530" xr:uid="{ACF985C6-5832-4E2A-9639-E21FAC637C13}"/>
    <cellStyle name="SAPBEXexcGood2 2 2 6 7" xfId="28059" xr:uid="{E862AE48-0D41-4529-A71A-72D1AF5461DF}"/>
    <cellStyle name="SAPBEXexcGood2 2 2 6 8" xfId="31345" xr:uid="{B2E9429F-EF75-4E34-8E47-BC5A8673216D}"/>
    <cellStyle name="SAPBEXexcGood2 2 2 7" xfId="3707" xr:uid="{4EC963AC-1E7F-4C86-B185-93AECF2C240B}"/>
    <cellStyle name="SAPBEXexcGood2 2 2 7 2" xfId="13032" xr:uid="{72A0DFC3-BF0F-490E-97E7-DA8BB9D29E3D}"/>
    <cellStyle name="SAPBEXexcGood2 2 2 7 3" xfId="15618" xr:uid="{2383BC81-CFCF-4735-8A99-9CFD4C8C4C04}"/>
    <cellStyle name="SAPBEXexcGood2 2 2 7 4" xfId="18054" xr:uid="{9715F567-5A99-4537-859C-5FC4A367D492}"/>
    <cellStyle name="SAPBEXexcGood2 2 2 7 5" xfId="21809" xr:uid="{17C7AD1C-9DF3-427A-B080-A26DA394D646}"/>
    <cellStyle name="SAPBEXexcGood2 2 2 7 6" xfId="25472" xr:uid="{B36D7DB6-CE34-4952-BC89-2D24D3176556}"/>
    <cellStyle name="SAPBEXexcGood2 2 2 7 7" xfId="29003" xr:uid="{1D069800-A19E-4DE8-A6F3-552F34841123}"/>
    <cellStyle name="SAPBEXexcGood2 2 2 7 8" xfId="32279" xr:uid="{00025DDF-D785-42D7-8EAC-A955C4C44768}"/>
    <cellStyle name="SAPBEXexcGood2 2 2 8" xfId="1986" xr:uid="{5D7ABE00-0CC9-4248-8364-4DB05443C436}"/>
    <cellStyle name="SAPBEXexcGood2 2 2 8 2" xfId="8145" xr:uid="{1D4581DC-E47D-4CA1-8D85-1B9CB8109C5D}"/>
    <cellStyle name="SAPBEXexcGood2 2 2 8 3" xfId="6795" xr:uid="{F56C1D3F-D770-4562-98EB-F2A15010E092}"/>
    <cellStyle name="SAPBEXexcGood2 2 2 8 4" xfId="8044" xr:uid="{EC064F4D-B152-4A93-A8CF-EC7FFBE0882B}"/>
    <cellStyle name="SAPBEXexcGood2 2 2 8 5" xfId="12811" xr:uid="{8C177635-B644-4341-BC1C-57AE237A2EFE}"/>
    <cellStyle name="SAPBEXexcGood2 2 2 8 6" xfId="23217" xr:uid="{F09710E1-0259-443E-A063-10E2D958E467}"/>
    <cellStyle name="SAPBEXexcGood2 2 2 8 7" xfId="19528" xr:uid="{4BEB0951-411D-499D-B5EE-C4B2C151E7BB}"/>
    <cellStyle name="SAPBEXexcGood2 2 2 8 8" xfId="27326" xr:uid="{C971DAA1-64F9-49B6-A394-DC3AD0117077}"/>
    <cellStyle name="SAPBEXexcGood2 2 2 9" xfId="9004" xr:uid="{5CEB8872-434C-44FD-9BB3-1BE7686659C8}"/>
    <cellStyle name="SAPBEXexcGood2 2 3" xfId="1663" xr:uid="{F8D4FA85-3727-4A6B-AF2B-01AB20894E28}"/>
    <cellStyle name="SAPBEXexcGood2 2 3 10" xfId="14944" xr:uid="{9B29DAB4-9B82-43AD-943C-C335A3972283}"/>
    <cellStyle name="SAPBEXexcGood2 2 3 11" xfId="20520" xr:uid="{5171E5F3-D0AE-4171-B80D-874CE3FD2277}"/>
    <cellStyle name="SAPBEXexcGood2 2 3 12" xfId="12835" xr:uid="{AB81586A-4C0E-4FBF-A3AF-23C152DA164F}"/>
    <cellStyle name="SAPBEXexcGood2 2 3 13" xfId="26994" xr:uid="{CB2DD043-52DB-41FF-8E72-C2B15A0AA20A}"/>
    <cellStyle name="SAPBEXexcGood2 2 3 14" xfId="30482" xr:uid="{A864D585-3492-4404-B476-7D95E958EC19}"/>
    <cellStyle name="SAPBEXexcGood2 2 3 15" xfId="35064" xr:uid="{E237CFCF-09E3-4978-8F4E-F8AA17E6F357}"/>
    <cellStyle name="SAPBEXexcGood2 2 3 2" xfId="2906" xr:uid="{44B4E3B5-1E41-4216-89B2-60114C35BE1A}"/>
    <cellStyle name="SAPBEXexcGood2 2 3 2 2" xfId="8403" xr:uid="{2F562F24-9062-4FFD-8E39-153094479871}"/>
    <cellStyle name="SAPBEXexcGood2 2 3 2 3" xfId="12092" xr:uid="{692422C0-630F-4655-94E8-FA987F3996BA}"/>
    <cellStyle name="SAPBEXexcGood2 2 3 2 4" xfId="17254" xr:uid="{B6500BCA-A780-412C-BC17-C092B7153564}"/>
    <cellStyle name="SAPBEXexcGood2 2 3 2 5" xfId="21012" xr:uid="{E173AB07-A05A-4323-8CB1-A6006E47E285}"/>
    <cellStyle name="SAPBEXexcGood2 2 3 2 6" xfId="24673" xr:uid="{FA00AD4E-548E-4432-94A5-50E1CEC871DB}"/>
    <cellStyle name="SAPBEXexcGood2 2 3 2 7" xfId="28202" xr:uid="{44D4C078-C940-42B3-AF28-3B3965E361BF}"/>
    <cellStyle name="SAPBEXexcGood2 2 3 2 8" xfId="31488" xr:uid="{B41AF265-A453-48FA-9641-9BB6A1A3E888}"/>
    <cellStyle name="SAPBEXexcGood2 2 3 3" xfId="3412" xr:uid="{CBEDF846-CB89-495E-B5A1-1C24ECE2B86B}"/>
    <cellStyle name="SAPBEXexcGood2 2 3 3 2" xfId="11146" xr:uid="{469D627D-237C-4939-A76A-ED8D3AA25296}"/>
    <cellStyle name="SAPBEXexcGood2 2 3 3 3" xfId="16455" xr:uid="{CFB6DAB5-1EDF-4CF5-80BE-63A6A9C7920F}"/>
    <cellStyle name="SAPBEXexcGood2 2 3 3 4" xfId="17759" xr:uid="{3821689C-8B30-4B3C-B511-E262F4FDB634}"/>
    <cellStyle name="SAPBEXexcGood2 2 3 3 5" xfId="21515" xr:uid="{9F08FA68-0D1B-4151-8004-A37C04D6DA48}"/>
    <cellStyle name="SAPBEXexcGood2 2 3 3 6" xfId="25177" xr:uid="{4E74E8FF-EA34-437C-BFDD-049452E09DA3}"/>
    <cellStyle name="SAPBEXexcGood2 2 3 3 7" xfId="28708" xr:uid="{8E3BBBD3-9C66-4C6C-8E16-35E212E08771}"/>
    <cellStyle name="SAPBEXexcGood2 2 3 3 8" xfId="31987" xr:uid="{5258D6E6-2740-4604-8376-F6BE9FE462C1}"/>
    <cellStyle name="SAPBEXexcGood2 2 3 4" xfId="2600" xr:uid="{46C97293-72A0-4F1D-80D2-4F98B0D58334}"/>
    <cellStyle name="SAPBEXexcGood2 2 3 4 2" xfId="10069" xr:uid="{4DC0D1C4-7BA6-4D48-9EB0-D0CC065370DE}"/>
    <cellStyle name="SAPBEXexcGood2 2 3 4 3" xfId="14997" xr:uid="{7510F422-8A58-4F68-9FB4-D290C40C8298}"/>
    <cellStyle name="SAPBEXexcGood2 2 3 4 4" xfId="11974" xr:uid="{75DD7D6E-F897-4E68-B6B1-4D885F877ABD}"/>
    <cellStyle name="SAPBEXexcGood2 2 3 4 5" xfId="20707" xr:uid="{0CE24A37-25A3-4A96-A3A4-495E9559F58D}"/>
    <cellStyle name="SAPBEXexcGood2 2 3 4 6" xfId="23030" xr:uid="{F3ABBDDB-AEF0-4C30-A0DF-16C045FD516A}"/>
    <cellStyle name="SAPBEXexcGood2 2 3 4 7" xfId="27896" xr:uid="{CDC2769D-D5D7-4CA7-9B03-7BE6BDDA3A80}"/>
    <cellStyle name="SAPBEXexcGood2 2 3 4 8" xfId="31186" xr:uid="{A118F201-7057-429E-97E1-F9CF39DEB5A0}"/>
    <cellStyle name="SAPBEXexcGood2 2 3 5" xfId="2179" xr:uid="{6672064D-484C-4ADC-991D-1AEA36BA678B}"/>
    <cellStyle name="SAPBEXexcGood2 2 3 5 2" xfId="9961" xr:uid="{6122D441-959E-4EBE-9017-A0BBECFC97A6}"/>
    <cellStyle name="SAPBEXexcGood2 2 3 5 3" xfId="15413" xr:uid="{E2533AAD-EF19-4630-A668-9E8D3F6BA7F6}"/>
    <cellStyle name="SAPBEXexcGood2 2 3 5 4" xfId="16190" xr:uid="{8ED4CB81-8F40-4A49-AB30-9DC68816FC15}"/>
    <cellStyle name="SAPBEXexcGood2 2 3 5 5" xfId="14981" xr:uid="{0BE0FCBE-0DE0-4826-9221-FEA77BBD7B54}"/>
    <cellStyle name="SAPBEXexcGood2 2 3 5 6" xfId="20147" xr:uid="{5050316D-F47F-4D90-8356-FA007F6C4FDA}"/>
    <cellStyle name="SAPBEXexcGood2 2 3 5 7" xfId="19879" xr:uid="{3D64A278-CC00-4163-98A2-0B038CB15558}"/>
    <cellStyle name="SAPBEXexcGood2 2 3 5 8" xfId="27436" xr:uid="{05E075FA-8E53-4467-A369-383EC3C01E87}"/>
    <cellStyle name="SAPBEXexcGood2 2 3 6" xfId="4190" xr:uid="{D64E23B1-3BB3-4392-B601-7ED40EF7804E}"/>
    <cellStyle name="SAPBEXexcGood2 2 3 6 2" xfId="6838" xr:uid="{32F0C1C9-98FD-43B9-8CE5-E120A736AA0F}"/>
    <cellStyle name="SAPBEXexcGood2 2 3 6 3" xfId="15489" xr:uid="{FE2CF457-4050-45AE-A90B-CA6196C389C5}"/>
    <cellStyle name="SAPBEXexcGood2 2 3 6 4" xfId="18537" xr:uid="{11FA09C4-EE38-44CB-8FC3-34C8C42B66BC}"/>
    <cellStyle name="SAPBEXexcGood2 2 3 6 5" xfId="22290" xr:uid="{E27F446F-F720-491A-80F9-9063CA47A353}"/>
    <cellStyle name="SAPBEXexcGood2 2 3 6 6" xfId="25955" xr:uid="{C8BC5C85-957E-4DB7-BAB3-1F0584E8ABB6}"/>
    <cellStyle name="SAPBEXexcGood2 2 3 6 7" xfId="29486" xr:uid="{3ED78244-49BE-4931-BF90-1FA2BB29F8EF}"/>
    <cellStyle name="SAPBEXexcGood2 2 3 6 8" xfId="32751" xr:uid="{3C550EDD-EEB6-4548-B3CD-DC204B527AC0}"/>
    <cellStyle name="SAPBEXexcGood2 2 3 7" xfId="4893" xr:uid="{928AC768-E937-45BE-8BF0-E29F9B1155B8}"/>
    <cellStyle name="SAPBEXexcGood2 2 3 7 2" xfId="12130" xr:uid="{8D73DC9F-B51B-4319-A237-B2371193B000}"/>
    <cellStyle name="SAPBEXexcGood2 2 3 7 3" xfId="15842" xr:uid="{93F9588A-AA46-425C-87F9-50ECE76BA009}"/>
    <cellStyle name="SAPBEXexcGood2 2 3 7 4" xfId="19240" xr:uid="{714A3485-3920-436D-ABEC-7F2D07A63A6E}"/>
    <cellStyle name="SAPBEXexcGood2 2 3 7 5" xfId="22991" xr:uid="{66639C58-FF53-4AF6-BA32-23B62342B685}"/>
    <cellStyle name="SAPBEXexcGood2 2 3 7 6" xfId="26657" xr:uid="{4CE3D34D-2920-4407-A902-68069167FC6F}"/>
    <cellStyle name="SAPBEXexcGood2 2 3 7 7" xfId="30189" xr:uid="{F9F49863-2AFB-4A11-B106-EE9B8E5D0777}"/>
    <cellStyle name="SAPBEXexcGood2 2 3 7 8" xfId="33444" xr:uid="{731D8DB5-A58A-4659-BE8E-7D876C97B802}"/>
    <cellStyle name="SAPBEXexcGood2 2 3 8" xfId="8448" xr:uid="{F6A2EB90-332C-4FE1-AE7A-2DB2286BB95C}"/>
    <cellStyle name="SAPBEXexcGood2 2 3 9" xfId="15116" xr:uid="{EF4C5E23-74A2-4FA8-9595-0B69B8D7F79A}"/>
    <cellStyle name="SAPBEXexcGood2 2 4" xfId="2432" xr:uid="{57044190-B169-4A32-9E0F-204C7CF00EB1}"/>
    <cellStyle name="SAPBEXexcGood2 2 4 2" xfId="11115" xr:uid="{6E358DF7-50EC-448B-8978-C76DF2BD231B}"/>
    <cellStyle name="SAPBEXexcGood2 2 4 3" xfId="16462" xr:uid="{9118EDAD-C5EF-438A-AEDE-D690C03E82E2}"/>
    <cellStyle name="SAPBEXexcGood2 2 4 4" xfId="14929" xr:uid="{4E429EE5-D5EE-4FC2-AEB3-18A5A1E3C82A}"/>
    <cellStyle name="SAPBEXexcGood2 2 4 5" xfId="8687" xr:uid="{0EC826DC-29B9-4437-AB4E-CA1ACF59AE20}"/>
    <cellStyle name="SAPBEXexcGood2 2 4 6" xfId="23154" xr:uid="{69FD2CD3-B267-4F55-B29F-CBAA1055095D}"/>
    <cellStyle name="SAPBEXexcGood2 2 4 7" xfId="26801" xr:uid="{05B9B3A2-008D-4819-9B6A-EEBDC69ECE50}"/>
    <cellStyle name="SAPBEXexcGood2 2 4 8" xfId="30260" xr:uid="{99D97144-B112-470C-A02F-2C2CF0D98FD8}"/>
    <cellStyle name="SAPBEXexcGood2 2 4 9" xfId="34614" xr:uid="{F7B6069F-D0DB-41BE-B208-4F1C20C3DFAA}"/>
    <cellStyle name="SAPBEXexcGood2 2 5" xfId="2085" xr:uid="{37D30B2C-4D7F-4739-A82F-580E6068C1F8}"/>
    <cellStyle name="SAPBEXexcGood2 2 5 2" xfId="8436" xr:uid="{ED854CF6-2377-413F-9EF0-060FF0BA80DB}"/>
    <cellStyle name="SAPBEXexcGood2 2 5 3" xfId="14308" xr:uid="{10876D47-EF6E-40D2-83C3-E465B01B9A65}"/>
    <cellStyle name="SAPBEXexcGood2 2 5 4" xfId="12038" xr:uid="{35999F5F-605A-48EA-9578-F3A996B0BCEF}"/>
    <cellStyle name="SAPBEXexcGood2 2 5 5" xfId="7594" xr:uid="{12720E06-5C21-4BC3-AE97-1E65A6E8AC49}"/>
    <cellStyle name="SAPBEXexcGood2 2 5 6" xfId="20023" xr:uid="{DCE1CA8E-E1D2-47C0-B029-5C51F9D053A9}"/>
    <cellStyle name="SAPBEXexcGood2 2 5 7" xfId="15666" xr:uid="{9E4158D0-F026-4DF6-AEA6-620270388B7C}"/>
    <cellStyle name="SAPBEXexcGood2 2 5 8" xfId="23631" xr:uid="{7A0ECA1F-F6E2-458A-A5D9-75FC4AAC1FA3}"/>
    <cellStyle name="SAPBEXexcGood2 2 5 9" xfId="34199" xr:uid="{222AB950-945C-4E1C-9E7D-643CBCBABB93}"/>
    <cellStyle name="SAPBEXexcGood2 2 6" xfId="3636" xr:uid="{5F6B232E-B529-4D73-A14B-795BF5C8E52E}"/>
    <cellStyle name="SAPBEXexcGood2 2 6 2" xfId="10930" xr:uid="{E655A041-623F-46F1-B659-7281316B7A0D}"/>
    <cellStyle name="SAPBEXexcGood2 2 6 3" xfId="7553" xr:uid="{64F568F1-82AC-4F9E-A750-AEE6223FDE7C}"/>
    <cellStyle name="SAPBEXexcGood2 2 6 4" xfId="17983" xr:uid="{9E2038F9-767F-450E-B74F-E72FD4FA8D91}"/>
    <cellStyle name="SAPBEXexcGood2 2 6 5" xfId="21739" xr:uid="{AF5758CF-AD36-4A52-A418-DE5CD37836E0}"/>
    <cellStyle name="SAPBEXexcGood2 2 6 6" xfId="25401" xr:uid="{822C8E0B-5195-45BA-9D08-B6215E266310}"/>
    <cellStyle name="SAPBEXexcGood2 2 6 7" xfId="28932" xr:uid="{D5049786-0313-436F-80AA-72428CCB3232}"/>
    <cellStyle name="SAPBEXexcGood2 2 6 8" xfId="32209" xr:uid="{4FF73F64-EF76-4405-B3BD-7CF2B535F51D}"/>
    <cellStyle name="SAPBEXexcGood2 2 7" xfId="4381" xr:uid="{90AC48B4-6209-47EA-AC70-AB856D7ABE5C}"/>
    <cellStyle name="SAPBEXexcGood2 2 7 2" xfId="12576" xr:uid="{E4CB3992-0840-4389-9034-5E680B24467C}"/>
    <cellStyle name="SAPBEXexcGood2 2 7 3" xfId="7619" xr:uid="{14B4F86A-AD2B-4050-9271-090B6C797843}"/>
    <cellStyle name="SAPBEXexcGood2 2 7 4" xfId="18728" xr:uid="{FB3C7474-6497-4FBA-B4AB-B02BA3E0B417}"/>
    <cellStyle name="SAPBEXexcGood2 2 7 5" xfId="22480" xr:uid="{1521F2D1-E9D4-47BD-994C-397EDA9E230C}"/>
    <cellStyle name="SAPBEXexcGood2 2 7 6" xfId="26146" xr:uid="{4D0CC67B-0003-41A3-89DB-BAAB9640680E}"/>
    <cellStyle name="SAPBEXexcGood2 2 7 7" xfId="29677" xr:uid="{EF322563-D42A-4C1E-AC9E-CC55F49CF701}"/>
    <cellStyle name="SAPBEXexcGood2 2 7 8" xfId="32939" xr:uid="{BDDEBEE6-B40B-4449-B255-B1A84B2FD379}"/>
    <cellStyle name="SAPBEXexcGood2 2 8" xfId="2564" xr:uid="{C35F16A1-5F46-45EC-A16C-60EE23FB6E49}"/>
    <cellStyle name="SAPBEXexcGood2 2 8 2" xfId="9180" xr:uid="{6C196819-25AC-4CB6-8D48-8C04B5B8ECAC}"/>
    <cellStyle name="SAPBEXexcGood2 2 8 3" xfId="14051" xr:uid="{7F90414B-107F-4AF9-8376-54FBBEF59BF0}"/>
    <cellStyle name="SAPBEXexcGood2 2 8 4" xfId="14416" xr:uid="{A8E9D1F2-E91C-4286-8670-3012A455BB90}"/>
    <cellStyle name="SAPBEXexcGood2 2 8 5" xfId="19275" xr:uid="{462982CB-685A-4D42-91A2-814DA16E2487}"/>
    <cellStyle name="SAPBEXexcGood2 2 8 6" xfId="23048" xr:uid="{5806A246-6A01-47F5-99C2-DDC54FDEAC3A}"/>
    <cellStyle name="SAPBEXexcGood2 2 8 7" xfId="26699" xr:uid="{5DFD057B-1775-47A0-A9D3-E7C314CEF3B1}"/>
    <cellStyle name="SAPBEXexcGood2 2 8 8" xfId="31152" xr:uid="{92C10687-74B9-42C6-BDB5-0DA5785771FD}"/>
    <cellStyle name="SAPBEXexcGood2 2 9" xfId="4581" xr:uid="{8A416E9B-37E7-4C39-8643-A0BFEAFCF654}"/>
    <cellStyle name="SAPBEXexcGood2 2 9 2" xfId="12435" xr:uid="{B8193329-3BE0-4F39-B54F-1D75507D4B9A}"/>
    <cellStyle name="SAPBEXexcGood2 2 9 3" xfId="8279" xr:uid="{D94815AE-4FED-4A5D-9CA8-88226A30D702}"/>
    <cellStyle name="SAPBEXexcGood2 2 9 4" xfId="18928" xr:uid="{F059B75F-62FF-42BA-A3DD-FCBD56BA2DA4}"/>
    <cellStyle name="SAPBEXexcGood2 2 9 5" xfId="22680" xr:uid="{40894000-3185-42B7-AFD8-C4EA29181477}"/>
    <cellStyle name="SAPBEXexcGood2 2 9 6" xfId="26345" xr:uid="{EAE973A3-E593-43C3-9CB6-2BE619873DA4}"/>
    <cellStyle name="SAPBEXexcGood2 2 9 7" xfId="29877" xr:uid="{09985B88-CA5D-4768-A5AD-7C553E7A14FB}"/>
    <cellStyle name="SAPBEXexcGood2 2 9 8" xfId="33137" xr:uid="{08CE4DB7-6D1A-42F9-AF73-0B025DEB533D}"/>
    <cellStyle name="SAPBEXexcGood2 20" xfId="11301" xr:uid="{FE9A3EF1-C528-497F-81D4-5D004E9BF9F1}"/>
    <cellStyle name="SAPBEXexcGood2 21" xfId="20670" xr:uid="{E8EA9C8D-894F-467B-9AC6-8CF8E4B927FD}"/>
    <cellStyle name="SAPBEXexcGood2 22" xfId="24025" xr:uid="{750DFE48-6287-4054-9A21-6E6D229C05E0}"/>
    <cellStyle name="SAPBEXexcGood2 23" xfId="31086" xr:uid="{53C2D431-F5A6-4070-BCAD-9A068C33AD66}"/>
    <cellStyle name="SAPBEXexcGood2 3" xfId="1154" xr:uid="{9876C156-85D8-40CF-8781-7ABC5FC959BF}"/>
    <cellStyle name="SAPBEXexcGood2 3 10" xfId="10698" xr:uid="{BC6CE872-5362-47CB-8801-7552E458153A}"/>
    <cellStyle name="SAPBEXexcGood2 3 11" xfId="12079" xr:uid="{C4FF81D2-15C4-4719-8547-35D718A31975}"/>
    <cellStyle name="SAPBEXexcGood2 3 12" xfId="15676" xr:uid="{23A685CF-A80A-4F21-8CE3-77BF07DEE1C7}"/>
    <cellStyle name="SAPBEXexcGood2 3 13" xfId="19781" xr:uid="{51358F12-53CF-4FF5-B472-5C06933D804F}"/>
    <cellStyle name="SAPBEXexcGood2 3 14" xfId="23541" xr:uid="{CC25BDBB-F02A-4146-ACA0-BC68694D987D}"/>
    <cellStyle name="SAPBEXexcGood2 3 15" xfId="27150" xr:uid="{1F8039C6-4854-4CE4-9C66-DD3D20E96D79}"/>
    <cellStyle name="SAPBEXexcGood2 3 16" xfId="30609" xr:uid="{C81F18CA-5C48-4C51-9DB4-DFDF46CCF4C5}"/>
    <cellStyle name="SAPBEXexcGood2 3 17" xfId="35157" xr:uid="{FE3F3676-E66D-4D3C-BD34-19B941DBA5F5}"/>
    <cellStyle name="SAPBEXexcGood2 3 2" xfId="1155" xr:uid="{85DB87C8-F4B9-45C4-9151-57E1403EDEB1}"/>
    <cellStyle name="SAPBEXexcGood2 3 2 10" xfId="7134" xr:uid="{269AB14B-FF55-4D27-ABB8-CCB9AECA0CBD}"/>
    <cellStyle name="SAPBEXexcGood2 3 2 11" xfId="13995" xr:uid="{C2AF7EB4-6D68-4DB3-9CA5-5E80DF5350D6}"/>
    <cellStyle name="SAPBEXexcGood2 3 2 12" xfId="19780" xr:uid="{BB2E8AA9-FB52-402B-B73B-B4A85F5F905D}"/>
    <cellStyle name="SAPBEXexcGood2 3 2 13" xfId="23540" xr:uid="{F496DCB7-8041-4600-A0E7-4968C47F34BF}"/>
    <cellStyle name="SAPBEXexcGood2 3 2 14" xfId="27149" xr:uid="{993BB392-D151-4B46-ABAB-6EF2D1AADD73}"/>
    <cellStyle name="SAPBEXexcGood2 3 2 15" xfId="30608" xr:uid="{06D4D431-241D-4782-A7A6-940F2870CBEC}"/>
    <cellStyle name="SAPBEXexcGood2 3 2 2" xfId="1666" xr:uid="{5D505E94-1D50-4842-83D9-67A8DB46CFB3}"/>
    <cellStyle name="SAPBEXexcGood2 3 2 2 10" xfId="14436" xr:uid="{643BE474-3AF2-4738-BACE-71C6B05520F7}"/>
    <cellStyle name="SAPBEXexcGood2 3 2 2 11" xfId="20498" xr:uid="{504045F1-CEB6-4BF8-99AF-FF5E714B42B0}"/>
    <cellStyle name="SAPBEXexcGood2 3 2 2 12" xfId="19933" xr:uid="{CE31A9BC-69F8-4461-BB17-ED77E50316E5}"/>
    <cellStyle name="SAPBEXexcGood2 3 2 2 13" xfId="27737" xr:uid="{6947CAB1-2B7D-4151-8A45-73ACC6580F2B}"/>
    <cellStyle name="SAPBEXexcGood2 3 2 2 14" xfId="30434" xr:uid="{EF2398FE-3C64-44A5-AAE6-8DB7BC35BF87}"/>
    <cellStyle name="SAPBEXexcGood2 3 2 2 2" xfId="2909" xr:uid="{07B56442-6B12-4A39-BC8F-11E5B9A5FEF3}"/>
    <cellStyle name="SAPBEXexcGood2 3 2 2 2 2" xfId="10512" xr:uid="{0B5161E9-FD24-4246-8CA7-B107E0EB18BC}"/>
    <cellStyle name="SAPBEXexcGood2 3 2 2 2 3" xfId="16889" xr:uid="{DFC76447-0B4F-47DE-9DCE-65B4526BAB46}"/>
    <cellStyle name="SAPBEXexcGood2 3 2 2 2 4" xfId="17257" xr:uid="{516D0643-E2E8-4EB2-A449-102710EE9962}"/>
    <cellStyle name="SAPBEXexcGood2 3 2 2 2 5" xfId="21015" xr:uid="{574103FF-0884-497C-8972-076BC10CACEA}"/>
    <cellStyle name="SAPBEXexcGood2 3 2 2 2 6" xfId="24676" xr:uid="{774FD8D3-9B4D-48FF-BA86-8C0531AE9209}"/>
    <cellStyle name="SAPBEXexcGood2 3 2 2 2 7" xfId="28205" xr:uid="{86BC3224-3561-41D5-9A9C-6B121B71CB1D}"/>
    <cellStyle name="SAPBEXexcGood2 3 2 2 2 8" xfId="31491" xr:uid="{190859CF-70EE-4A53-BDA8-5F2E07A1312C}"/>
    <cellStyle name="SAPBEXexcGood2 3 2 2 3" xfId="3415" xr:uid="{EA90C688-5B5E-4FF3-8B2B-11824F9EC39E}"/>
    <cellStyle name="SAPBEXexcGood2 3 2 2 3 2" xfId="9053" xr:uid="{362220F3-0B03-4CEB-A447-A25B9170EA0F}"/>
    <cellStyle name="SAPBEXexcGood2 3 2 2 3 3" xfId="14055" xr:uid="{496F2663-9996-40E1-857B-141646F0BF8D}"/>
    <cellStyle name="SAPBEXexcGood2 3 2 2 3 4" xfId="17762" xr:uid="{31DEE511-794A-4911-86F2-1C1FDB9A9733}"/>
    <cellStyle name="SAPBEXexcGood2 3 2 2 3 5" xfId="21518" xr:uid="{EA1230D8-3452-4FED-A0BE-9B1B39C2EA2F}"/>
    <cellStyle name="SAPBEXexcGood2 3 2 2 3 6" xfId="25180" xr:uid="{3480FA71-4BA2-43E4-94DC-0E67F329B373}"/>
    <cellStyle name="SAPBEXexcGood2 3 2 2 3 7" xfId="28711" xr:uid="{2956C658-F2F4-4079-83B0-FEA0D19D7BCC}"/>
    <cellStyle name="SAPBEXexcGood2 3 2 2 3 8" xfId="31990" xr:uid="{AD72B088-D303-42E0-86E0-417FBDD74BD5}"/>
    <cellStyle name="SAPBEXexcGood2 3 2 2 4" xfId="3683" xr:uid="{650BC63B-1AFF-4B1E-8AFA-5333CBA57326}"/>
    <cellStyle name="SAPBEXexcGood2 3 2 2 4 2" xfId="7860" xr:uid="{ADE94164-8027-462E-BFCA-E3F0F509A63D}"/>
    <cellStyle name="SAPBEXexcGood2 3 2 2 4 3" xfId="15425" xr:uid="{CDD04B10-F2C0-4EEA-AB09-C72EC46FF8BF}"/>
    <cellStyle name="SAPBEXexcGood2 3 2 2 4 4" xfId="18030" xr:uid="{35F8CA11-A442-4ED9-A848-DB27F2C895C1}"/>
    <cellStyle name="SAPBEXexcGood2 3 2 2 4 5" xfId="21786" xr:uid="{458C1351-B39C-4782-AF65-29CE7AC68145}"/>
    <cellStyle name="SAPBEXexcGood2 3 2 2 4 6" xfId="25448" xr:uid="{9E61FE81-775C-4E1E-8869-CACF5F18ABAB}"/>
    <cellStyle name="SAPBEXexcGood2 3 2 2 4 7" xfId="28979" xr:uid="{8AF61F57-EB6F-456C-9ECB-55C1DF46D528}"/>
    <cellStyle name="SAPBEXexcGood2 3 2 2 4 8" xfId="32256" xr:uid="{AC4962C9-C636-4EAE-9F5A-4861739F1A7D}"/>
    <cellStyle name="SAPBEXexcGood2 3 2 2 5" xfId="4032" xr:uid="{19A2978B-958B-47B9-A44D-E5474F4C39DD}"/>
    <cellStyle name="SAPBEXexcGood2 3 2 2 5 2" xfId="8369" xr:uid="{5DB86D76-2294-4B50-87A9-12BA464D4A49}"/>
    <cellStyle name="SAPBEXexcGood2 3 2 2 5 3" xfId="16957" xr:uid="{774181C7-5832-4073-AD4A-40DDDDEAAC69}"/>
    <cellStyle name="SAPBEXexcGood2 3 2 2 5 4" xfId="18379" xr:uid="{CDA65314-0E04-498B-A9FD-FDF6F325F306}"/>
    <cellStyle name="SAPBEXexcGood2 3 2 2 5 5" xfId="22132" xr:uid="{0F9C271F-C90E-4390-81D7-B0A66F87014C}"/>
    <cellStyle name="SAPBEXexcGood2 3 2 2 5 6" xfId="25797" xr:uid="{08AD2A43-D866-4920-9593-A9471C590C3D}"/>
    <cellStyle name="SAPBEXexcGood2 3 2 2 5 7" xfId="29328" xr:uid="{0A827739-BED4-4C5E-9D71-29D10E1EB3C8}"/>
    <cellStyle name="SAPBEXexcGood2 3 2 2 5 8" xfId="32595" xr:uid="{CC5F1693-9327-4771-AE4A-30ADC74E866E}"/>
    <cellStyle name="SAPBEXexcGood2 3 2 2 6" xfId="4430" xr:uid="{EA1CF6E5-524B-4391-9A62-9945E221533B}"/>
    <cellStyle name="SAPBEXexcGood2 3 2 2 6 2" xfId="12562" xr:uid="{ED72F1A7-65E7-4B00-859D-C190B67DF53A}"/>
    <cellStyle name="SAPBEXexcGood2 3 2 2 6 3" xfId="7376" xr:uid="{C2A8416B-15BC-4CEA-9941-B0AA2B609FF4}"/>
    <cellStyle name="SAPBEXexcGood2 3 2 2 6 4" xfId="18777" xr:uid="{C8363465-8A1D-4FFB-9926-1EA0E29F0835}"/>
    <cellStyle name="SAPBEXexcGood2 3 2 2 6 5" xfId="22529" xr:uid="{2B3EB055-1B00-4434-B81D-9B5F09998B9B}"/>
    <cellStyle name="SAPBEXexcGood2 3 2 2 6 6" xfId="26194" xr:uid="{7398B1B4-15DB-4D1C-AA36-7BB6B2F63044}"/>
    <cellStyle name="SAPBEXexcGood2 3 2 2 6 7" xfId="29726" xr:uid="{50322F71-19E2-4594-8DF3-AF7F0CBBFD41}"/>
    <cellStyle name="SAPBEXexcGood2 3 2 2 6 8" xfId="32988" xr:uid="{266DDFDE-343F-4C0C-964B-28E139AA9542}"/>
    <cellStyle name="SAPBEXexcGood2 3 2 2 7" xfId="3984" xr:uid="{52007E30-2819-4F79-968E-641145C6A409}"/>
    <cellStyle name="SAPBEXexcGood2 3 2 2 7 2" xfId="8743" xr:uid="{27F6F2AF-F608-4570-8A86-A48688D3F540}"/>
    <cellStyle name="SAPBEXexcGood2 3 2 2 7 3" xfId="7537" xr:uid="{A55A2660-958D-4B9B-AC44-59BD508E194A}"/>
    <cellStyle name="SAPBEXexcGood2 3 2 2 7 4" xfId="18331" xr:uid="{E4598531-4C6A-4A5B-8069-6E01BB001BC9}"/>
    <cellStyle name="SAPBEXexcGood2 3 2 2 7 5" xfId="22084" xr:uid="{063DFEDF-F1EE-465E-9667-F55D6CA8E641}"/>
    <cellStyle name="SAPBEXexcGood2 3 2 2 7 6" xfId="25749" xr:uid="{352157B7-03DD-4110-985E-D330DFD69FFD}"/>
    <cellStyle name="SAPBEXexcGood2 3 2 2 7 7" xfId="29280" xr:uid="{1B78398A-44E8-4688-926B-26822244DAB8}"/>
    <cellStyle name="SAPBEXexcGood2 3 2 2 7 8" xfId="32548" xr:uid="{BB100C53-4B2D-48BD-89E5-6A5197E2DBBD}"/>
    <cellStyle name="SAPBEXexcGood2 3 2 2 8" xfId="10985" xr:uid="{6F8DA5E8-5894-4CBC-A160-554281E0BF9E}"/>
    <cellStyle name="SAPBEXexcGood2 3 2 2 9" xfId="16557" xr:uid="{211B77C6-A6B4-457E-9D32-8A8DD7F46825}"/>
    <cellStyle name="SAPBEXexcGood2 3 2 3" xfId="2435" xr:uid="{C3F18E34-3D0E-47C6-9C2B-5092A5C272FB}"/>
    <cellStyle name="SAPBEXexcGood2 3 2 3 2" xfId="9184" xr:uid="{E21539A3-C2F4-424E-B36E-CB23ABA98C11}"/>
    <cellStyle name="SAPBEXexcGood2 3 2 3 3" xfId="7315" xr:uid="{C291E789-91B0-42B5-8423-943A9B36B684}"/>
    <cellStyle name="SAPBEXexcGood2 3 2 3 4" xfId="7797" xr:uid="{4C50BB9F-A777-4E4B-96B3-E3E66318D0C8}"/>
    <cellStyle name="SAPBEXexcGood2 3 2 3 5" xfId="19386" xr:uid="{8ED81CBA-1362-4B6F-97BD-C0B2180CF274}"/>
    <cellStyle name="SAPBEXexcGood2 3 2 3 6" xfId="23151" xr:uid="{9A33D8E6-252A-48BB-98F1-38414DF51536}"/>
    <cellStyle name="SAPBEXexcGood2 3 2 3 7" xfId="26798" xr:uid="{2A101F4D-FA1B-45A3-AF5B-94DF21209425}"/>
    <cellStyle name="SAPBEXexcGood2 3 2 3 8" xfId="30257" xr:uid="{44000728-0537-4457-B359-649CE3EE63D5}"/>
    <cellStyle name="SAPBEXexcGood2 3 2 4" xfId="1933" xr:uid="{9E59ABC6-0049-4D71-B419-9395EB2DC780}"/>
    <cellStyle name="SAPBEXexcGood2 3 2 4 2" xfId="11198" xr:uid="{950F4DB5-A192-487A-996B-2C61A6D0D308}"/>
    <cellStyle name="SAPBEXexcGood2 3 2 4 3" xfId="16422" xr:uid="{72A8316F-7EE9-4DB7-BC28-5589145EEB7B}"/>
    <cellStyle name="SAPBEXexcGood2 3 2 4 4" xfId="11631" xr:uid="{992724A8-06B3-42C6-B832-76E35C05F8E6}"/>
    <cellStyle name="SAPBEXexcGood2 3 2 4 5" xfId="11999" xr:uid="{5BFD1481-1FD1-4722-96CA-B78DF69C99C7}"/>
    <cellStyle name="SAPBEXexcGood2 3 2 4 6" xfId="19954" xr:uid="{4DCB6946-961E-437D-9F6E-13D86E256EB0}"/>
    <cellStyle name="SAPBEXexcGood2 3 2 4 7" xfId="7672" xr:uid="{E04E2C09-5204-491E-91E6-AEF557733041}"/>
    <cellStyle name="SAPBEXexcGood2 3 2 4 8" xfId="27303" xr:uid="{5C58BB54-D8D3-4384-A047-BDA947EB4C5A}"/>
    <cellStyle name="SAPBEXexcGood2 3 2 5" xfId="3261" xr:uid="{C7B5DDC2-B3C0-4B99-AE85-C3EB56818A1D}"/>
    <cellStyle name="SAPBEXexcGood2 3 2 5 2" xfId="11347" xr:uid="{3607B994-113A-4D32-AC69-7415F588BE56}"/>
    <cellStyle name="SAPBEXexcGood2 3 2 5 3" xfId="16292" xr:uid="{6F113B73-6AC1-41C7-83C8-30FB2CD25C6C}"/>
    <cellStyle name="SAPBEXexcGood2 3 2 5 4" xfId="17608" xr:uid="{B6E36CA1-FFA0-4D4C-990E-1C4209CE4621}"/>
    <cellStyle name="SAPBEXexcGood2 3 2 5 5" xfId="21364" xr:uid="{2B22F2EA-6A9C-48BE-A0F5-59BCA552C14A}"/>
    <cellStyle name="SAPBEXexcGood2 3 2 5 6" xfId="25026" xr:uid="{F7C0D449-1FD1-49EC-A8DB-69E46E6E1AED}"/>
    <cellStyle name="SAPBEXexcGood2 3 2 5 7" xfId="28557" xr:uid="{04BF7537-A582-4E9B-B747-65681FA4105E}"/>
    <cellStyle name="SAPBEXexcGood2 3 2 5 8" xfId="31836" xr:uid="{C9A739FA-9F3F-42C1-83AB-FE9291485A54}"/>
    <cellStyle name="SAPBEXexcGood2 3 2 6" xfId="4235" xr:uid="{273F0924-A3D7-4BF3-A251-A2635D95533C}"/>
    <cellStyle name="SAPBEXexcGood2 3 2 6 2" xfId="13131" xr:uid="{0F650809-E013-4294-A413-207403141FB4}"/>
    <cellStyle name="SAPBEXexcGood2 3 2 6 3" xfId="15542" xr:uid="{406CA0A5-4816-406E-9705-A44A92CFA42E}"/>
    <cellStyle name="SAPBEXexcGood2 3 2 6 4" xfId="18582" xr:uid="{091ED014-0191-435A-9A30-D2F9D5D74F7A}"/>
    <cellStyle name="SAPBEXexcGood2 3 2 6 5" xfId="22334" xr:uid="{5A9D2854-F36F-4F0E-84BF-F95B8A54A89E}"/>
    <cellStyle name="SAPBEXexcGood2 3 2 6 6" xfId="26000" xr:uid="{0C07FFAD-CE80-4DE3-8CAE-046B5A12BC21}"/>
    <cellStyle name="SAPBEXexcGood2 3 2 6 7" xfId="29531" xr:uid="{B8C4AE5E-6A3C-4222-9708-0AFB0F699E32}"/>
    <cellStyle name="SAPBEXexcGood2 3 2 6 8" xfId="32794" xr:uid="{013AD71C-AC02-4263-9755-0F304FDAA997}"/>
    <cellStyle name="SAPBEXexcGood2 3 2 7" xfId="4671" xr:uid="{203C4569-2246-4EC0-B06F-1EFADA00F049}"/>
    <cellStyle name="SAPBEXexcGood2 3 2 7 2" xfId="12350" xr:uid="{7949A0B7-3599-43E0-9D9B-D52E43558837}"/>
    <cellStyle name="SAPBEXexcGood2 3 2 7 3" xfId="9069" xr:uid="{C6724F03-70DD-4111-8214-47481F88B811}"/>
    <cellStyle name="SAPBEXexcGood2 3 2 7 4" xfId="19018" xr:uid="{19A4BB52-B994-40CF-991F-BBC0DD5750C5}"/>
    <cellStyle name="SAPBEXexcGood2 3 2 7 5" xfId="22770" xr:uid="{0593E761-53D3-43D6-8C2C-D415DBBB7F8F}"/>
    <cellStyle name="SAPBEXexcGood2 3 2 7 6" xfId="26435" xr:uid="{B0776994-31A3-4B3E-AF38-82442830A6F7}"/>
    <cellStyle name="SAPBEXexcGood2 3 2 7 7" xfId="29967" xr:uid="{8BD425C7-DEAC-4FC2-8158-08FA1CDB733E}"/>
    <cellStyle name="SAPBEXexcGood2 3 2 7 8" xfId="33226" xr:uid="{35729CF0-9497-45CB-9B4D-4DA57B6493CA}"/>
    <cellStyle name="SAPBEXexcGood2 3 2 8" xfId="4084" xr:uid="{19FB708F-B21D-4B79-8323-CE3595805F59}"/>
    <cellStyle name="SAPBEXexcGood2 3 2 8 2" xfId="7403" xr:uid="{409731C2-8B33-4C47-B2BA-F9AB056C390D}"/>
    <cellStyle name="SAPBEXexcGood2 3 2 8 3" xfId="9781" xr:uid="{F3C640EA-EC3C-41FC-8F82-5C6E537CFD31}"/>
    <cellStyle name="SAPBEXexcGood2 3 2 8 4" xfId="18431" xr:uid="{829AE0E0-7943-4FD4-84C8-4247C86DB280}"/>
    <cellStyle name="SAPBEXexcGood2 3 2 8 5" xfId="22184" xr:uid="{B650D2DD-CE93-4BEC-9E06-1FDC3B3FD3AE}"/>
    <cellStyle name="SAPBEXexcGood2 3 2 8 6" xfId="25849" xr:uid="{03A4BB5A-C809-423F-96B9-086FC62D6017}"/>
    <cellStyle name="SAPBEXexcGood2 3 2 8 7" xfId="29380" xr:uid="{90298EE9-F418-4E38-82B5-290DB4D4B76F}"/>
    <cellStyle name="SAPBEXexcGood2 3 2 8 8" xfId="32647" xr:uid="{7FDC0802-F2FE-453A-915A-5B1250BD7309}"/>
    <cellStyle name="SAPBEXexcGood2 3 2 9" xfId="8739" xr:uid="{44A61A70-144D-44C2-A28F-90B5AED7FAC9}"/>
    <cellStyle name="SAPBEXexcGood2 3 3" xfId="1665" xr:uid="{3E1DABC0-BFBB-4D5F-9F0F-4843175D6973}"/>
    <cellStyle name="SAPBEXexcGood2 3 3 10" xfId="11398" xr:uid="{2753F5B8-2926-4F05-8210-24588C87EAF2}"/>
    <cellStyle name="SAPBEXexcGood2 3 3 11" xfId="19582" xr:uid="{42F6C04B-89E1-4D4E-8BEE-29AC0848CF9C}"/>
    <cellStyle name="SAPBEXexcGood2 3 3 12" xfId="23340" xr:uid="{D14995D2-90FB-441A-A702-FE1306F7608E}"/>
    <cellStyle name="SAPBEXexcGood2 3 3 13" xfId="26993" xr:uid="{11863B44-A72A-4020-BF44-ABE2243D9343}"/>
    <cellStyle name="SAPBEXexcGood2 3 3 14" xfId="24085" xr:uid="{B1B36935-7640-4937-A3B9-6B843F0B496F}"/>
    <cellStyle name="SAPBEXexcGood2 3 3 2" xfId="2908" xr:uid="{EDB63CD8-3390-4017-AE33-BBC11E7EB080}"/>
    <cellStyle name="SAPBEXexcGood2 3 3 2 2" xfId="11177" xr:uid="{F308E2DE-9D98-4C3D-BDC0-CEC90B79FFAF}"/>
    <cellStyle name="SAPBEXexcGood2 3 3 2 3" xfId="16438" xr:uid="{3E73757A-5334-4B9D-A2E4-845E044B2AE0}"/>
    <cellStyle name="SAPBEXexcGood2 3 3 2 4" xfId="17256" xr:uid="{BB5F65B8-822F-49BA-BDBB-F04C647AE354}"/>
    <cellStyle name="SAPBEXexcGood2 3 3 2 5" xfId="21014" xr:uid="{C867D9EC-81B0-4873-9819-01FC761FF704}"/>
    <cellStyle name="SAPBEXexcGood2 3 3 2 6" xfId="24675" xr:uid="{AC68BE61-BD58-4717-970D-783F4A5C2369}"/>
    <cellStyle name="SAPBEXexcGood2 3 3 2 7" xfId="28204" xr:uid="{A52460D1-1296-4D9C-A8BE-E270593E3403}"/>
    <cellStyle name="SAPBEXexcGood2 3 3 2 8" xfId="31490" xr:uid="{E6B64AD2-F204-49CB-8FF8-051D8DC12745}"/>
    <cellStyle name="SAPBEXexcGood2 3 3 3" xfId="3414" xr:uid="{FCCF96E7-131B-4685-B359-C142BED820A4}"/>
    <cellStyle name="SAPBEXexcGood2 3 3 3 2" xfId="10665" xr:uid="{B05480E3-6D06-48B2-B144-A16FDB342968}"/>
    <cellStyle name="SAPBEXexcGood2 3 3 3 3" xfId="14177" xr:uid="{B7B4C690-E425-4A58-A06C-0C3E031FEA54}"/>
    <cellStyle name="SAPBEXexcGood2 3 3 3 4" xfId="17761" xr:uid="{B9B5AFCB-E38A-476F-92BB-D282D7DBCFC9}"/>
    <cellStyle name="SAPBEXexcGood2 3 3 3 5" xfId="21517" xr:uid="{F8123B9B-DD7F-48C3-9E3E-C8533524C95C}"/>
    <cellStyle name="SAPBEXexcGood2 3 3 3 6" xfId="25179" xr:uid="{1CFA0D49-F288-45CD-8C84-E615EAB7A29C}"/>
    <cellStyle name="SAPBEXexcGood2 3 3 3 7" xfId="28710" xr:uid="{CC9B54F5-F306-45F6-8E55-CD4641D65907}"/>
    <cellStyle name="SAPBEXexcGood2 3 3 3 8" xfId="31989" xr:uid="{32B265BD-C843-4AF9-931F-3B79B0F577A7}"/>
    <cellStyle name="SAPBEXexcGood2 3 3 4" xfId="2171" xr:uid="{99F9C2BD-F120-475A-A528-8F14B712AEF1}"/>
    <cellStyle name="SAPBEXexcGood2 3 3 4 2" xfId="10074" xr:uid="{2403361B-AEA3-4712-A790-1D03AEEA3573}"/>
    <cellStyle name="SAPBEXexcGood2 3 3 4 3" xfId="6927" xr:uid="{62DB158E-2B5E-4864-BEB3-FD81591757AA}"/>
    <cellStyle name="SAPBEXexcGood2 3 3 4 4" xfId="14670" xr:uid="{5008C404-477E-453F-966B-A849F52325D3}"/>
    <cellStyle name="SAPBEXexcGood2 3 3 4 5" xfId="16369" xr:uid="{27BFE05A-E782-4C4E-82EE-DD3CC80DA7FB}"/>
    <cellStyle name="SAPBEXexcGood2 3 3 4 6" xfId="8868" xr:uid="{1F2BDF7F-09A2-4F0D-81B0-0CD47F213ADA}"/>
    <cellStyle name="SAPBEXexcGood2 3 3 4 7" xfId="14854" xr:uid="{C75A50C4-77F2-4AC2-966F-9497E6261BAB}"/>
    <cellStyle name="SAPBEXexcGood2 3 3 4 8" xfId="27391" xr:uid="{FAB8FBA5-4FA0-4222-9C8E-DEA2644044BC}"/>
    <cellStyle name="SAPBEXexcGood2 3 3 5" xfId="4087" xr:uid="{709C3CAA-BF60-486B-BBEE-353C7E89C224}"/>
    <cellStyle name="SAPBEXexcGood2 3 3 5 2" xfId="7010" xr:uid="{C98F1FAF-D86B-42D5-9F34-127E2656D61A}"/>
    <cellStyle name="SAPBEXexcGood2 3 3 5 3" xfId="14460" xr:uid="{ECAE89C0-E2DE-4FE0-98DA-BFFF99980316}"/>
    <cellStyle name="SAPBEXexcGood2 3 3 5 4" xfId="18434" xr:uid="{BE8B84F8-B268-4170-A7A9-B7FAE580F3C1}"/>
    <cellStyle name="SAPBEXexcGood2 3 3 5 5" xfId="22187" xr:uid="{971EB1ED-0AEA-4DDE-B731-B320268572DD}"/>
    <cellStyle name="SAPBEXexcGood2 3 3 5 6" xfId="25852" xr:uid="{465F8ADB-F215-49D3-9BC1-1E037A0E564C}"/>
    <cellStyle name="SAPBEXexcGood2 3 3 5 7" xfId="29383" xr:uid="{F5F0AF92-0749-421A-8710-63E827D998FF}"/>
    <cellStyle name="SAPBEXexcGood2 3 3 5 8" xfId="32650" xr:uid="{84F7EA2C-4CDC-43DD-9183-E7EEFCA7474E}"/>
    <cellStyle name="SAPBEXexcGood2 3 3 6" xfId="4483" xr:uid="{574B3F64-63E9-4A4B-BBC7-A96C385F1E8C}"/>
    <cellStyle name="SAPBEXexcGood2 3 3 6 2" xfId="12521" xr:uid="{16D7F0FA-6053-43E9-8472-877A8483811C}"/>
    <cellStyle name="SAPBEXexcGood2 3 3 6 3" xfId="10504" xr:uid="{92863950-52D7-4DF7-BB2C-33C310798FD6}"/>
    <cellStyle name="SAPBEXexcGood2 3 3 6 4" xfId="18830" xr:uid="{689D1DA7-4BEB-4295-929A-316A7198D263}"/>
    <cellStyle name="SAPBEXexcGood2 3 3 6 5" xfId="22582" xr:uid="{F511476A-4A21-4485-9B01-DDBDF2DA4248}"/>
    <cellStyle name="SAPBEXexcGood2 3 3 6 6" xfId="26247" xr:uid="{682556AE-0EA3-4E0A-A0DD-C3508C192722}"/>
    <cellStyle name="SAPBEXexcGood2 3 3 6 7" xfId="29779" xr:uid="{0E32CF2C-AF59-45D9-BB9E-00AE347430D6}"/>
    <cellStyle name="SAPBEXexcGood2 3 3 6 8" xfId="33041" xr:uid="{47A42A79-BFC7-4DD0-94CA-1B70838D682E}"/>
    <cellStyle name="SAPBEXexcGood2 3 3 7" xfId="2298" xr:uid="{4EF86C1C-EC07-4141-8D8F-C82D433FE49C}"/>
    <cellStyle name="SAPBEXexcGood2 3 3 7 2" xfId="8430" xr:uid="{99002C49-B9B5-4F4A-8C97-AB928B69BB09}"/>
    <cellStyle name="SAPBEXexcGood2 3 3 7 3" xfId="13846" xr:uid="{45260708-63C6-4247-BBA8-E8A231363368}"/>
    <cellStyle name="SAPBEXexcGood2 3 3 7 4" xfId="13783" xr:uid="{090113D0-5822-46F1-964C-FDB70D797298}"/>
    <cellStyle name="SAPBEXexcGood2 3 3 7 5" xfId="8236" xr:uid="{7FF46B54-01E9-4A3E-9529-AA0B196ECCD5}"/>
    <cellStyle name="SAPBEXexcGood2 3 3 7 6" xfId="20092" xr:uid="{A53C549D-CA63-45E0-A82A-9764D020FD3D}"/>
    <cellStyle name="SAPBEXexcGood2 3 3 7 7" xfId="23381" xr:uid="{EB14EDCA-976C-4B07-90B6-9E636737F780}"/>
    <cellStyle name="SAPBEXexcGood2 3 3 7 8" xfId="30350" xr:uid="{299F87A5-D403-46DD-AB3B-1B707041915B}"/>
    <cellStyle name="SAPBEXexcGood2 3 3 8" xfId="11145" xr:uid="{AF7649B9-D4B6-4BAE-A314-0415B36BA802}"/>
    <cellStyle name="SAPBEXexcGood2 3 3 9" xfId="8837" xr:uid="{62800C87-C461-4824-9B02-F025D363C605}"/>
    <cellStyle name="SAPBEXexcGood2 3 4" xfId="2434" xr:uid="{7CD5042C-4E1A-4DAE-A665-710AAFA1D0C4}"/>
    <cellStyle name="SAPBEXexcGood2 3 4 2" xfId="8840" xr:uid="{66A402FA-AC06-4A11-8F0F-309E98BA3EEA}"/>
    <cellStyle name="SAPBEXexcGood2 3 4 3" xfId="13387" xr:uid="{2258F1EC-5966-4182-8C6A-95D2BD5F47F2}"/>
    <cellStyle name="SAPBEXexcGood2 3 4 4" xfId="15567" xr:uid="{A4890768-D289-4B55-81D6-A4A6C83B6101}"/>
    <cellStyle name="SAPBEXexcGood2 3 4 5" xfId="19387" xr:uid="{A9DE6E24-4D10-4C2F-86BE-4B36452AA899}"/>
    <cellStyle name="SAPBEXexcGood2 3 4 6" xfId="23152" xr:uid="{D02591A5-366A-4DA1-9DFB-2C59CEBC78E3}"/>
    <cellStyle name="SAPBEXexcGood2 3 4 7" xfId="26799" xr:uid="{633FCF29-B794-4036-95A7-A4ED8C616D70}"/>
    <cellStyle name="SAPBEXexcGood2 3 4 8" xfId="30258" xr:uid="{FC97BC03-A19A-4A71-A0AB-F80CE7B0F282}"/>
    <cellStyle name="SAPBEXexcGood2 3 5" xfId="1866" xr:uid="{F713CA04-1DA5-48C3-9334-5CB47EBD6D1B}"/>
    <cellStyle name="SAPBEXexcGood2 3 5 2" xfId="9303" xr:uid="{35CD6FAD-3611-4FC4-ABB0-D81715193643}"/>
    <cellStyle name="SAPBEXexcGood2 3 5 3" xfId="6884" xr:uid="{A8748F27-13B9-44CB-BFF1-ECCFC9EF7401}"/>
    <cellStyle name="SAPBEXexcGood2 3 5 4" xfId="15028" xr:uid="{1CFDF465-60AD-49D2-82D8-B8DBA8C1231B}"/>
    <cellStyle name="SAPBEXexcGood2 3 5 5" xfId="13680" xr:uid="{F304D364-C22D-4D58-866F-E3DEA1CA128C}"/>
    <cellStyle name="SAPBEXexcGood2 3 5 6" xfId="24107" xr:uid="{4175ABB3-F3B7-4581-8759-B7B14A5D0CCC}"/>
    <cellStyle name="SAPBEXexcGood2 3 5 7" xfId="27667" xr:uid="{F342A3FF-5640-433C-94DF-8BC15466F817}"/>
    <cellStyle name="SAPBEXexcGood2 3 5 8" xfId="27267" xr:uid="{DC2D89FD-19E1-41EB-A868-75994586C787}"/>
    <cellStyle name="SAPBEXexcGood2 3 6" xfId="3268" xr:uid="{35C17A91-D976-4CBA-8824-02C2BEB77540}"/>
    <cellStyle name="SAPBEXexcGood2 3 6 2" xfId="7883" xr:uid="{9D849266-FA33-4E6C-9DF3-FAD1A91FEFC4}"/>
    <cellStyle name="SAPBEXexcGood2 3 6 3" xfId="15305" xr:uid="{936B5957-9CCB-4B6F-A37D-2304B6D2D0A7}"/>
    <cellStyle name="SAPBEXexcGood2 3 6 4" xfId="17615" xr:uid="{8D45A1CF-D60E-40C2-92CF-B8996F2B12AB}"/>
    <cellStyle name="SAPBEXexcGood2 3 6 5" xfId="21371" xr:uid="{B796E445-5295-48D8-AF8F-51E3F8BDB42F}"/>
    <cellStyle name="SAPBEXexcGood2 3 6 6" xfId="25033" xr:uid="{58A626B6-E35B-467A-B0E0-30BF113A3788}"/>
    <cellStyle name="SAPBEXexcGood2 3 6 7" xfId="28564" xr:uid="{A015CE52-2FA0-4400-9401-67FB71783E85}"/>
    <cellStyle name="SAPBEXexcGood2 3 6 8" xfId="31843" xr:uid="{41F94282-8AE4-41F8-9AA8-1D60268C82B9}"/>
    <cellStyle name="SAPBEXexcGood2 3 7" xfId="3548" xr:uid="{7787692A-4D1F-4727-B177-8C4675AD339E}"/>
    <cellStyle name="SAPBEXexcGood2 3 7 2" xfId="9134" xr:uid="{2DB58138-FCA7-4A70-AACB-43B3E95CB3DC}"/>
    <cellStyle name="SAPBEXexcGood2 3 7 3" xfId="12037" xr:uid="{6CC2A114-AAD3-446D-BC51-BB6FBFCF4C1C}"/>
    <cellStyle name="SAPBEXexcGood2 3 7 4" xfId="17895" xr:uid="{C201A6BE-6312-454E-A49D-D5184E7FEDAA}"/>
    <cellStyle name="SAPBEXexcGood2 3 7 5" xfId="21651" xr:uid="{53FD0CEB-9B5F-430F-B699-473D9A3144DC}"/>
    <cellStyle name="SAPBEXexcGood2 3 7 6" xfId="25313" xr:uid="{08BE0D25-4FF9-48D1-8C59-94421C2D2D66}"/>
    <cellStyle name="SAPBEXexcGood2 3 7 7" xfId="28844" xr:uid="{3F80BD1E-0B74-4792-804B-62AD13506D8A}"/>
    <cellStyle name="SAPBEXexcGood2 3 7 8" xfId="32123" xr:uid="{94EDC580-4DF7-44D6-8478-1A8950DC93A6}"/>
    <cellStyle name="SAPBEXexcGood2 3 8" xfId="4672" xr:uid="{488314CD-9178-48C4-8E51-712D5B3EBAC5}"/>
    <cellStyle name="SAPBEXexcGood2 3 8 2" xfId="12349" xr:uid="{9BFBF7B1-AE58-439E-8BBC-49B1A278311C}"/>
    <cellStyle name="SAPBEXexcGood2 3 8 3" xfId="16755" xr:uid="{9F957A12-EBB9-4D71-B5D8-91CF052C13EF}"/>
    <cellStyle name="SAPBEXexcGood2 3 8 4" xfId="19019" xr:uid="{12BEE3C8-0582-4EA2-B6A2-AB6CD2068133}"/>
    <cellStyle name="SAPBEXexcGood2 3 8 5" xfId="22771" xr:uid="{2FEC518F-9814-4A31-8DBF-6A37428BCA50}"/>
    <cellStyle name="SAPBEXexcGood2 3 8 6" xfId="26436" xr:uid="{72D33162-9D3B-4634-B584-4E1BE80D89A0}"/>
    <cellStyle name="SAPBEXexcGood2 3 8 7" xfId="29968" xr:uid="{7106BDAA-FAA2-4A14-98CE-03FE0C1160B1}"/>
    <cellStyle name="SAPBEXexcGood2 3 8 8" xfId="33227" xr:uid="{30D52882-9084-4BEA-8DE2-294B717C4A0C}"/>
    <cellStyle name="SAPBEXexcGood2 3 9" xfId="4659" xr:uid="{397DB461-6483-4308-BDC1-4891CC6001C3}"/>
    <cellStyle name="SAPBEXexcGood2 3 9 2" xfId="12362" xr:uid="{2063FF8B-6583-4EA8-9A7D-B15FF2799057}"/>
    <cellStyle name="SAPBEXexcGood2 3 9 3" xfId="15734" xr:uid="{4FA7C03A-38D6-43BF-B45E-E754C312869D}"/>
    <cellStyle name="SAPBEXexcGood2 3 9 4" xfId="19006" xr:uid="{833F5818-AE05-4780-AAA4-FD4419CC3132}"/>
    <cellStyle name="SAPBEXexcGood2 3 9 5" xfId="22758" xr:uid="{ABB003CC-D519-42F6-8088-5897EBF93321}"/>
    <cellStyle name="SAPBEXexcGood2 3 9 6" xfId="26423" xr:uid="{AB64D397-98A2-44BA-9465-A71BDF8F5F65}"/>
    <cellStyle name="SAPBEXexcGood2 3 9 7" xfId="29955" xr:uid="{9666A611-54EA-4744-B793-F43D1C053837}"/>
    <cellStyle name="SAPBEXexcGood2 3 9 8" xfId="33214" xr:uid="{A9D9F742-AAAD-49A3-BE0A-E96DA08FDDCD}"/>
    <cellStyle name="SAPBEXexcGood2 4" xfId="1156" xr:uid="{63E4EE13-BB8E-4C01-BED9-5B2D1E5A6F32}"/>
    <cellStyle name="SAPBEXexcGood2 4 10" xfId="8477" xr:uid="{CFCDF1DD-0A15-4B90-B55B-26E4CB852B8F}"/>
    <cellStyle name="SAPBEXexcGood2 4 11" xfId="11809" xr:uid="{F835247E-C9FB-4529-A59D-E548E63DF7A6}"/>
    <cellStyle name="SAPBEXexcGood2 4 12" xfId="19779" xr:uid="{72AFE834-FEBE-45EA-BDAC-1DE0D7186A10}"/>
    <cellStyle name="SAPBEXexcGood2 4 13" xfId="23539" xr:uid="{2D9395C2-8FB0-4180-B69E-DA10F783B3EA}"/>
    <cellStyle name="SAPBEXexcGood2 4 14" xfId="27148" xr:uid="{1537663E-AE54-412B-871B-0D4DC9D97017}"/>
    <cellStyle name="SAPBEXexcGood2 4 15" xfId="30607" xr:uid="{BAD50846-5A8F-45C2-90D6-CADEB59E7D25}"/>
    <cellStyle name="SAPBEXexcGood2 4 2" xfId="1667" xr:uid="{8A1F96C9-144E-46BE-998F-E8542C7590F0}"/>
    <cellStyle name="SAPBEXexcGood2 4 2 10" xfId="8697" xr:uid="{3ED5FE5C-5185-4ADC-A4A4-7BAC6F665BEF}"/>
    <cellStyle name="SAPBEXexcGood2 4 2 11" xfId="19581" xr:uid="{2B538848-41E6-4FA3-AE70-D5775C5D0E46}"/>
    <cellStyle name="SAPBEXexcGood2 4 2 12" xfId="23335" xr:uid="{6AEEDE9F-C8E9-4CDA-B1F3-FB69C7631EF5}"/>
    <cellStyle name="SAPBEXexcGood2 4 2 13" xfId="26992" xr:uid="{3F79356C-5968-4A34-9319-736E87026EB6}"/>
    <cellStyle name="SAPBEXexcGood2 4 2 14" xfId="30861" xr:uid="{7B1DC106-E6A9-441F-8A17-1C9F858038DF}"/>
    <cellStyle name="SAPBEXexcGood2 4 2 2" xfId="2910" xr:uid="{3ECF2E0A-F0A3-47C0-96E5-5686453F3B3C}"/>
    <cellStyle name="SAPBEXexcGood2 4 2 2 2" xfId="9881" xr:uid="{8383262E-F485-4ABF-AAEC-81E018581FE7}"/>
    <cellStyle name="SAPBEXexcGood2 4 2 2 3" xfId="14871" xr:uid="{216E211E-2085-4E24-90BA-AB7F06AC2A7F}"/>
    <cellStyle name="SAPBEXexcGood2 4 2 2 4" xfId="17258" xr:uid="{0A282A3A-0DD6-4225-9F88-0842DDA49C44}"/>
    <cellStyle name="SAPBEXexcGood2 4 2 2 5" xfId="21016" xr:uid="{62BF37E4-882B-4179-80EA-8FC780606AC9}"/>
    <cellStyle name="SAPBEXexcGood2 4 2 2 6" xfId="24677" xr:uid="{73F13E88-C597-4880-A7FA-9863067D65E3}"/>
    <cellStyle name="SAPBEXexcGood2 4 2 2 7" xfId="28206" xr:uid="{5260D082-8DF5-4C87-AEC3-EA7145C8BE3E}"/>
    <cellStyle name="SAPBEXexcGood2 4 2 2 8" xfId="31492" xr:uid="{68E20DD4-ACEF-4A79-8482-6C7DEA61FCEA}"/>
    <cellStyle name="SAPBEXexcGood2 4 2 3" xfId="3416" xr:uid="{8C023050-233D-46FF-904B-4EA9CA22DD5C}"/>
    <cellStyle name="SAPBEXexcGood2 4 2 3 2" xfId="8880" xr:uid="{0FF2F992-696E-4E0D-A0C7-4625E42A016A}"/>
    <cellStyle name="SAPBEXexcGood2 4 2 3 3" xfId="6894" xr:uid="{EC8CFBBC-FFFF-42BF-B386-6E118FC7D114}"/>
    <cellStyle name="SAPBEXexcGood2 4 2 3 4" xfId="17763" xr:uid="{14C46AD6-48F0-4F6A-92DE-197C38FED805}"/>
    <cellStyle name="SAPBEXexcGood2 4 2 3 5" xfId="21519" xr:uid="{89DF175E-E97F-4650-A3D5-A4E947078C92}"/>
    <cellStyle name="SAPBEXexcGood2 4 2 3 6" xfId="25181" xr:uid="{C2E6FD91-D989-4278-B418-EF6F6BBBB390}"/>
    <cellStyle name="SAPBEXexcGood2 4 2 3 7" xfId="28712" xr:uid="{D714C456-C999-4265-9D47-5DCCF5AD3C20}"/>
    <cellStyle name="SAPBEXexcGood2 4 2 3 8" xfId="31991" xr:uid="{77E27AC1-D3C8-42B7-B248-8B2ACA7B84EE}"/>
    <cellStyle name="SAPBEXexcGood2 4 2 4" xfId="3616" xr:uid="{28D586B6-30A1-404F-90D9-8EE6780B72BA}"/>
    <cellStyle name="SAPBEXexcGood2 4 2 4 2" xfId="10741" xr:uid="{2A5B37A1-1B3B-405F-B9C7-C650856341EA}"/>
    <cellStyle name="SAPBEXexcGood2 4 2 4 3" xfId="14906" xr:uid="{B1EC8B8D-C0F1-4E79-892B-9639CE382E20}"/>
    <cellStyle name="SAPBEXexcGood2 4 2 4 4" xfId="17963" xr:uid="{1F62398F-5B0F-4CE1-AFB2-74814588673E}"/>
    <cellStyle name="SAPBEXexcGood2 4 2 4 5" xfId="21719" xr:uid="{7B198450-6C18-4A3F-B643-3ACD053E8169}"/>
    <cellStyle name="SAPBEXexcGood2 4 2 4 6" xfId="25381" xr:uid="{295F71C0-A563-4F2E-A71F-CBED9D9D2575}"/>
    <cellStyle name="SAPBEXexcGood2 4 2 4 7" xfId="28912" xr:uid="{C0FE1F3B-0AAC-466B-87DC-AA3D2E193F8B}"/>
    <cellStyle name="SAPBEXexcGood2 4 2 4 8" xfId="32189" xr:uid="{D26941AD-2FF7-4449-8EF3-5962550434E7}"/>
    <cellStyle name="SAPBEXexcGood2 4 2 5" xfId="3881" xr:uid="{775DCFB3-F93F-4134-8BE7-DC8CBDCB8182}"/>
    <cellStyle name="SAPBEXexcGood2 4 2 5 2" xfId="12988" xr:uid="{12635EEF-A10F-4AC9-A8F3-2D54A414C68C}"/>
    <cellStyle name="SAPBEXexcGood2 4 2 5 3" xfId="15654" xr:uid="{3228DEB3-44EA-445A-9689-669F45DC813E}"/>
    <cellStyle name="SAPBEXexcGood2 4 2 5 4" xfId="18228" xr:uid="{D0EA615B-F185-4209-9B83-39E63E4EF1E5}"/>
    <cellStyle name="SAPBEXexcGood2 4 2 5 5" xfId="21981" xr:uid="{20C1B3A7-7AA2-41AD-8E99-285F0DA6F8A4}"/>
    <cellStyle name="SAPBEXexcGood2 4 2 5 6" xfId="25646" xr:uid="{CCEB02E2-85BA-4994-ACED-5F76642C8C76}"/>
    <cellStyle name="SAPBEXexcGood2 4 2 5 7" xfId="29177" xr:uid="{BC0342B1-1AF7-4957-A40C-D0DC5E2AF8B7}"/>
    <cellStyle name="SAPBEXexcGood2 4 2 5 8" xfId="32446" xr:uid="{5B159112-09C1-4255-8456-EBBA920C21FF}"/>
    <cellStyle name="SAPBEXexcGood2 4 2 6" xfId="2231" xr:uid="{E6867F91-6844-436A-8968-2021BDE931FB}"/>
    <cellStyle name="SAPBEXexcGood2 4 2 6 2" xfId="7937" xr:uid="{32CCD794-6527-4D56-ADAC-9331F7127CF9}"/>
    <cellStyle name="SAPBEXexcGood2 4 2 6 3" xfId="14091" xr:uid="{1CC81F9C-AA83-40C6-879C-C09E21A930F9}"/>
    <cellStyle name="SAPBEXexcGood2 4 2 6 4" xfId="14577" xr:uid="{83D3D6FA-E689-4D9E-B918-8F5718316BF6}"/>
    <cellStyle name="SAPBEXexcGood2 4 2 6 5" xfId="9843" xr:uid="{E55B9CB7-1008-4E61-B8CA-4CA8ADF32F46}"/>
    <cellStyle name="SAPBEXexcGood2 4 2 6 6" xfId="9421" xr:uid="{80671C48-5958-4EBB-A504-BE530CFEDCBC}"/>
    <cellStyle name="SAPBEXexcGood2 4 2 6 7" xfId="23406" xr:uid="{EBB247F6-FB8C-4303-A30A-E9264BAA118D}"/>
    <cellStyle name="SAPBEXexcGood2 4 2 6 8" xfId="27382" xr:uid="{40A63F2F-C5B5-4FA5-AFE6-CDE5F64B1C21}"/>
    <cellStyle name="SAPBEXexcGood2 4 2 7" xfId="4788" xr:uid="{E61EFC7B-ED0E-46BD-89B6-8056CB3D0637}"/>
    <cellStyle name="SAPBEXexcGood2 4 2 7 2" xfId="12235" xr:uid="{4D22D861-496E-4C31-8EE8-1085BE2B5D86}"/>
    <cellStyle name="SAPBEXexcGood2 4 2 7 3" xfId="15756" xr:uid="{6D7920AE-0652-44BF-A1FB-C43550B80F3E}"/>
    <cellStyle name="SAPBEXexcGood2 4 2 7 4" xfId="19135" xr:uid="{BCD188EC-F731-4A67-ADE6-9C04A0D2C953}"/>
    <cellStyle name="SAPBEXexcGood2 4 2 7 5" xfId="22886" xr:uid="{9F709044-16E9-4B9D-AA3A-AAA575E22A0B}"/>
    <cellStyle name="SAPBEXexcGood2 4 2 7 6" xfId="26552" xr:uid="{7E2BBB26-5CC0-48CB-A75B-C6B53AAEF6B2}"/>
    <cellStyle name="SAPBEXexcGood2 4 2 7 7" xfId="30084" xr:uid="{63A358E8-F111-42B8-81B7-50020EC7824B}"/>
    <cellStyle name="SAPBEXexcGood2 4 2 7 8" xfId="33341" xr:uid="{48051654-690A-4488-9675-D17CA4F2AD0D}"/>
    <cellStyle name="SAPBEXexcGood2 4 2 8" xfId="9946" xr:uid="{BF1ABD62-ED2D-4FFC-9FAB-0D11A838E424}"/>
    <cellStyle name="SAPBEXexcGood2 4 2 9" xfId="7208" xr:uid="{28818EE6-26FD-4FED-9DC0-788FE1E95DB2}"/>
    <cellStyle name="SAPBEXexcGood2 4 3" xfId="2436" xr:uid="{E4A45DAC-C133-4301-8D89-AFC7E539C4A8}"/>
    <cellStyle name="SAPBEXexcGood2 4 3 2" xfId="11622" xr:uid="{87EA3FFC-B435-4398-939E-65FE98CFE8E0}"/>
    <cellStyle name="SAPBEXexcGood2 4 3 3" xfId="16024" xr:uid="{5453730B-8760-4E8C-9485-71E2CAD81B05}"/>
    <cellStyle name="SAPBEXexcGood2 4 3 4" xfId="9778" xr:uid="{64A3DA0D-13B5-424A-BC48-7D0B0654790D}"/>
    <cellStyle name="SAPBEXexcGood2 4 3 5" xfId="19385" xr:uid="{6275F7B6-B483-4912-AB5B-03B80BEE1515}"/>
    <cellStyle name="SAPBEXexcGood2 4 3 6" xfId="23150" xr:uid="{7122F188-EAC8-4830-B697-6F95051870FD}"/>
    <cellStyle name="SAPBEXexcGood2 4 3 7" xfId="26797" xr:uid="{869B19C6-8F59-4D9A-9C27-008B0738D4D7}"/>
    <cellStyle name="SAPBEXexcGood2 4 3 8" xfId="30256" xr:uid="{47F04288-0CF8-4A46-961F-75084CFB0644}"/>
    <cellStyle name="SAPBEXexcGood2 4 4" xfId="2052" xr:uid="{69C8E563-4E30-4E3C-B93B-41F8A4AF4650}"/>
    <cellStyle name="SAPBEXexcGood2 4 4 2" xfId="11426" xr:uid="{11256072-F61F-4556-A596-06111AE25A4B}"/>
    <cellStyle name="SAPBEXexcGood2 4 4 3" xfId="16217" xr:uid="{F315A035-C44A-457B-AE60-4AD9646FED8C}"/>
    <cellStyle name="SAPBEXexcGood2 4 4 4" xfId="8567" xr:uid="{0807AE9C-B908-4787-85A9-A80CE6C4544A}"/>
    <cellStyle name="SAPBEXexcGood2 4 4 5" xfId="14816" xr:uid="{EC9E6B7F-B633-48BC-9831-CBCB34294A5E}"/>
    <cellStyle name="SAPBEXexcGood2 4 4 6" xfId="20011" xr:uid="{21110967-673F-4225-9928-9BDA350A7607}"/>
    <cellStyle name="SAPBEXexcGood2 4 4 7" xfId="23782" xr:uid="{111D0897-5057-45E2-9EFD-57F27D376B1A}"/>
    <cellStyle name="SAPBEXexcGood2 4 4 8" xfId="27342" xr:uid="{FF030135-E43F-4644-81C1-A49B53F02222}"/>
    <cellStyle name="SAPBEXexcGood2 4 5" xfId="3970" xr:uid="{D173D011-3FB1-4DAD-BA29-DAA7A0953311}"/>
    <cellStyle name="SAPBEXexcGood2 4 5 2" xfId="11169" xr:uid="{680D464F-26BB-451C-9AFD-544CE02ACE3C}"/>
    <cellStyle name="SAPBEXexcGood2 4 5 3" xfId="16443" xr:uid="{1004EACB-AAFD-48FD-8C6A-3065E654EB32}"/>
    <cellStyle name="SAPBEXexcGood2 4 5 4" xfId="18317" xr:uid="{0572D344-1CE9-4F17-9350-44C8E6F8CB30}"/>
    <cellStyle name="SAPBEXexcGood2 4 5 5" xfId="22070" xr:uid="{15C45A68-2BCE-41EF-A759-CBFAB3B1C07F}"/>
    <cellStyle name="SAPBEXexcGood2 4 5 6" xfId="25735" xr:uid="{FCF22AF8-1F00-4351-A7C0-DD6861E55936}"/>
    <cellStyle name="SAPBEXexcGood2 4 5 7" xfId="29266" xr:uid="{37F25939-A778-4809-BAE5-6490288FBB9B}"/>
    <cellStyle name="SAPBEXexcGood2 4 5 8" xfId="32534" xr:uid="{66D41FC0-8E28-4E0E-B802-DE85FABA89F3}"/>
    <cellStyle name="SAPBEXexcGood2 4 6" xfId="4375" xr:uid="{8D7E2AB8-0C5D-478A-A541-85E3E15389C4}"/>
    <cellStyle name="SAPBEXexcGood2 4 6 2" xfId="12581" xr:uid="{AA4ED768-940F-4CA3-A567-F161F4B21826}"/>
    <cellStyle name="SAPBEXexcGood2 4 6 3" xfId="12856" xr:uid="{FED06F8A-F42E-49CA-AB6C-18517CF2AC62}"/>
    <cellStyle name="SAPBEXexcGood2 4 6 4" xfId="18722" xr:uid="{15B97401-FE47-4E91-9EC2-398AB41B3485}"/>
    <cellStyle name="SAPBEXexcGood2 4 6 5" xfId="22474" xr:uid="{6DFB6398-00A5-4730-853F-5F6FF18BD384}"/>
    <cellStyle name="SAPBEXexcGood2 4 6 6" xfId="26140" xr:uid="{6E672D41-B47A-42B4-9428-BC893C8AA3F6}"/>
    <cellStyle name="SAPBEXexcGood2 4 6 7" xfId="29671" xr:uid="{AB2290A1-1F52-498E-8C6A-AECC5E43898B}"/>
    <cellStyle name="SAPBEXexcGood2 4 6 8" xfId="32933" xr:uid="{0A617D13-681C-455F-81C2-E13664A0A0B7}"/>
    <cellStyle name="SAPBEXexcGood2 4 7" xfId="4569" xr:uid="{6A604966-D518-441D-8941-849C3AEDBF24}"/>
    <cellStyle name="SAPBEXexcGood2 4 7 2" xfId="7835" xr:uid="{4C9508E2-AFD3-4D73-88CC-CC94372A1BFA}"/>
    <cellStyle name="SAPBEXexcGood2 4 7 3" xfId="14404" xr:uid="{5C05CD13-25E2-4294-AEFA-6838AADE97D9}"/>
    <cellStyle name="SAPBEXexcGood2 4 7 4" xfId="18916" xr:uid="{284C34B9-7442-4B9C-B27A-EA379485AC70}"/>
    <cellStyle name="SAPBEXexcGood2 4 7 5" xfId="22668" xr:uid="{16E167AF-AF2E-4D6C-BE5C-C7068017A3A9}"/>
    <cellStyle name="SAPBEXexcGood2 4 7 6" xfId="26333" xr:uid="{D25F4CDD-820E-4B92-B402-C1D05053100A}"/>
    <cellStyle name="SAPBEXexcGood2 4 7 7" xfId="29865" xr:uid="{18E70539-CD6F-4C02-96E2-03600AF59CAC}"/>
    <cellStyle name="SAPBEXexcGood2 4 7 8" xfId="33126" xr:uid="{2CEEF948-61A4-4133-AA4A-BA9EFF8D3DFE}"/>
    <cellStyle name="SAPBEXexcGood2 4 8" xfId="4620" xr:uid="{EE6F91C2-D5DC-4539-B798-C30A54275DE8}"/>
    <cellStyle name="SAPBEXexcGood2 4 8 2" xfId="12398" xr:uid="{F95A8FDD-43EE-49DA-94C0-F1544B3CA7E6}"/>
    <cellStyle name="SAPBEXexcGood2 4 8 3" xfId="14502" xr:uid="{BCE83F8C-2233-4B5F-87EA-CCFFA9E03D39}"/>
    <cellStyle name="SAPBEXexcGood2 4 8 4" xfId="18967" xr:uid="{74F04EBE-CC50-4358-9B49-3BF778674999}"/>
    <cellStyle name="SAPBEXexcGood2 4 8 5" xfId="22719" xr:uid="{319A42EA-EAAD-4DBC-A503-1356CDFB8BAD}"/>
    <cellStyle name="SAPBEXexcGood2 4 8 6" xfId="26384" xr:uid="{859A5D37-B6D4-4498-9F38-7A4846F22F28}"/>
    <cellStyle name="SAPBEXexcGood2 4 8 7" xfId="29916" xr:uid="{A7BBC9BE-8CD4-43AA-9BF1-79DD65B1D7E4}"/>
    <cellStyle name="SAPBEXexcGood2 4 8 8" xfId="33176" xr:uid="{A18ECF41-25EA-4FF0-85F5-F57D9CD11D02}"/>
    <cellStyle name="SAPBEXexcGood2 4 9" xfId="8863" xr:uid="{C724821A-2827-4359-BBAB-FDBCCD218D94}"/>
    <cellStyle name="SAPBEXexcGood2 5" xfId="1350" xr:uid="{A03E8A49-7BE3-4A21-BD4D-53FB36416B30}"/>
    <cellStyle name="SAPBEXexcGood2 5 10" xfId="13566" xr:uid="{B6E91D54-6D11-4D0F-B8FF-F579700D20E7}"/>
    <cellStyle name="SAPBEXexcGood2 5 11" xfId="8547" xr:uid="{CE65C491-CE66-4C97-940B-BD52E22CB7A7}"/>
    <cellStyle name="SAPBEXexcGood2 5 12" xfId="8002" xr:uid="{7B9C39BB-850D-47EB-8537-5E4FEEFD34ED}"/>
    <cellStyle name="SAPBEXexcGood2 5 13" xfId="23395" xr:uid="{A3BA151D-423C-4FAB-BD6C-060A89D9EB75}"/>
    <cellStyle name="SAPBEXexcGood2 5 14" xfId="23985" xr:uid="{1154DB73-94E2-46B0-BB44-84B432EB7D0C}"/>
    <cellStyle name="SAPBEXexcGood2 5 15" xfId="27215" xr:uid="{8B6BDB47-C3B0-46CC-8B6D-61DD65B8AA03}"/>
    <cellStyle name="SAPBEXexcGood2 5 2" xfId="1758" xr:uid="{D64C016B-2D75-4515-ADDF-E756B3679E30}"/>
    <cellStyle name="SAPBEXexcGood2 5 2 10" xfId="7718" xr:uid="{63F301F7-562C-4758-9B3D-3097F48AFBA0}"/>
    <cellStyle name="SAPBEXexcGood2 5 2 11" xfId="19542" xr:uid="{38D3FCD3-6178-49BA-920E-DDB054E4B619}"/>
    <cellStyle name="SAPBEXexcGood2 5 2 12" xfId="24143" xr:uid="{2F141EBC-1052-4B74-AA8F-A70049E29426}"/>
    <cellStyle name="SAPBEXexcGood2 5 2 13" xfId="27703" xr:uid="{DD0A6EAF-BCAB-4E7F-8001-B6724922C84F}"/>
    <cellStyle name="SAPBEXexcGood2 5 2 14" xfId="20558" xr:uid="{BBE0B380-AE30-4A08-A51B-5E95161C18ED}"/>
    <cellStyle name="SAPBEXexcGood2 5 2 2" xfId="3001" xr:uid="{E3C1A950-FCC8-4628-93BA-3CD9041F0048}"/>
    <cellStyle name="SAPBEXexcGood2 5 2 2 2" xfId="11640" xr:uid="{6750FE3A-5312-421A-9B32-52934EEC893E}"/>
    <cellStyle name="SAPBEXexcGood2 5 2 2 3" xfId="16006" xr:uid="{7175E0E3-B21A-467F-9DEE-5F8BD8CA4A9E}"/>
    <cellStyle name="SAPBEXexcGood2 5 2 2 4" xfId="17349" xr:uid="{E3F27132-7497-4EE8-AFAA-32F637EE21D6}"/>
    <cellStyle name="SAPBEXexcGood2 5 2 2 5" xfId="21107" xr:uid="{04BC50E0-642A-4072-9F57-AA916553D696}"/>
    <cellStyle name="SAPBEXexcGood2 5 2 2 6" xfId="24768" xr:uid="{E3AEF632-480B-4F1C-817D-4BE4DABC4FD7}"/>
    <cellStyle name="SAPBEXexcGood2 5 2 2 7" xfId="28297" xr:uid="{80F2EE83-833D-4879-B66C-3A939E63C30A}"/>
    <cellStyle name="SAPBEXexcGood2 5 2 2 8" xfId="31583" xr:uid="{84EB6824-46BC-4C0A-A216-BE45EE6E6A01}"/>
    <cellStyle name="SAPBEXexcGood2 5 2 3" xfId="3507" xr:uid="{214646FB-30D0-4C99-8AD4-02DD37381B8A}"/>
    <cellStyle name="SAPBEXexcGood2 5 2 3 2" xfId="9993" xr:uid="{CCEA04BF-BE14-4C1E-BC11-1D9BBDF3B943}"/>
    <cellStyle name="SAPBEXexcGood2 5 2 3 3" xfId="8007" xr:uid="{B2A5FC13-3E2D-4CA3-BBCB-62ACEB8CD25A}"/>
    <cellStyle name="SAPBEXexcGood2 5 2 3 4" xfId="17854" xr:uid="{D5490A2C-89FA-4999-8BFB-167747D1EEE9}"/>
    <cellStyle name="SAPBEXexcGood2 5 2 3 5" xfId="21610" xr:uid="{6FD8D077-F9BD-4676-95D1-058CC23E604E}"/>
    <cellStyle name="SAPBEXexcGood2 5 2 3 6" xfId="25272" xr:uid="{936D0EAB-79BB-45FA-8D0F-50494D40A2F8}"/>
    <cellStyle name="SAPBEXexcGood2 5 2 3 7" xfId="28803" xr:uid="{14E53832-B6BB-4FFB-A0C3-CE089E4D4C52}"/>
    <cellStyle name="SAPBEXexcGood2 5 2 3 8" xfId="32082" xr:uid="{ABF7EB2B-9BDB-46D4-A8EB-E1F1B94C75DB}"/>
    <cellStyle name="SAPBEXexcGood2 5 2 4" xfId="1878" xr:uid="{71DAFA70-146E-41D9-A7F5-169AEA8BD2D9}"/>
    <cellStyle name="SAPBEXexcGood2 5 2 4 2" xfId="11118" xr:uid="{CE05FC17-1312-40BE-AA34-5E5581D1F37E}"/>
    <cellStyle name="SAPBEXexcGood2 5 2 4 3" xfId="16459" xr:uid="{15D47608-9F2B-416B-9727-3A696512F8DE}"/>
    <cellStyle name="SAPBEXexcGood2 5 2 4 4" xfId="10700" xr:uid="{645C7557-50C5-4784-BCA1-4B904D387B65}"/>
    <cellStyle name="SAPBEXexcGood2 5 2 4 5" xfId="19479" xr:uid="{B7F18346-2D95-4259-B95E-DE676D961196}"/>
    <cellStyle name="SAPBEXexcGood2 5 2 4 6" xfId="20453" xr:uid="{897BA128-B704-4F20-B506-0F5035735CEE}"/>
    <cellStyle name="SAPBEXexcGood2 5 2 4 7" xfId="26892" xr:uid="{49B81005-F8F1-4342-964C-B98061759A6D}"/>
    <cellStyle name="SAPBEXexcGood2 5 2 4 8" xfId="27277" xr:uid="{D9F7F476-BA73-4EEC-BCFC-C2A4F84B6E9D}"/>
    <cellStyle name="SAPBEXexcGood2 5 2 5" xfId="4315" xr:uid="{C4608AB9-DDD4-4825-B8D0-AD8FEB0A7133}"/>
    <cellStyle name="SAPBEXexcGood2 5 2 5 2" xfId="6937" xr:uid="{90F7B88C-7A0D-4043-8529-74F163714651}"/>
    <cellStyle name="SAPBEXexcGood2 5 2 5 3" xfId="16732" xr:uid="{1BA3646A-A212-42EC-9102-AE3E2AF65D8C}"/>
    <cellStyle name="SAPBEXexcGood2 5 2 5 4" xfId="18662" xr:uid="{5B0F25F3-F0C7-4694-925B-4B098799D1C3}"/>
    <cellStyle name="SAPBEXexcGood2 5 2 5 5" xfId="22414" xr:uid="{3FB7172F-7892-4D0C-BE44-D85F28A68039}"/>
    <cellStyle name="SAPBEXexcGood2 5 2 5 6" xfId="26080" xr:uid="{561B62CB-8663-483E-8CB7-46686A45A150}"/>
    <cellStyle name="SAPBEXexcGood2 5 2 5 7" xfId="29611" xr:uid="{56EC0E19-45BF-4122-A25D-3138B816B9EF}"/>
    <cellStyle name="SAPBEXexcGood2 5 2 5 8" xfId="32874" xr:uid="{B35A2769-0D3F-45D0-AD61-F66D16C9D693}"/>
    <cellStyle name="SAPBEXexcGood2 5 2 6" xfId="4568" xr:uid="{2151F8E9-A73D-481E-B48F-92908D296D94}"/>
    <cellStyle name="SAPBEXexcGood2 5 2 6 2" xfId="12447" xr:uid="{ECCA334C-FCBC-41D5-9CD3-7306CD675ECF}"/>
    <cellStyle name="SAPBEXexcGood2 5 2 6 3" xfId="13496" xr:uid="{BC2B1EDD-5C6F-451B-B28C-48FC56CF5D8F}"/>
    <cellStyle name="SAPBEXexcGood2 5 2 6 4" xfId="18915" xr:uid="{B769F716-D82E-47A5-A30A-9C620E451D6D}"/>
    <cellStyle name="SAPBEXexcGood2 5 2 6 5" xfId="22667" xr:uid="{C60E275B-6082-4CB1-9DB6-83670C797804}"/>
    <cellStyle name="SAPBEXexcGood2 5 2 6 6" xfId="26332" xr:uid="{C4C0E549-23AB-451E-8ED4-62AD0E24749C}"/>
    <cellStyle name="SAPBEXexcGood2 5 2 6 7" xfId="29864" xr:uid="{DEB25B7E-5BB7-4FAC-A120-B06B3C24EC67}"/>
    <cellStyle name="SAPBEXexcGood2 5 2 6 8" xfId="33125" xr:uid="{99AF5B94-BA4A-4B5E-8718-6736E66A5F9D}"/>
    <cellStyle name="SAPBEXexcGood2 5 2 7" xfId="4857" xr:uid="{1E9B552A-73F0-4D35-8804-E7238A43CC8A}"/>
    <cellStyle name="SAPBEXexcGood2 5 2 7 2" xfId="12166" xr:uid="{CDD080BC-4B45-4DF4-A7DB-DCED002B75DC}"/>
    <cellStyle name="SAPBEXexcGood2 5 2 7 3" xfId="11713" xr:uid="{D59F7525-FAB9-460F-9FE1-8BD7882FA067}"/>
    <cellStyle name="SAPBEXexcGood2 5 2 7 4" xfId="19204" xr:uid="{C4DDC5DD-DADE-4096-9010-C6F4FE35BFBB}"/>
    <cellStyle name="SAPBEXexcGood2 5 2 7 5" xfId="22955" xr:uid="{99D71C63-A32F-4F2E-B053-4AE36B8259A7}"/>
    <cellStyle name="SAPBEXexcGood2 5 2 7 6" xfId="26621" xr:uid="{17987BBC-C6A2-4BCE-A40B-99EAF51C858B}"/>
    <cellStyle name="SAPBEXexcGood2 5 2 7 7" xfId="30153" xr:uid="{8AF19154-02B2-4657-9388-5D267262C856}"/>
    <cellStyle name="SAPBEXexcGood2 5 2 7 8" xfId="33409" xr:uid="{49A00F7F-2CC6-4C95-9CA0-A916E59C4E6E}"/>
    <cellStyle name="SAPBEXexcGood2 5 2 8" xfId="12788" xr:uid="{B10E92B9-8CC8-4033-B8A9-BF4ADCC5689B}"/>
    <cellStyle name="SAPBEXexcGood2 5 2 9" xfId="12105" xr:uid="{79505CCE-424D-48EB-930F-B3810895361D}"/>
    <cellStyle name="SAPBEXexcGood2 5 3" xfId="2613" xr:uid="{01D2230E-1AED-41B0-B4D6-6462495C8D85}"/>
    <cellStyle name="SAPBEXexcGood2 5 3 2" xfId="9074" xr:uid="{E9B4940D-F197-420E-BC5B-98B2E0CDC01F}"/>
    <cellStyle name="SAPBEXexcGood2 5 3 3" xfId="10439" xr:uid="{54A3E003-ED17-4B1A-8360-77F6F4989455}"/>
    <cellStyle name="SAPBEXexcGood2 5 3 4" xfId="15860" xr:uid="{911B7741-14F7-436A-A959-645ECA99D6A8}"/>
    <cellStyle name="SAPBEXexcGood2 5 3 5" xfId="20720" xr:uid="{70167058-C94B-490D-A4F0-9A98E436B6C4}"/>
    <cellStyle name="SAPBEXexcGood2 5 3 6" xfId="24380" xr:uid="{128A5BC4-7E5E-468C-BE57-259F1036AE3A}"/>
    <cellStyle name="SAPBEXexcGood2 5 3 7" xfId="27909" xr:uid="{5083B37F-513E-4280-B47F-50AD984014DE}"/>
    <cellStyle name="SAPBEXexcGood2 5 3 8" xfId="31199" xr:uid="{056AD3BB-C666-4E89-838F-1596EC7CFCFF}"/>
    <cellStyle name="SAPBEXexcGood2 5 4" xfId="3120" xr:uid="{D6903DB6-4FE3-4ECB-8CAB-F69ADBE7CDA4}"/>
    <cellStyle name="SAPBEXexcGood2 5 4 2" xfId="10352" xr:uid="{E3676E53-054D-4DE9-AE12-B7BC632ADDF0}"/>
    <cellStyle name="SAPBEXexcGood2 5 4 3" xfId="14383" xr:uid="{A930DC31-1A8C-4927-BCCC-BAF8B93677B5}"/>
    <cellStyle name="SAPBEXexcGood2 5 4 4" xfId="17467" xr:uid="{D7EDA14C-D14E-4618-AA99-64EDBF8A6275}"/>
    <cellStyle name="SAPBEXexcGood2 5 4 5" xfId="21223" xr:uid="{70287CD3-48DE-4657-817E-BC7FB45851E4}"/>
    <cellStyle name="SAPBEXexcGood2 5 4 6" xfId="24885" xr:uid="{42AB3FF3-5C55-4993-B7AE-E11B6978AC04}"/>
    <cellStyle name="SAPBEXexcGood2 5 4 7" xfId="28416" xr:uid="{97C5AD04-7CE2-4AC0-94F4-E1FCF271D8BD}"/>
    <cellStyle name="SAPBEXexcGood2 5 4 8" xfId="31698" xr:uid="{DA21C3BC-C30D-45B4-8165-46369FECE0DB}"/>
    <cellStyle name="SAPBEXexcGood2 5 5" xfId="2736" xr:uid="{163FFC18-4502-4548-A426-9A42D48E6749}"/>
    <cellStyle name="SAPBEXexcGood2 5 5 2" xfId="11264" xr:uid="{1AC5290D-F61D-4BA1-B9AA-D0CFF8545ED8}"/>
    <cellStyle name="SAPBEXexcGood2 5 5 3" xfId="16349" xr:uid="{952D48F6-6045-409F-A039-85440FE41929}"/>
    <cellStyle name="SAPBEXexcGood2 5 5 4" xfId="17084" xr:uid="{9DC3E1B5-92EE-4C4F-85C1-1A2B9DA2CDCB}"/>
    <cellStyle name="SAPBEXexcGood2 5 5 5" xfId="20842" xr:uid="{1018F422-F926-4DD8-BFCB-E0BA9A6680C0}"/>
    <cellStyle name="SAPBEXexcGood2 5 5 6" xfId="24503" xr:uid="{525F3EEE-2318-479D-8ED6-1E83DBFAD22B}"/>
    <cellStyle name="SAPBEXexcGood2 5 5 7" xfId="28032" xr:uid="{2BA121B1-4124-49F2-BA54-DB15FCC10334}"/>
    <cellStyle name="SAPBEXexcGood2 5 5 8" xfId="31318" xr:uid="{BCCD9F7B-AC00-46BD-AFB1-8683AB8704CB}"/>
    <cellStyle name="SAPBEXexcGood2 5 6" xfId="2732" xr:uid="{E9B8DF07-E0E5-461F-8BA2-86D4B42C1284}"/>
    <cellStyle name="SAPBEXexcGood2 5 6 2" xfId="10247" xr:uid="{50027274-DD17-4772-A4AF-EAD9AA747789}"/>
    <cellStyle name="SAPBEXexcGood2 5 6 3" xfId="14720" xr:uid="{58F966E2-0780-4EB4-8B9D-ED356287C29A}"/>
    <cellStyle name="SAPBEXexcGood2 5 6 4" xfId="17080" xr:uid="{13A9F82A-2A21-4475-A417-01D3094B8327}"/>
    <cellStyle name="SAPBEXexcGood2 5 6 5" xfId="20838" xr:uid="{D63007DD-5E28-4AF0-BAEF-ED3C778DEA79}"/>
    <cellStyle name="SAPBEXexcGood2 5 6 6" xfId="24499" xr:uid="{B8ACA5D9-1557-4858-A681-A321B4BA30CE}"/>
    <cellStyle name="SAPBEXexcGood2 5 6 7" xfId="28028" xr:uid="{75628FAF-EAC0-4A68-89E5-7C8FE0678D4D}"/>
    <cellStyle name="SAPBEXexcGood2 5 6 8" xfId="31314" xr:uid="{24AC5046-0B1B-4F0A-8F43-349346D9C447}"/>
    <cellStyle name="SAPBEXexcGood2 5 7" xfId="4337" xr:uid="{F73C1116-AC72-426D-B04E-B9C044A7DAF5}"/>
    <cellStyle name="SAPBEXexcGood2 5 7 2" xfId="6862" xr:uid="{3B940402-BD65-42C3-BEAB-AB1E53432F90}"/>
    <cellStyle name="SAPBEXexcGood2 5 7 3" xfId="15345" xr:uid="{EAC3BABF-69DB-436D-A02C-425218D51DBA}"/>
    <cellStyle name="SAPBEXexcGood2 5 7 4" xfId="18684" xr:uid="{6D266B40-65FB-4C67-B2AF-6E788394FE79}"/>
    <cellStyle name="SAPBEXexcGood2 5 7 5" xfId="22436" xr:uid="{D497327C-D386-4307-8046-C70D81C72C45}"/>
    <cellStyle name="SAPBEXexcGood2 5 7 6" xfId="26102" xr:uid="{BA2B3D39-17E9-4857-92D9-F60F0CA581CA}"/>
    <cellStyle name="SAPBEXexcGood2 5 7 7" xfId="29633" xr:uid="{ABFE790B-ECBA-4EEE-A8AF-59048F91ED8F}"/>
    <cellStyle name="SAPBEXexcGood2 5 7 8" xfId="32895" xr:uid="{786EA035-0034-4941-B049-5D60DE30EB89}"/>
    <cellStyle name="SAPBEXexcGood2 5 8" xfId="3659" xr:uid="{FAE34BF3-E9EC-433F-8953-47242999F675}"/>
    <cellStyle name="SAPBEXexcGood2 5 8 2" xfId="10781" xr:uid="{57C53A56-A652-406D-A042-F89BA2B69431}"/>
    <cellStyle name="SAPBEXexcGood2 5 8 3" xfId="7892" xr:uid="{165CF457-19F6-405B-B26F-9074E191344F}"/>
    <cellStyle name="SAPBEXexcGood2 5 8 4" xfId="18006" xr:uid="{245FB42A-32AA-46E6-B2BE-859253DA7BBA}"/>
    <cellStyle name="SAPBEXexcGood2 5 8 5" xfId="21762" xr:uid="{AD3485B5-2CB1-406B-BC6A-E23A5336772F}"/>
    <cellStyle name="SAPBEXexcGood2 5 8 6" xfId="25424" xr:uid="{01CA7C89-9CDD-4C1D-A589-6A9E232684AD}"/>
    <cellStyle name="SAPBEXexcGood2 5 8 7" xfId="28955" xr:uid="{09C328C2-D168-4C5D-B037-CB9210B3BCC0}"/>
    <cellStyle name="SAPBEXexcGood2 5 8 8" xfId="32232" xr:uid="{3EA82A38-6B14-4063-8270-C1C067C23677}"/>
    <cellStyle name="SAPBEXexcGood2 5 9" xfId="8857" xr:uid="{A7E19D64-A3B0-4D50-869D-A3C7D8A9DA9E}"/>
    <cellStyle name="SAPBEXexcGood2 6" xfId="1374" xr:uid="{99419565-C8AB-466D-A736-7B46899010A9}"/>
    <cellStyle name="SAPBEXexcGood2 7" xfId="1449" xr:uid="{B77F528E-8068-40B3-B8A6-6231CDAF6E43}"/>
    <cellStyle name="SAPBEXexcGood2 8" xfId="667" xr:uid="{0DC49D54-45E2-40C1-8445-05ECB766258A}"/>
    <cellStyle name="SAPBEXexcGood2 8 10" xfId="16620" xr:uid="{1B5D2C9E-B2CA-4780-9BE9-090DAE9E0633}"/>
    <cellStyle name="SAPBEXexcGood2 8 11" xfId="15496" xr:uid="{57FF2F81-DF65-4002-80DB-C4AFAA44AB45}"/>
    <cellStyle name="SAPBEXexcGood2 8 12" xfId="20177" xr:uid="{211D9F69-05AA-46FC-BC9D-0557F70CDE69}"/>
    <cellStyle name="SAPBEXexcGood2 8 13" xfId="20393" xr:uid="{D6B6EED7-9BEE-4A36-A9E4-4A2D3E2488E0}"/>
    <cellStyle name="SAPBEXexcGood2 8 14" xfId="27472" xr:uid="{5DDAF212-8C01-4A4E-BA54-FC47EBED5103}"/>
    <cellStyle name="SAPBEXexcGood2 8 15" xfId="30693" xr:uid="{41488B87-2209-4AFC-A4AA-6B2B4E16886F}"/>
    <cellStyle name="SAPBEXexcGood2 8 2" xfId="1579" xr:uid="{04BE6DCC-80AD-4885-8203-57DA1B0A9606}"/>
    <cellStyle name="SAPBEXexcGood2 8 2 10" xfId="14900" xr:uid="{0590A162-0EB6-404B-9B2E-44AA740A2731}"/>
    <cellStyle name="SAPBEXexcGood2 8 2 11" xfId="19599" xr:uid="{DEC8A4F3-457E-4808-8D13-8C29BE890973}"/>
    <cellStyle name="SAPBEXexcGood2 8 2 12" xfId="19657" xr:uid="{47BE2353-B3B7-411A-B7B3-7EE1D7EDE8CF}"/>
    <cellStyle name="SAPBEXexcGood2 8 2 13" xfId="27010" xr:uid="{B05CCDFB-075E-4697-8916-B17040FD93C3}"/>
    <cellStyle name="SAPBEXexcGood2 8 2 14" xfId="30518" xr:uid="{97B60A3E-D603-41D6-A3B9-564F798E0DC4}"/>
    <cellStyle name="SAPBEXexcGood2 8 2 2" xfId="2822" xr:uid="{3A472932-D181-4A13-97C0-0D8302C68DC2}"/>
    <cellStyle name="SAPBEXexcGood2 8 2 2 2" xfId="11382" xr:uid="{7218C7AD-B972-4177-A915-C45279D7E1AF}"/>
    <cellStyle name="SAPBEXexcGood2 8 2 2 3" xfId="16260" xr:uid="{BC726AAC-F098-49C5-A55C-339A8D8A5C55}"/>
    <cellStyle name="SAPBEXexcGood2 8 2 2 4" xfId="17170" xr:uid="{2D3B1F73-EEBD-4AF4-AB13-D5848E18BE38}"/>
    <cellStyle name="SAPBEXexcGood2 8 2 2 5" xfId="20928" xr:uid="{5F9607A0-E374-42A7-83AB-47F067928C62}"/>
    <cellStyle name="SAPBEXexcGood2 8 2 2 6" xfId="24589" xr:uid="{93E5BEB7-BAC9-496F-AFA3-9BD75B94D9E6}"/>
    <cellStyle name="SAPBEXexcGood2 8 2 2 7" xfId="28118" xr:uid="{046E7DD2-2E50-4452-8D27-AF7D39D7BBAE}"/>
    <cellStyle name="SAPBEXexcGood2 8 2 2 8" xfId="31404" xr:uid="{E21ABD53-E773-485A-ACCE-7123A9CAA88A}"/>
    <cellStyle name="SAPBEXexcGood2 8 2 3" xfId="3328" xr:uid="{C8787C32-8AC7-488A-A0E5-1E059FDA8BB9}"/>
    <cellStyle name="SAPBEXexcGood2 8 2 3 2" xfId="8748" xr:uid="{D1E24B9D-E36C-42D7-A2B1-55DEE9B56FC3}"/>
    <cellStyle name="SAPBEXexcGood2 8 2 3 3" xfId="13668" xr:uid="{93A880AF-3AD1-4AE9-B99E-310A85AA6E26}"/>
    <cellStyle name="SAPBEXexcGood2 8 2 3 4" xfId="17675" xr:uid="{8EC0C18F-3476-4164-B558-7A0C31867F3D}"/>
    <cellStyle name="SAPBEXexcGood2 8 2 3 5" xfId="21431" xr:uid="{C5196302-EFCE-4277-8D4C-62D39F7D01BA}"/>
    <cellStyle name="SAPBEXexcGood2 8 2 3 6" xfId="25093" xr:uid="{44CCABE8-DC5B-4E11-AE10-E1D10EA84D74}"/>
    <cellStyle name="SAPBEXexcGood2 8 2 3 7" xfId="28624" xr:uid="{05471204-163A-4002-92D5-ED0A9D4A01BC}"/>
    <cellStyle name="SAPBEXexcGood2 8 2 3 8" xfId="31903" xr:uid="{1EAE2AD5-3F9F-471F-9446-35324BD611DC}"/>
    <cellStyle name="SAPBEXexcGood2 8 2 4" xfId="3062" xr:uid="{7DD54A64-8B5C-4392-A286-479B6847156C}"/>
    <cellStyle name="SAPBEXexcGood2 8 2 4 2" xfId="9374" xr:uid="{AF54EC27-ED90-401B-A249-473DF6ED9E67}"/>
    <cellStyle name="SAPBEXexcGood2 8 2 4 3" xfId="15009" xr:uid="{CBE7069A-58FF-4F6B-B6C4-DBDAD34AE4A1}"/>
    <cellStyle name="SAPBEXexcGood2 8 2 4 4" xfId="17409" xr:uid="{880196CF-0D94-4E2B-BB7E-20B71D32078E}"/>
    <cellStyle name="SAPBEXexcGood2 8 2 4 5" xfId="21167" xr:uid="{7C7163B2-45EE-49B3-A24A-3D9CC890BDAA}"/>
    <cellStyle name="SAPBEXexcGood2 8 2 4 6" xfId="24829" xr:uid="{3D9B74DA-7BC4-49AF-BD02-F6DE1ACC84EF}"/>
    <cellStyle name="SAPBEXexcGood2 8 2 4 7" xfId="28358" xr:uid="{B9FB6CBD-60FC-42EC-9A3B-57F2CCEBD53F}"/>
    <cellStyle name="SAPBEXexcGood2 8 2 4 8" xfId="31643" xr:uid="{E95DF417-838F-4C99-A7EB-811172363165}"/>
    <cellStyle name="SAPBEXexcGood2 8 2 5" xfId="3917" xr:uid="{09ABC396-5FB3-43C4-9452-D3CF1D4E2C12}"/>
    <cellStyle name="SAPBEXexcGood2 8 2 5 2" xfId="12698" xr:uid="{67A64164-4F4C-47C1-8A79-772F818D4855}"/>
    <cellStyle name="SAPBEXexcGood2 8 2 5 3" xfId="8231" xr:uid="{3B99EB4C-854B-47B9-8D43-65895956A2A2}"/>
    <cellStyle name="SAPBEXexcGood2 8 2 5 4" xfId="18264" xr:uid="{D33E30E8-2622-4911-89E6-AA1F41D1C319}"/>
    <cellStyle name="SAPBEXexcGood2 8 2 5 5" xfId="22017" xr:uid="{4BBA4F4C-D9E3-4C27-ADBC-77DB96586131}"/>
    <cellStyle name="SAPBEXexcGood2 8 2 5 6" xfId="25682" xr:uid="{4FDAB377-FA2A-4669-8220-991C520D7762}"/>
    <cellStyle name="SAPBEXexcGood2 8 2 5 7" xfId="29213" xr:uid="{E9F0469B-D876-4FC7-A532-8668DCAA9BDB}"/>
    <cellStyle name="SAPBEXexcGood2 8 2 5 8" xfId="32481" xr:uid="{9A6DFD43-7C17-47A6-8551-1239D0412868}"/>
    <cellStyle name="SAPBEXexcGood2 8 2 6" xfId="4533" xr:uid="{E0C3F5E4-7424-4F8B-9BC3-626403EADA10}"/>
    <cellStyle name="SAPBEXexcGood2 8 2 6 2" xfId="12480" xr:uid="{C71A2D72-7B31-4472-823B-D66E53D3DD82}"/>
    <cellStyle name="SAPBEXexcGood2 8 2 6 3" xfId="9912" xr:uid="{6F46414E-41F3-4709-9926-4667DD0CF603}"/>
    <cellStyle name="SAPBEXexcGood2 8 2 6 4" xfId="18880" xr:uid="{4609FBB0-C2DF-4CE0-8745-79F967972C83}"/>
    <cellStyle name="SAPBEXexcGood2 8 2 6 5" xfId="22632" xr:uid="{E440AACA-1F12-4289-91E6-30CB029AF823}"/>
    <cellStyle name="SAPBEXexcGood2 8 2 6 6" xfId="26297" xr:uid="{67960BBC-7D90-4A20-89BC-760CF5F3ED5F}"/>
    <cellStyle name="SAPBEXexcGood2 8 2 6 7" xfId="29829" xr:uid="{FB951DBE-F6E6-40F8-9307-D18B890CA262}"/>
    <cellStyle name="SAPBEXexcGood2 8 2 6 8" xfId="33090" xr:uid="{5A752795-C86F-41A2-8424-EFEE0AFA3798}"/>
    <cellStyle name="SAPBEXexcGood2 8 2 7" xfId="4714" xr:uid="{3ED7D522-1F75-4C92-B311-FDBDB9C57460}"/>
    <cellStyle name="SAPBEXexcGood2 8 2 7 2" xfId="12309" xr:uid="{BDADD504-8BE3-4D93-BF5B-F69546D202F0}"/>
    <cellStyle name="SAPBEXexcGood2 8 2 7 3" xfId="9692" xr:uid="{89444AB2-BC80-4DFC-B886-5245F928DA78}"/>
    <cellStyle name="SAPBEXexcGood2 8 2 7 4" xfId="19061" xr:uid="{CCC480AA-4F83-4528-8D2F-7C245D12F726}"/>
    <cellStyle name="SAPBEXexcGood2 8 2 7 5" xfId="22813" xr:uid="{D5601359-C150-4AB0-B573-67F8FE872AF3}"/>
    <cellStyle name="SAPBEXexcGood2 8 2 7 6" xfId="26478" xr:uid="{78D2761B-13A7-4AE2-856A-7D6D989C6724}"/>
    <cellStyle name="SAPBEXexcGood2 8 2 7 7" xfId="30010" xr:uid="{3AEB3817-910F-4A2C-9A39-9E40C8F7B89D}"/>
    <cellStyle name="SAPBEXexcGood2 8 2 7 8" xfId="33269" xr:uid="{9564A3BC-3C75-4803-A77B-4256D8C9F7EF}"/>
    <cellStyle name="SAPBEXexcGood2 8 2 8" xfId="10328" xr:uid="{7625F75C-0681-4995-A607-FC53DEC86EF4}"/>
    <cellStyle name="SAPBEXexcGood2 8 2 9" xfId="13417" xr:uid="{5AE57E96-3E82-4ACF-B7C5-ABC2133518C1}"/>
    <cellStyle name="SAPBEXexcGood2 8 3" xfId="2000" xr:uid="{A6A8A47D-3137-4BF5-AEC4-53865DC24802}"/>
    <cellStyle name="SAPBEXexcGood2 8 3 2" xfId="8120" xr:uid="{02D445E9-97C5-49E2-BC8D-750960AB1C7B}"/>
    <cellStyle name="SAPBEXexcGood2 8 3 3" xfId="10537" xr:uid="{3B0FA19D-A369-4A83-9004-135C37D5C3D3}"/>
    <cellStyle name="SAPBEXexcGood2 8 3 4" xfId="16334" xr:uid="{505C197D-266B-48C2-9A6B-4C09C0021C38}"/>
    <cellStyle name="SAPBEXexcGood2 8 3 5" xfId="14161" xr:uid="{4035C526-D723-44FE-B482-7DA6BA3D4C52}"/>
    <cellStyle name="SAPBEXexcGood2 8 3 6" xfId="11129" xr:uid="{53CAD9B8-4909-4248-A048-852861AE1BEB}"/>
    <cellStyle name="SAPBEXexcGood2 8 3 7" xfId="23734" xr:uid="{6FC88684-D2D0-49A7-9111-EF4C38E627CB}"/>
    <cellStyle name="SAPBEXexcGood2 8 3 8" xfId="30396" xr:uid="{3BEF3EDF-BE81-4899-9D07-920E0C8E5096}"/>
    <cellStyle name="SAPBEXexcGood2 8 4" xfId="2336" xr:uid="{CB5D379F-42C2-49E3-B3BC-20D2A0504D17}"/>
    <cellStyle name="SAPBEXexcGood2 8 4 2" xfId="9849" xr:uid="{1AD846A7-A6EA-4850-9118-4D366B7ADAD2}"/>
    <cellStyle name="SAPBEXexcGood2 8 4 3" xfId="10560" xr:uid="{06374A7A-AA4C-467D-A3B1-7465168AEC11}"/>
    <cellStyle name="SAPBEXexcGood2 8 4 4" xfId="9693" xr:uid="{056BFFB7-B33E-4873-BE4D-5D10C718C7C8}"/>
    <cellStyle name="SAPBEXexcGood2 8 4 5" xfId="15318" xr:uid="{F1CCB79F-A59E-47C5-8A21-A739C89BAF34}"/>
    <cellStyle name="SAPBEXexcGood2 8 4 6" xfId="15694" xr:uid="{2355CC43-0B81-4671-8951-3FCFA3F4547B}"/>
    <cellStyle name="SAPBEXexcGood2 8 4 7" xfId="23952" xr:uid="{C60A6551-95C6-46F2-B3F9-F56B1360E7E2}"/>
    <cellStyle name="SAPBEXexcGood2 8 4 8" xfId="30336" xr:uid="{5FC53E34-E3C5-4E5B-8BF5-D88DCF85FDA8}"/>
    <cellStyle name="SAPBEXexcGood2 8 5" xfId="3653" xr:uid="{9A1365AA-FE66-4A6A-92A2-D1D9B3B43828}"/>
    <cellStyle name="SAPBEXexcGood2 8 5 2" xfId="9606" xr:uid="{21B872AD-03B2-465D-959C-396F5AF7444F}"/>
    <cellStyle name="SAPBEXexcGood2 8 5 3" xfId="8073" xr:uid="{08E9604F-F699-4A71-ABA9-B940E2760601}"/>
    <cellStyle name="SAPBEXexcGood2 8 5 4" xfId="18000" xr:uid="{D332778E-0873-47AB-BA57-F722A9C424A3}"/>
    <cellStyle name="SAPBEXexcGood2 8 5 5" xfId="21756" xr:uid="{B1BAF133-A6D3-4F28-B311-893FCDE044EE}"/>
    <cellStyle name="SAPBEXexcGood2 8 5 6" xfId="25418" xr:uid="{80B4F061-3700-41B9-A09C-D263A18C68DC}"/>
    <cellStyle name="SAPBEXexcGood2 8 5 7" xfId="28949" xr:uid="{5A45AA93-58B7-425C-B71C-BC3DD9B4D85F}"/>
    <cellStyle name="SAPBEXexcGood2 8 5 8" xfId="32226" xr:uid="{33F038A1-6895-4CFA-80CE-71217745C96E}"/>
    <cellStyle name="SAPBEXexcGood2 8 6" xfId="4172" xr:uid="{D0A44D2B-1BC5-4652-9954-8DC354BEBFF2}"/>
    <cellStyle name="SAPBEXexcGood2 8 6 2" xfId="7148" xr:uid="{BDD4F28D-BEDF-49B7-B4DA-86BE50F1A7E9}"/>
    <cellStyle name="SAPBEXexcGood2 8 6 3" xfId="8638" xr:uid="{9570BBDB-4870-4298-AA57-E0882CF8091C}"/>
    <cellStyle name="SAPBEXexcGood2 8 6 4" xfId="18519" xr:uid="{E7BA2E1B-C171-4030-91E4-DB8E8E4D25D5}"/>
    <cellStyle name="SAPBEXexcGood2 8 6 5" xfId="22272" xr:uid="{A296002E-0118-440E-AC59-7D5475FC5A27}"/>
    <cellStyle name="SAPBEXexcGood2 8 6 6" xfId="25937" xr:uid="{35D999BA-D8F0-4223-B9AB-B1935BFAAE08}"/>
    <cellStyle name="SAPBEXexcGood2 8 6 7" xfId="29468" xr:uid="{523C2506-2AF0-4548-A352-31ADF64E3207}"/>
    <cellStyle name="SAPBEXexcGood2 8 6 8" xfId="32733" xr:uid="{71C94F9F-B3FF-4ED8-9476-63AA5995C4A9}"/>
    <cellStyle name="SAPBEXexcGood2 8 7" xfId="3626" xr:uid="{4D0DEE30-7785-4DD1-BEE1-4A72A2A73744}"/>
    <cellStyle name="SAPBEXexcGood2 8 7 2" xfId="9607" xr:uid="{91481319-CC29-4C60-A407-D83CB1A07505}"/>
    <cellStyle name="SAPBEXexcGood2 8 7 3" xfId="10620" xr:uid="{CEAB8C1E-3E1C-421B-9A9E-400072F610A8}"/>
    <cellStyle name="SAPBEXexcGood2 8 7 4" xfId="17973" xr:uid="{AE4F1D7E-4806-4FE0-A0CA-C486AA6B923D}"/>
    <cellStyle name="SAPBEXexcGood2 8 7 5" xfId="21729" xr:uid="{2E866E0E-22A5-465E-90FA-F5C4EBA8BE61}"/>
    <cellStyle name="SAPBEXexcGood2 8 7 6" xfId="25391" xr:uid="{87E64C0F-20DF-4E20-AD8E-EE9D3F76562F}"/>
    <cellStyle name="SAPBEXexcGood2 8 7 7" xfId="28922" xr:uid="{5D8B54F5-9335-49CB-AA3F-7762715F7C41}"/>
    <cellStyle name="SAPBEXexcGood2 8 7 8" xfId="32199" xr:uid="{EE2ABC2D-E783-4971-8898-84FAB7B609B4}"/>
    <cellStyle name="SAPBEXexcGood2 8 8" xfId="3954" xr:uid="{613FA719-CDAC-4A30-9573-161A6EDDACD4}"/>
    <cellStyle name="SAPBEXexcGood2 8 8 2" xfId="12692" xr:uid="{0FC99635-23E2-4F3A-A615-CBEECCB317A2}"/>
    <cellStyle name="SAPBEXexcGood2 8 8 3" xfId="9810" xr:uid="{4FE25BE1-CD6F-4745-BA60-C7927390BBEE}"/>
    <cellStyle name="SAPBEXexcGood2 8 8 4" xfId="18301" xr:uid="{AFCBD655-E2EA-4C0C-8C81-E22800FA0D82}"/>
    <cellStyle name="SAPBEXexcGood2 8 8 5" xfId="22054" xr:uid="{959927FA-0F5A-4D5B-9D9F-FDEC057547C1}"/>
    <cellStyle name="SAPBEXexcGood2 8 8 6" xfId="25719" xr:uid="{3BFCB239-AA51-4980-85D0-DD666505D774}"/>
    <cellStyle name="SAPBEXexcGood2 8 8 7" xfId="29250" xr:uid="{AC93529A-CBBD-4A79-850B-FFAC3886EADB}"/>
    <cellStyle name="SAPBEXexcGood2 8 8 8" xfId="32518" xr:uid="{7997E7FE-3732-4B2C-8E3E-BFBE7D731846}"/>
    <cellStyle name="SAPBEXexcGood2 8 9" xfId="10521" xr:uid="{492CA9F7-1D4A-4AE5-927C-C67601BC0FD7}"/>
    <cellStyle name="SAPBEXexcGood2 9" xfId="1532" xr:uid="{51D4E085-365D-45B3-8A41-DF42BCD8B8FB}"/>
    <cellStyle name="SAPBEXexcGood2 9 10" xfId="11233" xr:uid="{FF3C0D4C-0855-458D-B0D3-54A564949832}"/>
    <cellStyle name="SAPBEXexcGood2 9 11" xfId="19610" xr:uid="{5AEE464C-79BE-4D9B-B9B3-2E87DE5FF10F}"/>
    <cellStyle name="SAPBEXexcGood2 9 12" xfId="16381" xr:uid="{0D055423-6270-49A9-82E0-037AD5D1C7DE}"/>
    <cellStyle name="SAPBEXexcGood2 9 13" xfId="27020" xr:uid="{0A4506FE-B4CD-4ECE-A702-FF0EF71BDA70}"/>
    <cellStyle name="SAPBEXexcGood2 9 14" xfId="30212" xr:uid="{1DCC5940-C272-4770-9366-E2B14000AC5E}"/>
    <cellStyle name="SAPBEXexcGood2 9 2" xfId="2775" xr:uid="{31EA5983-9873-459B-B790-1C7565A73EC4}"/>
    <cellStyle name="SAPBEXexcGood2 9 2 2" xfId="8411" xr:uid="{14089093-C805-4F50-8EB1-3850279E0EBB}"/>
    <cellStyle name="SAPBEXexcGood2 9 2 3" xfId="13654" xr:uid="{BC65B574-683B-4262-BFFA-6A7DE5363818}"/>
    <cellStyle name="SAPBEXexcGood2 9 2 4" xfId="17123" xr:uid="{2F342A77-288E-4995-AFA7-D29C70802614}"/>
    <cellStyle name="SAPBEXexcGood2 9 2 5" xfId="20881" xr:uid="{9A7C8F16-5A8B-4393-A401-9FE2086AD651}"/>
    <cellStyle name="SAPBEXexcGood2 9 2 6" xfId="24542" xr:uid="{8DD85D0B-5464-45E8-A0F8-0DCED0FA03A9}"/>
    <cellStyle name="SAPBEXexcGood2 9 2 7" xfId="28071" xr:uid="{4429E96E-CC0D-43BD-ABBB-3F4EA0124948}"/>
    <cellStyle name="SAPBEXexcGood2 9 2 8" xfId="31357" xr:uid="{35B7A7F4-4BF0-4A9C-BADF-B5829677D652}"/>
    <cellStyle name="SAPBEXexcGood2 9 3" xfId="3281" xr:uid="{F1AD25AD-9E40-4F1D-A942-CCDA2DD570BA}"/>
    <cellStyle name="SAPBEXexcGood2 9 3 2" xfId="11318" xr:uid="{653848F0-3EC5-46F2-BB48-713DA54B6FE8}"/>
    <cellStyle name="SAPBEXexcGood2 9 3 3" xfId="16317" xr:uid="{70E24EA7-4BD5-409D-8353-809C2D21E764}"/>
    <cellStyle name="SAPBEXexcGood2 9 3 4" xfId="17628" xr:uid="{15A34E6B-61F9-4809-96A2-E1895D2C5279}"/>
    <cellStyle name="SAPBEXexcGood2 9 3 5" xfId="21384" xr:uid="{3F9E872F-72DF-4456-9B9F-51D76144E7A5}"/>
    <cellStyle name="SAPBEXexcGood2 9 3 6" xfId="25046" xr:uid="{790A1736-3B2B-43E5-AC05-AD5A4EC4C308}"/>
    <cellStyle name="SAPBEXexcGood2 9 3 7" xfId="28577" xr:uid="{3AF1145E-9BFF-4157-A6C7-D76AAB3C552C}"/>
    <cellStyle name="SAPBEXexcGood2 9 3 8" xfId="31856" xr:uid="{5E087E62-215B-4B5C-A760-2FCA0E185648}"/>
    <cellStyle name="SAPBEXexcGood2 9 4" xfId="2591" xr:uid="{DE0AEDF5-FE17-4316-A960-F3674262F1B2}"/>
    <cellStyle name="SAPBEXexcGood2 9 4 2" xfId="11356" xr:uid="{3F53C984-1585-4E77-87D9-1857D90939F0}"/>
    <cellStyle name="SAPBEXexcGood2 9 4 3" xfId="16283" xr:uid="{569026FA-A600-4443-A06F-668DA2D42C84}"/>
    <cellStyle name="SAPBEXexcGood2 9 4 4" xfId="15865" xr:uid="{34DA8A33-A666-4479-B643-E8E9C6D23D6D}"/>
    <cellStyle name="SAPBEXexcGood2 9 4 5" xfId="19276" xr:uid="{18B7D364-40F2-4700-AC7A-02D6C1AC4E01}"/>
    <cellStyle name="SAPBEXexcGood2 9 4 6" xfId="23031" xr:uid="{77F30522-BD57-48ED-B38A-9BEDC797A3AE}"/>
    <cellStyle name="SAPBEXexcGood2 9 4 7" xfId="14641" xr:uid="{FA7D2989-8264-4E88-8979-F97B4075DF56}"/>
    <cellStyle name="SAPBEXexcGood2 9 4 8" xfId="31177" xr:uid="{878A1648-C8D3-478D-B5DF-2242F069B29D}"/>
    <cellStyle name="SAPBEXexcGood2 9 5" xfId="4039" xr:uid="{5E20DA12-13C0-466A-AD7E-599743A29033}"/>
    <cellStyle name="SAPBEXexcGood2 9 5 2" xfId="6949" xr:uid="{88EA08CC-55CB-4855-9D6A-788355F75669}"/>
    <cellStyle name="SAPBEXexcGood2 9 5 3" xfId="14534" xr:uid="{BA7C4475-F164-4696-A4F6-5E8BE778F3BB}"/>
    <cellStyle name="SAPBEXexcGood2 9 5 4" xfId="18386" xr:uid="{1DD227C4-C1BA-4A26-AEAD-B8B30CF59BA5}"/>
    <cellStyle name="SAPBEXexcGood2 9 5 5" xfId="22139" xr:uid="{AD3CCFD0-E6A0-4943-8CE2-6C2D0A13FDF4}"/>
    <cellStyle name="SAPBEXexcGood2 9 5 6" xfId="25804" xr:uid="{3507925C-6A9F-4145-BB40-F47CEAEBC6F3}"/>
    <cellStyle name="SAPBEXexcGood2 9 5 7" xfId="29335" xr:uid="{8D885829-637E-481A-AC8E-847D5F8AF2E2}"/>
    <cellStyle name="SAPBEXexcGood2 9 5 8" xfId="32602" xr:uid="{781AD64C-2E61-43F3-91DB-B223656B4AC3}"/>
    <cellStyle name="SAPBEXexcGood2 9 6" xfId="4518" xr:uid="{85474975-2D5E-432A-8049-4C158087A96B}"/>
    <cellStyle name="SAPBEXexcGood2 9 6 2" xfId="12490" xr:uid="{C2E63611-B17B-4D3D-AFAB-7730E4DA67F6}"/>
    <cellStyle name="SAPBEXexcGood2 9 6 3" xfId="12862" xr:uid="{754FBD56-D069-4D85-98AC-674ABAD0DEA1}"/>
    <cellStyle name="SAPBEXexcGood2 9 6 4" xfId="18865" xr:uid="{B3B0CA18-DF96-4C38-8145-22768B989268}"/>
    <cellStyle name="SAPBEXexcGood2 9 6 5" xfId="22617" xr:uid="{93E9BEA4-FB90-454A-B49D-B42A840E76DB}"/>
    <cellStyle name="SAPBEXexcGood2 9 6 6" xfId="26282" xr:uid="{17428AF7-6000-45E0-AA58-9CA9EC297347}"/>
    <cellStyle name="SAPBEXexcGood2 9 6 7" xfId="29814" xr:uid="{F33A68E1-4B71-414D-BF75-764E21C1D4C9}"/>
    <cellStyle name="SAPBEXexcGood2 9 6 8" xfId="33076" xr:uid="{A4C6DB04-4ADA-4506-A54C-DA0865063532}"/>
    <cellStyle name="SAPBEXexcGood2 9 7" xfId="4132" xr:uid="{EBE184C4-1440-40D7-8C53-9B0C0AD63FC8}"/>
    <cellStyle name="SAPBEXexcGood2 9 7 2" xfId="7070" xr:uid="{98C09EEC-3E06-40C8-B60B-A10D6BA070F8}"/>
    <cellStyle name="SAPBEXexcGood2 9 7 3" xfId="14498" xr:uid="{65DC15CA-44BB-4630-8EC6-C98B62E89F6A}"/>
    <cellStyle name="SAPBEXexcGood2 9 7 4" xfId="18479" xr:uid="{D4FA3FDA-9320-4A52-BC8F-5C76E0EC6494}"/>
    <cellStyle name="SAPBEXexcGood2 9 7 5" xfId="22232" xr:uid="{25CA0C04-E62C-4A7C-BD32-123C151F9AE2}"/>
    <cellStyle name="SAPBEXexcGood2 9 7 6" xfId="25897" xr:uid="{CBF6B8B9-5A8D-4B5D-875A-83B349187B45}"/>
    <cellStyle name="SAPBEXexcGood2 9 7 7" xfId="29428" xr:uid="{F654F09F-0DCC-4C53-B0EE-942C30D1E280}"/>
    <cellStyle name="SAPBEXexcGood2 9 7 8" xfId="32694" xr:uid="{A5222129-3E66-4751-882A-81ABC7A70D3B}"/>
    <cellStyle name="SAPBEXexcGood2 9 8" xfId="11501" xr:uid="{B2EDE70D-7E17-43C0-B48A-AA53F908DD75}"/>
    <cellStyle name="SAPBEXexcGood2 9 9" xfId="16142" xr:uid="{2414C3B2-D218-41C0-81A1-15589F1EA243}"/>
    <cellStyle name="SAPBEXexcGood2_East 1415 Budget model v1" xfId="1157" xr:uid="{43A676C9-EA10-4CFF-B044-AFF9F8D483C6}"/>
    <cellStyle name="SAPBEXexcGood3" xfId="472" xr:uid="{4F60B41E-059B-475E-A4FB-79D5C87C2533}"/>
    <cellStyle name="SAPBEXexcGood3 10" xfId="1829" xr:uid="{14F0C21E-E7A9-40A1-B220-D1C54F8EB307}"/>
    <cellStyle name="SAPBEXexcGood3 10 2" xfId="8633" xr:uid="{DFD81816-1DDA-4977-825E-2F576FCB697C}"/>
    <cellStyle name="SAPBEXexcGood3 10 3" xfId="14065" xr:uid="{C3F35B91-4F4E-4E86-B111-76D1E1C9098B}"/>
    <cellStyle name="SAPBEXexcGood3 10 4" xfId="12808" xr:uid="{A13F78E0-DDAC-439C-B37E-F3B8F59D0795}"/>
    <cellStyle name="SAPBEXexcGood3 10 5" xfId="20439" xr:uid="{0D80EF14-06F6-4C3A-A9CC-54C1C1D56076}"/>
    <cellStyle name="SAPBEXexcGood3 10 6" xfId="23259" xr:uid="{37655107-B521-41A7-A7A6-EB0640026FA4}"/>
    <cellStyle name="SAPBEXexcGood3 10 7" xfId="27682" xr:uid="{269D42B6-F8F7-4421-89BC-4E259C942400}"/>
    <cellStyle name="SAPBEXexcGood3 10 8" xfId="27254" xr:uid="{62DC5B5B-7D75-4197-BDD1-4A7550E9DCB6}"/>
    <cellStyle name="SAPBEXexcGood3 11" xfId="2688" xr:uid="{619A24A9-5D65-480A-8DC7-760B17673499}"/>
    <cellStyle name="SAPBEXexcGood3 11 2" xfId="7913" xr:uid="{D88ACB0B-377E-49C7-AC63-8307BCA5DABD}"/>
    <cellStyle name="SAPBEXexcGood3 11 3" xfId="9964" xr:uid="{ED6EE36C-ADD3-4B0D-ADC8-8CAC6AA99FD4}"/>
    <cellStyle name="SAPBEXexcGood3 11 4" xfId="8090" xr:uid="{821D0EEB-6A8A-47F4-BC05-00986355076F}"/>
    <cellStyle name="SAPBEXexcGood3 11 5" xfId="20794" xr:uid="{C7DBEE92-FBF1-4581-B4FB-9CBF6459E791}"/>
    <cellStyle name="SAPBEXexcGood3 11 6" xfId="24455" xr:uid="{B17A3F47-AFA0-4C8D-BD1C-5747F4712CC4}"/>
    <cellStyle name="SAPBEXexcGood3 11 7" xfId="27984" xr:uid="{E174B2A4-F3BD-4C68-B513-EF0F2126821D}"/>
    <cellStyle name="SAPBEXexcGood3 11 8" xfId="31270" xr:uid="{068ABCBB-B50A-413E-88D2-143B3B8E55EA}"/>
    <cellStyle name="SAPBEXexcGood3 12" xfId="3960" xr:uid="{DC46458C-D4DE-44E9-99CA-2D37D33C3E0E}"/>
    <cellStyle name="SAPBEXexcGood3 12 2" xfId="9601" xr:uid="{D37D6304-A481-48CC-AF61-F7A1B38CA5F9}"/>
    <cellStyle name="SAPBEXexcGood3 12 3" xfId="6922" xr:uid="{C958CE72-8BF9-4C2F-9D9B-90B22E3E667A}"/>
    <cellStyle name="SAPBEXexcGood3 12 4" xfId="18307" xr:uid="{8D0D50D6-ECB1-4407-B84D-7A861ED1B933}"/>
    <cellStyle name="SAPBEXexcGood3 12 5" xfId="22060" xr:uid="{18819BE7-DE20-4770-BEA3-D49F4B4F143B}"/>
    <cellStyle name="SAPBEXexcGood3 12 6" xfId="25725" xr:uid="{7838C8FE-669A-48CB-BED6-894FA6B3765D}"/>
    <cellStyle name="SAPBEXexcGood3 12 7" xfId="29256" xr:uid="{A0A4841E-E0BA-4DF4-A8E6-5AD53A596A21}"/>
    <cellStyle name="SAPBEXexcGood3 12 8" xfId="32524" xr:uid="{4D7F4AF3-2B29-41EE-82E8-D6B44357C185}"/>
    <cellStyle name="SAPBEXexcGood3 13" xfId="4049" xr:uid="{79589389-9513-447B-BAFB-B8C75A7DDA7A}"/>
    <cellStyle name="SAPBEXexcGood3 13 2" xfId="6934" xr:uid="{79F490FE-3FA2-4151-B887-D1D30D724DA3}"/>
    <cellStyle name="SAPBEXexcGood3 13 3" xfId="7745" xr:uid="{F6F38E74-5351-4AF2-9177-D5DCC5E77AB0}"/>
    <cellStyle name="SAPBEXexcGood3 13 4" xfId="18396" xr:uid="{CED0955B-F9EB-4FC6-A554-F2F52BF65AF8}"/>
    <cellStyle name="SAPBEXexcGood3 13 5" xfId="22149" xr:uid="{DABC808E-5F8D-4898-8A56-06498CDE6897}"/>
    <cellStyle name="SAPBEXexcGood3 13 6" xfId="25814" xr:uid="{1D20123E-20C9-4E51-B721-7E1A1818EBCE}"/>
    <cellStyle name="SAPBEXexcGood3 13 7" xfId="29345" xr:uid="{DBE3B372-83EA-4A05-AE63-1E92510E5C66}"/>
    <cellStyle name="SAPBEXexcGood3 13 8" xfId="32612" xr:uid="{5A07EFF5-137E-4F59-8330-64DB2BC54DFF}"/>
    <cellStyle name="SAPBEXexcGood3 14" xfId="4401" xr:uid="{CAB31030-B732-4BA1-B5D6-2C4DEBE7763D}"/>
    <cellStyle name="SAPBEXexcGood3 14 2" xfId="11653" xr:uid="{6415A436-4A90-449C-86AE-249E753C81B4}"/>
    <cellStyle name="SAPBEXexcGood3 14 3" xfId="15992" xr:uid="{72DBC587-968F-4510-AD75-3CB93A538FED}"/>
    <cellStyle name="SAPBEXexcGood3 14 4" xfId="18748" xr:uid="{FEC29F06-220E-446C-B049-C12255916DE8}"/>
    <cellStyle name="SAPBEXexcGood3 14 5" xfId="22500" xr:uid="{353B6CD0-32CD-45CC-B571-8E94451525E1}"/>
    <cellStyle name="SAPBEXexcGood3 14 6" xfId="26166" xr:uid="{772CDC8C-0A03-44B9-954A-A6CF0883E1A4}"/>
    <cellStyle name="SAPBEXexcGood3 14 7" xfId="29697" xr:uid="{EF8EE76C-4CF6-4C98-A7B4-75CE1CFE7996}"/>
    <cellStyle name="SAPBEXexcGood3 14 8" xfId="32959" xr:uid="{8F094BFE-0CA1-4771-8597-E30954201565}"/>
    <cellStyle name="SAPBEXexcGood3 15" xfId="4253" xr:uid="{E275D807-7BBF-4841-BAB7-3B21309C8D4C}"/>
    <cellStyle name="SAPBEXexcGood3 15 2" xfId="12670" xr:uid="{88BA5D8E-F1BE-42E7-B63A-2F72E73BEA71}"/>
    <cellStyle name="SAPBEXexcGood3 15 3" xfId="10044" xr:uid="{C7AC8D9A-E564-4E05-BEFC-53184E47FA8D}"/>
    <cellStyle name="SAPBEXexcGood3 15 4" xfId="18600" xr:uid="{E8D10896-837D-4F75-A4FF-8A81D86D7AD1}"/>
    <cellStyle name="SAPBEXexcGood3 15 5" xfId="22352" xr:uid="{16B3F6D8-D6F6-4DD6-9ED6-803629E1A0FE}"/>
    <cellStyle name="SAPBEXexcGood3 15 6" xfId="26018" xr:uid="{3925B260-97B1-4E51-A277-65128C68DBAA}"/>
    <cellStyle name="SAPBEXexcGood3 15 7" xfId="29549" xr:uid="{43FC9E7F-2C87-4F24-A995-A0883BB7BC94}"/>
    <cellStyle name="SAPBEXexcGood3 15 8" xfId="32812" xr:uid="{71B2ACB1-8952-4A10-946B-FB7778A879BE}"/>
    <cellStyle name="SAPBEXexcGood3 16" xfId="6353" xr:uid="{46536A85-81CC-4FDB-A70E-36930E266872}"/>
    <cellStyle name="SAPBEXexcGood3 16 2" xfId="13251" xr:uid="{ACFE749B-09F0-4612-94E2-BF7053A63CD0}"/>
    <cellStyle name="SAPBEXexcGood3 16 3" xfId="15918" xr:uid="{D980DF18-F224-4F02-9CCC-BC4F11344616}"/>
    <cellStyle name="SAPBEXexcGood3 16 4" xfId="20598" xr:uid="{E7415C21-13F8-492E-A24D-F94385C573AC}"/>
    <cellStyle name="SAPBEXexcGood3 16 5" xfId="24278" xr:uid="{5D8417EE-B509-4ADD-BF7D-F60820CDB715}"/>
    <cellStyle name="SAPBEXexcGood3 16 6" xfId="27797" xr:uid="{D035F695-89CB-42EC-81A4-2D85AEC0F742}"/>
    <cellStyle name="SAPBEXexcGood3 16 7" xfId="31014" xr:uid="{14082DC0-31E0-45E5-A5DA-5F87B167A267}"/>
    <cellStyle name="SAPBEXexcGood3 16 8" xfId="33617" xr:uid="{895583EB-8942-4F64-8BA7-2E234E332ABB}"/>
    <cellStyle name="SAPBEXexcGood3 17" xfId="9471" xr:uid="{B6B742DD-05E4-4753-9748-655B1DF7ABB8}"/>
    <cellStyle name="SAPBEXexcGood3 18" xfId="7183" xr:uid="{577E2FFE-18DF-49C7-B1F3-E5D561C9CAB9}"/>
    <cellStyle name="SAPBEXexcGood3 19" xfId="8556" xr:uid="{8AB77930-DD81-4E8D-93BE-D6F366B9770A}"/>
    <cellStyle name="SAPBEXexcGood3 2" xfId="1158" xr:uid="{480666CE-AD44-42BA-ABB9-D817CD1664D9}"/>
    <cellStyle name="SAPBEXexcGood3 2 10" xfId="10556" xr:uid="{CBB78B6D-76A6-441F-AB08-87DB41FBAC74}"/>
    <cellStyle name="SAPBEXexcGood3 2 11" xfId="16600" xr:uid="{87CA52EE-2225-4BC7-A6FC-19C8D77E084C}"/>
    <cellStyle name="SAPBEXexcGood3 2 12" xfId="8932" xr:uid="{9A72AA5B-07BF-40BF-ADCB-941218F4CD4C}"/>
    <cellStyle name="SAPBEXexcGood3 2 13" xfId="19778" xr:uid="{39253849-4C44-4957-8EE0-FEA0D5CED4DB}"/>
    <cellStyle name="SAPBEXexcGood3 2 14" xfId="23538" xr:uid="{4079C78E-4D83-4F3B-B784-8A0B6E2A816E}"/>
    <cellStyle name="SAPBEXexcGood3 2 15" xfId="27147" xr:uid="{E34F0A4B-94DE-4FFE-9695-0305DFB33F42}"/>
    <cellStyle name="SAPBEXexcGood3 2 16" xfId="30606" xr:uid="{BD50CA0F-5F79-4A8F-9654-54C755FF65FE}"/>
    <cellStyle name="SAPBEXexcGood3 2 17" xfId="33823" xr:uid="{43281F09-D816-4105-A091-06CB14D87D96}"/>
    <cellStyle name="SAPBEXexcGood3 2 2" xfId="1159" xr:uid="{7A28A49F-066D-48C7-80F1-616D9657BC2E}"/>
    <cellStyle name="SAPBEXexcGood3 2 2 10" xfId="16544" xr:uid="{628188F9-168C-4A2C-A1C2-25C81197415A}"/>
    <cellStyle name="SAPBEXexcGood3 2 2 11" xfId="16858" xr:uid="{2A9589E4-B033-4DFE-974C-877679EF2FDD}"/>
    <cellStyle name="SAPBEXexcGood3 2 2 12" xfId="19777" xr:uid="{4C595099-0E2E-4407-B887-25DF066BF674}"/>
    <cellStyle name="SAPBEXexcGood3 2 2 13" xfId="23537" xr:uid="{D8AC63BA-483C-4156-8E8B-5B8350C15E5C}"/>
    <cellStyle name="SAPBEXexcGood3 2 2 14" xfId="27146" xr:uid="{3F8CFB6D-B30C-41AC-BD30-3C5F28855A60}"/>
    <cellStyle name="SAPBEXexcGood3 2 2 15" xfId="30605" xr:uid="{48D9052E-C329-4256-A223-E2E7310EBF19}"/>
    <cellStyle name="SAPBEXexcGood3 2 2 16" xfId="34831" xr:uid="{EC824979-AC72-4CB2-A0A8-5B0509CC2BDB}"/>
    <cellStyle name="SAPBEXexcGood3 2 2 2" xfId="1669" xr:uid="{4F83546C-795B-4F88-96AD-A70DAC8202B6}"/>
    <cellStyle name="SAPBEXexcGood3 2 2 2 10" xfId="7506" xr:uid="{F7C6549A-60CC-42DC-8BE9-41B0A5DFDA46}"/>
    <cellStyle name="SAPBEXexcGood3 2 2 2 11" xfId="19580" xr:uid="{81044A87-CA5F-4681-9C2D-69E10E51AA48}"/>
    <cellStyle name="SAPBEXexcGood3 2 2 2 12" xfId="7307" xr:uid="{6D378D3E-A9D5-444A-A6A7-4F2FB973BA07}"/>
    <cellStyle name="SAPBEXexcGood3 2 2 2 13" xfId="27736" xr:uid="{53F1CF79-B379-4E63-8746-FC70C34538D1}"/>
    <cellStyle name="SAPBEXexcGood3 2 2 2 14" xfId="30480" xr:uid="{1FCA803E-B134-44F2-A94D-335C17735270}"/>
    <cellStyle name="SAPBEXexcGood3 2 2 2 2" xfId="2912" xr:uid="{6AF6CC3B-E616-4092-BC6B-8766286BA72D}"/>
    <cellStyle name="SAPBEXexcGood3 2 2 2 2 2" xfId="9165" xr:uid="{FEEC6EFD-A846-4312-A14B-840E45538532}"/>
    <cellStyle name="SAPBEXexcGood3 2 2 2 2 3" xfId="14715" xr:uid="{F26FDC4C-69DE-44A4-B262-BA5BAA40DBA0}"/>
    <cellStyle name="SAPBEXexcGood3 2 2 2 2 4" xfId="17260" xr:uid="{7046D49F-7CB7-4E6D-8BF5-70B64EB40169}"/>
    <cellStyle name="SAPBEXexcGood3 2 2 2 2 5" xfId="21018" xr:uid="{FDE499B9-6493-4FBB-B743-BC24A848B321}"/>
    <cellStyle name="SAPBEXexcGood3 2 2 2 2 6" xfId="24679" xr:uid="{2A2D0AAF-E159-461A-AC38-A10DD0C23535}"/>
    <cellStyle name="SAPBEXexcGood3 2 2 2 2 7" xfId="28208" xr:uid="{7E07D7F6-DEE7-474E-88AD-418E46F57125}"/>
    <cellStyle name="SAPBEXexcGood3 2 2 2 2 8" xfId="31494" xr:uid="{240D9C73-905E-445F-A3DE-7CC2253073E3}"/>
    <cellStyle name="SAPBEXexcGood3 2 2 2 3" xfId="3418" xr:uid="{6E2C52A7-D88E-4656-A171-8DB2BEE61B68}"/>
    <cellStyle name="SAPBEXexcGood3 2 2 2 3 2" xfId="9377" xr:uid="{BB6EE384-3375-4E3B-9F0F-93DC72FF8238}"/>
    <cellStyle name="SAPBEXexcGood3 2 2 2 3 3" xfId="12819" xr:uid="{B99D177D-5889-4423-BC02-12F3C3E4148A}"/>
    <cellStyle name="SAPBEXexcGood3 2 2 2 3 4" xfId="17765" xr:uid="{4F071051-DB61-4836-AF94-F39E8B601AD2}"/>
    <cellStyle name="SAPBEXexcGood3 2 2 2 3 5" xfId="21521" xr:uid="{ED19ED11-3592-4AEF-92D4-B3EBF51B64C3}"/>
    <cellStyle name="SAPBEXexcGood3 2 2 2 3 6" xfId="25183" xr:uid="{879CD640-F2F4-4B88-8CFE-4297D471602A}"/>
    <cellStyle name="SAPBEXexcGood3 2 2 2 3 7" xfId="28714" xr:uid="{9A62E950-542F-4B57-A1A4-691076C6D206}"/>
    <cellStyle name="SAPBEXexcGood3 2 2 2 3 8" xfId="31993" xr:uid="{92C46DFE-8216-4EC0-B727-C913837EA1D9}"/>
    <cellStyle name="SAPBEXexcGood3 2 2 2 4" xfId="3105" xr:uid="{A524AB1B-56E5-4A0B-8497-4BF29750A69C}"/>
    <cellStyle name="SAPBEXexcGood3 2 2 2 4 2" xfId="10389" xr:uid="{5949C38F-4D85-4C49-9C5C-CE9048DD2484}"/>
    <cellStyle name="SAPBEXexcGood3 2 2 2 4 3" xfId="14803" xr:uid="{A178935B-A587-4996-9189-6FD37FEB0EB0}"/>
    <cellStyle name="SAPBEXexcGood3 2 2 2 4 4" xfId="17452" xr:uid="{063F4505-9D58-468C-90CC-9F74676779B4}"/>
    <cellStyle name="SAPBEXexcGood3 2 2 2 4 5" xfId="21208" xr:uid="{8C256CFD-0E7E-4C89-8C45-F655046577B6}"/>
    <cellStyle name="SAPBEXexcGood3 2 2 2 4 6" xfId="24870" xr:uid="{FF18543B-06CF-449D-9546-180B942AE0B8}"/>
    <cellStyle name="SAPBEXexcGood3 2 2 2 4 7" xfId="28401" xr:uid="{23D871D5-A43C-4136-8316-32B90964433A}"/>
    <cellStyle name="SAPBEXexcGood3 2 2 2 4 8" xfId="31683" xr:uid="{126C92A0-16F0-4AF3-BADD-D7FE15B7DEC5}"/>
    <cellStyle name="SAPBEXexcGood3 2 2 2 5" xfId="4114" xr:uid="{AF734D1A-D675-4BD3-BAF5-4BF1EA3C9DD4}"/>
    <cellStyle name="SAPBEXexcGood3 2 2 2 5 2" xfId="6993" xr:uid="{72B38F42-0EDA-4D55-B8C7-5A4494D70F36}"/>
    <cellStyle name="SAPBEXexcGood3 2 2 2 5 3" xfId="13698" xr:uid="{3C548B41-7250-441D-9C81-A5202D6F6B21}"/>
    <cellStyle name="SAPBEXexcGood3 2 2 2 5 4" xfId="18461" xr:uid="{08BC603B-FCBA-4A63-AC6E-E46733EA56E7}"/>
    <cellStyle name="SAPBEXexcGood3 2 2 2 5 5" xfId="22214" xr:uid="{CE32186A-AE9D-4132-995B-84BFFE10F9A6}"/>
    <cellStyle name="SAPBEXexcGood3 2 2 2 5 6" xfId="25879" xr:uid="{B1C9D584-6EF5-4C1F-89BF-45D0B68B0D12}"/>
    <cellStyle name="SAPBEXexcGood3 2 2 2 5 7" xfId="29410" xr:uid="{47BDD08E-F8D1-42BF-94B9-EAA6860D0AAE}"/>
    <cellStyle name="SAPBEXexcGood3 2 2 2 5 8" xfId="32677" xr:uid="{7D509239-1F6E-4D50-9AAE-F9D7543430AC}"/>
    <cellStyle name="SAPBEXexcGood3 2 2 2 6" xfId="4162" xr:uid="{DA3DE5F9-0A80-4DC0-A016-3DA781F881C1}"/>
    <cellStyle name="SAPBEXexcGood3 2 2 2 6 2" xfId="7190" xr:uid="{398AEF56-BD4C-4C28-88A1-F8890CF79737}"/>
    <cellStyle name="SAPBEXexcGood3 2 2 2 6 3" xfId="13627" xr:uid="{79A7B430-AA6D-4F07-AE03-CB25283875E1}"/>
    <cellStyle name="SAPBEXexcGood3 2 2 2 6 4" xfId="18509" xr:uid="{14FBBC1F-4349-4F0D-86C7-9F3348B1937E}"/>
    <cellStyle name="SAPBEXexcGood3 2 2 2 6 5" xfId="22262" xr:uid="{9B19A688-EF62-46DA-9DEE-5A00E680F4BC}"/>
    <cellStyle name="SAPBEXexcGood3 2 2 2 6 6" xfId="25927" xr:uid="{0E9348D5-9209-40A0-82B0-519C67FEF2D7}"/>
    <cellStyle name="SAPBEXexcGood3 2 2 2 6 7" xfId="29458" xr:uid="{313936AD-82B5-49F5-9380-BF795259A2D5}"/>
    <cellStyle name="SAPBEXexcGood3 2 2 2 6 8" xfId="32723" xr:uid="{026B9920-6BFF-4574-A7B0-5ABC2693616A}"/>
    <cellStyle name="SAPBEXexcGood3 2 2 2 7" xfId="4391" xr:uid="{411E5B37-3B17-4B51-8CA2-2BCA7BBCCB30}"/>
    <cellStyle name="SAPBEXexcGood3 2 2 2 7 2" xfId="7076" xr:uid="{A5801C0F-D957-404D-A9A1-4762535C03D9}"/>
    <cellStyle name="SAPBEXexcGood3 2 2 2 7 3" xfId="8500" xr:uid="{06A26717-9C94-4801-95B4-76A0FFC1074F}"/>
    <cellStyle name="SAPBEXexcGood3 2 2 2 7 4" xfId="18738" xr:uid="{5FEBF4A3-029E-45FA-82BC-65D88CE66182}"/>
    <cellStyle name="SAPBEXexcGood3 2 2 2 7 5" xfId="22490" xr:uid="{3225CA11-BEC0-40EE-9C5A-0F14EBA5F4C1}"/>
    <cellStyle name="SAPBEXexcGood3 2 2 2 7 6" xfId="26156" xr:uid="{4D91ED20-4BEF-4DF8-A1BF-56D5FD47438A}"/>
    <cellStyle name="SAPBEXexcGood3 2 2 2 7 7" xfId="29687" xr:uid="{F0E41EC1-862A-438A-BD6F-3E8AB23C9F5E}"/>
    <cellStyle name="SAPBEXexcGood3 2 2 2 7 8" xfId="32949" xr:uid="{E1FB0C5C-A1DA-4F77-8BD6-BF9784AAF28E}"/>
    <cellStyle name="SAPBEXexcGood3 2 2 2 8" xfId="9231" xr:uid="{FCD8246F-3DCA-47B6-87C1-BEB20AC693B5}"/>
    <cellStyle name="SAPBEXexcGood3 2 2 2 9" xfId="14680" xr:uid="{F9157F07-DAE1-4DCF-AA02-23EFC577E1CA}"/>
    <cellStyle name="SAPBEXexcGood3 2 2 3" xfId="2438" xr:uid="{0EE37550-BB87-4A30-9C74-DD3278463DE2}"/>
    <cellStyle name="SAPBEXexcGood3 2 2 3 2" xfId="8934" xr:uid="{F08EC54D-6AC7-48DB-93E6-E63B197AB1B8}"/>
    <cellStyle name="SAPBEXexcGood3 2 2 3 3" xfId="14226" xr:uid="{F39E6463-7854-4E93-A738-CF3CD33E51DA}"/>
    <cellStyle name="SAPBEXexcGood3 2 2 3 4" xfId="11894" xr:uid="{93205D79-AE87-455A-BED5-E1774ABF8837}"/>
    <cellStyle name="SAPBEXexcGood3 2 2 3 5" xfId="19383" xr:uid="{14636505-90DB-4CD5-81CC-3506297A1E37}"/>
    <cellStyle name="SAPBEXexcGood3 2 2 3 6" xfId="23148" xr:uid="{F445BDFD-804C-42E8-BC0A-E10F52BAD7B2}"/>
    <cellStyle name="SAPBEXexcGood3 2 2 3 7" xfId="26795" xr:uid="{BF291868-5E7F-4412-AC8C-F5E73DFC7CF3}"/>
    <cellStyle name="SAPBEXexcGood3 2 2 3 8" xfId="30254" xr:uid="{653F998E-8C4D-41D8-90F7-3F90CFF75A22}"/>
    <cellStyle name="SAPBEXexcGood3 2 2 4" xfId="2143" xr:uid="{69ADD1F9-8D50-4CA2-91C1-F597B160DCEF}"/>
    <cellStyle name="SAPBEXexcGood3 2 2 4 2" xfId="9962" xr:uid="{63FEB0CA-91D9-422D-8D5A-F1F0C5D21233}"/>
    <cellStyle name="SAPBEXexcGood3 2 2 4 3" xfId="14928" xr:uid="{4F89D874-74C5-443A-9BA9-B948C79D6397}"/>
    <cellStyle name="SAPBEXexcGood3 2 2 4 4" xfId="13734" xr:uid="{9C66542F-9433-4002-85BF-3ED042D5FDED}"/>
    <cellStyle name="SAPBEXexcGood3 2 2 4 5" xfId="16038" xr:uid="{2546733B-5716-4038-9745-F616AD89046B}"/>
    <cellStyle name="SAPBEXexcGood3 2 2 4 6" xfId="20049" xr:uid="{0CCA57C2-D184-45F6-9579-091B78895CC3}"/>
    <cellStyle name="SAPBEXexcGood3 2 2 4 7" xfId="23804" xr:uid="{08BF27E3-9563-4FFD-AB43-CD128AD1FAB8}"/>
    <cellStyle name="SAPBEXexcGood3 2 2 4 8" xfId="27509" xr:uid="{59A69FE9-3274-4D1F-B14F-605FD243794B}"/>
    <cellStyle name="SAPBEXexcGood3 2 2 5" xfId="2302" xr:uid="{3139B9DA-D4DA-4ED2-87DB-A16F6193CB59}"/>
    <cellStyle name="SAPBEXexcGood3 2 2 5 2" xfId="9886" xr:uid="{034B3364-5D37-41BA-AEA6-7060300CD294}"/>
    <cellStyle name="SAPBEXexcGood3 2 2 5 3" xfId="15477" xr:uid="{8950E648-DBA6-4415-BC4A-68191616E34D}"/>
    <cellStyle name="SAPBEXexcGood3 2 2 5 4" xfId="8197" xr:uid="{157735D4-0DDB-4E3E-A266-1EB4916B92EE}"/>
    <cellStyle name="SAPBEXexcGood3 2 2 5 5" xfId="9545" xr:uid="{BAB9BA7D-3ED6-4A0F-9429-7206623360FB}"/>
    <cellStyle name="SAPBEXexcGood3 2 2 5 6" xfId="23179" xr:uid="{5165B8C6-EACE-48AB-B838-2FF7D0E74733}"/>
    <cellStyle name="SAPBEXexcGood3 2 2 5 7" xfId="20662" xr:uid="{0EC635A8-7734-4BBB-A4A3-4F7F90DCC306}"/>
    <cellStyle name="SAPBEXexcGood3 2 2 5 8" xfId="23025" xr:uid="{BA9EAFDD-D462-44A8-B57C-B52BBDCEBF8A}"/>
    <cellStyle name="SAPBEXexcGood3 2 2 6" xfId="4163" xr:uid="{B963F0B8-70C6-44F7-96F5-2AA553387E09}"/>
    <cellStyle name="SAPBEXexcGood3 2 2 6 2" xfId="7066" xr:uid="{EAAAF9E8-EF2F-41EC-A829-1D5DE9259C92}"/>
    <cellStyle name="SAPBEXexcGood3 2 2 6 3" xfId="13739" xr:uid="{B21806EA-90F7-4AAE-8B80-5246418B1D7D}"/>
    <cellStyle name="SAPBEXexcGood3 2 2 6 4" xfId="18510" xr:uid="{9A0C6837-D8BB-4B52-8031-198EB0A6F875}"/>
    <cellStyle name="SAPBEXexcGood3 2 2 6 5" xfId="22263" xr:uid="{5E9CADB3-AC3C-41A1-AF1F-CA982B421A3D}"/>
    <cellStyle name="SAPBEXexcGood3 2 2 6 6" xfId="25928" xr:uid="{75CA84EF-19AA-4330-AD0D-9AF3A0126BFF}"/>
    <cellStyle name="SAPBEXexcGood3 2 2 6 7" xfId="29459" xr:uid="{3DC9C262-56EF-40FC-A6C4-86BB6CDEC304}"/>
    <cellStyle name="SAPBEXexcGood3 2 2 6 8" xfId="32724" xr:uid="{3FE4F9F7-D2AC-40F9-B2CD-60A3314680A9}"/>
    <cellStyle name="SAPBEXexcGood3 2 2 7" xfId="4414" xr:uid="{0640A466-A41F-4E97-B13F-64E38BA1F732}"/>
    <cellStyle name="SAPBEXexcGood3 2 2 7 2" xfId="6978" xr:uid="{4E341D52-4747-41C9-BCEB-06042542FD3B}"/>
    <cellStyle name="SAPBEXexcGood3 2 2 7 3" xfId="13839" xr:uid="{28B997C9-55A0-4C45-BCE9-61CA96CDC12D}"/>
    <cellStyle name="SAPBEXexcGood3 2 2 7 4" xfId="18761" xr:uid="{3922AE5B-E4E3-42E8-904A-B94E706D71DB}"/>
    <cellStyle name="SAPBEXexcGood3 2 2 7 5" xfId="22513" xr:uid="{130A97B2-B79B-4EFC-90B1-5EBCFF731868}"/>
    <cellStyle name="SAPBEXexcGood3 2 2 7 6" xfId="26179" xr:uid="{89DD4EF8-C37C-41FB-961A-6B3AC4E6E140}"/>
    <cellStyle name="SAPBEXexcGood3 2 2 7 7" xfId="29710" xr:uid="{1196C5C7-3E7E-4439-A496-3CCD9EE6437A}"/>
    <cellStyle name="SAPBEXexcGood3 2 2 7 8" xfId="32972" xr:uid="{23395A7E-0446-4861-93ED-75EC16604CE9}"/>
    <cellStyle name="SAPBEXexcGood3 2 2 8" xfId="4831" xr:uid="{0E308632-12BA-4A81-8050-D6DC3C8D3846}"/>
    <cellStyle name="SAPBEXexcGood3 2 2 8 2" xfId="12192" xr:uid="{3534C0A1-7E39-4425-A802-DCB50541C63F}"/>
    <cellStyle name="SAPBEXexcGood3 2 2 8 3" xfId="16815" xr:uid="{CF8C5E74-07B4-41AA-8477-EF73ECD059E7}"/>
    <cellStyle name="SAPBEXexcGood3 2 2 8 4" xfId="19178" xr:uid="{55513D61-6BA5-435C-9757-33BF4F820800}"/>
    <cellStyle name="SAPBEXexcGood3 2 2 8 5" xfId="22929" xr:uid="{06504BCA-2B50-47BD-9314-227D4F1E2F6F}"/>
    <cellStyle name="SAPBEXexcGood3 2 2 8 6" xfId="26595" xr:uid="{BC475665-A67E-4EA9-9384-06EB0CD7FF17}"/>
    <cellStyle name="SAPBEXexcGood3 2 2 8 7" xfId="30127" xr:uid="{199AFD2C-55A8-4062-869C-299375E62254}"/>
    <cellStyle name="SAPBEXexcGood3 2 2 8 8" xfId="33384" xr:uid="{80912191-F5B4-41B1-97D3-B37DD96DF66A}"/>
    <cellStyle name="SAPBEXexcGood3 2 2 9" xfId="11006" xr:uid="{246DEA41-2E62-4610-934F-8D161E1D64AC}"/>
    <cellStyle name="SAPBEXexcGood3 2 3" xfId="1668" xr:uid="{099A6B9C-C6C0-4BC2-AF8C-4A8A97866C55}"/>
    <cellStyle name="SAPBEXexcGood3 2 3 10" xfId="16603" xr:uid="{76496B4C-6D9F-4D43-B6D6-ADAD01039455}"/>
    <cellStyle name="SAPBEXexcGood3 2 3 11" xfId="20497" xr:uid="{EDFF124F-1F52-4AC0-BC76-9FCD9B16F9D9}"/>
    <cellStyle name="SAPBEXexcGood3 2 3 12" xfId="24174" xr:uid="{C1481A43-6892-41F7-900A-8DAE4C7CCBF5}"/>
    <cellStyle name="SAPBEXexcGood3 2 3 13" xfId="26991" xr:uid="{6C647358-518C-4C92-9898-1476EEB42100}"/>
    <cellStyle name="SAPBEXexcGood3 2 3 14" xfId="30481" xr:uid="{038B7E83-10AA-4972-ACB8-97DBE71921AD}"/>
    <cellStyle name="SAPBEXexcGood3 2 3 15" xfId="35065" xr:uid="{2FB5D151-F910-418A-A7FD-DA85087B88FE}"/>
    <cellStyle name="SAPBEXexcGood3 2 3 2" xfId="2911" xr:uid="{8AAF36FA-01E9-475B-A858-E6C9FB9F407C}"/>
    <cellStyle name="SAPBEXexcGood3 2 3 2 2" xfId="8883" xr:uid="{68DA5990-6357-4FCA-A544-BCD72F40650C}"/>
    <cellStyle name="SAPBEXexcGood3 2 3 2 3" xfId="15328" xr:uid="{B41992B9-CA25-4E4B-8F6F-26A622CBB446}"/>
    <cellStyle name="SAPBEXexcGood3 2 3 2 4" xfId="17259" xr:uid="{9EB2E817-BAA9-42E1-AB73-173FBBBCF515}"/>
    <cellStyle name="SAPBEXexcGood3 2 3 2 5" xfId="21017" xr:uid="{D8F97E69-1CBB-4A5E-AC27-5E7392AA9135}"/>
    <cellStyle name="SAPBEXexcGood3 2 3 2 6" xfId="24678" xr:uid="{F901D781-7977-445C-B8AD-696EB8AEFBE7}"/>
    <cellStyle name="SAPBEXexcGood3 2 3 2 7" xfId="28207" xr:uid="{C2CB6ED1-4077-4900-BF12-0D429002D544}"/>
    <cellStyle name="SAPBEXexcGood3 2 3 2 8" xfId="31493" xr:uid="{4010CC67-8E7C-43E7-9CDC-553AC6E5198C}"/>
    <cellStyle name="SAPBEXexcGood3 2 3 3" xfId="3417" xr:uid="{70688C7C-5089-44AD-BAED-3A15E5D802BE}"/>
    <cellStyle name="SAPBEXexcGood3 2 3 3 2" xfId="9142" xr:uid="{6759C5E3-2EF2-4157-BC95-4FC561436640}"/>
    <cellStyle name="SAPBEXexcGood3 2 3 3 3" xfId="7031" xr:uid="{5C702DF3-7E44-49B8-AC0A-8D4DFDE9EC00}"/>
    <cellStyle name="SAPBEXexcGood3 2 3 3 4" xfId="17764" xr:uid="{FE8840FE-598F-4D1A-BDA6-AE09E3DF3798}"/>
    <cellStyle name="SAPBEXexcGood3 2 3 3 5" xfId="21520" xr:uid="{F27080DC-2382-417B-8FE9-CA38F52429CB}"/>
    <cellStyle name="SAPBEXexcGood3 2 3 3 6" xfId="25182" xr:uid="{489D4FD9-F50D-41C6-937B-E4B36F33AF95}"/>
    <cellStyle name="SAPBEXexcGood3 2 3 3 7" xfId="28713" xr:uid="{E232699C-4852-4FAD-92D0-F7ED2F25F713}"/>
    <cellStyle name="SAPBEXexcGood3 2 3 3 8" xfId="31992" xr:uid="{B7F44761-11FF-48F0-B703-547AFC2407A3}"/>
    <cellStyle name="SAPBEXexcGood3 2 3 4" xfId="3228" xr:uid="{609FF765-AEFE-47DA-9613-4DDC3C088447}"/>
    <cellStyle name="SAPBEXexcGood3 2 3 4 2" xfId="10565" xr:uid="{EFB192E0-BB90-40E8-BF5A-B820731C6046}"/>
    <cellStyle name="SAPBEXexcGood3 2 3 4 3" xfId="16597" xr:uid="{5D9FAA20-6FBC-469F-B4AB-4F69076F4550}"/>
    <cellStyle name="SAPBEXexcGood3 2 3 4 4" xfId="17575" xr:uid="{F412CA96-F813-4168-A0F6-18E14833BCF9}"/>
    <cellStyle name="SAPBEXexcGood3 2 3 4 5" xfId="21331" xr:uid="{9C8771C6-9250-4259-82CE-CA8E5EB8E793}"/>
    <cellStyle name="SAPBEXexcGood3 2 3 4 6" xfId="24993" xr:uid="{B1BCEC0A-3DBB-48AC-9628-9ED3060C0DB9}"/>
    <cellStyle name="SAPBEXexcGood3 2 3 4 7" xfId="28524" xr:uid="{5CF61102-5183-4D14-A541-1822A5182A91}"/>
    <cellStyle name="SAPBEXexcGood3 2 3 4 8" xfId="31804" xr:uid="{D97FA719-5575-4F09-83F9-D3A7C0000F6F}"/>
    <cellStyle name="SAPBEXexcGood3 2 3 5" xfId="4213" xr:uid="{9C4B30EC-C252-4D56-B0B2-363E7647ACAF}"/>
    <cellStyle name="SAPBEXexcGood3 2 3 5 2" xfId="6989" xr:uid="{AE02376E-D182-47EB-9010-ECB4F57F8336}"/>
    <cellStyle name="SAPBEXexcGood3 2 3 5 3" xfId="13410" xr:uid="{772CE8D7-6DDF-412D-B9B6-C21815F9617F}"/>
    <cellStyle name="SAPBEXexcGood3 2 3 5 4" xfId="18560" xr:uid="{AEAE5CD1-01B8-40DB-A5FB-A76A086AE519}"/>
    <cellStyle name="SAPBEXexcGood3 2 3 5 5" xfId="22312" xr:uid="{A0DF6C6E-61B5-43F7-A9A7-5CE8683F89CC}"/>
    <cellStyle name="SAPBEXexcGood3 2 3 5 6" xfId="25978" xr:uid="{F11927F6-3B82-415B-B129-09834A438E32}"/>
    <cellStyle name="SAPBEXexcGood3 2 3 5 7" xfId="29509" xr:uid="{E7DC6E52-F66A-419B-A222-E90A2F62E244}"/>
    <cellStyle name="SAPBEXexcGood3 2 3 5 8" xfId="32773" xr:uid="{E0C2626F-7AF5-4F10-841E-802E814F0984}"/>
    <cellStyle name="SAPBEXexcGood3 2 3 6" xfId="2742" xr:uid="{E57EA3AA-57C4-4CAE-A3CC-6CD1D8968905}"/>
    <cellStyle name="SAPBEXexcGood3 2 3 6 2" xfId="11469" xr:uid="{290F0339-9F6F-415C-8E69-1576C95DF145}"/>
    <cellStyle name="SAPBEXexcGood3 2 3 6 3" xfId="16174" xr:uid="{C7972801-92D2-4820-925C-8EB4DAB9ED32}"/>
    <cellStyle name="SAPBEXexcGood3 2 3 6 4" xfId="17090" xr:uid="{FF72B310-4198-4E38-A8C7-8CF9FA9F18AC}"/>
    <cellStyle name="SAPBEXexcGood3 2 3 6 5" xfId="20848" xr:uid="{D9B97EE7-119E-4DAD-9273-20966CADBDE0}"/>
    <cellStyle name="SAPBEXexcGood3 2 3 6 6" xfId="24509" xr:uid="{8D2D6B0F-1668-4958-8DC4-F71997C65B10}"/>
    <cellStyle name="SAPBEXexcGood3 2 3 6 7" xfId="28038" xr:uid="{2AA20BD2-3B6B-4BD7-8A98-A4EE6B3C1DBD}"/>
    <cellStyle name="SAPBEXexcGood3 2 3 6 8" xfId="31324" xr:uid="{4B6D99EA-E526-41E0-AAAB-571BDD087340}"/>
    <cellStyle name="SAPBEXexcGood3 2 3 7" xfId="4364" xr:uid="{7165D91F-000E-489E-8CD8-CC0791EB1731}"/>
    <cellStyle name="SAPBEXexcGood3 2 3 7 2" xfId="12592" xr:uid="{1FA09574-7A8C-4AC8-97BD-86088F873AA3}"/>
    <cellStyle name="SAPBEXexcGood3 2 3 7 3" xfId="15719" xr:uid="{D2DCEA37-B295-4554-851B-C4A96A9281B3}"/>
    <cellStyle name="SAPBEXexcGood3 2 3 7 4" xfId="18711" xr:uid="{1E402BDB-D791-4F08-96F1-90B55F6185B8}"/>
    <cellStyle name="SAPBEXexcGood3 2 3 7 5" xfId="22463" xr:uid="{4F0CABB9-2F6F-4A91-87A1-11FD2364A3F2}"/>
    <cellStyle name="SAPBEXexcGood3 2 3 7 6" xfId="26129" xr:uid="{04006648-F1CF-49D5-AEE4-C977932CEA60}"/>
    <cellStyle name="SAPBEXexcGood3 2 3 7 7" xfId="29660" xr:uid="{A59170E4-96BE-456F-BF24-495ABECBF384}"/>
    <cellStyle name="SAPBEXexcGood3 2 3 7 8" xfId="32922" xr:uid="{478395F7-FC60-4C1E-9278-059BBF4EF50F}"/>
    <cellStyle name="SAPBEXexcGood3 2 3 8" xfId="8618" xr:uid="{4E977F23-4CE0-4EEF-8D2E-DEE320D15008}"/>
    <cellStyle name="SAPBEXexcGood3 2 3 9" xfId="10208" xr:uid="{2622B62E-ECF7-4032-AB3F-B327C57FF7CF}"/>
    <cellStyle name="SAPBEXexcGood3 2 4" xfId="2437" xr:uid="{F4BCBF9D-4C27-48A8-96BB-B3C9CDE7A9C5}"/>
    <cellStyle name="SAPBEXexcGood3 2 4 2" xfId="10925" xr:uid="{908042EE-4B58-4181-B1C5-A10B37ADAFB1}"/>
    <cellStyle name="SAPBEXexcGood3 2 4 3" xfId="11716" xr:uid="{3D2C4745-2805-4827-83AF-18D3646C0FD3}"/>
    <cellStyle name="SAPBEXexcGood3 2 4 4" xfId="7484" xr:uid="{AB79BEC5-29C3-404E-AC89-B615DC7597CD}"/>
    <cellStyle name="SAPBEXexcGood3 2 4 5" xfId="19384" xr:uid="{0AA91B99-3E8C-4B35-A746-FA494CE5CAD5}"/>
    <cellStyle name="SAPBEXexcGood3 2 4 6" xfId="23149" xr:uid="{96C4773A-7865-4C6D-8FC6-F19F45898E6D}"/>
    <cellStyle name="SAPBEXexcGood3 2 4 7" xfId="26796" xr:uid="{26826B7A-E2D7-42FE-8E35-4CE4F103818D}"/>
    <cellStyle name="SAPBEXexcGood3 2 4 8" xfId="30255" xr:uid="{57C24315-8F71-472B-B8EF-BD915AF3FC5E}"/>
    <cellStyle name="SAPBEXexcGood3 2 4 9" xfId="34615" xr:uid="{252E1F03-D45D-496F-95F6-752A62A621BC}"/>
    <cellStyle name="SAPBEXexcGood3 2 5" xfId="2586" xr:uid="{7780AB30-DC83-4C0C-8635-7C114F54CE67}"/>
    <cellStyle name="SAPBEXexcGood3 2 5 2" xfId="9428" xr:uid="{126CD9A3-F705-4252-8C79-A2CD6EC40586}"/>
    <cellStyle name="SAPBEXexcGood3 2 5 3" xfId="8552" xr:uid="{10FD0339-6DDB-4F53-90F1-A3E4F7437348}"/>
    <cellStyle name="SAPBEXexcGood3 2 5 4" xfId="13219" xr:uid="{5830E342-4747-4604-B8CC-BB1F0A685363}"/>
    <cellStyle name="SAPBEXexcGood3 2 5 5" xfId="16337" xr:uid="{A0D0B128-5792-46D5-BD80-3FF7462C7136}"/>
    <cellStyle name="SAPBEXexcGood3 2 5 6" xfId="23036" xr:uid="{27B454B3-448E-4C5B-A8D6-7670231FDE9D}"/>
    <cellStyle name="SAPBEXexcGood3 2 5 7" xfId="23997" xr:uid="{E1187182-EFC6-4492-A974-E5199F096CB4}"/>
    <cellStyle name="SAPBEXexcGood3 2 5 8" xfId="31172" xr:uid="{A60736CF-3C09-48C6-A4E6-C05090E24D92}"/>
    <cellStyle name="SAPBEXexcGood3 2 5 9" xfId="34200" xr:uid="{1EB9D87A-6676-49E9-8471-C2EE13E6F2A3}"/>
    <cellStyle name="SAPBEXexcGood3 2 6" xfId="1909" xr:uid="{8B503D81-2823-4DC3-9169-6C1F31F7B757}"/>
    <cellStyle name="SAPBEXexcGood3 2 6 2" xfId="8731" xr:uid="{DD98D935-BDE9-4EF2-B8FF-1DC891265CAD}"/>
    <cellStyle name="SAPBEXexcGood3 2 6 3" xfId="15323" xr:uid="{53B7A46C-05AC-4C53-86BD-5A779C7D2268}"/>
    <cellStyle name="SAPBEXexcGood3 2 6 4" xfId="16657" xr:uid="{F08B75D4-BA61-4E41-90BC-EE488D9467CE}"/>
    <cellStyle name="SAPBEXexcGood3 2 6 5" xfId="7683" xr:uid="{95DE7D43-BB0C-4FC4-9D59-124E428A9078}"/>
    <cellStyle name="SAPBEXexcGood3 2 6 6" xfId="19944" xr:uid="{FB9BE423-B73F-4C1B-873A-48ECC90422A7}"/>
    <cellStyle name="SAPBEXexcGood3 2 6 7" xfId="23695" xr:uid="{6D1ADFF1-30E6-42CF-83C9-69629D38B39E}"/>
    <cellStyle name="SAPBEXexcGood3 2 6 8" xfId="27286" xr:uid="{F1803405-F907-4AE8-80BC-14355011F715}"/>
    <cellStyle name="SAPBEXexcGood3 2 7" xfId="4174" xr:uid="{2C7A346C-CC47-49E9-9F76-37067D3CE79B}"/>
    <cellStyle name="SAPBEXexcGood3 2 7 2" xfId="7019" xr:uid="{83DB2D1C-1B52-4C25-AB66-43EB91AC65C5}"/>
    <cellStyle name="SAPBEXexcGood3 2 7 3" xfId="11310" xr:uid="{AB52B4DB-6E64-4205-9C7E-6195FEEAC2E6}"/>
    <cellStyle name="SAPBEXexcGood3 2 7 4" xfId="18521" xr:uid="{708E07AF-7929-4811-9F3E-F45F3BE52AAA}"/>
    <cellStyle name="SAPBEXexcGood3 2 7 5" xfId="22274" xr:uid="{E4E1326E-2C82-458D-8C49-234AE7813AF6}"/>
    <cellStyle name="SAPBEXexcGood3 2 7 6" xfId="25939" xr:uid="{831589CF-044E-4E7A-874E-DDEA64F453AE}"/>
    <cellStyle name="SAPBEXexcGood3 2 7 7" xfId="29470" xr:uid="{D607B487-C2C0-4C30-9C46-48FEEEA4BDD4}"/>
    <cellStyle name="SAPBEXexcGood3 2 7 8" xfId="32735" xr:uid="{6C22BF1C-0D9C-4165-A759-580837A9CF38}"/>
    <cellStyle name="SAPBEXexcGood3 2 8" xfId="3638" xr:uid="{64F115E3-DBAF-4571-AC1C-A0BB34FDA81E}"/>
    <cellStyle name="SAPBEXexcGood3 2 8 2" xfId="8914" xr:uid="{FFB8F7ED-8125-4E5A-BE12-6356E6071F8F}"/>
    <cellStyle name="SAPBEXexcGood3 2 8 3" xfId="6919" xr:uid="{F063093F-F1DF-4655-8F46-2880DC97BB79}"/>
    <cellStyle name="SAPBEXexcGood3 2 8 4" xfId="17985" xr:uid="{1045AD19-C03C-41B8-99F5-6BEA3EC9C190}"/>
    <cellStyle name="SAPBEXexcGood3 2 8 5" xfId="21741" xr:uid="{92357D02-24B3-4B74-829B-8E7157438DF0}"/>
    <cellStyle name="SAPBEXexcGood3 2 8 6" xfId="25403" xr:uid="{DC475D9F-2555-4432-8ABF-36B1701087DD}"/>
    <cellStyle name="SAPBEXexcGood3 2 8 7" xfId="28934" xr:uid="{3E9C175A-2B0D-428B-942C-E1BB3AB3BB85}"/>
    <cellStyle name="SAPBEXexcGood3 2 8 8" xfId="32211" xr:uid="{802BF7F7-0D83-4802-B119-290491FDD1CC}"/>
    <cellStyle name="SAPBEXexcGood3 2 9" xfId="4832" xr:uid="{01762451-D131-4EF4-9757-573172FD8CAC}"/>
    <cellStyle name="SAPBEXexcGood3 2 9 2" xfId="12191" xr:uid="{E1F9D1E4-FF85-4CE3-8D60-90D316FA0249}"/>
    <cellStyle name="SAPBEXexcGood3 2 9 3" xfId="15825" xr:uid="{9A77EA00-2A33-4FEC-931B-4FF525F7DADC}"/>
    <cellStyle name="SAPBEXexcGood3 2 9 4" xfId="19179" xr:uid="{2FB069B3-1C1E-448D-AFE9-44BB242509F7}"/>
    <cellStyle name="SAPBEXexcGood3 2 9 5" xfId="22930" xr:uid="{4B1E3DB9-6C8C-4BEF-843C-91A33DBF37D9}"/>
    <cellStyle name="SAPBEXexcGood3 2 9 6" xfId="26596" xr:uid="{3FCEB2AE-A0BD-4741-988B-DEDC3EFDDF09}"/>
    <cellStyle name="SAPBEXexcGood3 2 9 7" xfId="30128" xr:uid="{E6763DC9-BB46-4155-BA40-83EC33E64694}"/>
    <cellStyle name="SAPBEXexcGood3 2 9 8" xfId="33385" xr:uid="{30B5EE96-4C59-4B6D-84C7-3E881FC49967}"/>
    <cellStyle name="SAPBEXexcGood3 20" xfId="16221" xr:uid="{07F9DFCB-7172-4CAF-886B-A88AC2D7C342}"/>
    <cellStyle name="SAPBEXexcGood3 21" xfId="13320" xr:uid="{2129B8F6-57B8-4B39-AC6D-3266DB503046}"/>
    <cellStyle name="SAPBEXexcGood3 22" xfId="14116" xr:uid="{E2356B09-68DF-4C9A-8F03-EDA5F2D55A4F}"/>
    <cellStyle name="SAPBEXexcGood3 23" xfId="30723" xr:uid="{14989BFB-94DC-41FA-AA4E-7599A98EBF02}"/>
    <cellStyle name="SAPBEXexcGood3 3" xfId="1160" xr:uid="{8BC094F7-3D0E-4A26-BCF4-0BFC6016CD52}"/>
    <cellStyle name="SAPBEXexcGood3 3 10" xfId="10636" xr:uid="{0946D852-9B84-44A5-A7ED-A9F5AE5A80F0}"/>
    <cellStyle name="SAPBEXexcGood3 3 11" xfId="11442" xr:uid="{7745997E-F48A-459C-9D4E-73D48BAF9E61}"/>
    <cellStyle name="SAPBEXexcGood3 3 12" xfId="7679" xr:uid="{047C7C42-064C-4AE7-A647-415B26E2B9EC}"/>
    <cellStyle name="SAPBEXexcGood3 3 13" xfId="19776" xr:uid="{59ECC9AD-ACDA-4569-8916-E008265FF121}"/>
    <cellStyle name="SAPBEXexcGood3 3 14" xfId="23536" xr:uid="{63FEABF7-5402-40FC-BF2B-B28E693FFED2}"/>
    <cellStyle name="SAPBEXexcGood3 3 15" xfId="27145" xr:uid="{D516CCA5-95E0-4608-B38D-847866FC8682}"/>
    <cellStyle name="SAPBEXexcGood3 3 16" xfId="30604" xr:uid="{4FF2FC71-474A-4C0D-B54F-ABDBF049EC5B}"/>
    <cellStyle name="SAPBEXexcGood3 3 17" xfId="34468" xr:uid="{541F7D9B-BC73-4DEF-A949-4D5ADAAC3605}"/>
    <cellStyle name="SAPBEXexcGood3 3 2" xfId="1161" xr:uid="{9F534E1A-C1B6-43B2-913B-B8DD0439813D}"/>
    <cellStyle name="SAPBEXexcGood3 3 2 10" xfId="14386" xr:uid="{70F813F6-5767-4647-B9CA-3078C15BDB4E}"/>
    <cellStyle name="SAPBEXexcGood3 3 2 11" xfId="14608" xr:uid="{9D01DBE2-1DBF-4344-8195-4FE8AC809FD7}"/>
    <cellStyle name="SAPBEXexcGood3 3 2 12" xfId="19775" xr:uid="{074DA988-C1A7-44AD-8095-40AABE0B54D7}"/>
    <cellStyle name="SAPBEXexcGood3 3 2 13" xfId="23535" xr:uid="{33A0A3B4-D5B5-4F9A-8677-6970471260E4}"/>
    <cellStyle name="SAPBEXexcGood3 3 2 14" xfId="27144" xr:uid="{97D4C04B-4D2B-4DD5-B343-A1C329E1C559}"/>
    <cellStyle name="SAPBEXexcGood3 3 2 15" xfId="30603" xr:uid="{D5B1A2D6-BA7E-4911-B9A5-B4F51FE56A4E}"/>
    <cellStyle name="SAPBEXexcGood3 3 2 2" xfId="1671" xr:uid="{3FB45EAA-E3BD-4DAA-BF37-F4FC71B5ACD8}"/>
    <cellStyle name="SAPBEXexcGood3 3 2 2 10" xfId="6788" xr:uid="{B7D394EB-2B31-42B3-9C44-4A55C50C1496}"/>
    <cellStyle name="SAPBEXexcGood3 3 2 2 11" xfId="20496" xr:uid="{9CD6BD29-303D-4F79-9757-D1086E0E3FA9}"/>
    <cellStyle name="SAPBEXexcGood3 3 2 2 12" xfId="24178" xr:uid="{B8967129-BB21-4B86-8A2C-783297F38A85}"/>
    <cellStyle name="SAPBEXexcGood3 3 2 2 13" xfId="26990" xr:uid="{EEC42699-3852-4BD2-9B30-0374958C0969}"/>
    <cellStyle name="SAPBEXexcGood3 3 2 2 14" xfId="30478" xr:uid="{EC38D301-8784-4F54-8E18-1DEFE897D5C0}"/>
    <cellStyle name="SAPBEXexcGood3 3 2 2 2" xfId="2914" xr:uid="{E1214703-9451-466F-B59B-F2CB2B477563}"/>
    <cellStyle name="SAPBEXexcGood3 3 2 2 2 2" xfId="8981" xr:uid="{D1D782EF-B05A-40BF-85C3-19E7AC157C5E}"/>
    <cellStyle name="SAPBEXexcGood3 3 2 2 2 3" xfId="14144" xr:uid="{F070FD1D-9409-478B-9E26-3953140A6A17}"/>
    <cellStyle name="SAPBEXexcGood3 3 2 2 2 4" xfId="17262" xr:uid="{5E20CC79-58B0-458F-8702-086056C62655}"/>
    <cellStyle name="SAPBEXexcGood3 3 2 2 2 5" xfId="21020" xr:uid="{E3737D2A-4CB9-482F-B309-547B001D9520}"/>
    <cellStyle name="SAPBEXexcGood3 3 2 2 2 6" xfId="24681" xr:uid="{27EB07BD-B40E-4EF6-A01A-5E91A6FB7E17}"/>
    <cellStyle name="SAPBEXexcGood3 3 2 2 2 7" xfId="28210" xr:uid="{49430ED1-B731-49A8-97B2-87132F163A92}"/>
    <cellStyle name="SAPBEXexcGood3 3 2 2 2 8" xfId="31496" xr:uid="{261D57C8-1A20-461B-94F9-D6B62032253C}"/>
    <cellStyle name="SAPBEXexcGood3 3 2 2 3" xfId="3420" xr:uid="{E17EB602-178B-41F3-88BA-B39D1B0E5CA5}"/>
    <cellStyle name="SAPBEXexcGood3 3 2 2 3 2" xfId="10791" xr:uid="{50E42B9F-C98C-455B-B45E-3568F4416E22}"/>
    <cellStyle name="SAPBEXexcGood3 3 2 2 3 3" xfId="9813" xr:uid="{48EBB047-6DB1-4155-AC0E-85E20617642E}"/>
    <cellStyle name="SAPBEXexcGood3 3 2 2 3 4" xfId="17767" xr:uid="{98766D51-8FDA-44D8-AF5F-C5AA6C6EBACB}"/>
    <cellStyle name="SAPBEXexcGood3 3 2 2 3 5" xfId="21523" xr:uid="{0545150B-06BD-458F-9852-C5B2EA5EC1F6}"/>
    <cellStyle name="SAPBEXexcGood3 3 2 2 3 6" xfId="25185" xr:uid="{9C1C57BA-8E8D-450B-A1C5-8E563A62A121}"/>
    <cellStyle name="SAPBEXexcGood3 3 2 2 3 7" xfId="28716" xr:uid="{FFB734D1-8D30-4EDF-B7B5-A60CA974D911}"/>
    <cellStyle name="SAPBEXexcGood3 3 2 2 3 8" xfId="31995" xr:uid="{BAB7EFB7-CA4B-46D3-83BD-03AD357D9BC3}"/>
    <cellStyle name="SAPBEXexcGood3 3 2 2 4" xfId="3532" xr:uid="{9974EE9F-44F8-4CB0-BA21-616770076489}"/>
    <cellStyle name="SAPBEXexcGood3 3 2 2 4 2" xfId="8884" xr:uid="{44C41417-6193-4226-8709-4182754FC25C}"/>
    <cellStyle name="SAPBEXexcGood3 3 2 2 4 3" xfId="15202" xr:uid="{B03E5FC1-B458-476F-BE80-B99BABC08149}"/>
    <cellStyle name="SAPBEXexcGood3 3 2 2 4 4" xfId="17879" xr:uid="{FFD85E33-0010-4A51-ACAC-501BED53428B}"/>
    <cellStyle name="SAPBEXexcGood3 3 2 2 4 5" xfId="21635" xr:uid="{3D52AAA2-2204-4A87-A8A0-9B9A6263D6CA}"/>
    <cellStyle name="SAPBEXexcGood3 3 2 2 4 6" xfId="25297" xr:uid="{2B922457-C8FD-453B-BC05-8CF5F21DD3F8}"/>
    <cellStyle name="SAPBEXexcGood3 3 2 2 4 7" xfId="28828" xr:uid="{EFB41B5B-7F23-4E0F-8F4D-32A57A47E481}"/>
    <cellStyle name="SAPBEXexcGood3 3 2 2 4 8" xfId="32107" xr:uid="{041CB55D-56D0-44B9-8B09-846A8B467571}"/>
    <cellStyle name="SAPBEXexcGood3 3 2 2 5" xfId="1920" xr:uid="{08851FBE-86DA-49E8-B650-85EEAC75393B}"/>
    <cellStyle name="SAPBEXexcGood3 3 2 2 5 2" xfId="7966" xr:uid="{646DA8FD-B8F2-4048-8629-B595F77BF654}"/>
    <cellStyle name="SAPBEXexcGood3 3 2 2 5 3" xfId="13777" xr:uid="{20BA1C26-95F7-4410-84B7-A4B11855C759}"/>
    <cellStyle name="SAPBEXexcGood3 3 2 2 5 4" xfId="7688" xr:uid="{ACCFDE25-067C-49F9-A590-9DF8F4993A84}"/>
    <cellStyle name="SAPBEXexcGood3 3 2 2 5 5" xfId="15362" xr:uid="{9451224E-72EE-49B8-9CD9-67E8F37960E5}"/>
    <cellStyle name="SAPBEXexcGood3 3 2 2 5 6" xfId="8946" xr:uid="{13754863-331C-4AD1-BC49-BE22D32D3029}"/>
    <cellStyle name="SAPBEXexcGood3 3 2 2 5 7" xfId="20256" xr:uid="{B67F6361-685F-4D6A-BEC6-32E5CDC0E2DA}"/>
    <cellStyle name="SAPBEXexcGood3 3 2 2 5 8" xfId="27051" xr:uid="{09B94E7E-B488-4207-9BC6-2CB102348F0B}"/>
    <cellStyle name="SAPBEXexcGood3 3 2 2 6" xfId="1800" xr:uid="{BA3A3260-20EA-459E-AD0E-FBA76783C88D}"/>
    <cellStyle name="SAPBEXexcGood3 3 2 2 6 2" xfId="8442" xr:uid="{FDAE263F-2370-459D-BB14-6FE055CCB511}"/>
    <cellStyle name="SAPBEXexcGood3 3 2 2 6 3" xfId="15342" xr:uid="{24F3D33A-E754-4282-AD92-AFFA98641E13}"/>
    <cellStyle name="SAPBEXexcGood3 3 2 2 6 4" xfId="14511" xr:uid="{A5C0944F-9003-4713-91A0-B1D8376D9E65}"/>
    <cellStyle name="SAPBEXexcGood3 3 2 2 6 5" xfId="19516" xr:uid="{DE6B5C52-0976-45EB-9C94-685E6636AD8E}"/>
    <cellStyle name="SAPBEXexcGood3 3 2 2 6 6" xfId="23282" xr:uid="{4AF895AE-73BE-49AE-91B4-8CD52617F075}"/>
    <cellStyle name="SAPBEXexcGood3 3 2 2 6 7" xfId="26929" xr:uid="{9B8A997B-BB5A-4DCF-AA2E-DAECAFE3ECD5}"/>
    <cellStyle name="SAPBEXexcGood3 3 2 2 6 8" xfId="30415" xr:uid="{377A41EB-BBCD-40AF-B02E-B8C59F3AB9DF}"/>
    <cellStyle name="SAPBEXexcGood3 3 2 2 7" xfId="4878" xr:uid="{BA39BCA1-E7F7-4A30-AF63-0758445D26AF}"/>
    <cellStyle name="SAPBEXexcGood3 3 2 2 7 2" xfId="12145" xr:uid="{B0DC3E14-D5AE-484A-B2AD-1F2104629EC0}"/>
    <cellStyle name="SAPBEXexcGood3 3 2 2 7 3" xfId="16831" xr:uid="{E658E31C-CE9B-4C1A-B1AB-2F54EDDC6C54}"/>
    <cellStyle name="SAPBEXexcGood3 3 2 2 7 4" xfId="19225" xr:uid="{11A262B7-E2A0-4A0E-8750-0C3E675ED262}"/>
    <cellStyle name="SAPBEXexcGood3 3 2 2 7 5" xfId="22976" xr:uid="{9AB2306A-FA8E-4067-B931-CE579E6C5339}"/>
    <cellStyle name="SAPBEXexcGood3 3 2 2 7 6" xfId="26642" xr:uid="{A2C4839D-7D37-4F2D-8291-337863BE9A45}"/>
    <cellStyle name="SAPBEXexcGood3 3 2 2 7 7" xfId="30174" xr:uid="{9E54EC3F-CF91-40A0-BFC3-81F83241316E}"/>
    <cellStyle name="SAPBEXexcGood3 3 2 2 7 8" xfId="33429" xr:uid="{7AB95B6A-1C5B-4E7F-96F5-D0C87B91B94E}"/>
    <cellStyle name="SAPBEXexcGood3 3 2 2 8" xfId="11094" xr:uid="{BD9B44C6-2626-498A-9F79-9FA89CF5B32B}"/>
    <cellStyle name="SAPBEXexcGood3 3 2 2 9" xfId="17030" xr:uid="{FB2603B7-22E2-4A9A-9585-CFC7490B05F3}"/>
    <cellStyle name="SAPBEXexcGood3 3 2 3" xfId="2440" xr:uid="{2467F9E9-B37D-4608-8593-32F63D2A3459}"/>
    <cellStyle name="SAPBEXexcGood3 3 2 3 2" xfId="10155" xr:uid="{0DFF9375-3C3A-4009-9B53-154D4EDB7225}"/>
    <cellStyle name="SAPBEXexcGood3 3 2 3 3" xfId="13638" xr:uid="{70967410-1E33-4E30-A409-F56DB9D0C004}"/>
    <cellStyle name="SAPBEXexcGood3 3 2 3 4" xfId="16267" xr:uid="{E6301B1D-8D9A-4F79-AF81-9B6F72A98B3B}"/>
    <cellStyle name="SAPBEXexcGood3 3 2 3 5" xfId="19381" xr:uid="{C569741F-D132-4BCC-A368-FA9A80E20A81}"/>
    <cellStyle name="SAPBEXexcGood3 3 2 3 6" xfId="23147" xr:uid="{9F8E0AA6-7519-4D42-97B7-A789E2E322FB}"/>
    <cellStyle name="SAPBEXexcGood3 3 2 3 7" xfId="26793" xr:uid="{FE131645-1662-4F8F-953C-B5DCE8C494B4}"/>
    <cellStyle name="SAPBEXexcGood3 3 2 3 8" xfId="30252" xr:uid="{68E65FB2-0736-4BC5-9881-16AF0380B5F4}"/>
    <cellStyle name="SAPBEXexcGood3 3 2 4" xfId="2088" xr:uid="{439D3565-7A9B-4C35-82E0-DB4E7BE7B01D}"/>
    <cellStyle name="SAPBEXexcGood3 3 2 4 2" xfId="10861" xr:uid="{D5B1460D-3655-4FA8-9981-6D50D88E0E17}"/>
    <cellStyle name="SAPBEXexcGood3 3 2 4 3" xfId="7557" xr:uid="{93231CF9-2081-4C76-BA74-DBF884CA3821}"/>
    <cellStyle name="SAPBEXexcGood3 3 2 4 4" xfId="14635" xr:uid="{CB00558D-5466-448B-86DA-E88F048606A8}"/>
    <cellStyle name="SAPBEXexcGood3 3 2 4 5" xfId="19455" xr:uid="{E18C0532-CFD2-453A-87ED-564F49CD8E2E}"/>
    <cellStyle name="SAPBEXexcGood3 3 2 4 6" xfId="20027" xr:uid="{A0F7E27C-C5B9-4FF0-9540-92326D02BADB}"/>
    <cellStyle name="SAPBEXexcGood3 3 2 4 7" xfId="23780" xr:uid="{73E728A2-43B2-4BB1-96A0-282DF4E17EF3}"/>
    <cellStyle name="SAPBEXexcGood3 3 2 4 8" xfId="19852" xr:uid="{ACD486EC-D82E-4451-96A1-EC921C4A3623}"/>
    <cellStyle name="SAPBEXexcGood3 3 2 5" xfId="3142" xr:uid="{C0F2A799-D450-4B6E-BB72-E062495FFC9D}"/>
    <cellStyle name="SAPBEXexcGood3 3 2 5 2" xfId="9413" xr:uid="{BDC17D0B-6480-4D03-9B3B-782AA8BF5D94}"/>
    <cellStyle name="SAPBEXexcGood3 3 2 5 3" xfId="8188" xr:uid="{3688CACE-3AC9-4369-A6D7-D04F51A4465B}"/>
    <cellStyle name="SAPBEXexcGood3 3 2 5 4" xfId="17489" xr:uid="{9E6474B3-85E9-4851-9942-D364125ACB41}"/>
    <cellStyle name="SAPBEXexcGood3 3 2 5 5" xfId="21245" xr:uid="{C6AE44B1-53E0-4103-A7DE-A813E1942454}"/>
    <cellStyle name="SAPBEXexcGood3 3 2 5 6" xfId="24907" xr:uid="{435F93A0-8CE2-450D-AB77-233E063F9F4E}"/>
    <cellStyle name="SAPBEXexcGood3 3 2 5 7" xfId="28438" xr:uid="{CB5A2261-B687-4BBD-88F6-AFA45E62288D}"/>
    <cellStyle name="SAPBEXexcGood3 3 2 5 8" xfId="31719" xr:uid="{DEC3B064-66F5-4277-BA4D-960E1AEC29BB}"/>
    <cellStyle name="SAPBEXexcGood3 3 2 6" xfId="4000" xr:uid="{4CBCFDAE-C2F5-41C1-B657-DA139FE6621B}"/>
    <cellStyle name="SAPBEXexcGood3 3 2 6 2" xfId="11047" xr:uid="{928E5D65-562F-4BDB-9AB0-BC52C172D4DD}"/>
    <cellStyle name="SAPBEXexcGood3 3 2 6 3" xfId="16512" xr:uid="{23C4BE83-3857-47CF-A8F1-2EC9173695A4}"/>
    <cellStyle name="SAPBEXexcGood3 3 2 6 4" xfId="18347" xr:uid="{452B213F-9720-443A-9F6F-573BB306FEB7}"/>
    <cellStyle name="SAPBEXexcGood3 3 2 6 5" xfId="22100" xr:uid="{CD2EDBDB-F32B-4B4A-BECB-1B70801AAA4F}"/>
    <cellStyle name="SAPBEXexcGood3 3 2 6 6" xfId="25765" xr:uid="{F99B640B-A325-4BA0-BA7A-467365F82033}"/>
    <cellStyle name="SAPBEXexcGood3 3 2 6 7" xfId="29296" xr:uid="{233240BD-CD3A-4A9E-B5B3-9DDB07ADBFEB}"/>
    <cellStyle name="SAPBEXexcGood3 3 2 6 8" xfId="32563" xr:uid="{2F8CD283-3E7E-4ADC-8723-C0EEDB532C48}"/>
    <cellStyle name="SAPBEXexcGood3 3 2 7" xfId="2197" xr:uid="{86C271DB-7565-47BC-83E4-1DE5411F02D3}"/>
    <cellStyle name="SAPBEXexcGood3 3 2 7 2" xfId="13053" xr:uid="{C3A0C65B-7702-44DB-AB97-D032F35EA023}"/>
    <cellStyle name="SAPBEXexcGood3 3 2 7 3" xfId="15606" xr:uid="{EC969766-EE11-4F96-A159-1906F005179B}"/>
    <cellStyle name="SAPBEXexcGood3 3 2 7 4" xfId="16074" xr:uid="{DE4B51AA-7DD3-42EA-8623-8E0818AC89E3}"/>
    <cellStyle name="SAPBEXexcGood3 3 2 7 5" xfId="13408" xr:uid="{B0EFDD9E-FA1F-482A-8C19-01B3A21CBA39}"/>
    <cellStyle name="SAPBEXexcGood3 3 2 7 6" xfId="8595" xr:uid="{4559C17B-351F-492B-9DDB-E7343A431BB7}"/>
    <cellStyle name="SAPBEXexcGood3 3 2 7 7" xfId="23884" xr:uid="{FA32CA2A-4B2C-437C-878A-561247C525FB}"/>
    <cellStyle name="SAPBEXexcGood3 3 2 7 8" xfId="27869" xr:uid="{0E3BEF65-C101-45B4-A1A3-ABF82BF85A05}"/>
    <cellStyle name="SAPBEXexcGood3 3 2 8" xfId="2635" xr:uid="{1F560CCD-BE0C-46CD-B576-FFDA909BE150}"/>
    <cellStyle name="SAPBEXexcGood3 3 2 8 2" xfId="10594" xr:uid="{B1C37133-DBCD-4396-9004-DAE51D6FA691}"/>
    <cellStyle name="SAPBEXexcGood3 3 2 8 3" xfId="16587" xr:uid="{975632C5-A81C-4D72-8696-E64134DCD530}"/>
    <cellStyle name="SAPBEXexcGood3 3 2 8 4" xfId="9728" xr:uid="{033962D0-CF29-4ABA-9313-38FA7BC5873D}"/>
    <cellStyle name="SAPBEXexcGood3 3 2 8 5" xfId="20742" xr:uid="{DE68F50E-69C9-46D7-BC20-E9EC7AD58F99}"/>
    <cellStyle name="SAPBEXexcGood3 3 2 8 6" xfId="24402" xr:uid="{CB881F8A-A1EF-4F87-8C07-11A6605E863E}"/>
    <cellStyle name="SAPBEXexcGood3 3 2 8 7" xfId="27931" xr:uid="{1F6FC09D-D845-4E65-A77F-9C267026E38D}"/>
    <cellStyle name="SAPBEXexcGood3 3 2 8 8" xfId="31220" xr:uid="{72D08833-8D59-46E8-B546-72CE2EC902F3}"/>
    <cellStyle name="SAPBEXexcGood3 3 2 9" xfId="10339" xr:uid="{CE913ACA-9FBD-43FD-AB2E-D1328D592424}"/>
    <cellStyle name="SAPBEXexcGood3 3 3" xfId="1670" xr:uid="{188B28DE-601E-41D8-BA6E-716BED78BA98}"/>
    <cellStyle name="SAPBEXexcGood3 3 3 10" xfId="16019" xr:uid="{333B464D-61E4-4228-8AB1-7F88C6CA58B6}"/>
    <cellStyle name="SAPBEXexcGood3 3 3 11" xfId="19579" xr:uid="{A79984A5-0172-45CE-A87A-80481B96D238}"/>
    <cellStyle name="SAPBEXexcGood3 3 3 12" xfId="23339" xr:uid="{29684210-7E32-4207-AA83-EA5B2F5DC4B6}"/>
    <cellStyle name="SAPBEXexcGood3 3 3 13" xfId="15453" xr:uid="{F4B50884-6C10-4001-932F-C2C88BB94F17}"/>
    <cellStyle name="SAPBEXexcGood3 3 3 14" xfId="30479" xr:uid="{6AB2A473-B37C-41B7-9801-1B98023A3E85}"/>
    <cellStyle name="SAPBEXexcGood3 3 3 2" xfId="2913" xr:uid="{B78BC7BC-4729-4A48-8752-0CB600D3DA08}"/>
    <cellStyle name="SAPBEXexcGood3 3 3 2 2" xfId="11339" xr:uid="{A95210D3-37B3-4AFC-96F4-7DC901095EB9}"/>
    <cellStyle name="SAPBEXexcGood3 3 3 2 3" xfId="16300" xr:uid="{E51D3617-7DD5-42C2-B332-9F836FB213A6}"/>
    <cellStyle name="SAPBEXexcGood3 3 3 2 4" xfId="17261" xr:uid="{D4506806-C258-4998-A592-EA12D1B73A7E}"/>
    <cellStyle name="SAPBEXexcGood3 3 3 2 5" xfId="21019" xr:uid="{8515336D-4C50-46AA-A2D8-27EB4C91B486}"/>
    <cellStyle name="SAPBEXexcGood3 3 3 2 6" xfId="24680" xr:uid="{CBC91B9E-43F2-4F1D-9DA4-8A3CACF72CF7}"/>
    <cellStyle name="SAPBEXexcGood3 3 3 2 7" xfId="28209" xr:uid="{3E591CCC-C7C6-4D4C-9D37-C636D26473AE}"/>
    <cellStyle name="SAPBEXexcGood3 3 3 2 8" xfId="31495" xr:uid="{0E9EFFBC-EA16-4112-9BEA-C9D7FC948E41}"/>
    <cellStyle name="SAPBEXexcGood3 3 3 3" xfId="3419" xr:uid="{242253F5-B79C-4C39-A228-FC2587E95FA4}"/>
    <cellStyle name="SAPBEXexcGood3 3 3 3 2" xfId="11161" xr:uid="{9E113DD9-E290-4717-9439-4384D3DC87CF}"/>
    <cellStyle name="SAPBEXexcGood3 3 3 3 3" xfId="8503" xr:uid="{2C8ED5ED-586E-4BFD-8B1B-1947F04ACF4F}"/>
    <cellStyle name="SAPBEXexcGood3 3 3 3 4" xfId="17766" xr:uid="{D6409319-0598-42A9-928D-E6EE63D11DA6}"/>
    <cellStyle name="SAPBEXexcGood3 3 3 3 5" xfId="21522" xr:uid="{7022400D-47C3-4D8A-9FD0-2943552A8575}"/>
    <cellStyle name="SAPBEXexcGood3 3 3 3 6" xfId="25184" xr:uid="{F10C3F0D-A1FB-4F50-866F-5833F0017696}"/>
    <cellStyle name="SAPBEXexcGood3 3 3 3 7" xfId="28715" xr:uid="{C5C566A1-B748-4A70-8F8D-049165E9A590}"/>
    <cellStyle name="SAPBEXexcGood3 3 3 3 8" xfId="31994" xr:uid="{9D295D1F-D5C3-40D2-8F3E-579FCD5D7FFD}"/>
    <cellStyle name="SAPBEXexcGood3 3 3 4" xfId="2132" xr:uid="{BE48969C-1F0C-40F2-AC2E-54CB89953A0F}"/>
    <cellStyle name="SAPBEXexcGood3 3 3 4 2" xfId="11255" xr:uid="{1DE431E7-C6BD-4884-98F9-D8BA27AB798F}"/>
    <cellStyle name="SAPBEXexcGood3 3 3 4 3" xfId="9875" xr:uid="{499FFD1A-C907-4162-A74F-E7D024811C32}"/>
    <cellStyle name="SAPBEXexcGood3 3 3 4 4" xfId="16722" xr:uid="{FB07A40B-4E73-474B-948F-658D1D6A4FCD}"/>
    <cellStyle name="SAPBEXexcGood3 3 3 4 5" xfId="15088" xr:uid="{9197A611-ECCC-4D33-BCB3-150C0268837C}"/>
    <cellStyle name="SAPBEXexcGood3 3 3 4 6" xfId="16589" xr:uid="{9D46EC4C-A984-4CA7-B5F5-C79A1C080C6E}"/>
    <cellStyle name="SAPBEXexcGood3 3 3 4 7" xfId="23023" xr:uid="{5156613A-170F-45B1-9DCD-6ED846F5B92D}"/>
    <cellStyle name="SAPBEXexcGood3 3 3 4 8" xfId="27383" xr:uid="{1B997B1C-FBF7-4FCE-B380-EABDB5A4B1EE}"/>
    <cellStyle name="SAPBEXexcGood3 3 3 5" xfId="4185" xr:uid="{532F6E46-EB1F-49B5-8DF3-0E66A6B2C06C}"/>
    <cellStyle name="SAPBEXexcGood3 3 3 5 2" xfId="7196" xr:uid="{BFB2BCB7-A532-479C-A7B1-16F6C5BD0A86}"/>
    <cellStyle name="SAPBEXexcGood3 3 3 5 3" xfId="11707" xr:uid="{7F63F8D4-D882-465D-B4E6-4CCB03C980C5}"/>
    <cellStyle name="SAPBEXexcGood3 3 3 5 4" xfId="18532" xr:uid="{9D0E9569-7BCC-475F-8895-8BBD2491D6FB}"/>
    <cellStyle name="SAPBEXexcGood3 3 3 5 5" xfId="22285" xr:uid="{BA55890C-D21A-4777-9A34-35D8CEBC0DB1}"/>
    <cellStyle name="SAPBEXexcGood3 3 3 5 6" xfId="25950" xr:uid="{9352BE0A-E8F2-449B-B5D6-095296A6F5B7}"/>
    <cellStyle name="SAPBEXexcGood3 3 3 5 7" xfId="29481" xr:uid="{7A350F24-9966-4593-961A-060F4518EBF1}"/>
    <cellStyle name="SAPBEXexcGood3 3 3 5 8" xfId="32746" xr:uid="{5F419A4D-F01A-4D91-B44B-851729D7430C}"/>
    <cellStyle name="SAPBEXexcGood3 3 3 6" xfId="4040" xr:uid="{493F8017-EBA1-43DF-BEE8-669AFCEBC6E5}"/>
    <cellStyle name="SAPBEXexcGood3 3 3 6 2" xfId="6897" xr:uid="{1A9759A9-4905-4EA8-AD2B-DAEEA2EC791E}"/>
    <cellStyle name="SAPBEXexcGood3 3 3 6 3" xfId="13865" xr:uid="{E5DCD8AE-6A7F-4565-8F49-31EF5D9C640B}"/>
    <cellStyle name="SAPBEXexcGood3 3 3 6 4" xfId="18387" xr:uid="{5659E437-E393-45C2-97DD-A04127693A2F}"/>
    <cellStyle name="SAPBEXexcGood3 3 3 6 5" xfId="22140" xr:uid="{966DFF01-F59C-43B3-B00D-C2EDEF738CA6}"/>
    <cellStyle name="SAPBEXexcGood3 3 3 6 6" xfId="25805" xr:uid="{24C02EEC-AAF0-44BE-8926-5D12D4D6C6C8}"/>
    <cellStyle name="SAPBEXexcGood3 3 3 6 7" xfId="29336" xr:uid="{6329FF34-D2B5-4020-BF19-2E7AFB3A444B}"/>
    <cellStyle name="SAPBEXexcGood3 3 3 6 8" xfId="32603" xr:uid="{45754C8B-45EA-4F30-93CB-086FC8130521}"/>
    <cellStyle name="SAPBEXexcGood3 3 3 7" xfId="4695" xr:uid="{04D96D76-C6D0-47DE-8DBF-9A5F34645A65}"/>
    <cellStyle name="SAPBEXexcGood3 3 3 7 2" xfId="12327" xr:uid="{499DCA80-4AC0-49E3-8EF4-D9C916A0B65A}"/>
    <cellStyle name="SAPBEXexcGood3 3 3 7 3" xfId="13223" xr:uid="{0EC70913-9463-4DB0-8732-A3F2FF4CA3A5}"/>
    <cellStyle name="SAPBEXexcGood3 3 3 7 4" xfId="19042" xr:uid="{B639D42D-D11C-41B6-AA3C-8402218B068C}"/>
    <cellStyle name="SAPBEXexcGood3 3 3 7 5" xfId="22794" xr:uid="{9DECA25B-2D52-44B9-9BEA-94185B695F23}"/>
    <cellStyle name="SAPBEXexcGood3 3 3 7 6" xfId="26459" xr:uid="{C7CD706E-1709-485C-8315-17E0F2199E6E}"/>
    <cellStyle name="SAPBEXexcGood3 3 3 7 7" xfId="29991" xr:uid="{21E602A5-E0BB-4DF4-94A7-71302BDC476F}"/>
    <cellStyle name="SAPBEXexcGood3 3 3 7 8" xfId="33250" xr:uid="{096F76CA-D564-4AE9-AB07-AE456975C352}"/>
    <cellStyle name="SAPBEXexcGood3 3 3 8" xfId="11319" xr:uid="{2118CDA0-5918-4E46-861E-38DCDE7B2B69}"/>
    <cellStyle name="SAPBEXexcGood3 3 3 9" xfId="16316" xr:uid="{E79EEDC8-2F8C-4BA4-BF84-3ADF93850F8F}"/>
    <cellStyle name="SAPBEXexcGood3 3 4" xfId="2439" xr:uid="{EE06D730-BA0D-45E9-9C7D-B1555C3D4F50}"/>
    <cellStyle name="SAPBEXexcGood3 3 4 2" xfId="9349" xr:uid="{2132DC10-E64C-4056-B89F-898365419B73}"/>
    <cellStyle name="SAPBEXexcGood3 3 4 3" xfId="12010" xr:uid="{B3EFEE53-AE5B-49FE-9447-962B0F45EC82}"/>
    <cellStyle name="SAPBEXexcGood3 3 4 4" xfId="16135" xr:uid="{90EB5A17-9EC6-4FB1-AE7C-8F1062EF87B8}"/>
    <cellStyle name="SAPBEXexcGood3 3 4 5" xfId="19382" xr:uid="{EE542EBB-9480-4F2B-ADF4-8AB770731006}"/>
    <cellStyle name="SAPBEXexcGood3 3 4 6" xfId="20108" xr:uid="{FAFB19FC-C70A-43F0-BEFD-DB178C456EEA}"/>
    <cellStyle name="SAPBEXexcGood3 3 4 7" xfId="26794" xr:uid="{562B42AB-4A72-4AB3-9AFE-B7FCB9AB27D1}"/>
    <cellStyle name="SAPBEXexcGood3 3 4 8" xfId="30253" xr:uid="{E7A9F140-D7D3-454B-B853-B4C59068FC15}"/>
    <cellStyle name="SAPBEXexcGood3 3 5" xfId="2087" xr:uid="{677B868A-3EA3-480E-84C0-6D8918F80ABA}"/>
    <cellStyle name="SAPBEXexcGood3 3 5 2" xfId="7952" xr:uid="{0D4D9155-3388-4F6F-A970-78FECD31E111}"/>
    <cellStyle name="SAPBEXexcGood3 3 5 3" xfId="11053" xr:uid="{FACAAB1C-1E59-41CC-BCDF-41D342A8F244}"/>
    <cellStyle name="SAPBEXexcGood3 3 5 4" xfId="15355" xr:uid="{32662C80-3C8A-45CA-8D94-FD431B467EC0}"/>
    <cellStyle name="SAPBEXexcGood3 3 5 5" xfId="15115" xr:uid="{FAFEB8B6-A972-44C9-8E8A-260A1206C407}"/>
    <cellStyle name="SAPBEXexcGood3 3 5 6" xfId="23209" xr:uid="{720F9F7F-C7A8-4549-829B-960F6A9A03EE}"/>
    <cellStyle name="SAPBEXexcGood3 3 5 7" xfId="20455" xr:uid="{6360F706-102D-4CB2-8609-1DEBDEDFA69A}"/>
    <cellStyle name="SAPBEXexcGood3 3 5 8" xfId="27872" xr:uid="{F457FC78-629F-4E77-B463-32B2672A40B9}"/>
    <cellStyle name="SAPBEXexcGood3 3 6" xfId="2711" xr:uid="{0AC495F1-693C-4B32-B85C-BB6749F0A8BD}"/>
    <cellStyle name="SAPBEXexcGood3 3 6 2" xfId="8753" xr:uid="{1F5B70C3-4251-431C-868C-3132B756687F}"/>
    <cellStyle name="SAPBEXexcGood3 3 6 3" xfId="11678" xr:uid="{27A99F1B-09D7-434A-8ACF-4D13811E692E}"/>
    <cellStyle name="SAPBEXexcGood3 3 6 4" xfId="17059" xr:uid="{1DE687AC-797E-446D-9C63-360BD5B657C3}"/>
    <cellStyle name="SAPBEXexcGood3 3 6 5" xfId="20817" xr:uid="{608ECF18-E297-4F66-8683-4DC632CD3439}"/>
    <cellStyle name="SAPBEXexcGood3 3 6 6" xfId="24478" xr:uid="{7E48A1F2-3F0A-4223-9217-D5D2EA13D6AB}"/>
    <cellStyle name="SAPBEXexcGood3 3 6 7" xfId="28007" xr:uid="{33B51A36-50B3-4568-991F-DD220560844C}"/>
    <cellStyle name="SAPBEXexcGood3 3 6 8" xfId="31293" xr:uid="{419E8F86-0C53-4212-AFBF-E7197DFD459E}"/>
    <cellStyle name="SAPBEXexcGood3 3 7" xfId="3696" xr:uid="{58191CC8-8D87-4084-B827-6677B75DE3D3}"/>
    <cellStyle name="SAPBEXexcGood3 3 7 2" xfId="13036" xr:uid="{645BC471-688D-4BCF-9150-8055C1A09B29}"/>
    <cellStyle name="SAPBEXexcGood3 3 7 3" xfId="15616" xr:uid="{21EF6CA9-218A-47B3-B1F5-6AAE152DB2CC}"/>
    <cellStyle name="SAPBEXexcGood3 3 7 4" xfId="18043" xr:uid="{405E7981-C570-4DA0-B892-4ED9724AAAA9}"/>
    <cellStyle name="SAPBEXexcGood3 3 7 5" xfId="21799" xr:uid="{7B14EC6A-1C05-4F7A-9623-0BAD16C565D7}"/>
    <cellStyle name="SAPBEXexcGood3 3 7 6" xfId="25461" xr:uid="{622E646E-2CF1-487B-BB35-212E61BB4F27}"/>
    <cellStyle name="SAPBEXexcGood3 3 7 7" xfId="28992" xr:uid="{52DC314E-79E1-4E03-820F-F9FD9A4250CB}"/>
    <cellStyle name="SAPBEXexcGood3 3 7 8" xfId="32269" xr:uid="{3DF1F376-AE7E-4ACA-A1A5-1C35856D53D3}"/>
    <cellStyle name="SAPBEXexcGood3 3 8" xfId="4596" xr:uid="{5F91DC2D-A9E6-4A18-B21A-C502534FECE4}"/>
    <cellStyle name="SAPBEXexcGood3 3 8 2" xfId="12420" xr:uid="{331A6391-BF72-4F53-9B2A-051228060188}"/>
    <cellStyle name="SAPBEXexcGood3 3 8 3" xfId="13461" xr:uid="{1A3C95F4-2ADC-4410-A714-301D221A9012}"/>
    <cellStyle name="SAPBEXexcGood3 3 8 4" xfId="18943" xr:uid="{679D7FCB-E146-46DF-9B00-DCF7DF3EDC26}"/>
    <cellStyle name="SAPBEXexcGood3 3 8 5" xfId="22695" xr:uid="{5B12518C-989E-4A1B-8550-88E48807C3EC}"/>
    <cellStyle name="SAPBEXexcGood3 3 8 6" xfId="26360" xr:uid="{2861A368-50F7-4740-9EE0-C3977D47A68D}"/>
    <cellStyle name="SAPBEXexcGood3 3 8 7" xfId="29892" xr:uid="{E2139989-0BDA-44F0-9C82-30795FA817C9}"/>
    <cellStyle name="SAPBEXexcGood3 3 8 8" xfId="33152" xr:uid="{4762D030-AA79-45AD-A725-651EAE70D1F8}"/>
    <cellStyle name="SAPBEXexcGood3 3 9" xfId="4708" xr:uid="{5E2CF22A-4AB6-4260-B881-E2B47B9A95C8}"/>
    <cellStyle name="SAPBEXexcGood3 3 9 2" xfId="12314" xr:uid="{8826C7AA-CF2E-41E9-A99F-7CDEC8FA72D0}"/>
    <cellStyle name="SAPBEXexcGood3 3 9 3" xfId="16769" xr:uid="{BB238580-B28E-42C1-92C0-0F9B5311A03A}"/>
    <cellStyle name="SAPBEXexcGood3 3 9 4" xfId="19055" xr:uid="{D9474F08-5843-43C2-8F44-AE0E98D1F86D}"/>
    <cellStyle name="SAPBEXexcGood3 3 9 5" xfId="22807" xr:uid="{C94D4642-DFDD-4A3D-9257-7F70906CB468}"/>
    <cellStyle name="SAPBEXexcGood3 3 9 6" xfId="26472" xr:uid="{1727A9D3-A8D2-4270-9B28-C4CF2FFA7E7E}"/>
    <cellStyle name="SAPBEXexcGood3 3 9 7" xfId="30004" xr:uid="{75960E1A-5A12-40AC-94AB-8057FAD614B7}"/>
    <cellStyle name="SAPBEXexcGood3 3 9 8" xfId="33263" xr:uid="{135A4D39-15CB-4F88-91EF-4AD8D47F0E99}"/>
    <cellStyle name="SAPBEXexcGood3 4" xfId="1162" xr:uid="{413BBAC2-8B9A-4E98-828D-9FDD4388405C}"/>
    <cellStyle name="SAPBEXexcGood3 4 10" xfId="9044" xr:uid="{D5220F22-77EC-4718-8C89-66D146A934F7}"/>
    <cellStyle name="SAPBEXexcGood3 4 11" xfId="14332" xr:uid="{B4E0FD0D-40F7-445D-97B3-9C4E0DC834E8}"/>
    <cellStyle name="SAPBEXexcGood3 4 12" xfId="19774" xr:uid="{DA823F1C-2EA2-4F6F-AF56-81D56FF1B2B8}"/>
    <cellStyle name="SAPBEXexcGood3 4 13" xfId="23534" xr:uid="{3DBA4324-421F-4489-9548-66213DE9FB99}"/>
    <cellStyle name="SAPBEXexcGood3 4 14" xfId="27143" xr:uid="{990B23DC-B83E-477D-9CD4-ABECD6BDDD79}"/>
    <cellStyle name="SAPBEXexcGood3 4 15" xfId="30602" xr:uid="{E38EFDCA-BD72-420E-A14D-4FAB2500DD36}"/>
    <cellStyle name="SAPBEXexcGood3 4 2" xfId="1672" xr:uid="{291D9D0D-168D-43FD-8680-9F7C26637758}"/>
    <cellStyle name="SAPBEXexcGood3 4 2 10" xfId="10605" xr:uid="{38CAB682-968B-4135-A58B-F72F3F167C58}"/>
    <cellStyle name="SAPBEXexcGood3 4 2 11" xfId="14681" xr:uid="{BBB95917-9C38-440C-B93F-367F32A3D182}"/>
    <cellStyle name="SAPBEXexcGood3 4 2 12" xfId="10643" xr:uid="{021A21D4-CE9E-440F-8971-B97FD909A956}"/>
    <cellStyle name="SAPBEXexcGood3 4 2 13" xfId="27735" xr:uid="{C6A3DC31-560F-4AD9-BB37-41E9DFDC0A7E}"/>
    <cellStyle name="SAPBEXexcGood3 4 2 14" xfId="30884" xr:uid="{84948B4A-AF49-4ACC-920B-BAACB2861913}"/>
    <cellStyle name="SAPBEXexcGood3 4 2 2" xfId="2915" xr:uid="{806A578C-2DC2-42F6-ACB4-ABB3B5F86A7B}"/>
    <cellStyle name="SAPBEXexcGood3 4 2 2 2" xfId="10756" xr:uid="{C7463E4B-87AA-46B8-BC24-5E2DBD3E1B3E}"/>
    <cellStyle name="SAPBEXexcGood3 4 2 2 3" xfId="12056" xr:uid="{5BE23ADF-1FCB-436A-A539-AB769F9F70F3}"/>
    <cellStyle name="SAPBEXexcGood3 4 2 2 4" xfId="17263" xr:uid="{83621619-D654-40F0-A4EA-2E66E4885998}"/>
    <cellStyle name="SAPBEXexcGood3 4 2 2 5" xfId="21021" xr:uid="{422032D0-D248-4F83-80A4-D459A5D77490}"/>
    <cellStyle name="SAPBEXexcGood3 4 2 2 6" xfId="24682" xr:uid="{A3164EA6-63D9-4DBD-8672-5460E2F7543B}"/>
    <cellStyle name="SAPBEXexcGood3 4 2 2 7" xfId="28211" xr:uid="{8F5E92A0-44AF-43DD-AF18-AC65E74B4244}"/>
    <cellStyle name="SAPBEXexcGood3 4 2 2 8" xfId="31497" xr:uid="{A085666B-5625-43B3-B85A-C46A621A4C01}"/>
    <cellStyle name="SAPBEXexcGood3 4 2 3" xfId="3421" xr:uid="{20DCA3EA-DA5F-41DB-8271-1DD86879B059}"/>
    <cellStyle name="SAPBEXexcGood3 4 2 3 2" xfId="9327" xr:uid="{0A5FA7F1-8346-4417-84FA-597D43665FEC}"/>
    <cellStyle name="SAPBEXexcGood3 4 2 3 3" xfId="15480" xr:uid="{B01B32A9-5D39-44F1-8BEA-8D67BE8A3DA6}"/>
    <cellStyle name="SAPBEXexcGood3 4 2 3 4" xfId="17768" xr:uid="{158497EC-E2C1-4E11-A691-28EFB93FFF27}"/>
    <cellStyle name="SAPBEXexcGood3 4 2 3 5" xfId="21524" xr:uid="{DE5DDEC1-1C67-4259-B5C1-184B8252A18D}"/>
    <cellStyle name="SAPBEXexcGood3 4 2 3 6" xfId="25186" xr:uid="{D0F4DEDE-C407-4D14-898C-E442DBBCD3C0}"/>
    <cellStyle name="SAPBEXexcGood3 4 2 3 7" xfId="28717" xr:uid="{322FD5D0-A604-4055-B153-6D42CB12BB5A}"/>
    <cellStyle name="SAPBEXexcGood3 4 2 3 8" xfId="31996" xr:uid="{BC20CAAC-BCDF-4EDA-B604-2ACA2167EE1B}"/>
    <cellStyle name="SAPBEXexcGood3 4 2 4" xfId="2173" xr:uid="{78B77FE3-6250-41CC-B13D-CBAB6B0742F1}"/>
    <cellStyle name="SAPBEXexcGood3 4 2 4 2" xfId="8343" xr:uid="{56F845C7-4B3D-43D6-82BD-32BE8EA78650}"/>
    <cellStyle name="SAPBEXexcGood3 4 2 4 3" xfId="14220" xr:uid="{D2FF80D1-62AD-45A3-B1A7-B7721A8A05F1}"/>
    <cellStyle name="SAPBEXexcGood3 4 2 4 4" xfId="7097" xr:uid="{690617DB-FBA3-4E4F-900E-4CFA2870719B}"/>
    <cellStyle name="SAPBEXexcGood3 4 2 4 5" xfId="13857" xr:uid="{5AB284D4-4CD8-446C-9067-F3D614482F07}"/>
    <cellStyle name="SAPBEXexcGood3 4 2 4 6" xfId="20201" xr:uid="{2D0A77D2-678C-4D9A-87EC-FB9473829457}"/>
    <cellStyle name="SAPBEXexcGood3 4 2 4 7" xfId="16951" xr:uid="{5D0EA58C-A1BE-4D2D-8818-349B18FEB766}"/>
    <cellStyle name="SAPBEXexcGood3 4 2 4 8" xfId="27517" xr:uid="{16B0594E-BC9E-439E-8D4C-C166F35EDDBC}"/>
    <cellStyle name="SAPBEXexcGood3 4 2 5" xfId="4243" xr:uid="{C03FA1C0-DC5C-4939-8853-751C704D6090}"/>
    <cellStyle name="SAPBEXexcGood3 4 2 5 2" xfId="6975" xr:uid="{30BCC173-F91D-48AC-8C4A-D1FABCD3B7F1}"/>
    <cellStyle name="SAPBEXexcGood3 4 2 5 3" xfId="7782" xr:uid="{269DB74B-9467-4D9F-A5EB-04BE584C4DE7}"/>
    <cellStyle name="SAPBEXexcGood3 4 2 5 4" xfId="18590" xr:uid="{D46461C2-57DA-430A-91E1-73CF8CCA2F5E}"/>
    <cellStyle name="SAPBEXexcGood3 4 2 5 5" xfId="22342" xr:uid="{B2776F78-405D-4ED7-A389-0B8D5AEE223E}"/>
    <cellStyle name="SAPBEXexcGood3 4 2 5 6" xfId="26008" xr:uid="{F581DA8E-D946-4C48-BEC4-BFF33A1A7CE0}"/>
    <cellStyle name="SAPBEXexcGood3 4 2 5 7" xfId="29539" xr:uid="{34C82F90-3706-4A18-943A-36EEC6D952F1}"/>
    <cellStyle name="SAPBEXexcGood3 4 2 5 8" xfId="32802" xr:uid="{0896420A-7723-4F5E-92CB-FCC64997BE26}"/>
    <cellStyle name="SAPBEXexcGood3 4 2 6" xfId="4481" xr:uid="{0923DFCA-F2FE-4C2D-8223-30B24642C47A}"/>
    <cellStyle name="SAPBEXexcGood3 4 2 6 2" xfId="12523" xr:uid="{FBF2016C-8CFD-478E-9482-D3AF09302865}"/>
    <cellStyle name="SAPBEXexcGood3 4 2 6 3" xfId="9061" xr:uid="{909AC5C0-D65C-4DE1-9267-A6F6BD07CB2F}"/>
    <cellStyle name="SAPBEXexcGood3 4 2 6 4" xfId="18828" xr:uid="{6FC89028-4589-491E-9605-6FAFFE442717}"/>
    <cellStyle name="SAPBEXexcGood3 4 2 6 5" xfId="22580" xr:uid="{22DB2ACA-023D-4A04-A1F8-CC8B280E459C}"/>
    <cellStyle name="SAPBEXexcGood3 4 2 6 6" xfId="26245" xr:uid="{8F2A6EE7-B458-4B30-BA40-469B2191D693}"/>
    <cellStyle name="SAPBEXexcGood3 4 2 6 7" xfId="29777" xr:uid="{99A02646-8C09-4F6B-8FF4-E43833AB06CE}"/>
    <cellStyle name="SAPBEXexcGood3 4 2 6 8" xfId="33039" xr:uid="{C83AB7A7-A11B-4C85-897F-65C2A751B621}"/>
    <cellStyle name="SAPBEXexcGood3 4 2 7" xfId="4820" xr:uid="{56D22BFC-C4FC-435F-B16C-7AB51D8046AC}"/>
    <cellStyle name="SAPBEXexcGood3 4 2 7 2" xfId="12203" xr:uid="{12DE3057-34E4-4838-9009-332569C6588A}"/>
    <cellStyle name="SAPBEXexcGood3 4 2 7 3" xfId="16796" xr:uid="{09BFE574-EC50-46ED-8DC1-746950321482}"/>
    <cellStyle name="SAPBEXexcGood3 4 2 7 4" xfId="19167" xr:uid="{9746BAA1-76AE-42F8-8C77-87D9FC97E798}"/>
    <cellStyle name="SAPBEXexcGood3 4 2 7 5" xfId="22918" xr:uid="{37C8F015-D163-4A25-87AE-F8675C85ED4A}"/>
    <cellStyle name="SAPBEXexcGood3 4 2 7 6" xfId="26584" xr:uid="{A3D0B990-2F3E-43F4-B050-D2FDB04928D7}"/>
    <cellStyle name="SAPBEXexcGood3 4 2 7 7" xfId="30116" xr:uid="{E34406FE-5F40-42DE-98F9-711743AA44C4}"/>
    <cellStyle name="SAPBEXexcGood3 4 2 7 8" xfId="33373" xr:uid="{F72C1874-C970-40E7-AF8A-AB3F7971E08D}"/>
    <cellStyle name="SAPBEXexcGood3 4 2 8" xfId="10399" xr:uid="{97A5BAC2-6E60-4754-AE91-22B70B27CC6F}"/>
    <cellStyle name="SAPBEXexcGood3 4 2 9" xfId="10900" xr:uid="{0B271ADA-4B08-4214-ACC4-42727A0ED9BD}"/>
    <cellStyle name="SAPBEXexcGood3 4 3" xfId="2441" xr:uid="{CFC21ACA-8DD0-464B-9DEF-54D166605294}"/>
    <cellStyle name="SAPBEXexcGood3 4 3 2" xfId="9653" xr:uid="{0E536F9C-866A-4048-8AF8-61963BC501F8}"/>
    <cellStyle name="SAPBEXexcGood3 4 3 3" xfId="11353" xr:uid="{07115CD7-2D04-48E6-A85F-9889EED1F411}"/>
    <cellStyle name="SAPBEXexcGood3 4 3 4" xfId="16005" xr:uid="{85B1EA13-7F5E-460F-8FB5-434BAB33BB2B}"/>
    <cellStyle name="SAPBEXexcGood3 4 3 5" xfId="19380" xr:uid="{B731C28F-FC5B-435C-8690-686C3804B24C}"/>
    <cellStyle name="SAPBEXexcGood3 4 3 6" xfId="23144" xr:uid="{B98DD349-A025-4080-AB57-FA49BF07072C}"/>
    <cellStyle name="SAPBEXexcGood3 4 3 7" xfId="26792" xr:uid="{EEA115E9-F089-48EE-B6CD-93971AD7F037}"/>
    <cellStyle name="SAPBEXexcGood3 4 3 8" xfId="30251" xr:uid="{CE31E63B-EF26-4EC2-A383-D8C80F7ABEB1}"/>
    <cellStyle name="SAPBEXexcGood3 4 4" xfId="2089" xr:uid="{3B24D5BD-99CE-4F85-8341-8125CBDB9759}"/>
    <cellStyle name="SAPBEXexcGood3 4 4 2" xfId="10865" xr:uid="{36AEC06C-7B2A-49F5-AAE6-511D0A541908}"/>
    <cellStyle name="SAPBEXexcGood3 4 4 3" xfId="8082" xr:uid="{6E902A89-DFC8-4581-9525-E77B083B8FC0}"/>
    <cellStyle name="SAPBEXexcGood3 4 4 4" xfId="13392" xr:uid="{995ACD14-210F-43AD-9FAA-91241E1E4B0D}"/>
    <cellStyle name="SAPBEXexcGood3 4 4 5" xfId="14211" xr:uid="{61ABF60D-01EA-4511-9D01-95582767D6AB}"/>
    <cellStyle name="SAPBEXexcGood3 4 4 6" xfId="20025" xr:uid="{40BE4F71-4A60-4F81-AABB-29DFA55FE46A}"/>
    <cellStyle name="SAPBEXexcGood3 4 4 7" xfId="13507" xr:uid="{77A93461-7586-4187-8C28-DD5F571DEAF4}"/>
    <cellStyle name="SAPBEXexcGood3 4 4 8" xfId="14823" xr:uid="{08F643E6-745E-43AB-9063-9494BDE81ED5}"/>
    <cellStyle name="SAPBEXexcGood3 4 5" xfId="2306" xr:uid="{03997FB9-97C1-47FD-A2E9-F5AE617A2DFA}"/>
    <cellStyle name="SAPBEXexcGood3 4 5 2" xfId="8558" xr:uid="{C61C0C20-ABF2-4F32-AF9A-D37FB786951C}"/>
    <cellStyle name="SAPBEXexcGood3 4 5 3" xfId="12015" xr:uid="{2CF09284-7B57-4188-BD1E-DD2663EDCC08}"/>
    <cellStyle name="SAPBEXexcGood3 4 5 4" xfId="11633" xr:uid="{DAA318E3-0A14-4210-A089-239B351C5CAE}"/>
    <cellStyle name="SAPBEXexcGood3 4 5 5" xfId="15124" xr:uid="{B6B4FCE3-233B-4831-9586-28D33A6BD57A}"/>
    <cellStyle name="SAPBEXexcGood3 4 5 6" xfId="15903" xr:uid="{7AC1B49D-EA92-4FAD-A5C6-8A448720EE9F}"/>
    <cellStyle name="SAPBEXexcGood3 4 5 7" xfId="19530" xr:uid="{4D0E7BBF-B45D-49EE-9E66-871C76714883}"/>
    <cellStyle name="SAPBEXexcGood3 4 5 8" xfId="27414" xr:uid="{699EF73D-9F4C-4ADD-8990-5B0E85840B93}"/>
    <cellStyle name="SAPBEXexcGood3 4 6" xfId="3577" xr:uid="{486386C7-2C5B-4276-8B33-003FEA903A26}"/>
    <cellStyle name="SAPBEXexcGood3 4 6 2" xfId="7864" xr:uid="{177DD3E0-7A4E-4BF1-8E25-7BC46E32FCFB}"/>
    <cellStyle name="SAPBEXexcGood3 4 6 3" xfId="13934" xr:uid="{945F6B06-59D8-49F4-880E-21DFBB7445C9}"/>
    <cellStyle name="SAPBEXexcGood3 4 6 4" xfId="17924" xr:uid="{666863AE-057F-4402-B740-3AEAABC5DB63}"/>
    <cellStyle name="SAPBEXexcGood3 4 6 5" xfId="21680" xr:uid="{DE2A2E7C-254C-43FE-86BE-E37215578A64}"/>
    <cellStyle name="SAPBEXexcGood3 4 6 6" xfId="25342" xr:uid="{27F70004-72D9-4A43-BFD6-46693B807303}"/>
    <cellStyle name="SAPBEXexcGood3 4 6 7" xfId="28873" xr:uid="{F8F325C8-3A8D-46F9-97F4-380942621418}"/>
    <cellStyle name="SAPBEXexcGood3 4 6 8" xfId="32151" xr:uid="{54BC5C42-E1D6-47D6-8621-E283E3118F76}"/>
    <cellStyle name="SAPBEXexcGood3 4 7" xfId="4576" xr:uid="{5DB718B1-EF3C-4A39-A2DC-12B4634EC63C}"/>
    <cellStyle name="SAPBEXexcGood3 4 7 2" xfId="12440" xr:uid="{4A24FE9B-A200-4B53-A502-337B155D5569}"/>
    <cellStyle name="SAPBEXexcGood3 4 7 3" xfId="13411" xr:uid="{33FB4B20-B0FF-471F-A12F-A889C31FBB77}"/>
    <cellStyle name="SAPBEXexcGood3 4 7 4" xfId="18923" xr:uid="{D144BFBB-D652-4DF8-9FB6-D3ABF532ACF6}"/>
    <cellStyle name="SAPBEXexcGood3 4 7 5" xfId="22675" xr:uid="{F424CEB0-41F6-49A7-8D96-9F78A0CA46AC}"/>
    <cellStyle name="SAPBEXexcGood3 4 7 6" xfId="26340" xr:uid="{139EC391-65D6-46A3-8DAD-A5BEA759E659}"/>
    <cellStyle name="SAPBEXexcGood3 4 7 7" xfId="29872" xr:uid="{00B469DB-77ED-4A2A-99EB-691E390E94A0}"/>
    <cellStyle name="SAPBEXexcGood3 4 7 8" xfId="33133" xr:uid="{777A7E8A-829A-439B-AB9E-3CCD99D25A8C}"/>
    <cellStyle name="SAPBEXexcGood3 4 8" xfId="4884" xr:uid="{5DC147F4-B5B9-48AC-8814-CD478A060FBC}"/>
    <cellStyle name="SAPBEXexcGood3 4 8 2" xfId="12139" xr:uid="{AC47FE14-DBE7-4CE4-84B7-CE1CB0AB952C}"/>
    <cellStyle name="SAPBEXexcGood3 4 8 3" xfId="15845" xr:uid="{A0DF60EB-668D-405E-8D3F-59D152EB6FE3}"/>
    <cellStyle name="SAPBEXexcGood3 4 8 4" xfId="19231" xr:uid="{833BB721-FB8A-4EB7-8EF4-5DBC5D577C63}"/>
    <cellStyle name="SAPBEXexcGood3 4 8 5" xfId="22982" xr:uid="{2699560A-63CB-4E7F-AE05-C64CE2DFF5B3}"/>
    <cellStyle name="SAPBEXexcGood3 4 8 6" xfId="26648" xr:uid="{97223487-4523-44D2-8808-5516AC4559B4}"/>
    <cellStyle name="SAPBEXexcGood3 4 8 7" xfId="30180" xr:uid="{93B29E1F-86D7-4B32-846F-8CD2441D7B85}"/>
    <cellStyle name="SAPBEXexcGood3 4 8 8" xfId="33435" xr:uid="{ABC91F3A-EEAE-4A4D-9758-4D53910D4D4C}"/>
    <cellStyle name="SAPBEXexcGood3 4 9" xfId="10198" xr:uid="{F300DD9B-5603-4610-93E4-FD419E23EF22}"/>
    <cellStyle name="SAPBEXexcGood3 5" xfId="1351" xr:uid="{FA532509-65A6-462A-9768-56985D0CC12F}"/>
    <cellStyle name="SAPBEXexcGood3 5 10" xfId="8964" xr:uid="{6535B90D-3570-4F46-8B05-18FBDCE2F5B8}"/>
    <cellStyle name="SAPBEXexcGood3 5 11" xfId="13115" xr:uid="{20F3EAE1-4A56-49C5-B02E-BB95A07730AA}"/>
    <cellStyle name="SAPBEXexcGood3 5 12" xfId="19632" xr:uid="{5F854464-6202-4BA5-8EA3-02FC500F6790}"/>
    <cellStyle name="SAPBEXexcGood3 5 13" xfId="23394" xr:uid="{13B00675-DDC7-417B-8583-9F49F7702925}"/>
    <cellStyle name="SAPBEXexcGood3 5 14" xfId="19686" xr:uid="{482A5474-EC32-4261-BD48-5DB16AF4218F}"/>
    <cellStyle name="SAPBEXexcGood3 5 15" xfId="27213" xr:uid="{B09D07B1-EDF3-4D47-A8CD-237B7A972FC2}"/>
    <cellStyle name="SAPBEXexcGood3 5 2" xfId="1759" xr:uid="{A5B321EC-275C-41B9-B9EE-6E09882D37D0}"/>
    <cellStyle name="SAPBEXexcGood3 5 2 10" xfId="16727" xr:uid="{1A119566-9E6C-4D3C-88AE-4B3C71D85366}"/>
    <cellStyle name="SAPBEXexcGood3 5 2 11" xfId="19541" xr:uid="{D2B039C1-EF32-4F76-A0BC-281A9CF6DFF4}"/>
    <cellStyle name="SAPBEXexcGood3 5 2 12" xfId="23303" xr:uid="{526BEE0A-7296-4BE8-B704-D69470D59304}"/>
    <cellStyle name="SAPBEXexcGood3 5 2 13" xfId="26952" xr:uid="{9DEF92D1-E3F6-4CEF-B83F-2AE5C61851E0}"/>
    <cellStyle name="SAPBEXexcGood3 5 2 14" xfId="13602" xr:uid="{2B5632F5-6331-43BF-B813-E377992199FE}"/>
    <cellStyle name="SAPBEXexcGood3 5 2 2" xfId="3002" xr:uid="{541882E5-8F7C-4CFF-81F2-906FA09C879F}"/>
    <cellStyle name="SAPBEXexcGood3 5 2 2 2" xfId="10386" xr:uid="{CD2FDE0B-3428-4941-A606-64E854B63368}"/>
    <cellStyle name="SAPBEXexcGood3 5 2 2 3" xfId="10510" xr:uid="{D137E7F4-9CF8-4172-832F-EDB275CF16F5}"/>
    <cellStyle name="SAPBEXexcGood3 5 2 2 4" xfId="17350" xr:uid="{1CC4DDC2-2409-4D81-8ED9-06619C16E2A8}"/>
    <cellStyle name="SAPBEXexcGood3 5 2 2 5" xfId="21108" xr:uid="{2ADCD212-64A6-4A41-B01F-84A152C30726}"/>
    <cellStyle name="SAPBEXexcGood3 5 2 2 6" xfId="24769" xr:uid="{6188C6AB-C42E-443D-B11D-8112F2F01EC4}"/>
    <cellStyle name="SAPBEXexcGood3 5 2 2 7" xfId="28298" xr:uid="{50C6A1BD-EDD6-4FBD-BA3F-9B89AD6DF5F0}"/>
    <cellStyle name="SAPBEXexcGood3 5 2 2 8" xfId="31584" xr:uid="{3A02E7A7-8A89-477D-9AE4-88F4ECECA23C}"/>
    <cellStyle name="SAPBEXexcGood3 5 2 3" xfId="3508" xr:uid="{A110492E-9C73-4D2B-881F-A51903ABB8E4}"/>
    <cellStyle name="SAPBEXexcGood3 5 2 3 2" xfId="10502" xr:uid="{6DB02061-730B-48EE-961B-FF2874352EF1}"/>
    <cellStyle name="SAPBEXexcGood3 5 2 3 3" xfId="13209" xr:uid="{85C86343-0756-45B7-BE5D-B021CECDD300}"/>
    <cellStyle name="SAPBEXexcGood3 5 2 3 4" xfId="17855" xr:uid="{BE19D812-E842-427F-B123-53D4FF18F35C}"/>
    <cellStyle name="SAPBEXexcGood3 5 2 3 5" xfId="21611" xr:uid="{331C7167-3E2E-4EE4-8867-17DFFA1A8BA0}"/>
    <cellStyle name="SAPBEXexcGood3 5 2 3 6" xfId="25273" xr:uid="{387A4DE2-90B6-4006-B9E3-7C5BE63C854D}"/>
    <cellStyle name="SAPBEXexcGood3 5 2 3 7" xfId="28804" xr:uid="{EDA318C5-D1DA-4373-8B92-5D9D0AB6C50D}"/>
    <cellStyle name="SAPBEXexcGood3 5 2 3 8" xfId="32083" xr:uid="{1469F40F-B813-48E4-9E40-D1D9363F8B19}"/>
    <cellStyle name="SAPBEXexcGood3 5 2 4" xfId="3667" xr:uid="{32517E45-A859-4EFE-99D8-373DB90D605E}"/>
    <cellStyle name="SAPBEXexcGood3 5 2 4 2" xfId="10105" xr:uid="{4B58C585-2CD6-4915-94B5-23BD1E5BD469}"/>
    <cellStyle name="SAPBEXexcGood3 5 2 4 3" xfId="15431" xr:uid="{99701B82-765B-4C49-9AF0-5FB27829B11E}"/>
    <cellStyle name="SAPBEXexcGood3 5 2 4 4" xfId="18014" xr:uid="{DC1176D6-5BB4-41C6-B55D-C49DF7FCEC0E}"/>
    <cellStyle name="SAPBEXexcGood3 5 2 4 5" xfId="21770" xr:uid="{E34246A6-CFD3-4A26-8C7C-251244A6D219}"/>
    <cellStyle name="SAPBEXexcGood3 5 2 4 6" xfId="25432" xr:uid="{A011C00E-6617-434E-AC85-3D895423FC60}"/>
    <cellStyle name="SAPBEXexcGood3 5 2 4 7" xfId="28963" xr:uid="{A0392B99-EA70-4BD4-9357-5ACC1FA602D9}"/>
    <cellStyle name="SAPBEXexcGood3 5 2 4 8" xfId="32240" xr:uid="{AA72435B-9765-440D-8FAF-57F7194E5651}"/>
    <cellStyle name="SAPBEXexcGood3 5 2 5" xfId="3621" xr:uid="{6E6026E2-B0C5-4013-B7E0-00228A21DEE2}"/>
    <cellStyle name="SAPBEXexcGood3 5 2 5 2" xfId="11424" xr:uid="{0C6E0D13-8163-4919-962D-D6977A33AAFE}"/>
    <cellStyle name="SAPBEXexcGood3 5 2 5 3" xfId="16219" xr:uid="{8323907E-CAC5-40EB-8CF5-CA3968F6E9AB}"/>
    <cellStyle name="SAPBEXexcGood3 5 2 5 4" xfId="17968" xr:uid="{F973465A-DB31-4495-A734-428338933F0B}"/>
    <cellStyle name="SAPBEXexcGood3 5 2 5 5" xfId="21724" xr:uid="{A5E937CF-1431-4C53-9B75-344E078F73D3}"/>
    <cellStyle name="SAPBEXexcGood3 5 2 5 6" xfId="25386" xr:uid="{172CC0E1-A028-4B23-A8D9-1FD04EF27042}"/>
    <cellStyle name="SAPBEXexcGood3 5 2 5 7" xfId="28917" xr:uid="{A2B99F8A-4F85-4887-AE62-870597E1AB54}"/>
    <cellStyle name="SAPBEXexcGood3 5 2 5 8" xfId="32194" xr:uid="{F55E5D6A-563A-443F-9F29-BCE50BFFA1A0}"/>
    <cellStyle name="SAPBEXexcGood3 5 2 6" xfId="4287" xr:uid="{9CBF4852-0014-4B3B-9CAE-03B30E91BACF}"/>
    <cellStyle name="SAPBEXexcGood3 5 2 6 2" xfId="7291" xr:uid="{137B6DD2-0775-4944-B2FD-75E85C13412A}"/>
    <cellStyle name="SAPBEXexcGood3 5 2 6 3" xfId="13684" xr:uid="{81D19EEC-CAF7-4706-AE48-91711047DBDA}"/>
    <cellStyle name="SAPBEXexcGood3 5 2 6 4" xfId="18634" xr:uid="{B3993F67-E29D-48F1-856F-6D7E5E4FCA48}"/>
    <cellStyle name="SAPBEXexcGood3 5 2 6 5" xfId="22386" xr:uid="{345CB5EB-F178-4B38-9762-6412A6650601}"/>
    <cellStyle name="SAPBEXexcGood3 5 2 6 6" xfId="26052" xr:uid="{1C4BC9BF-49EE-4DC9-9F0A-77C69CA89043}"/>
    <cellStyle name="SAPBEXexcGood3 5 2 6 7" xfId="29583" xr:uid="{D783354B-29F7-4669-803E-1F01233B2B9F}"/>
    <cellStyle name="SAPBEXexcGood3 5 2 6 8" xfId="32846" xr:uid="{AF2BC20D-110E-47B1-A54E-739FA6BA04FC}"/>
    <cellStyle name="SAPBEXexcGood3 5 2 7" xfId="4780" xr:uid="{9B58898E-5502-4288-A551-9D498968772C}"/>
    <cellStyle name="SAPBEXexcGood3 5 2 7 2" xfId="12243" xr:uid="{F3CD05D4-F861-4FA8-83A6-C5261D76D73A}"/>
    <cellStyle name="SAPBEXexcGood3 5 2 7 3" xfId="16794" xr:uid="{5A034EE7-4430-474F-A0D3-5276FF342303}"/>
    <cellStyle name="SAPBEXexcGood3 5 2 7 4" xfId="19127" xr:uid="{59FF8F40-831D-4BA4-A65E-F76B7CDE2652}"/>
    <cellStyle name="SAPBEXexcGood3 5 2 7 5" xfId="22878" xr:uid="{2208D8C2-BF3A-41B3-A47D-F55EE5D9BD01}"/>
    <cellStyle name="SAPBEXexcGood3 5 2 7 6" xfId="26544" xr:uid="{F471E280-C553-464B-BEFE-34FDFAB2076A}"/>
    <cellStyle name="SAPBEXexcGood3 5 2 7 7" xfId="30076" xr:uid="{9B404E4D-C85F-4576-88A3-4A1FCC480FBA}"/>
    <cellStyle name="SAPBEXexcGood3 5 2 7 8" xfId="33333" xr:uid="{4871112F-C7E4-4288-91C8-596B27404A6B}"/>
    <cellStyle name="SAPBEXexcGood3 5 2 8" xfId="9226" xr:uid="{BAB7CA32-D3BC-4D31-9F80-AFC871906973}"/>
    <cellStyle name="SAPBEXexcGood3 5 2 9" xfId="13923" xr:uid="{1E71EA36-CF9C-446F-8A30-C67DADFE4B56}"/>
    <cellStyle name="SAPBEXexcGood3 5 3" xfId="2614" xr:uid="{D4C4EC79-4834-4C85-B437-CBA8B3B80EAE}"/>
    <cellStyle name="SAPBEXexcGood3 5 3 2" xfId="10320" xr:uid="{EF5DB782-CDC2-4DD1-BFE5-6EDB95B5EAFB}"/>
    <cellStyle name="SAPBEXexcGood3 5 3 3" xfId="14201" xr:uid="{6ADF1E9B-D530-4474-B84C-1D6A031D68E4}"/>
    <cellStyle name="SAPBEXexcGood3 5 3 4" xfId="7645" xr:uid="{13D4CB10-8A42-4E13-AE66-5B901F3D6F76}"/>
    <cellStyle name="SAPBEXexcGood3 5 3 5" xfId="20721" xr:uid="{E8DB6289-5ABC-45DA-B8E2-5976645844F5}"/>
    <cellStyle name="SAPBEXexcGood3 5 3 6" xfId="24381" xr:uid="{C7A0CA49-B9E2-4DFE-88E4-638BCD307C62}"/>
    <cellStyle name="SAPBEXexcGood3 5 3 7" xfId="27910" xr:uid="{CE072654-58DF-4195-BA9F-44D1FB3F09EF}"/>
    <cellStyle name="SAPBEXexcGood3 5 3 8" xfId="31200" xr:uid="{0938F404-D1CA-46BF-A62F-117837EE3E55}"/>
    <cellStyle name="SAPBEXexcGood3 5 4" xfId="3121" xr:uid="{DA87F7C8-7C0F-44FB-B756-41A2075B14E4}"/>
    <cellStyle name="SAPBEXexcGood3 5 4 2" xfId="10128" xr:uid="{6D10B8AE-468A-457B-9B7C-4A55F4864794}"/>
    <cellStyle name="SAPBEXexcGood3 5 4 3" xfId="15193" xr:uid="{CD3EE8E2-FF93-438D-ABEB-A97BFDDBF9D7}"/>
    <cellStyle name="SAPBEXexcGood3 5 4 4" xfId="17468" xr:uid="{243EBCF2-72B7-456D-9660-35F388479A8A}"/>
    <cellStyle name="SAPBEXexcGood3 5 4 5" xfId="21224" xr:uid="{9D2B74E7-50D3-4802-B6CF-F0CDA48245BA}"/>
    <cellStyle name="SAPBEXexcGood3 5 4 6" xfId="24886" xr:uid="{3311BA8B-7210-4CAC-A465-00A004DADD04}"/>
    <cellStyle name="SAPBEXexcGood3 5 4 7" xfId="28417" xr:uid="{0171D09C-8F88-4FA2-BFDA-7F461199D74D}"/>
    <cellStyle name="SAPBEXexcGood3 5 4 8" xfId="31699" xr:uid="{C8085BC8-E462-474E-A40C-D9A69B4C98EE}"/>
    <cellStyle name="SAPBEXexcGood3 5 5" xfId="2218" xr:uid="{7877CB6D-1402-43D8-B3DD-47BABF740098}"/>
    <cellStyle name="SAPBEXexcGood3 5 5 2" xfId="9866" xr:uid="{F097C23C-691C-41E0-AA01-C3B6F84F9101}"/>
    <cellStyle name="SAPBEXexcGood3 5 5 3" xfId="14809" xr:uid="{B40ED371-30F4-48B1-8940-C10D8C1523C0}"/>
    <cellStyle name="SAPBEXexcGood3 5 5 4" xfId="15024" xr:uid="{5101C77A-7B23-4BDA-A3BF-ADD061E18C73}"/>
    <cellStyle name="SAPBEXexcGood3 5 5 5" xfId="19441" xr:uid="{AFD21CBE-01E0-4516-91FA-B614CC708FE5}"/>
    <cellStyle name="SAPBEXexcGood3 5 5 6" xfId="19628" xr:uid="{3DF04405-6EF2-419B-AA0A-CEAFFA99146A}"/>
    <cellStyle name="SAPBEXexcGood3 5 5 7" xfId="23830" xr:uid="{36939AB7-AF02-4A6F-98C5-3B962DA493E0}"/>
    <cellStyle name="SAPBEXexcGood3 5 5 8" xfId="23999" xr:uid="{CF9B12E7-9FC3-4842-BFEB-10F5B5CB2E7F}"/>
    <cellStyle name="SAPBEXexcGood3 5 6" xfId="4276" xr:uid="{1C62D790-4B52-4E6D-9C7F-0076B5994E40}"/>
    <cellStyle name="SAPBEXexcGood3 5 6 2" xfId="12657" xr:uid="{723FDFE7-DB7C-43A7-9128-3283295DA3D3}"/>
    <cellStyle name="SAPBEXexcGood3 5 6 3" xfId="9031" xr:uid="{DE72CBD2-99D6-4601-A727-89080B121CCC}"/>
    <cellStyle name="SAPBEXexcGood3 5 6 4" xfId="18623" xr:uid="{934B1434-FFA8-4DC2-B369-1D7EF2096F62}"/>
    <cellStyle name="SAPBEXexcGood3 5 6 5" xfId="22375" xr:uid="{9AA20DDD-04EC-483E-AD90-9E8CD282AE3B}"/>
    <cellStyle name="SAPBEXexcGood3 5 6 6" xfId="26041" xr:uid="{995E54FB-950C-4883-B399-99513723C15E}"/>
    <cellStyle name="SAPBEXexcGood3 5 6 7" xfId="29572" xr:uid="{AC40199A-6C96-46BA-A088-1894FD6044CE}"/>
    <cellStyle name="SAPBEXexcGood3 5 6 8" xfId="32835" xr:uid="{7AB2477C-682C-40CF-B56F-EE57B912B65B}"/>
    <cellStyle name="SAPBEXexcGood3 5 7" xfId="4233" xr:uid="{735D04BE-C5B3-4B5B-B6BD-3E4C553D5173}"/>
    <cellStyle name="SAPBEXexcGood3 5 7 2" xfId="13137" xr:uid="{6A29B71C-99F0-4792-93CB-2DF79A38B46F}"/>
    <cellStyle name="SAPBEXexcGood3 5 7 3" xfId="10573" xr:uid="{2C7309EB-8EC1-40F4-9B2C-1B5F478C7749}"/>
    <cellStyle name="SAPBEXexcGood3 5 7 4" xfId="18580" xr:uid="{8581EF99-8194-47AA-BE30-AA40CD4D8692}"/>
    <cellStyle name="SAPBEXexcGood3 5 7 5" xfId="22332" xr:uid="{97A000C1-657D-4C25-9863-778EF91D3637}"/>
    <cellStyle name="SAPBEXexcGood3 5 7 6" xfId="25998" xr:uid="{36192E52-53A7-4B2B-9FAE-3ECC59D8109D}"/>
    <cellStyle name="SAPBEXexcGood3 5 7 7" xfId="29529" xr:uid="{F70C1DA0-DC8E-4576-B383-7895C11E4032}"/>
    <cellStyle name="SAPBEXexcGood3 5 7 8" xfId="32792" xr:uid="{EF04D51C-C078-4458-B28A-FCD4C4F1FEE1}"/>
    <cellStyle name="SAPBEXexcGood3 5 8" xfId="4844" xr:uid="{647F67DD-396D-40CB-B2C2-2095EF5C2E4A}"/>
    <cellStyle name="SAPBEXexcGood3 5 8 2" xfId="12179" xr:uid="{D14E97F1-139C-4728-83D9-F54932702802}"/>
    <cellStyle name="SAPBEXexcGood3 5 8 3" xfId="15831" xr:uid="{F3D2B92A-DCDF-40AC-B5D7-B3D8CED20864}"/>
    <cellStyle name="SAPBEXexcGood3 5 8 4" xfId="19191" xr:uid="{B6269EF9-5EBB-4102-AD18-61AB59A37FB3}"/>
    <cellStyle name="SAPBEXexcGood3 5 8 5" xfId="22942" xr:uid="{1CB7CABC-F5B7-41BA-B65A-6835EB72E428}"/>
    <cellStyle name="SAPBEXexcGood3 5 8 6" xfId="26608" xr:uid="{DF7D9338-2938-4863-8639-2B9FD52731D7}"/>
    <cellStyle name="SAPBEXexcGood3 5 8 7" xfId="30140" xr:uid="{663494C7-3FC9-4267-9DB3-55DBF6872138}"/>
    <cellStyle name="SAPBEXexcGood3 5 8 8" xfId="33396" xr:uid="{4B528229-02A9-41BB-92B2-83B4D736BAC2}"/>
    <cellStyle name="SAPBEXexcGood3 5 9" xfId="9243" xr:uid="{2C059C37-D41B-4136-AC97-64E58C7F50C1}"/>
    <cellStyle name="SAPBEXexcGood3 6" xfId="1375" xr:uid="{2606C02E-7B92-4D5C-84CD-4816672CD097}"/>
    <cellStyle name="SAPBEXexcGood3 7" xfId="1448" xr:uid="{FF7171F5-85DE-43C1-9994-3B1E53F4183B}"/>
    <cellStyle name="SAPBEXexcGood3 8" xfId="668" xr:uid="{C4E922F3-F763-474F-A527-9F7D21E9AC28}"/>
    <cellStyle name="SAPBEXexcGood3 8 10" xfId="11738" xr:uid="{4BE64B06-503E-457E-AD6D-91FA6975300A}"/>
    <cellStyle name="SAPBEXexcGood3 8 11" xfId="14869" xr:uid="{CE075691-9F13-4C0D-8B33-5B18A710ECC8}"/>
    <cellStyle name="SAPBEXexcGood3 8 12" xfId="20176" xr:uid="{A020F044-E543-43B0-AA62-272E9810AB0B}"/>
    <cellStyle name="SAPBEXexcGood3 8 13" xfId="23910" xr:uid="{5443CDFD-CEF7-4DCD-B5D8-95B9EB8DA0ED}"/>
    <cellStyle name="SAPBEXexcGood3 8 14" xfId="27471" xr:uid="{6419F65D-A78D-4AC9-925F-089CF42264C2}"/>
    <cellStyle name="SAPBEXexcGood3 8 15" xfId="30692" xr:uid="{0965BB9D-C897-4B7B-9BA7-ABCD55D72C12}"/>
    <cellStyle name="SAPBEXexcGood3 8 2" xfId="1580" xr:uid="{32148FF4-4DCC-4939-816A-67AD81524506}"/>
    <cellStyle name="SAPBEXexcGood3 8 2 10" xfId="15050" xr:uid="{503BFA69-28F2-4E0D-A2DC-1418C0AC9DD5}"/>
    <cellStyle name="SAPBEXexcGood3 8 2 11" xfId="13573" xr:uid="{5C0AA897-16F1-4357-B83D-04E1FB9D09A6}"/>
    <cellStyle name="SAPBEXexcGood3 8 2 12" xfId="23354" xr:uid="{3550802C-30B7-4266-8E69-4BC03CE3A981}"/>
    <cellStyle name="SAPBEXexcGood3 8 2 13" xfId="23923" xr:uid="{76134FA5-3A86-4A26-BF97-F96229EA2EBE}"/>
    <cellStyle name="SAPBEXexcGood3 8 2 14" xfId="30918" xr:uid="{00258A1E-B2D8-4FCC-AF23-DC565421104A}"/>
    <cellStyle name="SAPBEXexcGood3 8 2 2" xfId="2823" xr:uid="{9187B461-ECB2-47BF-A18B-B93AACD3A79E}"/>
    <cellStyle name="SAPBEXexcGood3 8 2 2 2" xfId="10315" xr:uid="{432D814C-500D-41FC-B745-31727F261330}"/>
    <cellStyle name="SAPBEXexcGood3 8 2 2 3" xfId="7331" xr:uid="{26F08E06-5CB4-4844-8723-671D9EE87B5F}"/>
    <cellStyle name="SAPBEXexcGood3 8 2 2 4" xfId="17171" xr:uid="{B6A18BD4-258E-4F97-83DB-A1E98DCE56E0}"/>
    <cellStyle name="SAPBEXexcGood3 8 2 2 5" xfId="20929" xr:uid="{FA2E7852-CDA5-4B59-BA2C-14CF7B187D04}"/>
    <cellStyle name="SAPBEXexcGood3 8 2 2 6" xfId="24590" xr:uid="{8E7F32EE-287B-4103-8C71-5553E9F634C6}"/>
    <cellStyle name="SAPBEXexcGood3 8 2 2 7" xfId="28119" xr:uid="{BA3F842C-FB74-47B6-A46C-344C37C127F7}"/>
    <cellStyle name="SAPBEXexcGood3 8 2 2 8" xfId="31405" xr:uid="{411960D9-B601-4B4D-A30E-ABC588223F85}"/>
    <cellStyle name="SAPBEXexcGood3 8 2 3" xfId="3329" xr:uid="{BEC95675-6E27-40E1-9217-ABFC75D39B90}"/>
    <cellStyle name="SAPBEXexcGood3 8 2 3 2" xfId="11423" xr:uid="{EBC6153C-1BE1-4D6A-99E3-9FEBFDD3A96C}"/>
    <cellStyle name="SAPBEXexcGood3 8 2 3 3" xfId="16220" xr:uid="{F9363A9F-6EC0-4302-9723-DDE220BE5D34}"/>
    <cellStyle name="SAPBEXexcGood3 8 2 3 4" xfId="17676" xr:uid="{8342BFF3-A59A-4D1C-999B-B0CB121C1B28}"/>
    <cellStyle name="SAPBEXexcGood3 8 2 3 5" xfId="21432" xr:uid="{1839AC2A-03F0-4910-9E4C-E6F9147F0774}"/>
    <cellStyle name="SAPBEXexcGood3 8 2 3 6" xfId="25094" xr:uid="{C6B049FA-FE8F-406E-967F-C8DB68ADC258}"/>
    <cellStyle name="SAPBEXexcGood3 8 2 3 7" xfId="28625" xr:uid="{47740B9E-4B1B-4BBF-A014-B44E5B72CC92}"/>
    <cellStyle name="SAPBEXexcGood3 8 2 3 8" xfId="31904" xr:uid="{A5CC8938-85C6-4743-8B6C-3C35B38AAA7C}"/>
    <cellStyle name="SAPBEXexcGood3 8 2 4" xfId="2714" xr:uid="{15995140-8B86-4968-B7E3-1AE0E82B2E08}"/>
    <cellStyle name="SAPBEXexcGood3 8 2 4 2" xfId="10837" xr:uid="{A74C00FE-BA3B-4B39-82C4-6C2951C3A77C}"/>
    <cellStyle name="SAPBEXexcGood3 8 2 4 3" xfId="13166" xr:uid="{1B1ABFEF-E54D-47DE-8675-0D8CC6D3064D}"/>
    <cellStyle name="SAPBEXexcGood3 8 2 4 4" xfId="17062" xr:uid="{01D3CE80-AE6D-4764-8298-7E69B81FDCFB}"/>
    <cellStyle name="SAPBEXexcGood3 8 2 4 5" xfId="20820" xr:uid="{69C70645-DBCB-4FB7-80FA-574F4F72B652}"/>
    <cellStyle name="SAPBEXexcGood3 8 2 4 6" xfId="24481" xr:uid="{02E873D0-EABA-4EE9-9C3B-F4014594DE9E}"/>
    <cellStyle name="SAPBEXexcGood3 8 2 4 7" xfId="28010" xr:uid="{53D95EBB-5B47-4BDF-B937-2F2C71673866}"/>
    <cellStyle name="SAPBEXexcGood3 8 2 4 8" xfId="31296" xr:uid="{F6057B71-541B-4CC9-A129-BA327319C480}"/>
    <cellStyle name="SAPBEXexcGood3 8 2 5" xfId="3885" xr:uid="{660667D1-81EA-45FD-97B1-9B29DCEB30A2}"/>
    <cellStyle name="SAPBEXexcGood3 8 2 5 2" xfId="10572" xr:uid="{0C5C0378-EF51-42D2-8733-A290C941BAF3}"/>
    <cellStyle name="SAPBEXexcGood3 8 2 5 3" xfId="7387" xr:uid="{6B44F953-7A51-48B5-A79D-8531F7DB0010}"/>
    <cellStyle name="SAPBEXexcGood3 8 2 5 4" xfId="18232" xr:uid="{834A6ADA-0E42-4F5D-8F76-A2746A5DDE7D}"/>
    <cellStyle name="SAPBEXexcGood3 8 2 5 5" xfId="21985" xr:uid="{1156FEDE-9007-4DD9-8FE7-8EE133F900E3}"/>
    <cellStyle name="SAPBEXexcGood3 8 2 5 6" xfId="25650" xr:uid="{461004C3-5D9E-4402-A309-BC60079E928A}"/>
    <cellStyle name="SAPBEXexcGood3 8 2 5 7" xfId="29181" xr:uid="{AF1C7BF1-24F8-4D9E-A22B-2E830160F016}"/>
    <cellStyle name="SAPBEXexcGood3 8 2 5 8" xfId="32450" xr:uid="{4DD11297-45F9-4E7A-B056-268A984BDADB}"/>
    <cellStyle name="SAPBEXexcGood3 8 2 6" xfId="4521" xr:uid="{14FC623E-8D7A-4DD9-8B7D-7F8BB58DCF78}"/>
    <cellStyle name="SAPBEXexcGood3 8 2 6 2" xfId="12487" xr:uid="{540D0BA8-A2EA-4F25-B513-F284239D5A06}"/>
    <cellStyle name="SAPBEXexcGood3 8 2 6 3" xfId="9675" xr:uid="{5665AFCE-557F-4EBF-877F-38382489EF2B}"/>
    <cellStyle name="SAPBEXexcGood3 8 2 6 4" xfId="18868" xr:uid="{A2524D4F-C09B-4689-BF96-F9005325FEE4}"/>
    <cellStyle name="SAPBEXexcGood3 8 2 6 5" xfId="22620" xr:uid="{F347C236-92EF-4007-ABD3-7894CFF8E010}"/>
    <cellStyle name="SAPBEXexcGood3 8 2 6 6" xfId="26285" xr:uid="{EBA9043D-37B1-43C7-9685-91D615EC2110}"/>
    <cellStyle name="SAPBEXexcGood3 8 2 6 7" xfId="29817" xr:uid="{427808EB-E9CF-4280-AD56-422CC7CAC1FC}"/>
    <cellStyle name="SAPBEXexcGood3 8 2 6 8" xfId="33079" xr:uid="{FCD6BE45-83ED-43AC-AF9F-8A1D89F43DB8}"/>
    <cellStyle name="SAPBEXexcGood3 8 2 7" xfId="4684" xr:uid="{EFA03DF3-30DE-44F0-A06B-F5A98EEB99F1}"/>
    <cellStyle name="SAPBEXexcGood3 8 2 7 2" xfId="12338" xr:uid="{18AFB514-1B07-4D1D-A72F-86F1DFC67915}"/>
    <cellStyle name="SAPBEXexcGood3 8 2 7 3" xfId="8190" xr:uid="{1072EBF8-3748-40BB-8B2B-6571CF93475E}"/>
    <cellStyle name="SAPBEXexcGood3 8 2 7 4" xfId="19031" xr:uid="{9576F994-8DAA-4CF1-8FC1-2B383A231D14}"/>
    <cellStyle name="SAPBEXexcGood3 8 2 7 5" xfId="22783" xr:uid="{5E4ABE56-9900-436D-88F8-D2323D44842D}"/>
    <cellStyle name="SAPBEXexcGood3 8 2 7 6" xfId="26448" xr:uid="{3EE6E8BB-6767-4BAA-ACB9-EAEBAE673287}"/>
    <cellStyle name="SAPBEXexcGood3 8 2 7 7" xfId="29980" xr:uid="{050D6977-8FF9-4F1A-A6EE-8E3AEEF0B1BD}"/>
    <cellStyle name="SAPBEXexcGood3 8 2 7 8" xfId="33239" xr:uid="{D56C78C8-8A9D-4171-8302-34220DF4BF8F}"/>
    <cellStyle name="SAPBEXexcGood3 8 2 8" xfId="8856" xr:uid="{FCBBA1AB-17E4-46F0-93CE-1AFCBFCFC270}"/>
    <cellStyle name="SAPBEXexcGood3 8 2 9" xfId="14058" xr:uid="{7956D692-145A-4651-9982-8110D0CB99FB}"/>
    <cellStyle name="SAPBEXexcGood3 8 3" xfId="2001" xr:uid="{767311C0-EC5E-4511-B0BC-2A4354B81EBC}"/>
    <cellStyle name="SAPBEXexcGood3 8 3 2" xfId="7960" xr:uid="{67616890-18EB-4183-AF91-7E68410B3BE0}"/>
    <cellStyle name="SAPBEXexcGood3 8 3 3" xfId="13752" xr:uid="{38D047F1-8675-4649-981D-A2FD18EB6BD3}"/>
    <cellStyle name="SAPBEXexcGood3 8 3 4" xfId="9701" xr:uid="{189F90BE-5F34-4259-97F9-42F9A6E7B2BD}"/>
    <cellStyle name="SAPBEXexcGood3 8 3 5" xfId="11884" xr:uid="{6B0CDACC-F978-4246-BD38-AAFE90BCC4BB}"/>
    <cellStyle name="SAPBEXexcGood3 8 3 6" xfId="15994" xr:uid="{DF4D42E5-B8AD-4F50-AA89-2DE389B085C1}"/>
    <cellStyle name="SAPBEXexcGood3 8 3 7" xfId="23735" xr:uid="{FCBEA3D2-B14A-4E5C-B2F4-28E5E46C43FA}"/>
    <cellStyle name="SAPBEXexcGood3 8 3 8" xfId="27886" xr:uid="{3B41ABE7-9CFB-4BE7-88AB-5A4AB6AEB8A7}"/>
    <cellStyle name="SAPBEXexcGood3 8 4" xfId="2335" xr:uid="{11DF2C55-3DE2-494A-9D4D-26B62E1E0B1C}"/>
    <cellStyle name="SAPBEXexcGood3 8 4 2" xfId="10849" xr:uid="{B85254AB-4370-433B-A51A-12610641E918}"/>
    <cellStyle name="SAPBEXexcGood3 8 4 3" xfId="8958" xr:uid="{20261355-684D-4766-BDDC-C1749B23EF75}"/>
    <cellStyle name="SAPBEXexcGood3 8 4 4" xfId="9449" xr:uid="{13B6EAE9-9C70-4D7A-9F71-F4BABD97F44A}"/>
    <cellStyle name="SAPBEXexcGood3 8 4 5" xfId="13449" xr:uid="{B6B32272-C910-4CF9-910B-2CEE55F3F856}"/>
    <cellStyle name="SAPBEXexcGood3 8 4 6" xfId="8156" xr:uid="{210756D8-1993-47F7-820A-43EEE74DB94D}"/>
    <cellStyle name="SAPBEXexcGood3 8 4 7" xfId="13333" xr:uid="{FAA327FB-9EF3-49A0-8079-FDDE4282572C}"/>
    <cellStyle name="SAPBEXexcGood3 8 4 8" xfId="30334" xr:uid="{978A54E9-BA0A-4465-8BA5-5E82890A47DB}"/>
    <cellStyle name="SAPBEXexcGood3 8 5" xfId="3955" xr:uid="{EF073EAB-505F-41F4-BC6E-35AF05870291}"/>
    <cellStyle name="SAPBEXexcGood3 8 5 2" xfId="11472" xr:uid="{A42045FA-11D7-460C-84A9-B86AAF683DED}"/>
    <cellStyle name="SAPBEXexcGood3 8 5 3" xfId="16171" xr:uid="{BFABFB5A-ACA2-4ECE-8FB9-85884FFE1FD3}"/>
    <cellStyle name="SAPBEXexcGood3 8 5 4" xfId="18302" xr:uid="{1008C2A8-66EC-4D9B-A1CA-F3C1742AFB22}"/>
    <cellStyle name="SAPBEXexcGood3 8 5 5" xfId="22055" xr:uid="{79E8EEE0-7B9D-4E5A-9807-780EFB9BB539}"/>
    <cellStyle name="SAPBEXexcGood3 8 5 6" xfId="25720" xr:uid="{DCA2F5E0-986A-4309-82F5-DC4FCBF645EB}"/>
    <cellStyle name="SAPBEXexcGood3 8 5 7" xfId="29251" xr:uid="{E726F53B-EACA-4314-9DFB-5002A1A39AE5}"/>
    <cellStyle name="SAPBEXexcGood3 8 5 8" xfId="32519" xr:uid="{CDA8AF5A-F73C-4277-9692-6D6433C903CF}"/>
    <cellStyle name="SAPBEXexcGood3 8 6" xfId="3530" xr:uid="{1909FA55-582D-446C-ACB7-94B0E04F607B}"/>
    <cellStyle name="SAPBEXexcGood3 8 6 2" xfId="9815" xr:uid="{21953DD3-77BF-4539-AC9D-4F63B39D0041}"/>
    <cellStyle name="SAPBEXexcGood3 8 6 3" xfId="6815" xr:uid="{18B43DDE-C469-430F-B2AE-8D8F3285D2F3}"/>
    <cellStyle name="SAPBEXexcGood3 8 6 4" xfId="17877" xr:uid="{5A51B34F-8C22-4971-81D4-063A3A4BAF09}"/>
    <cellStyle name="SAPBEXexcGood3 8 6 5" xfId="21633" xr:uid="{72BD5FC0-2882-4871-B955-22A0E908ABF3}"/>
    <cellStyle name="SAPBEXexcGood3 8 6 6" xfId="25295" xr:uid="{D5F65D89-97F0-4C3E-89C4-7EAB56BB221F}"/>
    <cellStyle name="SAPBEXexcGood3 8 6 7" xfId="28826" xr:uid="{EC1E0140-8A92-48DB-9245-8271373D679E}"/>
    <cellStyle name="SAPBEXexcGood3 8 6 8" xfId="32105" xr:uid="{7F690F22-71BB-4410-BE79-C98BA4EA7059}"/>
    <cellStyle name="SAPBEXexcGood3 8 7" xfId="3945" xr:uid="{E4A49E35-97AC-45DD-844E-87FC70769595}"/>
    <cellStyle name="SAPBEXexcGood3 8 7 2" xfId="12695" xr:uid="{02932E72-9751-4894-8B13-AD7B927CD8F2}"/>
    <cellStyle name="SAPBEXexcGood3 8 7 3" xfId="7516" xr:uid="{05BAFECA-1F4A-49BA-B594-7F0F024C1E23}"/>
    <cellStyle name="SAPBEXexcGood3 8 7 4" xfId="18292" xr:uid="{09C6FD4D-0362-4072-8364-CD979F67C83F}"/>
    <cellStyle name="SAPBEXexcGood3 8 7 5" xfId="22045" xr:uid="{48845535-7227-4E02-9D95-2FEE138936EC}"/>
    <cellStyle name="SAPBEXexcGood3 8 7 6" xfId="25710" xr:uid="{A8EAF859-9206-40E3-B409-0A00BB062F7A}"/>
    <cellStyle name="SAPBEXexcGood3 8 7 7" xfId="29241" xr:uid="{055C8E15-AFB4-4EC5-AF11-F9CA9493B8DC}"/>
    <cellStyle name="SAPBEXexcGood3 8 7 8" xfId="32509" xr:uid="{2E072300-F5A4-437F-81B3-9057D2F61F56}"/>
    <cellStyle name="SAPBEXexcGood3 8 8" xfId="4468" xr:uid="{B5024A0A-95F8-40B5-B14E-46C7BCF18D4B}"/>
    <cellStyle name="SAPBEXexcGood3 8 8 2" xfId="12534" xr:uid="{B34758BF-5370-465D-88A8-EC3FECC44B2C}"/>
    <cellStyle name="SAPBEXexcGood3 8 8 3" xfId="11825" xr:uid="{AE246FDD-71A0-4519-979A-617DC99ADB37}"/>
    <cellStyle name="SAPBEXexcGood3 8 8 4" xfId="18815" xr:uid="{5C13F98E-3AE4-44E7-BA69-0A68ACE8B87A}"/>
    <cellStyle name="SAPBEXexcGood3 8 8 5" xfId="22567" xr:uid="{C6FB7481-23DE-4B46-939C-E72797E7EBC5}"/>
    <cellStyle name="SAPBEXexcGood3 8 8 6" xfId="26232" xr:uid="{2664EFC2-A625-49C0-8A99-56CF6C17BC84}"/>
    <cellStyle name="SAPBEXexcGood3 8 8 7" xfId="29764" xr:uid="{449EA058-4640-40EF-8803-B6C7A8E4F2B7}"/>
    <cellStyle name="SAPBEXexcGood3 8 8 8" xfId="33026" xr:uid="{B5D38AA3-2DC1-499F-AF05-1745B5CB44B7}"/>
    <cellStyle name="SAPBEXexcGood3 8 9" xfId="10830" xr:uid="{2E123413-3AF0-4E8B-94E0-8BEB1021E02A}"/>
    <cellStyle name="SAPBEXexcGood3 9" xfId="1533" xr:uid="{F68B251A-91E0-4240-A1FB-9C706F3B3559}"/>
    <cellStyle name="SAPBEXexcGood3 9 10" xfId="7209" xr:uid="{141D7E1F-3974-47DD-8989-74DD045DD380}"/>
    <cellStyle name="SAPBEXexcGood3 9 11" xfId="19609" xr:uid="{7900E447-4948-4D7A-AE4C-C365E982C26E}"/>
    <cellStyle name="SAPBEXexcGood3 9 12" xfId="11325" xr:uid="{35F336C7-2AFF-42F2-BC55-180DBC9F368B}"/>
    <cellStyle name="SAPBEXexcGood3 9 13" xfId="27019" xr:uid="{AEFDDD01-7728-49D6-8937-7F987C2C8684}"/>
    <cellStyle name="SAPBEXexcGood3 9 14" xfId="30847" xr:uid="{EEB9AA6A-936E-43E5-BEC5-C2F4CB7B9A86}"/>
    <cellStyle name="SAPBEXexcGood3 9 2" xfId="2776" xr:uid="{9C724AB7-09CD-4366-BF06-F033012AE545}"/>
    <cellStyle name="SAPBEXexcGood3 9 2 2" xfId="7909" xr:uid="{4D94A2BA-B6E8-474E-BFA5-DE2EBD518707}"/>
    <cellStyle name="SAPBEXexcGood3 9 2 3" xfId="15368" xr:uid="{B5BB6987-DD96-4A33-B8E3-067D5904F0E5}"/>
    <cellStyle name="SAPBEXexcGood3 9 2 4" xfId="17124" xr:uid="{8ED18A23-A566-44A4-89F7-55A42D35598D}"/>
    <cellStyle name="SAPBEXexcGood3 9 2 5" xfId="20882" xr:uid="{5A84832F-A0D0-4662-B913-2364B29B187D}"/>
    <cellStyle name="SAPBEXexcGood3 9 2 6" xfId="24543" xr:uid="{140F37D3-74E7-4B3B-9F2B-EDBD9D1A4F07}"/>
    <cellStyle name="SAPBEXexcGood3 9 2 7" xfId="28072" xr:uid="{804A092C-38A4-42A6-B1D9-7D8CB33FBB44}"/>
    <cellStyle name="SAPBEXexcGood3 9 2 8" xfId="31358" xr:uid="{05E08280-B2F7-4372-A3C0-B438B0101CE9}"/>
    <cellStyle name="SAPBEXexcGood3 9 3" xfId="3282" xr:uid="{AFBD3A17-2E23-4AC3-8F48-4E976DB55B1B}"/>
    <cellStyle name="SAPBEXexcGood3 9 3 2" xfId="10994" xr:uid="{2D6DBCE5-E662-4068-A262-D91EE76F1875}"/>
    <cellStyle name="SAPBEXexcGood3 9 3 3" xfId="16548" xr:uid="{A9897BD6-D0E7-4D4B-A110-BC28316B5DC8}"/>
    <cellStyle name="SAPBEXexcGood3 9 3 4" xfId="17629" xr:uid="{4909DBF0-13BA-4932-8B11-A9997946EAC6}"/>
    <cellStyle name="SAPBEXexcGood3 9 3 5" xfId="21385" xr:uid="{C1B0BAB3-A064-4985-B9BF-C5ADCFC36D70}"/>
    <cellStyle name="SAPBEXexcGood3 9 3 6" xfId="25047" xr:uid="{6C64151D-84D9-4E63-BABC-7680625D35B0}"/>
    <cellStyle name="SAPBEXexcGood3 9 3 7" xfId="28578" xr:uid="{5E4F6D58-5728-4242-89AB-33090DC8B9EF}"/>
    <cellStyle name="SAPBEXexcGood3 9 3 8" xfId="31857" xr:uid="{964B739A-47C9-48DB-B910-0E778E3E91D1}"/>
    <cellStyle name="SAPBEXexcGood3 9 4" xfId="2027" xr:uid="{1C2B055D-5468-4CA2-BBF3-2B3CD823A052}"/>
    <cellStyle name="SAPBEXexcGood3 9 4 2" xfId="9574" xr:uid="{79206751-F140-4395-9F95-759BC88432CE}"/>
    <cellStyle name="SAPBEXexcGood3 9 4 3" xfId="13799" xr:uid="{A646E3F3-30B7-4609-92D7-360DB55F2215}"/>
    <cellStyle name="SAPBEXexcGood3 9 4 4" xfId="14034" xr:uid="{78C48CD6-4EC8-44CD-A5DF-7F69147AFAD7}"/>
    <cellStyle name="SAPBEXexcGood3 9 4 5" xfId="11276" xr:uid="{2287BE62-97DE-4D48-872C-FF738290FBDC}"/>
    <cellStyle name="SAPBEXexcGood3 9 4 6" xfId="23214" xr:uid="{3B78408D-E58B-4057-A7F9-9060F7E18925}"/>
    <cellStyle name="SAPBEXexcGood3 9 4 7" xfId="19266" xr:uid="{36103DB0-E9B5-41F8-B58C-9538FB9201D0}"/>
    <cellStyle name="SAPBEXexcGood3 9 4 8" xfId="14945" xr:uid="{15781761-5B6C-4711-AC7B-1C208B51FB24}"/>
    <cellStyle name="SAPBEXexcGood3 9 5" xfId="3550" xr:uid="{1A868098-1B3C-483A-9AFA-C936B74258D4}"/>
    <cellStyle name="SAPBEXexcGood3 9 5 2" xfId="11095" xr:uid="{834D041F-E9D8-4475-8FD1-F4363487B4C1}"/>
    <cellStyle name="SAPBEXexcGood3 9 5 3" xfId="16473" xr:uid="{DB0EE270-2E91-4FE2-8D8E-9701914ED050}"/>
    <cellStyle name="SAPBEXexcGood3 9 5 4" xfId="17897" xr:uid="{0BDAF628-8F0B-4712-A1E9-74F58C7558FF}"/>
    <cellStyle name="SAPBEXexcGood3 9 5 5" xfId="21653" xr:uid="{213ED439-2F9A-4F7C-95F7-D102607ADC7F}"/>
    <cellStyle name="SAPBEXexcGood3 9 5 6" xfId="25315" xr:uid="{ACDBBC1D-B3B4-4079-88BE-1E4560E60770}"/>
    <cellStyle name="SAPBEXexcGood3 9 5 7" xfId="28846" xr:uid="{8F44C2F5-CFDE-4190-922C-666EA49B6074}"/>
    <cellStyle name="SAPBEXexcGood3 9 5 8" xfId="32124" xr:uid="{1AA1DAE1-6C02-4723-B3D8-74DFF5F07135}"/>
    <cellStyle name="SAPBEXexcGood3 9 6" xfId="4207" xr:uid="{C492E270-B3E0-4FDF-80E5-FC0E4667BE60}"/>
    <cellStyle name="SAPBEXexcGood3 9 6 2" xfId="7028" xr:uid="{010773B8-B740-46A9-85EC-5248E1A86255}"/>
    <cellStyle name="SAPBEXexcGood3 9 6 3" xfId="9007" xr:uid="{77A48D09-36F3-42A2-A6AD-98D7FA8FE60F}"/>
    <cellStyle name="SAPBEXexcGood3 9 6 4" xfId="18554" xr:uid="{F3DEF566-3956-4027-ABDC-2E5F26B04B27}"/>
    <cellStyle name="SAPBEXexcGood3 9 6 5" xfId="22307" xr:uid="{16C35D08-BA99-4BD4-850B-49EC6E9D8A60}"/>
    <cellStyle name="SAPBEXexcGood3 9 6 6" xfId="25972" xr:uid="{A2A552EE-CC63-460F-9D2C-0F69E4AE8498}"/>
    <cellStyle name="SAPBEXexcGood3 9 6 7" xfId="29503" xr:uid="{81090F22-5A3A-45AC-93D0-11BBA0B4952B}"/>
    <cellStyle name="SAPBEXexcGood3 9 6 8" xfId="32768" xr:uid="{F5448912-09DB-426A-9524-D78D90F985B8}"/>
    <cellStyle name="SAPBEXexcGood3 9 7" xfId="4851" xr:uid="{4AC1BD6A-F2FF-4448-BDD2-2BFF19F6BCB3}"/>
    <cellStyle name="SAPBEXexcGood3 9 7 2" xfId="12172" xr:uid="{8558A4A5-C344-43B2-923F-3185D95C306D}"/>
    <cellStyle name="SAPBEXexcGood3 9 7 3" xfId="11341" xr:uid="{8CE5529D-14F3-4D50-ADE2-24B94CCB6D3A}"/>
    <cellStyle name="SAPBEXexcGood3 9 7 4" xfId="19198" xr:uid="{76E6A2FD-8DF8-493D-BACF-C3B8D60924C5}"/>
    <cellStyle name="SAPBEXexcGood3 9 7 5" xfId="22949" xr:uid="{514569ED-E7A3-4779-92A9-F7EDB66368A1}"/>
    <cellStyle name="SAPBEXexcGood3 9 7 6" xfId="26615" xr:uid="{697C4D69-00F9-4D20-A3CF-9D152F996324}"/>
    <cellStyle name="SAPBEXexcGood3 9 7 7" xfId="30147" xr:uid="{53744E84-D59F-4203-8B59-15CF942BF2AF}"/>
    <cellStyle name="SAPBEXexcGood3 9 7 8" xfId="33403" xr:uid="{990AFD43-46F0-4F11-BB15-CCE10C32AC56}"/>
    <cellStyle name="SAPBEXexcGood3 9 8" xfId="13082" xr:uid="{43652CB4-33F2-44CB-9F93-0A69087A0872}"/>
    <cellStyle name="SAPBEXexcGood3 9 9" xfId="15579" xr:uid="{074EF96C-95EF-4BD6-8CEF-4E0041BAE0C0}"/>
    <cellStyle name="SAPBEXexcGood3_East 1415 Budget model v1" xfId="1163" xr:uid="{B523EE41-5428-49B8-BDFD-CD0294F827EA}"/>
    <cellStyle name="SAPBEXfilterDrill" xfId="473" xr:uid="{9B2A3E5C-1480-4469-9FBA-B014BA2F934D}"/>
    <cellStyle name="SAPBEXfilterDrill 2" xfId="1164" xr:uid="{1887DD95-0428-4544-B25E-F110638ED455}"/>
    <cellStyle name="SAPBEXfilterDrill 2 2" xfId="1165" xr:uid="{74AE020E-81F6-48D0-AEE2-2AF6F6F1A837}"/>
    <cellStyle name="SAPBEXfilterDrill 2 2 2" xfId="34832" xr:uid="{9BBC6470-CAF6-42B2-93C1-B4858F641854}"/>
    <cellStyle name="SAPBEXfilterDrill 2 3" xfId="35066" xr:uid="{3E5D894E-A62E-41FB-ADF0-700F6A43D770}"/>
    <cellStyle name="SAPBEXfilterDrill 2 4" xfId="34616" xr:uid="{3D1C86BF-A311-4E31-B7ED-F6DE3F4088E5}"/>
    <cellStyle name="SAPBEXfilterDrill 2 5" xfId="34201" xr:uid="{3798A6E2-43BC-4251-837B-B71D26D2DF0F}"/>
    <cellStyle name="SAPBEXfilterDrill 2 6" xfId="33824" xr:uid="{7EDAE0C5-3979-4FB2-860D-D2921C6F5693}"/>
    <cellStyle name="SAPBEXfilterDrill 3" xfId="1166" xr:uid="{CD91F9B3-3711-4CC9-ADEE-CF7E3D544423}"/>
    <cellStyle name="SAPBEXfilterDrill 3 2" xfId="1167" xr:uid="{C6D4F700-9C39-442B-B8E6-B29E1D5EE624}"/>
    <cellStyle name="SAPBEXfilterDrill 3 3" xfId="35032" xr:uid="{93BB0CCD-FF32-410D-BABD-6150519DEFB8}"/>
    <cellStyle name="SAPBEXfilterDrill 4" xfId="1168" xr:uid="{1DB95304-48D4-4C82-8916-2CAF9087AFB5}"/>
    <cellStyle name="SAPBEXfilterDrill 5" xfId="1352" xr:uid="{5D4C1DEB-B8BD-4C4F-80B4-05D7122A7DD9}"/>
    <cellStyle name="SAPBEXfilterDrill 5 10" xfId="16293" xr:uid="{420B6179-8C19-461D-9C81-1D604CE72849}"/>
    <cellStyle name="SAPBEXfilterDrill 5 11" xfId="6821" xr:uid="{28BE51F8-1D72-4151-9918-BF9671F04D53}"/>
    <cellStyle name="SAPBEXfilterDrill 5 12" xfId="8316" xr:uid="{D898120D-F2AD-40D2-A356-3F0FE5C3E0B7}"/>
    <cellStyle name="SAPBEXfilterDrill 5 13" xfId="15896" xr:uid="{0C8F2783-9B26-4C63-A1C6-FD1DE8E0A40E}"/>
    <cellStyle name="SAPBEXfilterDrill 5 14" xfId="17001" xr:uid="{C34E9A81-0F99-4065-9C49-F973A9714CA3}"/>
    <cellStyle name="SAPBEXfilterDrill 5 15" xfId="27214" xr:uid="{2F02EDBD-3EE1-4BDD-B7F1-C91E078F049D}"/>
    <cellStyle name="SAPBEXfilterDrill 5 2" xfId="1760" xr:uid="{D3394BCB-2F20-4A4A-B67C-18E99D8ED24B}"/>
    <cellStyle name="SAPBEXfilterDrill 5 2 10" xfId="16754" xr:uid="{8EE5CB26-5053-4516-8EDD-F83B37550921}"/>
    <cellStyle name="SAPBEXfilterDrill 5 2 11" xfId="20463" xr:uid="{834A5F1D-559D-46C3-BFE1-5740909650BA}"/>
    <cellStyle name="SAPBEXfilterDrill 5 2 12" xfId="24142" xr:uid="{045A78EE-5BF8-4ABA-93A4-E098AC28BC4C}"/>
    <cellStyle name="SAPBEXfilterDrill 5 2 13" xfId="27702" xr:uid="{A507F416-6C50-4873-AE14-DAA9A92537E6}"/>
    <cellStyle name="SAPBEXfilterDrill 5 2 14" xfId="30853" xr:uid="{8BBE28E4-5AB0-43A8-9836-25960764B78A}"/>
    <cellStyle name="SAPBEXfilterDrill 5 2 2" xfId="3003" xr:uid="{B3FCDDEF-F1CE-49D0-9663-04A17443130A}"/>
    <cellStyle name="SAPBEXfilterDrill 5 2 2 2" xfId="10912" xr:uid="{50579E7B-E538-4497-B55A-2676382BEFEA}"/>
    <cellStyle name="SAPBEXfilterDrill 5 2 2 3" xfId="11470" xr:uid="{9C173B5B-D654-4FF7-9E2B-070910460D99}"/>
    <cellStyle name="SAPBEXfilterDrill 5 2 2 4" xfId="17351" xr:uid="{FE58BAC0-8FFF-4917-A8A9-57F42AEF9523}"/>
    <cellStyle name="SAPBEXfilterDrill 5 2 2 5" xfId="21109" xr:uid="{0A9EC6A2-6D1D-465C-9323-D8290CA9C5A7}"/>
    <cellStyle name="SAPBEXfilterDrill 5 2 2 6" xfId="24770" xr:uid="{18AEDDA3-4C2D-43FB-BAEA-C730BF381152}"/>
    <cellStyle name="SAPBEXfilterDrill 5 2 2 7" xfId="28299" xr:uid="{DE1C1440-C5B4-45C0-80B1-4B7B242219CA}"/>
    <cellStyle name="SAPBEXfilterDrill 5 2 2 8" xfId="31585" xr:uid="{8465F59F-36C4-411A-A9F2-24D83471E2C1}"/>
    <cellStyle name="SAPBEXfilterDrill 5 2 3" xfId="3509" xr:uid="{3E482EF7-4D88-40FE-B6A4-A56CB5191D24}"/>
    <cellStyle name="SAPBEXfilterDrill 5 2 3 2" xfId="10061" xr:uid="{48466C6D-8B85-4321-AECE-C076C81D04A2}"/>
    <cellStyle name="SAPBEXfilterDrill 5 2 3 3" xfId="11666" xr:uid="{470D5CC8-CAAB-4223-84C8-105C7D15176E}"/>
    <cellStyle name="SAPBEXfilterDrill 5 2 3 4" xfId="17856" xr:uid="{6E0FC390-394E-468F-BA3B-091C09B8EEF5}"/>
    <cellStyle name="SAPBEXfilterDrill 5 2 3 5" xfId="21612" xr:uid="{9F7C1D41-CE3E-4989-BCF3-77794BF6A905}"/>
    <cellStyle name="SAPBEXfilterDrill 5 2 3 6" xfId="25274" xr:uid="{8EDBA9BA-BEF8-40E1-B83D-2DC50A91BEA7}"/>
    <cellStyle name="SAPBEXfilterDrill 5 2 3 7" xfId="28805" xr:uid="{5497F129-5920-4A97-A2BB-D93B8AE535AA}"/>
    <cellStyle name="SAPBEXfilterDrill 5 2 3 8" xfId="32084" xr:uid="{F38E80AE-F697-4DE5-96D7-D129C6FE453E}"/>
    <cellStyle name="SAPBEXfilterDrill 5 2 4" xfId="3596" xr:uid="{414BB3CC-C092-42E4-8A53-F2F51C2BDD5B}"/>
    <cellStyle name="SAPBEXfilterDrill 5 2 4 2" xfId="9558" xr:uid="{C310EC84-408E-469F-B54D-52F2CFEE5D29}"/>
    <cellStyle name="SAPBEXfilterDrill 5 2 4 3" xfId="15265" xr:uid="{C5AAA837-27E4-4AAA-A54E-CC9E04409DA9}"/>
    <cellStyle name="SAPBEXfilterDrill 5 2 4 4" xfId="17943" xr:uid="{8F6D937C-8062-4237-AB52-42F24D3EC84A}"/>
    <cellStyle name="SAPBEXfilterDrill 5 2 4 5" xfId="21699" xr:uid="{E6175BEA-CE81-4F12-8526-87FE8CD043F7}"/>
    <cellStyle name="SAPBEXfilterDrill 5 2 4 6" xfId="25361" xr:uid="{93826F94-B0A8-49E1-B8B5-DEDC9FB32C94}"/>
    <cellStyle name="SAPBEXfilterDrill 5 2 4 7" xfId="28892" xr:uid="{3CED5C72-E0C3-46EC-A165-281F4C638DB6}"/>
    <cellStyle name="SAPBEXfilterDrill 5 2 4 8" xfId="32169" xr:uid="{31219FD9-2C86-43AB-BFA9-2C60EC3F032D}"/>
    <cellStyle name="SAPBEXfilterDrill 5 2 5" xfId="4031" xr:uid="{6CABBD77-CAAF-4433-9077-2673D76E025B}"/>
    <cellStyle name="SAPBEXfilterDrill 5 2 5 2" xfId="9599" xr:uid="{D7EDD061-B793-4580-9B0F-9828C5CF921A}"/>
    <cellStyle name="SAPBEXfilterDrill 5 2 5 3" xfId="13643" xr:uid="{6BC0E54C-B487-4C2A-99D8-EA02BE6748DB}"/>
    <cellStyle name="SAPBEXfilterDrill 5 2 5 4" xfId="18378" xr:uid="{25FFC653-51E0-4811-A871-1B1ED9F0A233}"/>
    <cellStyle name="SAPBEXfilterDrill 5 2 5 5" xfId="22131" xr:uid="{0E87A42C-FD53-4AAC-A030-D2EAD5D72F74}"/>
    <cellStyle name="SAPBEXfilterDrill 5 2 5 6" xfId="25796" xr:uid="{372BBCA3-4C1D-45E2-B7A9-726648C427A3}"/>
    <cellStyle name="SAPBEXfilterDrill 5 2 5 7" xfId="29327" xr:uid="{77D08BB8-A838-4782-B5FC-75F4DBAF8969}"/>
    <cellStyle name="SAPBEXfilterDrill 5 2 5 8" xfId="32594" xr:uid="{FBCECF8E-7B9B-4609-BAF0-40C0F22521D2}"/>
    <cellStyle name="SAPBEXfilterDrill 5 2 6" xfId="2638" xr:uid="{0E5269A0-4AA1-4039-8380-8EB8BC3B0DE1}"/>
    <cellStyle name="SAPBEXfilterDrill 5 2 6 2" xfId="9342" xr:uid="{3BD2ECF6-FD1A-40F1-A0FC-E126493E5018}"/>
    <cellStyle name="SAPBEXfilterDrill 5 2 6 3" xfId="15199" xr:uid="{2F919B58-49EA-4208-826B-2C32B05EB405}"/>
    <cellStyle name="SAPBEXfilterDrill 5 2 6 4" xfId="15858" xr:uid="{0F8E2F8A-00A6-4C56-8FE8-7713F1538880}"/>
    <cellStyle name="SAPBEXfilterDrill 5 2 6 5" xfId="20745" xr:uid="{5B27D487-7F1C-47A8-AA7D-0D43B5B2CC7D}"/>
    <cellStyle name="SAPBEXfilterDrill 5 2 6 6" xfId="24405" xr:uid="{7B8E7CB5-2DC1-430D-A2FA-EA42A13C70D8}"/>
    <cellStyle name="SAPBEXfilterDrill 5 2 6 7" xfId="27934" xr:uid="{B3C2E7AC-C7EB-467F-BB35-DCFB35C788D2}"/>
    <cellStyle name="SAPBEXfilterDrill 5 2 6 8" xfId="31223" xr:uid="{A120BEA0-E601-40D6-824C-73413AAD3CE5}"/>
    <cellStyle name="SAPBEXfilterDrill 5 2 7" xfId="4827" xr:uid="{DBD1333F-FA45-4750-8638-A4D6B2ACFE54}"/>
    <cellStyle name="SAPBEXfilterDrill 5 2 7 2" xfId="12196" xr:uid="{16553F33-2B13-4DE9-AC87-4BD202CE9E75}"/>
    <cellStyle name="SAPBEXfilterDrill 5 2 7 3" xfId="16813" xr:uid="{4B079158-D0B6-4D76-80C5-C3B5AA05DEC7}"/>
    <cellStyle name="SAPBEXfilterDrill 5 2 7 4" xfId="19174" xr:uid="{CA1ED62B-C6A7-4A82-892B-41D5838B36C2}"/>
    <cellStyle name="SAPBEXfilterDrill 5 2 7 5" xfId="22925" xr:uid="{39BD5FA0-B3F8-4C5F-A0AF-357E43EF8AA7}"/>
    <cellStyle name="SAPBEXfilterDrill 5 2 7 6" xfId="26591" xr:uid="{89C60B78-8131-4FF9-A52D-6817A78BAA7F}"/>
    <cellStyle name="SAPBEXfilterDrill 5 2 7 7" xfId="30123" xr:uid="{9E14A64C-9567-4777-B5F8-1100A70B4BC7}"/>
    <cellStyle name="SAPBEXfilterDrill 5 2 7 8" xfId="33380" xr:uid="{2AB80177-AC8B-4CEE-9729-474E14289D5E}"/>
    <cellStyle name="SAPBEXfilterDrill 5 2 8" xfId="13065" xr:uid="{F946B49B-87CA-4D42-802E-24BD757C4204}"/>
    <cellStyle name="SAPBEXfilterDrill 5 2 9" xfId="15596" xr:uid="{44E29184-72D2-4A04-A6D9-93649C11BBA7}"/>
    <cellStyle name="SAPBEXfilterDrill 5 3" xfId="2615" xr:uid="{D61A90D1-3703-4C01-B4CD-A01038DE84FE}"/>
    <cellStyle name="SAPBEXfilterDrill 5 3 2" xfId="8846" xr:uid="{74AD4319-B164-4433-B7F0-D067E44286EE}"/>
    <cellStyle name="SAPBEXfilterDrill 5 3 3" xfId="14754" xr:uid="{B7B84864-7CD4-42AC-B563-A19F1594AA85}"/>
    <cellStyle name="SAPBEXfilterDrill 5 3 4" xfId="8186" xr:uid="{E1E8C62F-194A-443D-83F5-C0B4E1A3D423}"/>
    <cellStyle name="SAPBEXfilterDrill 5 3 5" xfId="20722" xr:uid="{D143E2D5-EC31-45BC-A9D1-80951CF4B985}"/>
    <cellStyle name="SAPBEXfilterDrill 5 3 6" xfId="24382" xr:uid="{DDAEA6BE-C11A-4064-BBC4-22FCB66A0FD2}"/>
    <cellStyle name="SAPBEXfilterDrill 5 3 7" xfId="27911" xr:uid="{6012542E-A35D-4888-B82C-44614DBF1D48}"/>
    <cellStyle name="SAPBEXfilterDrill 5 3 8" xfId="31201" xr:uid="{04E3B9C4-0358-475B-B98B-747A2D97B4C1}"/>
    <cellStyle name="SAPBEXfilterDrill 5 4" xfId="3122" xr:uid="{2E96BA5F-4052-4840-B217-B634C05B73A1}"/>
    <cellStyle name="SAPBEXfilterDrill 5 4 2" xfId="9626" xr:uid="{1C61E92A-D2BC-47AE-81D5-B2A1D319EAFE}"/>
    <cellStyle name="SAPBEXfilterDrill 5 4 3" xfId="14031" xr:uid="{E5BC26D7-9997-43F3-90BC-F2E3042F20AF}"/>
    <cellStyle name="SAPBEXfilterDrill 5 4 4" xfId="17469" xr:uid="{B6CF8A6C-00DD-4769-ACD1-CAC6ACF126CB}"/>
    <cellStyle name="SAPBEXfilterDrill 5 4 5" xfId="21225" xr:uid="{BD3FA74C-9225-4A78-BF92-0703052AF1C9}"/>
    <cellStyle name="SAPBEXfilterDrill 5 4 6" xfId="24887" xr:uid="{A9C93F66-29FA-41BA-816E-2F0AA218B37C}"/>
    <cellStyle name="SAPBEXfilterDrill 5 4 7" xfId="28418" xr:uid="{CD7F92E2-554E-4F5C-A9C6-D596B70856A3}"/>
    <cellStyle name="SAPBEXfilterDrill 5 4 8" xfId="31700" xr:uid="{F14F380F-2EED-4C54-9041-4F6A847B713C}"/>
    <cellStyle name="SAPBEXfilterDrill 5 5" xfId="3689" xr:uid="{69CB41FD-37C2-4524-AE44-33017FC1472E}"/>
    <cellStyle name="SAPBEXfilterDrill 5 5 2" xfId="10310" xr:uid="{C4733115-B93F-4B66-857E-976AAF886CDC}"/>
    <cellStyle name="SAPBEXfilterDrill 5 5 3" xfId="13063" xr:uid="{77454814-E761-47E0-9159-7CC893711B38}"/>
    <cellStyle name="SAPBEXfilterDrill 5 5 4" xfId="18036" xr:uid="{CB9FCF87-0744-4D06-82A1-0A5A18B87F72}"/>
    <cellStyle name="SAPBEXfilterDrill 5 5 5" xfId="21792" xr:uid="{39A6EA5B-D1D2-47C7-93F5-FCFCA28D7753}"/>
    <cellStyle name="SAPBEXfilterDrill 5 5 6" xfId="25454" xr:uid="{688BA941-2277-46BE-8413-C64061F2B822}"/>
    <cellStyle name="SAPBEXfilterDrill 5 5 7" xfId="28985" xr:uid="{3E3B3EFA-A751-4EE9-90A1-CC5A3035D459}"/>
    <cellStyle name="SAPBEXfilterDrill 5 5 8" xfId="32262" xr:uid="{5041A99B-C1F9-4A43-8F00-BFC9E13BD8B1}"/>
    <cellStyle name="SAPBEXfilterDrill 5 6" xfId="3186" xr:uid="{83895A2D-2C75-47DF-817D-1D906F8344F0}"/>
    <cellStyle name="SAPBEXfilterDrill 5 6 2" xfId="11242" xr:uid="{CBA196F2-A676-4292-B53A-26DE74F9776B}"/>
    <cellStyle name="SAPBEXfilterDrill 5 6 3" xfId="15532" xr:uid="{3B28C108-0F33-4233-9A41-89DA9CE8CD85}"/>
    <cellStyle name="SAPBEXfilterDrill 5 6 4" xfId="17533" xr:uid="{7004E415-F76D-41DC-B1A9-9244DABCA1DD}"/>
    <cellStyle name="SAPBEXfilterDrill 5 6 5" xfId="21289" xr:uid="{CB6E44C8-DD3D-4D25-AB01-E9A34A7732D9}"/>
    <cellStyle name="SAPBEXfilterDrill 5 6 6" xfId="24951" xr:uid="{BF5B8218-760E-4C7C-9FE5-B6D235BB9BDF}"/>
    <cellStyle name="SAPBEXfilterDrill 5 6 7" xfId="28482" xr:uid="{EBDD1E96-D66E-4E6E-AAAE-39EE23F80505}"/>
    <cellStyle name="SAPBEXfilterDrill 5 6 8" xfId="31762" xr:uid="{69868983-E4CC-4886-92BE-EEE4EA767BAC}"/>
    <cellStyle name="SAPBEXfilterDrill 5 7" xfId="3545" xr:uid="{6223B172-7D63-4ECD-B277-344739A9D894}"/>
    <cellStyle name="SAPBEXfilterDrill 5 7 2" xfId="10551" xr:uid="{03DD3B7D-DDBD-472C-975C-55D1B0973052}"/>
    <cellStyle name="SAPBEXfilterDrill 5 7 3" xfId="16604" xr:uid="{2A1A2AD3-DAF1-410A-AD4F-E88736AC54D5}"/>
    <cellStyle name="SAPBEXfilterDrill 5 7 4" xfId="17892" xr:uid="{CCD592B8-20AA-4D40-91A1-FAB7145ABE43}"/>
    <cellStyle name="SAPBEXfilterDrill 5 7 5" xfId="21648" xr:uid="{9DBCC1EE-CC8B-46CC-BF6C-A679438F7677}"/>
    <cellStyle name="SAPBEXfilterDrill 5 7 6" xfId="25310" xr:uid="{73063646-AF44-48DE-A66E-33CF1DCF6C2F}"/>
    <cellStyle name="SAPBEXfilterDrill 5 7 7" xfId="28841" xr:uid="{1C3B74B7-A9E4-4465-9107-E87E7C905CA1}"/>
    <cellStyle name="SAPBEXfilterDrill 5 7 8" xfId="32120" xr:uid="{DD3E3FA5-F6C3-4453-9B81-8719339257D6}"/>
    <cellStyle name="SAPBEXfilterDrill 5 8" xfId="4090" xr:uid="{7FD2C501-A2CB-4ED4-92E0-1573A080232C}"/>
    <cellStyle name="SAPBEXfilterDrill 5 8 2" xfId="7060" xr:uid="{2AC65923-17EB-4D93-8DB5-753DDB210CAC}"/>
    <cellStyle name="SAPBEXfilterDrill 5 8 3" xfId="16731" xr:uid="{CFC44C5B-1DE4-4BAC-8892-743FD8B9EE71}"/>
    <cellStyle name="SAPBEXfilterDrill 5 8 4" xfId="18437" xr:uid="{D7EA6EE9-A796-4B9B-9AE0-2BF23D5D921B}"/>
    <cellStyle name="SAPBEXfilterDrill 5 8 5" xfId="22190" xr:uid="{39F02D09-5499-45AE-8AB8-DB54DD09DFBE}"/>
    <cellStyle name="SAPBEXfilterDrill 5 8 6" xfId="25855" xr:uid="{47A26554-C966-4F82-9435-C04288E8B036}"/>
    <cellStyle name="SAPBEXfilterDrill 5 8 7" xfId="29386" xr:uid="{615D2003-5335-4C05-8A2E-F35D31F9B9FD}"/>
    <cellStyle name="SAPBEXfilterDrill 5 8 8" xfId="32653" xr:uid="{8D64E1DA-035E-4CA9-9B10-85D54A269AE4}"/>
    <cellStyle name="SAPBEXfilterDrill 5 9" xfId="11346" xr:uid="{9D87B811-F82A-45F9-91FD-F55156FD1863}"/>
    <cellStyle name="SAPBEXfilterDrill 6" xfId="1376" xr:uid="{4FD3B72F-D0DA-4DDF-B038-30A30988CD5B}"/>
    <cellStyle name="SAPBEXfilterDrill 7" xfId="1447" xr:uid="{A407D4B6-5B91-4E25-8EAF-722EAF63E391}"/>
    <cellStyle name="SAPBEXfilterDrill 8" xfId="669" xr:uid="{9E8962D9-B38F-41D3-B05D-FE81908C1246}"/>
    <cellStyle name="SAPBEXfilterDrill 8 10" xfId="13854" xr:uid="{9D3F2C99-DEB7-4E40-8970-9769C749E991}"/>
    <cellStyle name="SAPBEXfilterDrill 8 11" xfId="14292" xr:uid="{227B2306-84CF-491E-8054-958B10FAFB6C}"/>
    <cellStyle name="SAPBEXfilterDrill 8 12" xfId="20175" xr:uid="{D959A9F7-0D10-4AF5-A83B-D183900EAE99}"/>
    <cellStyle name="SAPBEXfilterDrill 8 13" xfId="23909" xr:uid="{E83E0066-982B-415A-BEF9-5F650E34CAB6}"/>
    <cellStyle name="SAPBEXfilterDrill 8 14" xfId="27470" xr:uid="{F578BA88-E8CC-4E80-AC3C-2F1204ABF5DD}"/>
    <cellStyle name="SAPBEXfilterDrill 8 15" xfId="30691" xr:uid="{32B2DA3B-4E1D-4ACF-ADDB-24E1F0E131FB}"/>
    <cellStyle name="SAPBEXfilterDrill 8 2" xfId="1581" xr:uid="{70DCC6AF-70EC-4505-8B5E-FD06D437624C}"/>
    <cellStyle name="SAPBEXfilterDrill 8 2 10" xfId="7474" xr:uid="{60EAA690-4577-4798-B6F7-EE00E42E230D}"/>
    <cellStyle name="SAPBEXfilterDrill 8 2 11" xfId="19598" xr:uid="{CFA543F1-C707-41E1-9D29-B186C74FC514}"/>
    <cellStyle name="SAPBEXfilterDrill 8 2 12" xfId="19896" xr:uid="{0623D1D9-0EAD-4048-B488-F8B07A4D7BBE}"/>
    <cellStyle name="SAPBEXfilterDrill 8 2 13" xfId="23663" xr:uid="{3F8885B5-9B84-4E58-9FF4-E788AFA04886}"/>
    <cellStyle name="SAPBEXfilterDrill 8 2 14" xfId="30517" xr:uid="{032ECDE2-C83E-4211-9958-341D5537ACEB}"/>
    <cellStyle name="SAPBEXfilterDrill 8 2 2" xfId="2824" xr:uid="{512372E6-E629-444E-A27B-A5B74EB6F237}"/>
    <cellStyle name="SAPBEXfilterDrill 8 2 2 2" xfId="9898" xr:uid="{276947C2-4ACE-496D-A952-CA098A5589A3}"/>
    <cellStyle name="SAPBEXfilterDrill 8 2 2 3" xfId="11985" xr:uid="{884E5036-D39E-42BC-B4E7-D0A70A96874F}"/>
    <cellStyle name="SAPBEXfilterDrill 8 2 2 4" xfId="17172" xr:uid="{9BB87D34-5FD0-4F82-9249-EF828C14788A}"/>
    <cellStyle name="SAPBEXfilterDrill 8 2 2 5" xfId="20930" xr:uid="{CEFAEC54-048F-49EB-87A3-A45F5F46BD0E}"/>
    <cellStyle name="SAPBEXfilterDrill 8 2 2 6" xfId="24591" xr:uid="{12FF3913-2ABD-4533-9E27-7B5C836B8865}"/>
    <cellStyle name="SAPBEXfilterDrill 8 2 2 7" xfId="28120" xr:uid="{883D2A84-4DC3-4BDE-8DE0-D811BA8BCA7B}"/>
    <cellStyle name="SAPBEXfilterDrill 8 2 2 8" xfId="31406" xr:uid="{A8605FC8-408C-4957-8E6C-F4480822168A}"/>
    <cellStyle name="SAPBEXfilterDrill 8 2 3" xfId="3330" xr:uid="{5768151C-E82B-4792-AC56-597EE9F797B3}"/>
    <cellStyle name="SAPBEXfilterDrill 8 2 3 2" xfId="9966" xr:uid="{CCA2F182-4159-4E95-945C-5084EBB3AB46}"/>
    <cellStyle name="SAPBEXfilterDrill 8 2 3 3" xfId="11521" xr:uid="{0F594A21-EE84-41B0-9AC8-3DC6ACDE0652}"/>
    <cellStyle name="SAPBEXfilterDrill 8 2 3 4" xfId="17677" xr:uid="{56DFD84A-B192-4D4F-BEDF-9ED1D8741681}"/>
    <cellStyle name="SAPBEXfilterDrill 8 2 3 5" xfId="21433" xr:uid="{B5C6B5D2-EA9D-40B0-9D42-842ADB579F49}"/>
    <cellStyle name="SAPBEXfilterDrill 8 2 3 6" xfId="25095" xr:uid="{4FA3F493-E6BC-49B3-A644-4D831EC3E389}"/>
    <cellStyle name="SAPBEXfilterDrill 8 2 3 7" xfId="28626" xr:uid="{A17D582A-15C0-4863-B021-DAC071BD47DE}"/>
    <cellStyle name="SAPBEXfilterDrill 8 2 3 8" xfId="31905" xr:uid="{46D806AC-3DA1-48D9-9FCE-3FF4ECA7B4E2}"/>
    <cellStyle name="SAPBEXfilterDrill 8 2 4" xfId="2354" xr:uid="{2A2D895C-F70E-455C-8E83-FB0168919931}"/>
    <cellStyle name="SAPBEXfilterDrill 8 2 4 2" xfId="9340" xr:uid="{A74E5790-675D-440C-AF07-EE0E877B61B0}"/>
    <cellStyle name="SAPBEXfilterDrill 8 2 4 3" xfId="13426" xr:uid="{F011C3B5-C3DB-47B7-B969-30863A956EF9}"/>
    <cellStyle name="SAPBEXfilterDrill 8 2 4 4" xfId="14340" xr:uid="{625B5551-D0B7-418F-BA7A-8F64EB0E56AE}"/>
    <cellStyle name="SAPBEXfilterDrill 8 2 4 5" xfId="7564" xr:uid="{EE446E54-2A5A-41C3-85E7-939AC0E2D08B}"/>
    <cellStyle name="SAPBEXfilterDrill 8 2 4 6" xfId="16490" xr:uid="{508EFD33-BC5F-45DB-AFB7-C140C7F2B5A2}"/>
    <cellStyle name="SAPBEXfilterDrill 8 2 4 7" xfId="23815" xr:uid="{78A332C0-C478-4AD9-94D6-1F9AE85E9894}"/>
    <cellStyle name="SAPBEXfilterDrill 8 2 4 8" xfId="30320" xr:uid="{4EB96D05-9B72-4816-B6F4-B56AFC9F5589}"/>
    <cellStyle name="SAPBEXfilterDrill 8 2 5" xfId="3889" xr:uid="{C7154BF0-E12E-4721-8ACE-53DF746D629B}"/>
    <cellStyle name="SAPBEXfilterDrill 8 2 5 2" xfId="7851" xr:uid="{E254CED6-7E53-40B7-85E1-7C132AF987C7}"/>
    <cellStyle name="SAPBEXfilterDrill 8 2 5 3" xfId="10057" xr:uid="{198EA657-055D-4142-AE9A-590344F7FE57}"/>
    <cellStyle name="SAPBEXfilterDrill 8 2 5 4" xfId="18236" xr:uid="{AF739023-AA9A-43B2-B4E0-8A7FA0F39AD8}"/>
    <cellStyle name="SAPBEXfilterDrill 8 2 5 5" xfId="21989" xr:uid="{FFDCA183-AA91-4788-AE11-640F6EA23990}"/>
    <cellStyle name="SAPBEXfilterDrill 8 2 5 6" xfId="25654" xr:uid="{380C2819-770D-4F8C-85C3-AB02358BACE7}"/>
    <cellStyle name="SAPBEXfilterDrill 8 2 5 7" xfId="29185" xr:uid="{19467682-8153-43A6-9CC9-300F9B42BB64}"/>
    <cellStyle name="SAPBEXfilterDrill 8 2 5 8" xfId="32454" xr:uid="{374F3B83-C0D3-48CE-8600-142EA80DD54B}"/>
    <cellStyle name="SAPBEXfilterDrill 8 2 6" xfId="4528" xr:uid="{B71D193B-A324-4CC4-9309-117931DDD404}"/>
    <cellStyle name="SAPBEXfilterDrill 8 2 6 2" xfId="12482" xr:uid="{0FB0A3D8-E38D-4CF4-B81D-469DB1F84442}"/>
    <cellStyle name="SAPBEXfilterDrill 8 2 6 3" xfId="8250" xr:uid="{509DD4C0-E433-46EB-8022-2C7BB5DD1A02}"/>
    <cellStyle name="SAPBEXfilterDrill 8 2 6 4" xfId="18875" xr:uid="{22582854-750A-4404-8D23-87497BB6208B}"/>
    <cellStyle name="SAPBEXfilterDrill 8 2 6 5" xfId="22627" xr:uid="{2D80DAA0-2C73-4799-9878-7F54A75411FE}"/>
    <cellStyle name="SAPBEXfilterDrill 8 2 6 6" xfId="26292" xr:uid="{8D3CA01E-E415-4E2F-B30B-1391545E3AC5}"/>
    <cellStyle name="SAPBEXfilterDrill 8 2 6 7" xfId="29824" xr:uid="{3D0185D1-F497-460E-90DF-8FA72225AF99}"/>
    <cellStyle name="SAPBEXfilterDrill 8 2 6 8" xfId="33085" xr:uid="{E28EB2BA-96A6-4CF0-A77B-93CBE2A9102C}"/>
    <cellStyle name="SAPBEXfilterDrill 8 2 7" xfId="4853" xr:uid="{780C8386-53CA-4489-A5FE-5875EA5DFB98}"/>
    <cellStyle name="SAPBEXfilterDrill 8 2 7 2" xfId="12170" xr:uid="{2165EF9E-3B4B-4B1E-ADD8-7E4F4F649BE1}"/>
    <cellStyle name="SAPBEXfilterDrill 8 2 7 3" xfId="15834" xr:uid="{72ED50EE-C5B7-4D47-83A8-9D4A4237E97D}"/>
    <cellStyle name="SAPBEXfilterDrill 8 2 7 4" xfId="19200" xr:uid="{38939901-E02C-470C-A74F-D5C9D70A0659}"/>
    <cellStyle name="SAPBEXfilterDrill 8 2 7 5" xfId="22951" xr:uid="{B9DC39C6-C657-4E23-87B5-C4E5D8F7FDF2}"/>
    <cellStyle name="SAPBEXfilterDrill 8 2 7 6" xfId="26617" xr:uid="{6B8C65EF-C18D-44CC-B7A7-ED5F9B31EB3D}"/>
    <cellStyle name="SAPBEXfilterDrill 8 2 7 7" xfId="30149" xr:uid="{5971BD2B-495F-493C-8335-AB5EE83DBF74}"/>
    <cellStyle name="SAPBEXfilterDrill 8 2 7 8" xfId="33405" xr:uid="{06C64282-5B7D-4A0F-A2BF-C0362711430F}"/>
    <cellStyle name="SAPBEXfilterDrill 8 2 8" xfId="9232" xr:uid="{211EFA4D-3E37-49CE-B37F-B0B4579A5D83}"/>
    <cellStyle name="SAPBEXfilterDrill 8 2 9" xfId="14333" xr:uid="{C6D2E4E4-5FB9-48AE-B600-2EFDB7E5334F}"/>
    <cellStyle name="SAPBEXfilterDrill 8 3" xfId="2002" xr:uid="{0B5D9827-BFB4-4E77-9FCE-AD76AACA498D}"/>
    <cellStyle name="SAPBEXfilterDrill 8 3 2" xfId="7959" xr:uid="{51A7DDB1-2CE0-4ED5-AA27-6F5ABACDAA75}"/>
    <cellStyle name="SAPBEXfilterDrill 8 3 3" xfId="15227" xr:uid="{1A5EB5BA-E0E2-4853-B02A-1141020B4A82}"/>
    <cellStyle name="SAPBEXfilterDrill 8 3 4" xfId="10011" xr:uid="{2A059ED2-88AB-487A-9FAA-BB22F568DE02}"/>
    <cellStyle name="SAPBEXfilterDrill 8 3 5" xfId="14990" xr:uid="{44CFBAD9-DBB2-41CE-8991-9A18448E78B4}"/>
    <cellStyle name="SAPBEXfilterDrill 8 3 6" xfId="19987" xr:uid="{7470341C-9C34-4C81-9520-5D281F0ADEE8}"/>
    <cellStyle name="SAPBEXfilterDrill 8 3 7" xfId="23736" xr:uid="{DC233431-4B6C-44CD-B620-7E40567ED82F}"/>
    <cellStyle name="SAPBEXfilterDrill 8 3 8" xfId="27336" xr:uid="{19641150-9EBE-445B-B00D-7306FE54D312}"/>
    <cellStyle name="SAPBEXfilterDrill 8 4" xfId="2334" xr:uid="{39229F13-4E30-4C36-B8F4-45AE472FD811}"/>
    <cellStyle name="SAPBEXfilterDrill 8 4 2" xfId="10897" xr:uid="{E79BE924-2B4A-4EC3-8680-86A05D41AAC3}"/>
    <cellStyle name="SAPBEXfilterDrill 8 4 3" xfId="12099" xr:uid="{2A243853-95E4-4682-BCF7-58B9C3CCA02C}"/>
    <cellStyle name="SAPBEXfilterDrill 8 4 4" xfId="13481" xr:uid="{699CCD03-936E-4327-9572-6229F777B422}"/>
    <cellStyle name="SAPBEXfilterDrill 8 4 5" xfId="14313" xr:uid="{046AAF45-796E-4F34-BB5F-78ED4B7715AD}"/>
    <cellStyle name="SAPBEXfilterDrill 8 4 6" xfId="20130" xr:uid="{19305038-26C9-4C19-BE2B-35652C61FD62}"/>
    <cellStyle name="SAPBEXfilterDrill 8 4 7" xfId="20213" xr:uid="{6D8496D8-C458-4056-BAE6-827D635D25E9}"/>
    <cellStyle name="SAPBEXfilterDrill 8 4 8" xfId="30337" xr:uid="{FF221C8E-0817-4E77-91B7-E5A545A681BA}"/>
    <cellStyle name="SAPBEXfilterDrill 8 5" xfId="3633" xr:uid="{70CFC57E-E19E-475F-988A-5A6B656D056F}"/>
    <cellStyle name="SAPBEXfilterDrill 8 5 2" xfId="9347" xr:uid="{904EAD76-3873-445E-91F8-6D96A4AC064D}"/>
    <cellStyle name="SAPBEXfilterDrill 8 5 3" xfId="9756" xr:uid="{937F5412-D5ED-491A-8E84-5AD7F8388B0F}"/>
    <cellStyle name="SAPBEXfilterDrill 8 5 4" xfId="17980" xr:uid="{1F7E94C6-B564-4837-83AB-AD5AFC97655B}"/>
    <cellStyle name="SAPBEXfilterDrill 8 5 5" xfId="21736" xr:uid="{1D193865-1E99-45F3-A181-733835EF9755}"/>
    <cellStyle name="SAPBEXfilterDrill 8 5 6" xfId="25398" xr:uid="{83A1C9D9-7CE6-4655-98B9-4FEC39C32ABB}"/>
    <cellStyle name="SAPBEXfilterDrill 8 5 7" xfId="28929" xr:uid="{77C552EF-B78B-4BAD-A09B-5F276E23BCAD}"/>
    <cellStyle name="SAPBEXfilterDrill 8 5 8" xfId="32206" xr:uid="{64A039DE-9BDC-4017-8E6F-009BB530F1AB}"/>
    <cellStyle name="SAPBEXfilterDrill 8 6" xfId="3901" xr:uid="{C7723BCD-3051-4266-AD81-8C9D38D00F75}"/>
    <cellStyle name="SAPBEXfilterDrill 8 6 2" xfId="7848" xr:uid="{A41EBB77-FFF2-49DC-BE17-967CE9DA6F3C}"/>
    <cellStyle name="SAPBEXfilterDrill 8 6 3" xfId="11538" xr:uid="{CE4C2035-DA46-4B58-A917-625D211CC408}"/>
    <cellStyle name="SAPBEXfilterDrill 8 6 4" xfId="18248" xr:uid="{DFF31EF2-FD97-4EBB-99ED-93ABF9EA59B7}"/>
    <cellStyle name="SAPBEXfilterDrill 8 6 5" xfId="22001" xr:uid="{324B717A-D933-46EF-818F-D7B52C7DE5BD}"/>
    <cellStyle name="SAPBEXfilterDrill 8 6 6" xfId="25666" xr:uid="{C25F9BAD-32ED-49DE-9355-C03FD4B4A5FC}"/>
    <cellStyle name="SAPBEXfilterDrill 8 6 7" xfId="29197" xr:uid="{B5A39CA4-EE12-417A-A187-3B4527AB9C03}"/>
    <cellStyle name="SAPBEXfilterDrill 8 6 8" xfId="32466" xr:uid="{B23677C8-890E-43CA-8EB5-4D0B7E0D3C58}"/>
    <cellStyle name="SAPBEXfilterDrill 8 7" xfId="3640" xr:uid="{28809D0D-DFE9-4BB9-91C0-234C5A916A51}"/>
    <cellStyle name="SAPBEXfilterDrill 8 7 2" xfId="9605" xr:uid="{63A66076-FF0C-46BD-933C-F0A9629353EF}"/>
    <cellStyle name="SAPBEXfilterDrill 8 7 3" xfId="13779" xr:uid="{ECB6A2D4-FBF5-4931-9F28-9FB66738392A}"/>
    <cellStyle name="SAPBEXfilterDrill 8 7 4" xfId="17987" xr:uid="{87F46648-ECA5-405D-94C8-67EF5F90AF31}"/>
    <cellStyle name="SAPBEXfilterDrill 8 7 5" xfId="21743" xr:uid="{BAB82E1F-030D-431C-987B-8E290E748A8D}"/>
    <cellStyle name="SAPBEXfilterDrill 8 7 6" xfId="25405" xr:uid="{D78502A0-44C0-404A-BC2D-53E9E3D8B4CC}"/>
    <cellStyle name="SAPBEXfilterDrill 8 7 7" xfId="28936" xr:uid="{8362F678-BC4D-44BB-9820-C4AEA70AED0A}"/>
    <cellStyle name="SAPBEXfilterDrill 8 7 8" xfId="32213" xr:uid="{89A902BD-257C-4E9E-A6C3-D8D7E46BA642}"/>
    <cellStyle name="SAPBEXfilterDrill 8 8" xfId="4115" xr:uid="{EA3D665E-00A3-4F83-8962-13083A38CF0E}"/>
    <cellStyle name="SAPBEXfilterDrill 8 8 2" xfId="7124" xr:uid="{5B27B6C0-806B-4B2A-8D14-94A0D26F6413}"/>
    <cellStyle name="SAPBEXfilterDrill 8 8 3" xfId="11683" xr:uid="{4EC94946-B96B-4308-8A5A-3998EF9E54E4}"/>
    <cellStyle name="SAPBEXfilterDrill 8 8 4" xfId="18462" xr:uid="{4FA22977-BC5B-4633-864E-E8B2A4382732}"/>
    <cellStyle name="SAPBEXfilterDrill 8 8 5" xfId="22215" xr:uid="{E0A8BA22-CE35-4733-97DE-3E35051087DC}"/>
    <cellStyle name="SAPBEXfilterDrill 8 8 6" xfId="25880" xr:uid="{29CD8C3B-77A3-40ED-BFB1-E2F1A37732B5}"/>
    <cellStyle name="SAPBEXfilterDrill 8 8 7" xfId="29411" xr:uid="{8CC65372-8F59-4B99-9AE2-9387F085390E}"/>
    <cellStyle name="SAPBEXfilterDrill 8 8 8" xfId="32678" xr:uid="{5DDEC223-9C75-4617-8ABF-59C788DD5594}"/>
    <cellStyle name="SAPBEXfilterDrill 8 9" xfId="9389" xr:uid="{1B6400B4-B68E-470C-9E48-8714980AC0D3}"/>
    <cellStyle name="SAPBEXfilterDrill 9" xfId="6354" xr:uid="{1AC02FDA-743C-4200-9421-C4D95A2C1339}"/>
    <cellStyle name="SAPBEXfilterDrill 9 2" xfId="13252" xr:uid="{EEA3474F-61F1-4E81-943B-94FEE5FE12A0}"/>
    <cellStyle name="SAPBEXfilterDrill 9 3" xfId="15919" xr:uid="{F9D80288-BACA-4873-9A08-CABF4CBB3AF1}"/>
    <cellStyle name="SAPBEXfilterDrill 9 4" xfId="20599" xr:uid="{C711DC36-03FD-4697-A50B-3C3982DB1D02}"/>
    <cellStyle name="SAPBEXfilterDrill 9 5" xfId="24279" xr:uid="{0D5401DC-7175-4D17-8122-86F5191C806C}"/>
    <cellStyle name="SAPBEXfilterDrill 9 6" xfId="27798" xr:uid="{5ACB1BDB-327F-4D33-B0E6-37C78774A630}"/>
    <cellStyle name="SAPBEXfilterDrill 9 7" xfId="31015" xr:uid="{B31321D5-D366-4632-BDFC-1AD4DA1EC32F}"/>
    <cellStyle name="SAPBEXfilterDrill 9 8" xfId="33618" xr:uid="{B3D00BAF-1D91-43AC-9FCE-595B135C6C42}"/>
    <cellStyle name="SAPBEXfilterDrill_East 1415 Budget model v1" xfId="1169" xr:uid="{DECABC60-3B9A-4745-A3F4-5D6A63145D1E}"/>
    <cellStyle name="SAPBEXfilterItem" xfId="474" xr:uid="{11780C49-26C8-40D7-B962-A12FEBA215AB}"/>
    <cellStyle name="SAPBEXfilterItem 2" xfId="1170" xr:uid="{C30CEBE7-7152-4E08-9979-E2C0BD4781CB}"/>
    <cellStyle name="SAPBEXfilterItem 2 2" xfId="1171" xr:uid="{8478E789-707A-4C4F-9F20-06832743AC1B}"/>
    <cellStyle name="SAPBEXfilterItem 2 2 2" xfId="34833" xr:uid="{71477230-AE23-4588-B243-E7A49F5D7964}"/>
    <cellStyle name="SAPBEXfilterItem 2 3" xfId="35067" xr:uid="{CA4DE814-4040-485A-A849-64CB8033717D}"/>
    <cellStyle name="SAPBEXfilterItem 2 4" xfId="34617" xr:uid="{4CEBE78C-F58E-43A9-B147-819235C6B46A}"/>
    <cellStyle name="SAPBEXfilterItem 2 5" xfId="34202" xr:uid="{70D646E8-9505-4423-9A78-53CBB08F3FE3}"/>
    <cellStyle name="SAPBEXfilterItem 2 6" xfId="33825" xr:uid="{A5921147-2497-4A03-A0F4-125289071958}"/>
    <cellStyle name="SAPBEXfilterItem 3" xfId="1172" xr:uid="{4D59E107-C49F-4C4E-9638-5DF06D6DB240}"/>
    <cellStyle name="SAPBEXfilterItem 3 2" xfId="1173" xr:uid="{A2160500-F3C7-47BD-B166-1072810C2ACA}"/>
    <cellStyle name="SAPBEXfilterItem 3 3" xfId="35156" xr:uid="{36328C22-AFE2-4504-AB40-A43F7F4E277C}"/>
    <cellStyle name="SAPBEXfilterItem 4" xfId="1377" xr:uid="{C76559C4-D8EC-4C88-B349-AF9262623E6D}"/>
    <cellStyle name="SAPBEXfilterItem 5" xfId="1446" xr:uid="{16581611-587A-479A-BCEE-44D90FC5A31A}"/>
    <cellStyle name="SAPBEXfilterItem 6" xfId="1465" xr:uid="{432B9508-CEBF-4930-BB33-67EB4FF35DD4}"/>
    <cellStyle name="SAPBEXfilterItem 6 10" xfId="9838" xr:uid="{470A35D0-4840-45A6-913B-B34EAEA91F4A}"/>
    <cellStyle name="SAPBEXfilterItem 6 11" xfId="11082" xr:uid="{EA8114E5-1325-4867-8844-9A61479E810C}"/>
    <cellStyle name="SAPBEXfilterItem 6 12" xfId="14999" xr:uid="{D2883FE2-7316-4B9B-ABCD-AF380FDC8FA7}"/>
    <cellStyle name="SAPBEXfilterItem 6 13" xfId="19861" xr:uid="{9E24A0F0-78B2-4AD6-9134-4D8EA749024D}"/>
    <cellStyle name="SAPBEXfilterItem 6 14" xfId="23617" xr:uid="{18190B07-FADA-44EB-BC4F-F5BC8DA062A5}"/>
    <cellStyle name="SAPBEXfilterItem 6 15" xfId="27223" xr:uid="{7FAEAF63-2661-4D8F-A539-6A8860DF70FA}"/>
    <cellStyle name="SAPBEXfilterItem 6 2" xfId="1773" xr:uid="{3E4CA78E-9EC5-4702-A8D9-D48D6561CADA}"/>
    <cellStyle name="SAPBEXfilterItem 6 2 10" xfId="14844" xr:uid="{433B314E-AFC2-46CD-82D9-4A6E59894662}"/>
    <cellStyle name="SAPBEXfilterItem 6 2 11" xfId="19533" xr:uid="{3A3620B9-9A37-4083-8114-031A911A235D}"/>
    <cellStyle name="SAPBEXfilterItem 6 2 12" xfId="24115" xr:uid="{E66059CF-A0A5-46C0-9017-9710E5C12EAD}"/>
    <cellStyle name="SAPBEXfilterItem 6 2 13" xfId="23679" xr:uid="{B5B58E37-A088-4DF7-9DCD-EAF2F384867D}"/>
    <cellStyle name="SAPBEXfilterItem 6 2 14" xfId="30422" xr:uid="{72945A0D-B210-4A0D-8859-8600BF3DD6DC}"/>
    <cellStyle name="SAPBEXfilterItem 6 2 2" xfId="3016" xr:uid="{1411D12C-2001-483C-8DAC-977535D2FC51}"/>
    <cellStyle name="SAPBEXfilterItem 6 2 2 2" xfId="11491" xr:uid="{A98425FF-D167-4720-BB85-101754148923}"/>
    <cellStyle name="SAPBEXfilterItem 6 2 2 3" xfId="16152" xr:uid="{F448769B-E2EB-415E-A553-6981E4C1022B}"/>
    <cellStyle name="SAPBEXfilterItem 6 2 2 4" xfId="17364" xr:uid="{5D1B0D7B-9E96-46C0-A60B-BC9ECD405C80}"/>
    <cellStyle name="SAPBEXfilterItem 6 2 2 5" xfId="21122" xr:uid="{E7BD6A1E-C439-42E3-B0C9-37E4CB918C6D}"/>
    <cellStyle name="SAPBEXfilterItem 6 2 2 6" xfId="24783" xr:uid="{696391E5-03BC-41C5-8933-42047EFE12A7}"/>
    <cellStyle name="SAPBEXfilterItem 6 2 2 7" xfId="28312" xr:uid="{B257703A-6943-4CDB-9C2D-5D26EDC8D09E}"/>
    <cellStyle name="SAPBEXfilterItem 6 2 2 8" xfId="31598" xr:uid="{816FEAFB-5276-4F92-B261-305CB5C8306D}"/>
    <cellStyle name="SAPBEXfilterItem 6 2 3" xfId="3522" xr:uid="{E7A58EAD-2AE6-4EEA-B705-579B209EC3BA}"/>
    <cellStyle name="SAPBEXfilterItem 6 2 3 2" xfId="11165" xr:uid="{5D576816-89A0-4921-8004-8A0DC0C063C3}"/>
    <cellStyle name="SAPBEXfilterItem 6 2 3 3" xfId="16447" xr:uid="{2FD86539-063D-4DFE-A8D6-ECBBDCE40DB1}"/>
    <cellStyle name="SAPBEXfilterItem 6 2 3 4" xfId="17869" xr:uid="{2049BE8A-A950-453B-BCA2-7B2A728CA1EB}"/>
    <cellStyle name="SAPBEXfilterItem 6 2 3 5" xfId="21625" xr:uid="{7EDFD6B8-8060-449F-82BB-BF16898CF205}"/>
    <cellStyle name="SAPBEXfilterItem 6 2 3 6" xfId="25287" xr:uid="{B645D36D-153F-4A9A-AD2C-D9256108A98E}"/>
    <cellStyle name="SAPBEXfilterItem 6 2 3 7" xfId="28818" xr:uid="{E203B9BE-FCE2-4000-9BD5-E98AAEC2863E}"/>
    <cellStyle name="SAPBEXfilterItem 6 2 3 8" xfId="32097" xr:uid="{CE678414-BBEF-49FA-9C58-14082CDF0325}"/>
    <cellStyle name="SAPBEXfilterItem 6 2 4" xfId="2180" xr:uid="{AD0152C9-1005-4CB0-B107-3A1F3693CF8A}"/>
    <cellStyle name="SAPBEXfilterItem 6 2 4 2" xfId="9466" xr:uid="{0DA6F707-02CE-459F-811E-DEB4ACDA7335}"/>
    <cellStyle name="SAPBEXfilterItem 6 2 4 3" xfId="14384" xr:uid="{274EC4D5-BEFC-4435-A1C1-72FC7D9CA467}"/>
    <cellStyle name="SAPBEXfilterItem 6 2 4 4" xfId="13778" xr:uid="{69EB3355-FEB7-405C-946E-7748DA396842}"/>
    <cellStyle name="SAPBEXfilterItem 6 2 4 5" xfId="15976" xr:uid="{6C50317F-747E-47D4-B9DE-C829D297478E}"/>
    <cellStyle name="SAPBEXfilterItem 6 2 4 6" xfId="16518" xr:uid="{08FD8D9E-96CB-438D-BA1A-7E0B9D4C649E}"/>
    <cellStyle name="SAPBEXfilterItem 6 2 4 7" xfId="26861" xr:uid="{FD9BA7D4-A644-428C-94F4-24F976CA8D65}"/>
    <cellStyle name="SAPBEXfilterItem 6 2 4 8" xfId="8415" xr:uid="{3598F29E-2FC8-46B6-9CDA-F69802FA7338}"/>
    <cellStyle name="SAPBEXfilterItem 6 2 5" xfId="3875" xr:uid="{2C618F44-7F22-4E31-979D-95197C3B56AA}"/>
    <cellStyle name="SAPBEXfilterItem 6 2 5 2" xfId="10526" xr:uid="{16F29770-A2C4-4BB0-8D47-1FB9A6CA3503}"/>
    <cellStyle name="SAPBEXfilterItem 6 2 5 3" xfId="16615" xr:uid="{944526E6-2F8B-4F1E-8FC1-2DE717E291AA}"/>
    <cellStyle name="SAPBEXfilterItem 6 2 5 4" xfId="18222" xr:uid="{F0C0C3F1-D2FC-4879-8EF3-8631E7F2AA54}"/>
    <cellStyle name="SAPBEXfilterItem 6 2 5 5" xfId="21975" xr:uid="{5AF2BF45-26A8-42C4-B639-A29F6224C1B1}"/>
    <cellStyle name="SAPBEXfilterItem 6 2 5 6" xfId="25640" xr:uid="{D2D1A54F-6394-462B-A929-5439FC0F954F}"/>
    <cellStyle name="SAPBEXfilterItem 6 2 5 7" xfId="29171" xr:uid="{D6946E7F-E030-4DE4-A67E-50C25632EFC2}"/>
    <cellStyle name="SAPBEXfilterItem 6 2 5 8" xfId="32440" xr:uid="{B7226638-661E-40AE-B49D-F4DF0E950945}"/>
    <cellStyle name="SAPBEXfilterItem 6 2 6" xfId="4678" xr:uid="{7B3A42C4-EA8C-4187-94C0-7C3C90CBD883}"/>
    <cellStyle name="SAPBEXfilterItem 6 2 6 2" xfId="12343" xr:uid="{3F83F33D-784C-42CB-8511-AB4D3653594F}"/>
    <cellStyle name="SAPBEXfilterItem 6 2 6 3" xfId="16760" xr:uid="{0F893DB7-BEEC-420C-8734-100DE2863573}"/>
    <cellStyle name="SAPBEXfilterItem 6 2 6 4" xfId="19025" xr:uid="{87C29249-B817-47CC-A5AD-87E1EA584211}"/>
    <cellStyle name="SAPBEXfilterItem 6 2 6 5" xfId="22777" xr:uid="{5D15602E-7B30-46E0-BD03-8A3C5B1719C4}"/>
    <cellStyle name="SAPBEXfilterItem 6 2 6 6" xfId="26442" xr:uid="{31496F73-C3FA-4AB0-AF6F-59BB2AC19471}"/>
    <cellStyle name="SAPBEXfilterItem 6 2 6 7" xfId="29974" xr:uid="{0CD21444-B159-4FC5-8A1A-7A58AF7C473E}"/>
    <cellStyle name="SAPBEXfilterItem 6 2 6 8" xfId="33233" xr:uid="{414008B8-D997-4820-9467-B79FCD7B936A}"/>
    <cellStyle name="SAPBEXfilterItem 6 2 7" xfId="4765" xr:uid="{407A1E30-7FCA-4A67-9021-F5AB11920A7D}"/>
    <cellStyle name="SAPBEXfilterItem 6 2 7 2" xfId="12258" xr:uid="{E7CC6879-D1D9-4F89-AD0E-D693F546099F}"/>
    <cellStyle name="SAPBEXfilterItem 6 2 7 3" xfId="16789" xr:uid="{9ADCDECC-EBDA-4E83-8A4D-945E24B117EC}"/>
    <cellStyle name="SAPBEXfilterItem 6 2 7 4" xfId="19112" xr:uid="{EBEC32D4-33BF-4A0E-87B5-1C26AB832114}"/>
    <cellStyle name="SAPBEXfilterItem 6 2 7 5" xfId="22863" xr:uid="{76EC7BFA-6AF8-467C-9EDE-7E11362742E6}"/>
    <cellStyle name="SAPBEXfilterItem 6 2 7 6" xfId="26529" xr:uid="{DBBB4D0A-3A02-46B2-82EE-0422DD021078}"/>
    <cellStyle name="SAPBEXfilterItem 6 2 7 7" xfId="30061" xr:uid="{F40AB44A-E25E-4E67-AFFD-F3BEAD89E59C}"/>
    <cellStyle name="SAPBEXfilterItem 6 2 7 8" xfId="33318" xr:uid="{12F09039-121E-4316-B8B2-70DCE0EE2FB3}"/>
    <cellStyle name="SAPBEXfilterItem 6 2 8" xfId="9975" xr:uid="{93B68D18-D090-4CDC-AF68-4A32652A8F46}"/>
    <cellStyle name="SAPBEXfilterItem 6 2 9" xfId="14457" xr:uid="{414EC358-9DFE-44FE-8CED-8C36FC364A02}"/>
    <cellStyle name="SAPBEXfilterItem 6 3" xfId="2718" xr:uid="{F2BDCF35-DB52-4C62-9672-093ED7252BBA}"/>
    <cellStyle name="SAPBEXfilterItem 6 3 2" xfId="8337" xr:uid="{68ABC628-6E15-4CC8-9AC4-583C4F0BA2E9}"/>
    <cellStyle name="SAPBEXfilterItem 6 3 3" xfId="16959" xr:uid="{D3D3958D-F50D-4698-BCD8-58C104D336B6}"/>
    <cellStyle name="SAPBEXfilterItem 6 3 4" xfId="17066" xr:uid="{B90D6D3C-E750-4387-B9AE-D85F7E7E55A7}"/>
    <cellStyle name="SAPBEXfilterItem 6 3 5" xfId="20824" xr:uid="{476C1573-686A-4896-8BBF-E7BB05422B32}"/>
    <cellStyle name="SAPBEXfilterItem 6 3 6" xfId="24485" xr:uid="{01A20756-B7B4-4C2F-87A4-C0A33652045C}"/>
    <cellStyle name="SAPBEXfilterItem 6 3 7" xfId="28014" xr:uid="{9DF4C83E-00B9-4264-8364-B76FB5A0450F}"/>
    <cellStyle name="SAPBEXfilterItem 6 3 8" xfId="31300" xr:uid="{6564F671-FA78-4D9D-A0C5-FD927B3F6BDA}"/>
    <cellStyle name="SAPBEXfilterItem 6 4" xfId="3217" xr:uid="{CE34DF6A-61A7-4AAD-AF50-C16A5C8F9DB8}"/>
    <cellStyle name="SAPBEXfilterItem 6 4 2" xfId="8577" xr:uid="{A31B1D44-1F16-4826-B50E-7108B539ACC3}"/>
    <cellStyle name="SAPBEXfilterItem 6 4 3" xfId="9592" xr:uid="{26577411-54ED-4EA3-B8BE-5641FDB9393B}"/>
    <cellStyle name="SAPBEXfilterItem 6 4 4" xfId="17564" xr:uid="{4C28C795-7EDC-4ECD-8C10-13FFD2C0F170}"/>
    <cellStyle name="SAPBEXfilterItem 6 4 5" xfId="21320" xr:uid="{F4A1C640-8D5A-4B30-89C9-0C8A979C7E06}"/>
    <cellStyle name="SAPBEXfilterItem 6 4 6" xfId="24982" xr:uid="{59011FDC-80D8-4A7A-9DC6-A6A149069DCB}"/>
    <cellStyle name="SAPBEXfilterItem 6 4 7" xfId="28513" xr:uid="{BC6BA039-3D7C-44D2-9394-5100F7104248}"/>
    <cellStyle name="SAPBEXfilterItem 6 4 8" xfId="31793" xr:uid="{58CCD160-C037-450F-8354-7BD16B509F9D}"/>
    <cellStyle name="SAPBEXfilterItem 6 5" xfId="3675" xr:uid="{613FC45C-EF77-4379-B4BF-DCF95F812DAC}"/>
    <cellStyle name="SAPBEXfilterItem 6 5 2" xfId="9130" xr:uid="{EB6850A8-BD17-475E-BD4A-144A0BF183C0}"/>
    <cellStyle name="SAPBEXfilterItem 6 5 3" xfId="14961" xr:uid="{DF7BC82F-14D2-4ACE-AA3F-87D9E3A1C045}"/>
    <cellStyle name="SAPBEXfilterItem 6 5 4" xfId="18022" xr:uid="{F4848CC7-2C50-45E8-9853-0D447B53BC36}"/>
    <cellStyle name="SAPBEXfilterItem 6 5 5" xfId="21778" xr:uid="{D5326128-F936-4C1C-9007-295781F38BE0}"/>
    <cellStyle name="SAPBEXfilterItem 6 5 6" xfId="25440" xr:uid="{5AC6F343-0BBB-4ABF-82BF-5F11F36AC32D}"/>
    <cellStyle name="SAPBEXfilterItem 6 5 7" xfId="28971" xr:uid="{83F4F211-2608-49F3-A362-CFDB27A1981A}"/>
    <cellStyle name="SAPBEXfilterItem 6 5 8" xfId="32248" xr:uid="{C5764A79-E757-4D89-B255-CAADF95A53F8}"/>
    <cellStyle name="SAPBEXfilterItem 6 6" xfId="2229" xr:uid="{DB780FC9-049E-4C9B-835A-31913DACD485}"/>
    <cellStyle name="SAPBEXfilterItem 6 6 2" xfId="7939" xr:uid="{3E6723B3-DA51-409A-825C-852F6463EA01}"/>
    <cellStyle name="SAPBEXfilterItem 6 6 3" xfId="10949" xr:uid="{B90B6111-408C-423F-BCE7-B48BD8C3E2B1}"/>
    <cellStyle name="SAPBEXfilterItem 6 6 4" xfId="14786" xr:uid="{CF8443C2-8F8B-4999-A23F-C92A10F85AC0}"/>
    <cellStyle name="SAPBEXfilterItem 6 6 5" xfId="13891" xr:uid="{F1D59896-9280-4AFB-B4A5-C2AC9B282139}"/>
    <cellStyle name="SAPBEXfilterItem 6 6 6" xfId="20684" xr:uid="{8861B4CB-0794-44F9-A1B9-88452B6E60B1}"/>
    <cellStyle name="SAPBEXfilterItem 6 6 7" xfId="23948" xr:uid="{E9C4F17B-7194-418A-9CBB-515918924661}"/>
    <cellStyle name="SAPBEXfilterItem 6 6 8" xfId="15122" xr:uid="{879129D6-B3D3-4B40-945A-0FC50F729E22}"/>
    <cellStyle name="SAPBEXfilterItem 6 7" xfId="3592" xr:uid="{8BC2F7F4-E9D0-4A86-B83F-25229CAA9C4E}"/>
    <cellStyle name="SAPBEXfilterItem 6 7 2" xfId="11208" xr:uid="{B24714C1-CFE5-4232-A847-4BFE64F46741}"/>
    <cellStyle name="SAPBEXfilterItem 6 7 3" xfId="9734" xr:uid="{38CF3117-A9C4-4687-AFFF-DC4BD258A277}"/>
    <cellStyle name="SAPBEXfilterItem 6 7 4" xfId="17939" xr:uid="{28C99817-7118-4E2A-BA41-5B77856D874A}"/>
    <cellStyle name="SAPBEXfilterItem 6 7 5" xfId="21695" xr:uid="{5CF814DA-D1F0-45D5-B59E-A3A3DA42AA8E}"/>
    <cellStyle name="SAPBEXfilterItem 6 7 6" xfId="25357" xr:uid="{A10C20C1-E63F-47B6-A67C-CD1D6081D929}"/>
    <cellStyle name="SAPBEXfilterItem 6 7 7" xfId="28888" xr:uid="{A808F3F7-EF79-437A-BECD-D0CD2825521A}"/>
    <cellStyle name="SAPBEXfilterItem 6 7 8" xfId="32165" xr:uid="{E254A99A-F5B7-47AC-AE67-081307FAB1CB}"/>
    <cellStyle name="SAPBEXfilterItem 6 8" xfId="4752" xr:uid="{416D781C-CA0E-4D98-AA89-12826C23837E}"/>
    <cellStyle name="SAPBEXfilterItem 6 8 2" xfId="12271" xr:uid="{1358CC6E-F48E-4724-A581-D7B67F41C2EC}"/>
    <cellStyle name="SAPBEXfilterItem 6 8 3" xfId="15783" xr:uid="{D7BEB9CD-B617-40DA-A11C-A53807350DA2}"/>
    <cellStyle name="SAPBEXfilterItem 6 8 4" xfId="19099" xr:uid="{0E489F8A-C1B0-47C8-B9E8-5E4972218B81}"/>
    <cellStyle name="SAPBEXfilterItem 6 8 5" xfId="22850" xr:uid="{47DAAC82-AB55-40A3-91DA-E718BE09FC3A}"/>
    <cellStyle name="SAPBEXfilterItem 6 8 6" xfId="26516" xr:uid="{E01C8C74-AD52-4CAF-9CE5-BD8E6A32B3E0}"/>
    <cellStyle name="SAPBEXfilterItem 6 8 7" xfId="30048" xr:uid="{0629BFD6-704A-48C1-ADBD-48AED3189A1D}"/>
    <cellStyle name="SAPBEXfilterItem 6 8 8" xfId="33305" xr:uid="{A0E6537E-EAF7-42BC-9180-9462295E9481}"/>
    <cellStyle name="SAPBEXfilterItem 6 9" xfId="7985" xr:uid="{F4246A10-566E-4ED4-AAA5-56D2876E2F20}"/>
    <cellStyle name="SAPBEXfilterItem 7" xfId="670" xr:uid="{AB2E069B-BAC1-4650-848A-8DBCFB01D587}"/>
    <cellStyle name="SAPBEXfilterItem 7 10" xfId="10456" xr:uid="{896922C1-067B-4615-B833-D4C667621F6D}"/>
    <cellStyle name="SAPBEXfilterItem 7 11" xfId="14107" xr:uid="{282C0335-B532-4A59-8B3D-E39311E58C6B}"/>
    <cellStyle name="SAPBEXfilterItem 7 12" xfId="20174" xr:uid="{5A0490B0-B14E-4D0F-9664-0FF247F60443}"/>
    <cellStyle name="SAPBEXfilterItem 7 13" xfId="23908" xr:uid="{BFE50EB5-CF63-45C5-9D0A-B350B0605027}"/>
    <cellStyle name="SAPBEXfilterItem 7 14" xfId="27879" xr:uid="{DE0080CB-E15E-4347-A5CF-D09104A75E15}"/>
    <cellStyle name="SAPBEXfilterItem 7 15" xfId="30690" xr:uid="{B2A8F64C-1E57-4A66-A0EA-494F06F7EF53}"/>
    <cellStyle name="SAPBEXfilterItem 7 2" xfId="1582" xr:uid="{C24120DB-5042-4B45-98F1-7FE1F03FA86B}"/>
    <cellStyle name="SAPBEXfilterItem 7 2 10" xfId="9287" xr:uid="{4B7F3280-0D85-4AA4-B199-C8751F25766A}"/>
    <cellStyle name="SAPBEXfilterItem 7 2 11" xfId="16346" xr:uid="{2A173F90-A530-4A2B-B473-354DEC3DBE8C}"/>
    <cellStyle name="SAPBEXfilterItem 7 2 12" xfId="23353" xr:uid="{FE2B94B0-9461-41F2-81F9-021029D21738}"/>
    <cellStyle name="SAPBEXfilterItem 7 2 13" xfId="8065" xr:uid="{0D07AC97-E90B-4B8E-9832-E16BF01EC74F}"/>
    <cellStyle name="SAPBEXfilterItem 7 2 14" xfId="30516" xr:uid="{912F6423-08DC-4D19-BDB7-CC942F07C29F}"/>
    <cellStyle name="SAPBEXfilterItem 7 2 2" xfId="2825" xr:uid="{79FC3907-5128-4FBC-A5BC-1A1D2B86456C}"/>
    <cellStyle name="SAPBEXfilterItem 7 2 2 2" xfId="10520" xr:uid="{C7DAB9B2-C6BE-4771-B153-F462236ED4D3}"/>
    <cellStyle name="SAPBEXfilterItem 7 2 2 3" xfId="16885" xr:uid="{2A5FC95A-9063-48B6-89D0-D7C5094D784B}"/>
    <cellStyle name="SAPBEXfilterItem 7 2 2 4" xfId="17173" xr:uid="{F9CD6D35-C673-43C9-BDC4-C7E16CC4F57E}"/>
    <cellStyle name="SAPBEXfilterItem 7 2 2 5" xfId="20931" xr:uid="{8D18F550-AC99-4442-85A4-C48295AF680D}"/>
    <cellStyle name="SAPBEXfilterItem 7 2 2 6" xfId="24592" xr:uid="{9D6F5EEB-D9F4-4614-A7D8-A1FF42616228}"/>
    <cellStyle name="SAPBEXfilterItem 7 2 2 7" xfId="28121" xr:uid="{F99031FC-1EE9-4402-A133-FF432E540E40}"/>
    <cellStyle name="SAPBEXfilterItem 7 2 2 8" xfId="31407" xr:uid="{623A3CF6-31B9-4F2E-A2F7-E931A000350A}"/>
    <cellStyle name="SAPBEXfilterItem 7 2 3" xfId="3331" xr:uid="{F5FAE673-4C5E-41E3-9F69-EC99DF932AE2}"/>
    <cellStyle name="SAPBEXfilterItem 7 2 3 2" xfId="10673" xr:uid="{BEAA3D6C-8973-4E52-94C8-5C2FBC04723F}"/>
    <cellStyle name="SAPBEXfilterItem 7 2 3 3" xfId="13452" xr:uid="{A905CC1A-ED4F-4827-9B22-86A33857F5EB}"/>
    <cellStyle name="SAPBEXfilterItem 7 2 3 4" xfId="17678" xr:uid="{9EF97DBF-FAE7-42A2-9860-66CCE7BA04D8}"/>
    <cellStyle name="SAPBEXfilterItem 7 2 3 5" xfId="21434" xr:uid="{66FE2700-FBE6-4B51-9049-8BEDD7C5ED9B}"/>
    <cellStyle name="SAPBEXfilterItem 7 2 3 6" xfId="25096" xr:uid="{D1D8B323-540B-4791-80F6-84B40663DA0E}"/>
    <cellStyle name="SAPBEXfilterItem 7 2 3 7" xfId="28627" xr:uid="{9F913039-2CB0-4D08-A50B-46D7C3C8BA38}"/>
    <cellStyle name="SAPBEXfilterItem 7 2 3 8" xfId="31906" xr:uid="{DBF19B2E-76B2-4D66-AD85-B042911A980C}"/>
    <cellStyle name="SAPBEXfilterItem 7 2 4" xfId="2375" xr:uid="{F4A9329E-178A-4FA5-9CFF-508CDB2A34AB}"/>
    <cellStyle name="SAPBEXfilterItem 7 2 4 2" xfId="11071" xr:uid="{CD874475-8627-4077-804F-4506F1CF964B}"/>
    <cellStyle name="SAPBEXfilterItem 7 2 4 3" xfId="16498" xr:uid="{1DB02E90-F357-4AA9-BB8B-6AF7C09A1113}"/>
    <cellStyle name="SAPBEXfilterItem 7 2 4 4" xfId="11723" xr:uid="{F7E782E9-C6C6-42C4-9AB4-1CC13B6E893D}"/>
    <cellStyle name="SAPBEXfilterItem 7 2 4 5" xfId="19411" xr:uid="{0E66C386-8FAA-4AB2-A2A8-691D62C94A56}"/>
    <cellStyle name="SAPBEXfilterItem 7 2 4 6" xfId="8324" xr:uid="{C7CFCB18-94A9-4A51-B54F-FE55B0EB5E12}"/>
    <cellStyle name="SAPBEXfilterItem 7 2 4 7" xfId="26824" xr:uid="{4A8A5206-04AB-4E27-8028-416FB625F052}"/>
    <cellStyle name="SAPBEXfilterItem 7 2 4 8" xfId="30306" xr:uid="{D73E83C6-5B41-4AB7-9A6E-EB1FE645E051}"/>
    <cellStyle name="SAPBEXfilterItem 7 2 5" xfId="2729" xr:uid="{130732CB-DE4B-4011-BE20-84C70038FD56}"/>
    <cellStyle name="SAPBEXfilterItem 7 2 5 2" xfId="10374" xr:uid="{64F062B5-6DD0-475D-92D6-D1B751318F4A}"/>
    <cellStyle name="SAPBEXfilterItem 7 2 5 3" xfId="9307" xr:uid="{1675C0AF-E096-4204-99CA-3BA556D03860}"/>
    <cellStyle name="SAPBEXfilterItem 7 2 5 4" xfId="17077" xr:uid="{5DEF3E90-4C91-4B8F-9135-64FDADFB782B}"/>
    <cellStyle name="SAPBEXfilterItem 7 2 5 5" xfId="20835" xr:uid="{952E2161-69A5-4072-A111-66CBFC66EFCE}"/>
    <cellStyle name="SAPBEXfilterItem 7 2 5 6" xfId="24496" xr:uid="{352C3546-4F6F-4B8B-A336-2108DE478F06}"/>
    <cellStyle name="SAPBEXfilterItem 7 2 5 7" xfId="28025" xr:uid="{7DDF763A-2800-47D5-9965-0F4E1B474FC7}"/>
    <cellStyle name="SAPBEXfilterItem 7 2 5 8" xfId="31311" xr:uid="{F83E9E1B-44FA-43A5-B858-A29B342CEA68}"/>
    <cellStyle name="SAPBEXfilterItem 7 2 6" xfId="4531" xr:uid="{D3EDF286-53CA-4D43-8081-CCC01870344E}"/>
    <cellStyle name="SAPBEXfilterItem 7 2 6 2" xfId="12464" xr:uid="{30222ECA-C9A1-4AEB-B093-64A84AA9F327}"/>
    <cellStyle name="SAPBEXfilterItem 7 2 6 3" xfId="16855" xr:uid="{BEC68211-B513-473C-A209-B36B0861B8AC}"/>
    <cellStyle name="SAPBEXfilterItem 7 2 6 4" xfId="18878" xr:uid="{D7187431-764E-4320-A551-93CE65D57373}"/>
    <cellStyle name="SAPBEXfilterItem 7 2 6 5" xfId="22630" xr:uid="{FE9A87FE-980D-4889-8878-04A790C2D483}"/>
    <cellStyle name="SAPBEXfilterItem 7 2 6 6" xfId="26295" xr:uid="{62A6685B-02EB-4C05-B711-8FF8BA4E07CD}"/>
    <cellStyle name="SAPBEXfilterItem 7 2 6 7" xfId="29827" xr:uid="{D5606137-2289-49D9-8EC0-61653DCF64DB}"/>
    <cellStyle name="SAPBEXfilterItem 7 2 6 8" xfId="33088" xr:uid="{C010E8DA-D841-4D9F-B87A-B6A9D7F762A5}"/>
    <cellStyle name="SAPBEXfilterItem 7 2 7" xfId="4644" xr:uid="{1E1416B4-D080-459A-B46C-E850C07B4F37}"/>
    <cellStyle name="SAPBEXfilterItem 7 2 7 2" xfId="12376" xr:uid="{AEA8A854-53CC-4F75-8002-6489EA537CB7}"/>
    <cellStyle name="SAPBEXfilterItem 7 2 7 3" xfId="9050" xr:uid="{1D60AB06-082C-4ED9-B999-C33E56AA33A6}"/>
    <cellStyle name="SAPBEXfilterItem 7 2 7 4" xfId="18991" xr:uid="{6149A1A8-5C10-4F95-A4D5-74A89C012279}"/>
    <cellStyle name="SAPBEXfilterItem 7 2 7 5" xfId="22743" xr:uid="{AB993D9B-9A6A-4544-B21A-BE09E0079DC9}"/>
    <cellStyle name="SAPBEXfilterItem 7 2 7 6" xfId="26408" xr:uid="{30E88571-81F9-4052-817C-189EA5170033}"/>
    <cellStyle name="SAPBEXfilterItem 7 2 7 7" xfId="29940" xr:uid="{E5AFEA18-2D1E-4BB6-BA9F-FA1CB74BAA01}"/>
    <cellStyle name="SAPBEXfilterItem 7 2 7 8" xfId="33200" xr:uid="{8548FC37-9B12-4179-8B65-01EDE30EBD47}"/>
    <cellStyle name="SAPBEXfilterItem 7 2 8" xfId="11441" xr:uid="{8C26FDA8-2F5D-4347-8406-3E83FFF7831B}"/>
    <cellStyle name="SAPBEXfilterItem 7 2 9" xfId="16202" xr:uid="{0875F4CE-85A1-4AFC-BD50-FEFE79FCDEBE}"/>
    <cellStyle name="SAPBEXfilterItem 7 3" xfId="2003" xr:uid="{281D6930-B963-4D88-BB2C-502FE30E1DF6}"/>
    <cellStyle name="SAPBEXfilterItem 7 3 2" xfId="7958" xr:uid="{FB872001-58EB-463D-BED9-577D6171DCAE}"/>
    <cellStyle name="SAPBEXfilterItem 7 3 3" xfId="16706" xr:uid="{C36ED70C-9ED2-4A52-964A-726126E0C524}"/>
    <cellStyle name="SAPBEXfilterItem 7 3 4" xfId="13666" xr:uid="{88C964AB-4F98-4D68-975C-36C8BE7DF39B}"/>
    <cellStyle name="SAPBEXfilterItem 7 3 5" xfId="8726" xr:uid="{AD346036-6A00-48B7-BCE5-7E4BF4269E12}"/>
    <cellStyle name="SAPBEXfilterItem 7 3 6" xfId="14974" xr:uid="{B15CF99C-AAF2-4472-9A5A-78EAAF968290}"/>
    <cellStyle name="SAPBEXfilterItem 7 3 7" xfId="23737" xr:uid="{EA890720-9E37-4336-AEE6-E7523A5D8339}"/>
    <cellStyle name="SAPBEXfilterItem 7 3 8" xfId="24019" xr:uid="{657149A8-4E78-4830-8BE8-91E6D23597E3}"/>
    <cellStyle name="SAPBEXfilterItem 7 4" xfId="2333" xr:uid="{163BFA2E-2F69-4BE4-94A3-515C03FF4286}"/>
    <cellStyle name="SAPBEXfilterItem 7 4 2" xfId="11125" xr:uid="{5F85E947-BFCB-4959-9272-78A80BD4E486}"/>
    <cellStyle name="SAPBEXfilterItem 7 4 3" xfId="7987" xr:uid="{CDDA2A9A-85E5-422B-B7B0-7C200834D818}"/>
    <cellStyle name="SAPBEXfilterItem 7 4 4" xfId="16452" xr:uid="{5FC0FFAF-29C9-4B87-83E2-13D4A7982C6C}"/>
    <cellStyle name="SAPBEXfilterItem 7 4 5" xfId="19418" xr:uid="{AB61F42F-B3E6-4F12-836D-BA3207FA3960}"/>
    <cellStyle name="SAPBEXfilterItem 7 4 6" xfId="20131" xr:uid="{E255C5AD-AF22-4510-B06B-79512E088C8D}"/>
    <cellStyle name="SAPBEXfilterItem 7 4 7" xfId="23865" xr:uid="{B931E7B0-3EAD-46BC-854E-6DF451139428}"/>
    <cellStyle name="SAPBEXfilterItem 7 4 8" xfId="27405" xr:uid="{DF8035A3-3B65-4146-ADBC-B03F1EC897D6}"/>
    <cellStyle name="SAPBEXfilterItem 7 5" xfId="3909" xr:uid="{AC9CF7EF-9C88-4452-9BD8-EE54CDBF82B4}"/>
    <cellStyle name="SAPBEXfilterItem 7 5 2" xfId="11594" xr:uid="{CF4E3DD7-9957-46CD-A856-14159112D7B8}"/>
    <cellStyle name="SAPBEXfilterItem 7 5 3" xfId="16052" xr:uid="{1A7D218A-16BE-4F38-B699-58DFB8074C30}"/>
    <cellStyle name="SAPBEXfilterItem 7 5 4" xfId="18256" xr:uid="{39F83152-8682-47E8-9AF0-FC7019305C14}"/>
    <cellStyle name="SAPBEXfilterItem 7 5 5" xfId="22009" xr:uid="{E2074F19-4644-45A7-BFE6-D8EDCC3A86CA}"/>
    <cellStyle name="SAPBEXfilterItem 7 5 6" xfId="25674" xr:uid="{84ADCD4D-83E1-4369-A724-05844CB9E825}"/>
    <cellStyle name="SAPBEXfilterItem 7 5 7" xfId="29205" xr:uid="{480D2473-A117-4A46-BFC5-D73DF67550D6}"/>
    <cellStyle name="SAPBEXfilterItem 7 5 8" xfId="32473" xr:uid="{E82B7584-69B9-40B6-8A5E-1F2EE875109F}"/>
    <cellStyle name="SAPBEXfilterItem 7 6" xfId="3817" xr:uid="{4F774B80-65F0-4BD7-BDE9-2E48AB462560}"/>
    <cellStyle name="SAPBEXfilterItem 7 6 2" xfId="7201" xr:uid="{8A4647FC-0A80-4F7C-9E83-7BC9888253DD}"/>
    <cellStyle name="SAPBEXfilterItem 7 6 3" xfId="14848" xr:uid="{05891C8D-B4DC-4654-BA15-6AC20515EA84}"/>
    <cellStyle name="SAPBEXfilterItem 7 6 4" xfId="18164" xr:uid="{FCCF3547-03C9-40AB-BB7D-7681FD31F656}"/>
    <cellStyle name="SAPBEXfilterItem 7 6 5" xfId="21917" xr:uid="{165AFAB2-1F1B-41FA-B0CB-BF9E6F145BA2}"/>
    <cellStyle name="SAPBEXfilterItem 7 6 6" xfId="25582" xr:uid="{601BCF86-D368-426F-A626-D8A8310B04B4}"/>
    <cellStyle name="SAPBEXfilterItem 7 6 7" xfId="29113" xr:uid="{FC85A531-042C-414C-98A6-79F459356A50}"/>
    <cellStyle name="SAPBEXfilterItem 7 6 8" xfId="32385" xr:uid="{02C95AC5-E8CD-4D79-96E7-AA2754114FEF}"/>
    <cellStyle name="SAPBEXfilterItem 7 7" xfId="4557" xr:uid="{325100C5-CF61-4813-8764-7DDDD6DAA93B}"/>
    <cellStyle name="SAPBEXfilterItem 7 7 2" xfId="12457" xr:uid="{13EB967F-E312-4A4A-878A-77BBE20AB10D}"/>
    <cellStyle name="SAPBEXfilterItem 7 7 3" xfId="13704" xr:uid="{86F356A9-B093-40A8-B59F-D69E802A957E}"/>
    <cellStyle name="SAPBEXfilterItem 7 7 4" xfId="18904" xr:uid="{D9F4B4E8-F05B-4E09-AD5F-187B0361DFCC}"/>
    <cellStyle name="SAPBEXfilterItem 7 7 5" xfId="22656" xr:uid="{A69F5FB7-5B56-4295-B0B3-0DF2C383A8D4}"/>
    <cellStyle name="SAPBEXfilterItem 7 7 6" xfId="26321" xr:uid="{44C37CBD-5737-48F9-9BCD-20897498C77F}"/>
    <cellStyle name="SAPBEXfilterItem 7 7 7" xfId="29853" xr:uid="{F679273B-3679-4332-98D8-78F5D931A42C}"/>
    <cellStyle name="SAPBEXfilterItem 7 7 8" xfId="33114" xr:uid="{66FB4B65-1ECA-4BD1-98E2-FCA06CA2D6DC}"/>
    <cellStyle name="SAPBEXfilterItem 7 8" xfId="4750" xr:uid="{BA346A60-E8B8-4A25-900E-187748BCD7AF}"/>
    <cellStyle name="SAPBEXfilterItem 7 8 2" xfId="12273" xr:uid="{B1EE1409-1B67-437F-9780-4E8D3ACCC3A8}"/>
    <cellStyle name="SAPBEXfilterItem 7 8 3" xfId="15781" xr:uid="{D057F33C-9F03-4DDB-A3C3-7F72615D4F5E}"/>
    <cellStyle name="SAPBEXfilterItem 7 8 4" xfId="19097" xr:uid="{2FDCF6E4-C00E-455D-A518-9BA7747329BD}"/>
    <cellStyle name="SAPBEXfilterItem 7 8 5" xfId="22848" xr:uid="{3E184CAF-8335-4D78-BEC7-1E3071AE7888}"/>
    <cellStyle name="SAPBEXfilterItem 7 8 6" xfId="26514" xr:uid="{CCF7A41C-1727-423B-BDA8-655E36315920}"/>
    <cellStyle name="SAPBEXfilterItem 7 8 7" xfId="30046" xr:uid="{9C03CB54-6D7A-465D-AC12-3CB84003EAC3}"/>
    <cellStyle name="SAPBEXfilterItem 7 8 8" xfId="33303" xr:uid="{4E385AA7-F02C-4E1B-B2F8-55CAAFE9016D}"/>
    <cellStyle name="SAPBEXfilterItem 7 9" xfId="10217" xr:uid="{40F0D030-D718-4B0F-8BB8-EABA9B443533}"/>
    <cellStyle name="SAPBEXfilterItem 8" xfId="6355" xr:uid="{2E7303BE-8C66-474A-A4DE-9F5B55EFAF56}"/>
    <cellStyle name="SAPBEXfilterItem 8 2" xfId="13253" xr:uid="{85345797-520B-4447-9325-B871432146DD}"/>
    <cellStyle name="SAPBEXfilterItem 8 3" xfId="15920" xr:uid="{EAA3C9B9-A2E4-41A6-BDC6-E381B6D0F5A7}"/>
    <cellStyle name="SAPBEXfilterItem 8 4" xfId="20600" xr:uid="{3762A658-4CFC-4A8A-81AF-C5D44B273110}"/>
    <cellStyle name="SAPBEXfilterItem 8 5" xfId="24280" xr:uid="{5A344254-F234-4CF5-BA07-69A9ACF4528A}"/>
    <cellStyle name="SAPBEXfilterItem 8 6" xfId="27799" xr:uid="{DA34A6B3-D632-4FCE-8BFF-2FBC4650039D}"/>
    <cellStyle name="SAPBEXfilterItem 8 7" xfId="31016" xr:uid="{CDA08C54-6D90-49D2-B96E-8D26A8168CEA}"/>
    <cellStyle name="SAPBEXfilterItem 8 8" xfId="33619" xr:uid="{C2DBDA5A-DF5E-4D67-AEFB-F3FB9CE097DB}"/>
    <cellStyle name="SAPBEXfilterText" xfId="475" xr:uid="{40C3C5EF-37CF-4670-A452-B255BD261C46}"/>
    <cellStyle name="SAPBEXfilterText 2" xfId="1174" xr:uid="{460EAF8A-9BAB-40BB-993C-17DB39D52281}"/>
    <cellStyle name="SAPBEXfilterText 2 2" xfId="1175" xr:uid="{FC593434-4690-4C53-9149-0692615E788C}"/>
    <cellStyle name="SAPBEXfilterText 2 2 2" xfId="34834" xr:uid="{2E9E8FD1-0FDB-4CB6-987E-FB1BA5076430}"/>
    <cellStyle name="SAPBEXfilterText 2 3" xfId="35068" xr:uid="{55B8C8BB-D161-4ABC-9DA7-27425D3973DB}"/>
    <cellStyle name="SAPBEXfilterText 2 4" xfId="34618" xr:uid="{F62723F1-FEF5-4AC4-81FA-B3FC461D5986}"/>
    <cellStyle name="SAPBEXfilterText 2 5" xfId="34203" xr:uid="{31CC9AB6-A6DC-4243-AE78-45F95F55713F}"/>
    <cellStyle name="SAPBEXfilterText 2 6" xfId="33826" xr:uid="{AA164AB4-FF43-4295-BEC3-CE5FAEB9F007}"/>
    <cellStyle name="SAPBEXfilterText 3" xfId="1176" xr:uid="{1F5911BD-0695-4848-8694-9DE17C50D5A5}"/>
    <cellStyle name="SAPBEXfilterText 3 2" xfId="1177" xr:uid="{EA82205A-F562-4415-A52E-C48BDD4FA71A}"/>
    <cellStyle name="SAPBEXfilterText 3 3" xfId="34469" xr:uid="{9EB1A949-8D3D-4EBD-A5F7-4D06C5229581}"/>
    <cellStyle name="SAPBEXfilterText 4" xfId="1378" xr:uid="{7ACFAF31-8161-4315-A4FF-0D33B0422539}"/>
    <cellStyle name="SAPBEXfilterText 5" xfId="1445" xr:uid="{8C01FE4F-3BC7-4AA9-92FB-7CD73A2BE62C}"/>
    <cellStyle name="SAPBEXfilterText 6" xfId="1466" xr:uid="{DB94DF1E-6A6D-44E8-9465-501B97AC897F}"/>
    <cellStyle name="SAPBEXfilterText 6 10" xfId="9530" xr:uid="{30D26C73-C50A-474D-A605-5A707C381691}"/>
    <cellStyle name="SAPBEXfilterText 6 11" xfId="16584" xr:uid="{3BD628EA-911C-41AA-8EA7-5ACAD3343E89}"/>
    <cellStyle name="SAPBEXfilterText 6 12" xfId="20680" xr:uid="{BCBE0562-81AA-4B75-A61B-B166E0B83864}"/>
    <cellStyle name="SAPBEXfilterText 6 13" xfId="23377" xr:uid="{82669705-4EB6-40B3-B337-AAA1CABA4747}"/>
    <cellStyle name="SAPBEXfilterText 6 14" xfId="23618" xr:uid="{4FB0DA8F-A49B-4200-8B88-48E404635557}"/>
    <cellStyle name="SAPBEXfilterText 6 15" xfId="27224" xr:uid="{698C7C10-2394-427F-9C6A-0C03DA1AB0F8}"/>
    <cellStyle name="SAPBEXfilterText 6 2" xfId="1774" xr:uid="{0F4E3C86-0D00-4348-AB27-279403AE78AC}"/>
    <cellStyle name="SAPBEXfilterText 6 2 10" xfId="9093" xr:uid="{27C5907A-197A-48BE-99A1-818BCB2CF843}"/>
    <cellStyle name="SAPBEXfilterText 6 2 11" xfId="19532" xr:uid="{60F20A63-4AC2-42E5-8BC9-0480CF86FD3D}"/>
    <cellStyle name="SAPBEXfilterText 6 2 12" xfId="23296" xr:uid="{DC56EF6D-8A2E-41CB-BCB9-A2C6CC6354FD}"/>
    <cellStyle name="SAPBEXfilterText 6 2 13" xfId="26924" xr:uid="{5AE0B54B-A424-4DC0-99A0-BC12472AC104}"/>
    <cellStyle name="SAPBEXfilterText 6 2 14" xfId="30849" xr:uid="{AC8069DF-9CF7-4D84-A258-EE81C11AB243}"/>
    <cellStyle name="SAPBEXfilterText 6 2 2" xfId="3017" xr:uid="{F9EB9842-5706-4470-8376-48AC0CD6AE94}"/>
    <cellStyle name="SAPBEXfilterText 6 2 2 2" xfId="10450" xr:uid="{76DA6879-6346-4124-A67A-10123897D94E}"/>
    <cellStyle name="SAPBEXfilterText 6 2 2 3" xfId="16915" xr:uid="{4CB18EEA-D8EB-413A-A3F2-D84769C58469}"/>
    <cellStyle name="SAPBEXfilterText 6 2 2 4" xfId="17365" xr:uid="{1D98D00F-DD2E-4EB0-AD5B-D742E82E8B45}"/>
    <cellStyle name="SAPBEXfilterText 6 2 2 5" xfId="21123" xr:uid="{ED11E2A6-4BE6-4AFE-9486-0B8AB2E8C92B}"/>
    <cellStyle name="SAPBEXfilterText 6 2 2 6" xfId="24784" xr:uid="{6C3A694C-ADC0-41E8-8A82-3497B343B693}"/>
    <cellStyle name="SAPBEXfilterText 6 2 2 7" xfId="28313" xr:uid="{C1B97EB7-6E28-4E2C-8E45-FCCA742C6721}"/>
    <cellStyle name="SAPBEXfilterText 6 2 2 8" xfId="31599" xr:uid="{87B44F1D-1DC1-466D-A92D-824536ABEF39}"/>
    <cellStyle name="SAPBEXfilterText 6 2 3" xfId="3523" xr:uid="{C2B12734-A540-4553-89A0-CCCBA97863CF}"/>
    <cellStyle name="SAPBEXfilterText 6 2 3 2" xfId="10834" xr:uid="{05186B6F-C51E-4B1E-A54D-9B8DC3C07001}"/>
    <cellStyle name="SAPBEXfilterText 6 2 3 3" xfId="11780" xr:uid="{CCB1EA80-EA75-45D7-ABEC-76BF383AE83A}"/>
    <cellStyle name="SAPBEXfilterText 6 2 3 4" xfId="17870" xr:uid="{A0A71976-D3D2-4EA9-9583-C963384AFDDB}"/>
    <cellStyle name="SAPBEXfilterText 6 2 3 5" xfId="21626" xr:uid="{FE2BBBA1-C532-4CFD-8238-8288C2E65006}"/>
    <cellStyle name="SAPBEXfilterText 6 2 3 6" xfId="25288" xr:uid="{56FB3B1E-1A79-4AE7-A4C5-4D1771873D8C}"/>
    <cellStyle name="SAPBEXfilterText 6 2 3 7" xfId="28819" xr:uid="{0DF66B1F-AD79-4567-959A-3DC1958FA8D6}"/>
    <cellStyle name="SAPBEXfilterText 6 2 3 8" xfId="32098" xr:uid="{2B969531-90E7-4B44-8D6B-4BEDD162AD19}"/>
    <cellStyle name="SAPBEXfilterText 6 2 4" xfId="2178" xr:uid="{2C47B44B-07AE-4FDE-8BAF-0F40064361E0}"/>
    <cellStyle name="SAPBEXfilterText 6 2 4 2" xfId="10417" xr:uid="{475AC708-886A-4900-B393-D2BBBBE66BDF}"/>
    <cellStyle name="SAPBEXfilterText 6 2 4 3" xfId="14372" xr:uid="{B53FB17B-67D6-4B23-83FA-63FE32893F9C}"/>
    <cellStyle name="SAPBEXfilterText 6 2 4 4" xfId="8367" xr:uid="{970E62E8-C6F4-499E-83B3-AA467F305228}"/>
    <cellStyle name="SAPBEXfilterText 6 2 4 5" xfId="8541" xr:uid="{B7594DB6-6ED0-4BC8-8AAA-59CD94E5A836}"/>
    <cellStyle name="SAPBEXfilterText 6 2 4 6" xfId="20233" xr:uid="{668EB0C1-5788-4461-860E-482CAEBC1AF3}"/>
    <cellStyle name="SAPBEXfilterText 6 2 4 7" xfId="13594" xr:uid="{9BAA69E5-CB94-4454-BB8D-A60A581728AA}"/>
    <cellStyle name="SAPBEXfilterText 6 2 4 8" xfId="13501" xr:uid="{7F5FF632-1520-4C89-AC00-9D8F3028D445}"/>
    <cellStyle name="SAPBEXfilterText 6 2 5" xfId="2319" xr:uid="{62B2D54A-B3D8-48C3-979B-4A7332D89A7C}"/>
    <cellStyle name="SAPBEXfilterText 6 2 5 2" xfId="9189" xr:uid="{0A433209-5036-4D5A-890A-F35DAA5E7480}"/>
    <cellStyle name="SAPBEXfilterText 6 2 5 3" xfId="9020" xr:uid="{CECAE48D-7A44-413D-85DE-F76043D2BC14}"/>
    <cellStyle name="SAPBEXfilterText 6 2 5 4" xfId="16562" xr:uid="{CACB6687-2245-41AA-8A21-340BB0801BF2}"/>
    <cellStyle name="SAPBEXfilterText 6 2 5 5" xfId="14028" xr:uid="{87AD15F5-C465-443C-8E00-6B31612929A3}"/>
    <cellStyle name="SAPBEXfilterText 6 2 5 6" xfId="23176" xr:uid="{8D10AAC9-E24A-4338-B624-13214A4F47FB}"/>
    <cellStyle name="SAPBEXfilterText 6 2 5 7" xfId="26835" xr:uid="{2CADB8E7-6497-4679-9231-B51E43346DAA}"/>
    <cellStyle name="SAPBEXfilterText 6 2 5 8" xfId="27059" xr:uid="{4BE4A1E4-0BA2-4664-9ACF-C444EBCF27F3}"/>
    <cellStyle name="SAPBEXfilterText 6 2 6" xfId="4679" xr:uid="{C78F1976-6A6D-4AB7-BAB1-F59C622914B8}"/>
    <cellStyle name="SAPBEXfilterText 6 2 6 2" xfId="12342" xr:uid="{4747F471-3022-482E-8AE3-B8C443BB2679}"/>
    <cellStyle name="SAPBEXfilterText 6 2 6 3" xfId="15744" xr:uid="{088A4EE2-C2FA-45FE-854C-14BB98D7C925}"/>
    <cellStyle name="SAPBEXfilterText 6 2 6 4" xfId="19026" xr:uid="{141BA93F-B87D-47F8-BE83-61C62E8CC447}"/>
    <cellStyle name="SAPBEXfilterText 6 2 6 5" xfId="22778" xr:uid="{C309E02B-4BE4-4E2E-96AD-05090E537E6F}"/>
    <cellStyle name="SAPBEXfilterText 6 2 6 6" xfId="26443" xr:uid="{A69F024B-B728-4D4C-9319-50DB9B3F7035}"/>
    <cellStyle name="SAPBEXfilterText 6 2 6 7" xfId="29975" xr:uid="{81856221-B0AC-47A1-ABFB-75FB06E6F946}"/>
    <cellStyle name="SAPBEXfilterText 6 2 6 8" xfId="33234" xr:uid="{619F1F2F-D39D-455D-93CF-F964EA719C48}"/>
    <cellStyle name="SAPBEXfilterText 6 2 7" xfId="4737" xr:uid="{6E9CB5F6-B14E-4556-8625-78EF81CECE32}"/>
    <cellStyle name="SAPBEXfilterText 6 2 7 2" xfId="12286" xr:uid="{A98A1DEA-32A6-4265-8B6C-5EB273EA25D2}"/>
    <cellStyle name="SAPBEXfilterText 6 2 7 3" xfId="15769" xr:uid="{F9E5A00E-FED7-40F9-9FB5-E6120357AA53}"/>
    <cellStyle name="SAPBEXfilterText 6 2 7 4" xfId="19084" xr:uid="{D69292B3-2EFB-4CDD-9AE8-1BA50BF43B6E}"/>
    <cellStyle name="SAPBEXfilterText 6 2 7 5" xfId="22835" xr:uid="{CBEE802D-89C6-4317-BA14-4C8CFAD1BA57}"/>
    <cellStyle name="SAPBEXfilterText 6 2 7 6" xfId="26501" xr:uid="{86C8ED63-67BA-49AA-8510-1FD94A146EBA}"/>
    <cellStyle name="SAPBEXfilterText 6 2 7 7" xfId="30033" xr:uid="{735957F1-4181-4E26-A21F-F925D8DEA863}"/>
    <cellStyle name="SAPBEXfilterText 6 2 7 8" xfId="33290" xr:uid="{D609BC62-2C54-4673-9F5B-998FB567FE9F}"/>
    <cellStyle name="SAPBEXfilterText 6 2 8" xfId="8848" xr:uid="{2B6CD54E-4D82-4EAB-A9BE-EAE594787BF7}"/>
    <cellStyle name="SAPBEXfilterText 6 2 9" xfId="11003" xr:uid="{11DCC1F7-6B39-4975-B4BC-30DF0D0DBC0A}"/>
    <cellStyle name="SAPBEXfilterText 6 3" xfId="2719" xr:uid="{F770009B-AF90-4AA2-A52C-C31192860209}"/>
    <cellStyle name="SAPBEXfilterText 6 3 2" xfId="7448" xr:uid="{7BFA8BA1-8824-46EE-B5A3-0569BF237E6D}"/>
    <cellStyle name="SAPBEXfilterText 6 3 3" xfId="14950" xr:uid="{5DFC7758-8D87-41AC-8DCA-FC2EFB1DDB4C}"/>
    <cellStyle name="SAPBEXfilterText 6 3 4" xfId="17067" xr:uid="{A9F99047-B8DB-4CE9-8505-8E5251AD9D3F}"/>
    <cellStyle name="SAPBEXfilterText 6 3 5" xfId="20825" xr:uid="{BC601EA7-B010-4E98-A9F3-CBFC13549E35}"/>
    <cellStyle name="SAPBEXfilterText 6 3 6" xfId="24486" xr:uid="{5E9504A7-41D1-4998-93D5-DDA55AC9909D}"/>
    <cellStyle name="SAPBEXfilterText 6 3 7" xfId="28015" xr:uid="{6295EC88-A096-4464-A6AB-D8DA75DAEE27}"/>
    <cellStyle name="SAPBEXfilterText 6 3 8" xfId="31301" xr:uid="{F074E355-C492-4CF7-B3B1-4E3202316861}"/>
    <cellStyle name="SAPBEXfilterText 6 4" xfId="3218" xr:uid="{DC3AAFFC-39A1-4D33-9A90-C34A0DC2FE09}"/>
    <cellStyle name="SAPBEXfilterText 6 4 2" xfId="8829" xr:uid="{26247A87-D02E-439E-B92B-7BC7D34A1E8D}"/>
    <cellStyle name="SAPBEXfilterText 6 4 3" xfId="13568" xr:uid="{9F561E2F-7CF8-4338-9543-425A3C381E0A}"/>
    <cellStyle name="SAPBEXfilterText 6 4 4" xfId="17565" xr:uid="{EB89291D-9DEC-41EC-9F47-7F617EA3BE18}"/>
    <cellStyle name="SAPBEXfilterText 6 4 5" xfId="21321" xr:uid="{B119DB12-0086-4E5E-8EDB-15C7AADCE947}"/>
    <cellStyle name="SAPBEXfilterText 6 4 6" xfId="24983" xr:uid="{5ECA387F-6829-4883-B2FF-AA253B9BBD95}"/>
    <cellStyle name="SAPBEXfilterText 6 4 7" xfId="28514" xr:uid="{5F114553-250B-46FA-8FC5-E3DF2B01E21A}"/>
    <cellStyle name="SAPBEXfilterText 6 4 8" xfId="31794" xr:uid="{3BC91061-3FA6-4D50-95BC-FFE1A20E797C}"/>
    <cellStyle name="SAPBEXfilterText 6 5" xfId="3607" xr:uid="{4F5C56BB-B67D-4707-9778-7ACCA8B2592B}"/>
    <cellStyle name="SAPBEXfilterText 6 5 2" xfId="10492" xr:uid="{5CEAB946-36F9-4AA6-A73B-7D683F3DD02B}"/>
    <cellStyle name="SAPBEXfilterText 6 5 3" xfId="16632" xr:uid="{F1DB6F20-AA19-4F4D-8326-4E2DFC9B9433}"/>
    <cellStyle name="SAPBEXfilterText 6 5 4" xfId="17954" xr:uid="{ED390CCF-11F1-4699-A56F-E76ECF99C639}"/>
    <cellStyle name="SAPBEXfilterText 6 5 5" xfId="21710" xr:uid="{5FEE10B2-6223-4C57-8B03-F34FBDDAB247}"/>
    <cellStyle name="SAPBEXfilterText 6 5 6" xfId="25372" xr:uid="{A1CB919C-F037-4C20-9676-D0AE95B3ACD6}"/>
    <cellStyle name="SAPBEXfilterText 6 5 7" xfId="28903" xr:uid="{41C04D55-F5BC-4D00-A57B-54D3B6BF50D6}"/>
    <cellStyle name="SAPBEXfilterText 6 5 8" xfId="32180" xr:uid="{31155067-8CA2-418D-98A8-511F8C89B4B5}"/>
    <cellStyle name="SAPBEXfilterText 6 6" xfId="4238" xr:uid="{C5518B10-411D-4E46-9206-518B76B55CA3}"/>
    <cellStyle name="SAPBEXfilterText 6 6 2" xfId="12667" xr:uid="{71D9605B-0E1C-49BA-A5AC-669F444DF783}"/>
    <cellStyle name="SAPBEXfilterText 6 6 3" xfId="7610" xr:uid="{F726536C-FF69-4E40-BB13-E1DB1FC37195}"/>
    <cellStyle name="SAPBEXfilterText 6 6 4" xfId="18585" xr:uid="{404FEEB2-7B4D-470B-9F71-74E219E0B544}"/>
    <cellStyle name="SAPBEXfilterText 6 6 5" xfId="22337" xr:uid="{46B149D5-19AE-4BEE-963D-A725552FD619}"/>
    <cellStyle name="SAPBEXfilterText 6 6 6" xfId="26003" xr:uid="{0FD26C20-E0A4-4FB3-827F-368F637A42E2}"/>
    <cellStyle name="SAPBEXfilterText 6 6 7" xfId="29534" xr:uid="{E3F86862-5BF3-42CA-86BB-4F972374590F}"/>
    <cellStyle name="SAPBEXfilterText 6 6 8" xfId="32797" xr:uid="{02D4F353-AFCC-4F54-96A7-9BBE81312167}"/>
    <cellStyle name="SAPBEXfilterText 6 7" xfId="2706" xr:uid="{C24FDE60-90DE-4256-B461-2A25A1C66FF1}"/>
    <cellStyle name="SAPBEXfilterText 6 7 2" xfId="10752" xr:uid="{5A5E1F19-7247-420B-918E-39E52E4D201C}"/>
    <cellStyle name="SAPBEXfilterText 6 7 3" xfId="10282" xr:uid="{AD735E0D-B16E-45C7-AA45-3439EBC592BA}"/>
    <cellStyle name="SAPBEXfilterText 6 7 4" xfId="17054" xr:uid="{865971CF-C3D3-4037-AE2C-957F035CDDA0}"/>
    <cellStyle name="SAPBEXfilterText 6 7 5" xfId="20812" xr:uid="{6C279273-1DE1-4D9E-BC17-7711DB121336}"/>
    <cellStyle name="SAPBEXfilterText 6 7 6" xfId="24473" xr:uid="{93AAC31D-861A-4238-8347-65E8F58A7392}"/>
    <cellStyle name="SAPBEXfilterText 6 7 7" xfId="28002" xr:uid="{9A7A9FED-9C23-41F2-8E35-E86765C9CFDA}"/>
    <cellStyle name="SAPBEXfilterText 6 7 8" xfId="31288" xr:uid="{7E05196A-D61B-4869-AD2D-8A411BA2C506}"/>
    <cellStyle name="SAPBEXfilterText 6 8" xfId="4566" xr:uid="{EE2B4B76-7B95-4D3A-A1B3-3889B7DE98E0}"/>
    <cellStyle name="SAPBEXfilterText 6 8 2" xfId="12449" xr:uid="{08BA41DD-7936-454D-A760-F1A9962F4764}"/>
    <cellStyle name="SAPBEXfilterText 6 8 3" xfId="7492" xr:uid="{D823934F-2958-48EE-B9AA-A7363C9B4B0F}"/>
    <cellStyle name="SAPBEXfilterText 6 8 4" xfId="18913" xr:uid="{F5482EE4-9821-4E79-97E3-9F461661264B}"/>
    <cellStyle name="SAPBEXfilterText 6 8 5" xfId="22665" xr:uid="{9FE842D7-6BB9-4B66-B1CD-CBF615F85BA4}"/>
    <cellStyle name="SAPBEXfilterText 6 8 6" xfId="26330" xr:uid="{CFA2C88D-71EF-40B1-AD82-EA7ECD34F117}"/>
    <cellStyle name="SAPBEXfilterText 6 8 7" xfId="29862" xr:uid="{A9CC1CC7-CF1B-4C39-A33C-B419D27953E6}"/>
    <cellStyle name="SAPBEXfilterText 6 8 8" xfId="33123" xr:uid="{9C61B08C-7322-439E-9A57-D26A87CFDE91}"/>
    <cellStyle name="SAPBEXfilterText 6 9" xfId="7984" xr:uid="{3273916A-8E10-4381-BF8C-FD42C9135780}"/>
    <cellStyle name="SAPBEXfilterText 7" xfId="671" xr:uid="{36C25479-78D8-4F45-971D-CF27589D4528}"/>
    <cellStyle name="SAPBEXfilterText 7 10" xfId="13642" xr:uid="{EAEB8651-6169-4272-BCA9-0B806D0217CD}"/>
    <cellStyle name="SAPBEXfilterText 7 11" xfId="15158" xr:uid="{AAB3BB06-F2B0-4B42-B85B-635B92E452E7}"/>
    <cellStyle name="SAPBEXfilterText 7 12" xfId="20173" xr:uid="{CD3C92DD-DE3C-4361-AD34-CEAF7EDDF518}"/>
    <cellStyle name="SAPBEXfilterText 7 13" xfId="23907" xr:uid="{4B60AB79-7A87-46BE-991B-68068E04A259}"/>
    <cellStyle name="SAPBEXfilterText 7 14" xfId="27462" xr:uid="{90350A3E-3521-437E-A025-00C26745B9EC}"/>
    <cellStyle name="SAPBEXfilterText 7 15" xfId="30689" xr:uid="{A859966D-AB88-4490-9C08-851C4AE3B0CC}"/>
    <cellStyle name="SAPBEXfilterText 7 2" xfId="1583" xr:uid="{91EAAD1B-97C6-40BB-83AB-EA2A74F1B323}"/>
    <cellStyle name="SAPBEXfilterText 7 2 10" xfId="15251" xr:uid="{8A9111B3-7D79-474E-8694-95419865023A}"/>
    <cellStyle name="SAPBEXfilterText 7 2 11" xfId="16023" xr:uid="{834A01E1-C804-47F1-BAF6-DC15FCAE84F1}"/>
    <cellStyle name="SAPBEXfilterText 7 2 12" xfId="19897" xr:uid="{B0494D02-2581-4B12-8521-644C84DF475F}"/>
    <cellStyle name="SAPBEXfilterText 7 2 13" xfId="27009" xr:uid="{C185E51C-3CD2-4FA2-A616-03A8161FA2D1}"/>
    <cellStyle name="SAPBEXfilterText 7 2 14" xfId="30917" xr:uid="{D5FD77E6-B059-4EE3-948E-4C3744702257}"/>
    <cellStyle name="SAPBEXfilterText 7 2 2" xfId="2826" xr:uid="{9BD3AB3D-37D2-4CE6-96AC-6B2BC1FB72EE}"/>
    <cellStyle name="SAPBEXfilterText 7 2 2 2" xfId="9774" xr:uid="{E5378FE7-3F3B-4E82-A065-AD3879DAC81A}"/>
    <cellStyle name="SAPBEXfilterText 7 2 2 3" xfId="9720" xr:uid="{DF5FFEAF-093E-4BCB-89EF-F212A163850E}"/>
    <cellStyle name="SAPBEXfilterText 7 2 2 4" xfId="17174" xr:uid="{8D068F1D-8037-41C4-B04F-E68C47AF7E4B}"/>
    <cellStyle name="SAPBEXfilterText 7 2 2 5" xfId="20932" xr:uid="{534413A0-1492-4DA9-8B4C-5C8F19EBEFD4}"/>
    <cellStyle name="SAPBEXfilterText 7 2 2 6" xfId="24593" xr:uid="{9F33CA88-8C67-4315-A607-AE0D9AFAFC55}"/>
    <cellStyle name="SAPBEXfilterText 7 2 2 7" xfId="28122" xr:uid="{1CA39B03-06E8-4E47-887F-5AC25F29B607}"/>
    <cellStyle name="SAPBEXfilterText 7 2 2 8" xfId="31408" xr:uid="{BBD812C5-0E17-4FD0-8B0D-748C87E301FF}"/>
    <cellStyle name="SAPBEXfilterText 7 2 3" xfId="3332" xr:uid="{C3367FFE-BCB7-4319-99D0-598BED3158AF}"/>
    <cellStyle name="SAPBEXfilterText 7 2 3 2" xfId="8895" xr:uid="{933BF0FF-F543-4140-9D4E-FFDF33DE8C0A}"/>
    <cellStyle name="SAPBEXfilterText 7 2 3 3" xfId="13321" xr:uid="{48F30EAF-95A9-4C8A-8153-48C4D3475989}"/>
    <cellStyle name="SAPBEXfilterText 7 2 3 4" xfId="17679" xr:uid="{CF906583-E53E-4CB0-93C3-FCB9D2E606F2}"/>
    <cellStyle name="SAPBEXfilterText 7 2 3 5" xfId="21435" xr:uid="{37C0B1B4-CEFB-4090-83F1-CC36012440BC}"/>
    <cellStyle name="SAPBEXfilterText 7 2 3 6" xfId="25097" xr:uid="{7D0C2014-985D-4480-9E55-59856A813FB2}"/>
    <cellStyle name="SAPBEXfilterText 7 2 3 7" xfId="28628" xr:uid="{D85BA53E-4093-48F9-92CA-BBF23BCC3F4C}"/>
    <cellStyle name="SAPBEXfilterText 7 2 3 8" xfId="31907" xr:uid="{F947BE16-3B39-4F15-9EE7-9044C8A0A037}"/>
    <cellStyle name="SAPBEXfilterText 7 2 4" xfId="1899" xr:uid="{BA569EBA-D106-4F0F-AEE8-B8E0BEC2BD96}"/>
    <cellStyle name="SAPBEXfilterText 7 2 4 2" xfId="10980" xr:uid="{89FC88ED-AFAB-40B8-B429-AD144EE02D80}"/>
    <cellStyle name="SAPBEXfilterText 7 2 4 3" xfId="10258" xr:uid="{F6D509EA-DD70-4CD9-9345-F1F224ED7A05}"/>
    <cellStyle name="SAPBEXfilterText 7 2 4 4" xfId="9011" xr:uid="{DD6C21A4-5202-4CB2-9013-1F17D03E4890}"/>
    <cellStyle name="SAPBEXfilterText 7 2 4 5" xfId="14644" xr:uid="{9DEE2ED1-B60B-4A46-A95F-4FE1D73F866E}"/>
    <cellStyle name="SAPBEXfilterText 7 2 4 6" xfId="23228" xr:uid="{291AD9C7-B1A2-46DA-9B08-5B931CC106FD}"/>
    <cellStyle name="SAPBEXfilterText 7 2 4 7" xfId="24080" xr:uid="{4D4351B4-CA40-4A3C-83A9-46DF19906167}"/>
    <cellStyle name="SAPBEXfilterText 7 2 4 8" xfId="23876" xr:uid="{E36ECD47-E925-46EA-9456-9E300D2116F4}"/>
    <cellStyle name="SAPBEXfilterText 7 2 5" xfId="3924" xr:uid="{08822573-DADD-471C-B895-4DE162B3292B}"/>
    <cellStyle name="SAPBEXfilterText 7 2 5 2" xfId="9455" xr:uid="{207E9DDF-0990-4A9B-AB1E-ADDEC453B1D1}"/>
    <cellStyle name="SAPBEXfilterText 7 2 5 3" xfId="13425" xr:uid="{EE92D2BC-9B94-4F93-AE0E-A7EE2A457DFB}"/>
    <cellStyle name="SAPBEXfilterText 7 2 5 4" xfId="18271" xr:uid="{5681431B-0F27-4EAC-BB56-DD74667B812C}"/>
    <cellStyle name="SAPBEXfilterText 7 2 5 5" xfId="22024" xr:uid="{855F7137-28C7-430B-A8C7-D5EA1EAFFED3}"/>
    <cellStyle name="SAPBEXfilterText 7 2 5 6" xfId="25689" xr:uid="{B10C0636-A69A-497D-A4D7-3D0527C69AF3}"/>
    <cellStyle name="SAPBEXfilterText 7 2 5 7" xfId="29220" xr:uid="{5E064081-6BBB-4B48-A9DA-6AB0C5F9633E}"/>
    <cellStyle name="SAPBEXfilterText 7 2 5 8" xfId="32488" xr:uid="{DE9805F7-A23D-4A33-A327-206C6F6719B8}"/>
    <cellStyle name="SAPBEXfilterText 7 2 6" xfId="4525" xr:uid="{3638157A-2BCB-48E0-BF78-E6783BBFA5F9}"/>
    <cellStyle name="SAPBEXfilterText 7 2 6 2" xfId="12485" xr:uid="{8D66AC4D-B3A1-430B-8A60-87FAB6F3D325}"/>
    <cellStyle name="SAPBEXfilterText 7 2 6 3" xfId="8261" xr:uid="{FA5FF3E4-4CE6-43FF-8980-7281005A18CE}"/>
    <cellStyle name="SAPBEXfilterText 7 2 6 4" xfId="18872" xr:uid="{F6189241-3379-4E94-B26A-13579E341359}"/>
    <cellStyle name="SAPBEXfilterText 7 2 6 5" xfId="22624" xr:uid="{2ED06C39-0B49-4EF1-99F7-2901231B1811}"/>
    <cellStyle name="SAPBEXfilterText 7 2 6 6" xfId="26289" xr:uid="{896F1ED9-D7CA-41BE-BE10-0C95F49495E2}"/>
    <cellStyle name="SAPBEXfilterText 7 2 6 7" xfId="29821" xr:uid="{FE30EA1F-2D84-48D5-8C06-B998A747B630}"/>
    <cellStyle name="SAPBEXfilterText 7 2 6 8" xfId="33083" xr:uid="{CDB82171-2B12-4BE1-9220-BF558B36B2CA}"/>
    <cellStyle name="SAPBEXfilterText 7 2 7" xfId="4286" xr:uid="{E053EE1F-5C7E-4908-8B7C-1B998C3CACA7}"/>
    <cellStyle name="SAPBEXfilterText 7 2 7 2" xfId="12648" xr:uid="{77E3B86C-1D9F-4453-A4FA-495F1F03B972}"/>
    <cellStyle name="SAPBEXfilterText 7 2 7 3" xfId="7413" xr:uid="{683E630D-BBCD-4A2F-85A4-0F4A92A88136}"/>
    <cellStyle name="SAPBEXfilterText 7 2 7 4" xfId="18633" xr:uid="{B5831659-C031-4296-BE23-98DE64E8C1F0}"/>
    <cellStyle name="SAPBEXfilterText 7 2 7 5" xfId="22385" xr:uid="{62FB35AB-1140-47B6-8AC6-3A0AED7B7246}"/>
    <cellStyle name="SAPBEXfilterText 7 2 7 6" xfId="26051" xr:uid="{BB0CA188-DF95-417B-A938-DBC023ED356E}"/>
    <cellStyle name="SAPBEXfilterText 7 2 7 7" xfId="29582" xr:uid="{A76D49D9-DDD3-4E55-967C-9BBE676C3A0D}"/>
    <cellStyle name="SAPBEXfilterText 7 2 7 8" xfId="32845" xr:uid="{A7C60822-A3E0-4C2D-9666-17856479487B}"/>
    <cellStyle name="SAPBEXfilterText 7 2 8" xfId="11222" xr:uid="{C915F5D5-78C4-4B84-A7B2-F582D786150A}"/>
    <cellStyle name="SAPBEXfilterText 7 2 9" xfId="16401" xr:uid="{BD31BA34-71A5-4FDB-AAC2-6683AE7B3A6E}"/>
    <cellStyle name="SAPBEXfilterText 7 3" xfId="2004" xr:uid="{7F46D555-9F30-4A07-A0F5-5565CF8BBE7F}"/>
    <cellStyle name="SAPBEXfilterText 7 3 2" xfId="7957" xr:uid="{AF08A946-94F6-4499-81B3-1EC1DF701DE5}"/>
    <cellStyle name="SAPBEXfilterText 7 3 3" xfId="16981" xr:uid="{46D83965-95E3-4109-A032-FAC45232AF24}"/>
    <cellStyle name="SAPBEXfilterText 7 3 4" xfId="14873" xr:uid="{E56AF1E8-B43C-4196-932E-4968CE806558}"/>
    <cellStyle name="SAPBEXfilterText 7 3 5" xfId="10803" xr:uid="{CB0DF377-4C7E-456A-91FE-A1352DAE1DC2}"/>
    <cellStyle name="SAPBEXfilterText 7 3 6" xfId="7325" xr:uid="{18940A6F-F255-47D0-9188-1713160A92CA}"/>
    <cellStyle name="SAPBEXfilterText 7 3 7" xfId="23738" xr:uid="{30811A57-ADAD-449B-ACA4-53F43CD8DC6B}"/>
    <cellStyle name="SAPBEXfilterText 7 3 8" xfId="30395" xr:uid="{B59B3F7E-108A-4435-BB32-3E686529EB6C}"/>
    <cellStyle name="SAPBEXfilterText 7 4" xfId="2332" xr:uid="{541A7C6F-AD29-40B8-A35F-A193887A9999}"/>
    <cellStyle name="SAPBEXfilterText 7 4 2" xfId="9190" xr:uid="{C6846D4A-B13C-409B-9EDC-10D0E5B9349F}"/>
    <cellStyle name="SAPBEXfilterText 7 4 3" xfId="9393" xr:uid="{A57E83CB-E258-4AC2-8EA3-4608804D0F67}"/>
    <cellStyle name="SAPBEXfilterText 7 4 4" xfId="15315" xr:uid="{CAE9729E-4E39-403F-9E54-4E15FC57221B}"/>
    <cellStyle name="SAPBEXfilterText 7 4 5" xfId="11558" xr:uid="{C03416B1-476D-4BA8-99E0-5A74AFBF7D30}"/>
    <cellStyle name="SAPBEXfilterText 7 4 6" xfId="20132" xr:uid="{3070ED02-8BA2-4BAB-81BD-B2AD6F164165}"/>
    <cellStyle name="SAPBEXfilterText 7 4 7" xfId="20251" xr:uid="{DE2AEF3E-8F26-49F7-8CA0-C9208740B071}"/>
    <cellStyle name="SAPBEXfilterText 7 4 8" xfId="30338" xr:uid="{04628E2B-CA01-4B19-A566-CCB77006B35F}"/>
    <cellStyle name="SAPBEXfilterText 7 5" xfId="3910" xr:uid="{FC2E5FFB-3D8E-42EC-B5A5-0AEE073E5ABE}"/>
    <cellStyle name="SAPBEXfilterText 7 5 2" xfId="10990" xr:uid="{429A949B-3FBB-4EF4-963C-4F11AE7BAB25}"/>
    <cellStyle name="SAPBEXfilterText 7 5 3" xfId="16552" xr:uid="{C3278C8E-7876-48F5-BEED-B84F4837AD84}"/>
    <cellStyle name="SAPBEXfilterText 7 5 4" xfId="18257" xr:uid="{5EC783FC-024C-42E0-9DEE-8E9AA1D8B831}"/>
    <cellStyle name="SAPBEXfilterText 7 5 5" xfId="22010" xr:uid="{28822052-1619-4B02-92B8-906C431826BC}"/>
    <cellStyle name="SAPBEXfilterText 7 5 6" xfId="25675" xr:uid="{1F504171-1874-4408-AE6B-EA57C397DE1F}"/>
    <cellStyle name="SAPBEXfilterText 7 5 7" xfId="29206" xr:uid="{E458FAEB-2DFD-43B5-91AC-4CB82DA24269}"/>
    <cellStyle name="SAPBEXfilterText 7 5 8" xfId="32474" xr:uid="{E64DD998-3A81-405C-8ADE-9C4599638029}"/>
    <cellStyle name="SAPBEXfilterText 7 6" xfId="4079" xr:uid="{F14A68BE-8F74-451E-A78B-7173796D724B}"/>
    <cellStyle name="SAPBEXfilterText 7 6 2" xfId="6860" xr:uid="{72B9FF2C-42AF-42D2-BE40-DC4BD3EA761E}"/>
    <cellStyle name="SAPBEXfilterText 7 6 3" xfId="13493" xr:uid="{FE111B6D-7DE7-4A1C-A677-C692E5DC191A}"/>
    <cellStyle name="SAPBEXfilterText 7 6 4" xfId="18426" xr:uid="{03324081-192B-480C-A9C3-5425E423483B}"/>
    <cellStyle name="SAPBEXfilterText 7 6 5" xfId="22179" xr:uid="{12BFCA80-2287-4523-87D4-53EB84A316C0}"/>
    <cellStyle name="SAPBEXfilterText 7 6 6" xfId="25844" xr:uid="{815026A1-4268-40D3-97C3-8AFB256EE443}"/>
    <cellStyle name="SAPBEXfilterText 7 6 7" xfId="29375" xr:uid="{F93934BE-924E-4185-8B0F-C5DF1FC97622}"/>
    <cellStyle name="SAPBEXfilterText 7 6 8" xfId="32642" xr:uid="{28C88704-B61D-481E-98E3-1100C02A85E0}"/>
    <cellStyle name="SAPBEXfilterText 7 7" xfId="4587" xr:uid="{2AD49150-A6FD-4D4C-81DF-F784A49D7C3D}"/>
    <cellStyle name="SAPBEXfilterText 7 7 2" xfId="12429" xr:uid="{FFACEA37-8E55-47E5-940F-1589CF4BE711}"/>
    <cellStyle name="SAPBEXfilterText 7 7 3" xfId="11046" xr:uid="{F74542BC-604B-420A-9A4C-D3D88D3A556F}"/>
    <cellStyle name="SAPBEXfilterText 7 7 4" xfId="18934" xr:uid="{8A66A942-FE64-477F-85CD-27B4CBA33E0D}"/>
    <cellStyle name="SAPBEXfilterText 7 7 5" xfId="22686" xr:uid="{CFD02A64-F050-4271-ADD8-8B84FBDBB419}"/>
    <cellStyle name="SAPBEXfilterText 7 7 6" xfId="26351" xr:uid="{C1233992-5B94-4156-9370-D42CDF0C97B3}"/>
    <cellStyle name="SAPBEXfilterText 7 7 7" xfId="29883" xr:uid="{613E0A2B-6980-4384-94B1-0200310484CE}"/>
    <cellStyle name="SAPBEXfilterText 7 7 8" xfId="33143" xr:uid="{E4499BFA-7841-4F9C-9B63-07E1B0083135}"/>
    <cellStyle name="SAPBEXfilterText 7 8" xfId="4715" xr:uid="{9F745E0A-A250-48C9-A4EF-2302C046FAC3}"/>
    <cellStyle name="SAPBEXfilterText 7 8 2" xfId="12308" xr:uid="{644FC5B0-4D13-460E-9B85-44A3824285C0}"/>
    <cellStyle name="SAPBEXfilterText 7 8 3" xfId="15757" xr:uid="{9CB72B39-2839-4720-BF2B-E80A4C0BCEEC}"/>
    <cellStyle name="SAPBEXfilterText 7 8 4" xfId="19062" xr:uid="{43A7BFCD-D2FE-4742-8110-4C7C31B8F024}"/>
    <cellStyle name="SAPBEXfilterText 7 8 5" xfId="22814" xr:uid="{BE625934-36D6-4810-9027-1655A283D2C1}"/>
    <cellStyle name="SAPBEXfilterText 7 8 6" xfId="26479" xr:uid="{01A9B9ED-B349-4AD3-B12F-F0167520294E}"/>
    <cellStyle name="SAPBEXfilterText 7 8 7" xfId="30011" xr:uid="{745DAC00-5F3B-456C-8B29-66D882CF0EF2}"/>
    <cellStyle name="SAPBEXfilterText 7 8 8" xfId="33270" xr:uid="{BC8AD426-A5C1-48F3-802F-5FC2E8E00DD7}"/>
    <cellStyle name="SAPBEXfilterText 7 9" xfId="9713" xr:uid="{8AD47A35-5415-4E17-94EF-BB555FF7F738}"/>
    <cellStyle name="SAPBEXfilterText 8" xfId="6356" xr:uid="{F76DF66A-772C-45B0-840E-90F4655FA83A}"/>
    <cellStyle name="SAPBEXfilterText 8 2" xfId="13254" xr:uid="{FBC35A4E-0EB7-4EEC-91FB-B2F13455E021}"/>
    <cellStyle name="SAPBEXfilterText 8 3" xfId="15921" xr:uid="{973F9337-19ED-4475-865F-268399987D8B}"/>
    <cellStyle name="SAPBEXfilterText 8 4" xfId="20601" xr:uid="{6A64426B-00D5-40B7-8736-52FD47B569FB}"/>
    <cellStyle name="SAPBEXfilterText 8 5" xfId="24281" xr:uid="{71ED6789-FD71-43A3-9615-353E88C3FC79}"/>
    <cellStyle name="SAPBEXfilterText 8 6" xfId="27800" xr:uid="{48E35AE0-22D0-4840-8884-C1DC10D05685}"/>
    <cellStyle name="SAPBEXfilterText 8 7" xfId="31017" xr:uid="{24C318DD-C09E-4D03-BE7B-F011596A6925}"/>
    <cellStyle name="SAPBEXfilterText 8 8" xfId="33620" xr:uid="{1A6784F3-D575-43D0-AFF1-55A307FECF6F}"/>
    <cellStyle name="SAPBEXformats" xfId="476" xr:uid="{8359223D-453F-46D5-BBFF-C5255EB6FFF9}"/>
    <cellStyle name="SAPBEXformats 10" xfId="1831" xr:uid="{991AF729-8529-4F93-AB06-686739D1715B}"/>
    <cellStyle name="SAPBEXformats 10 2" xfId="9525" xr:uid="{6ABEC33C-300E-4141-839A-EC9955F2BF56}"/>
    <cellStyle name="SAPBEXformats 10 3" xfId="11384" xr:uid="{A1EA0B99-788E-4E37-9C05-EAEEDA655D28}"/>
    <cellStyle name="SAPBEXformats 10 4" xfId="12022" xr:uid="{B0C3B4D1-B5DC-4BFD-9DC9-5F394459A484}"/>
    <cellStyle name="SAPBEXformats 10 5" xfId="20438" xr:uid="{2AE63612-E9E7-41D5-BA6B-8F27A4540225}"/>
    <cellStyle name="SAPBEXformats 10 6" xfId="23258" xr:uid="{ACB574BD-D1C1-446A-A825-1AE69E4D0130}"/>
    <cellStyle name="SAPBEXformats 10 7" xfId="27681" xr:uid="{67976255-4AA6-4228-8A48-EB751279068C}"/>
    <cellStyle name="SAPBEXformats 10 8" xfId="23877" xr:uid="{A3C46046-BD32-47A2-AE58-9DB2A5794A99}"/>
    <cellStyle name="SAPBEXformats 11" xfId="2012" xr:uid="{40FB41EB-37AA-417B-902E-0F0DF15ED0B6}"/>
    <cellStyle name="SAPBEXformats 11 2" xfId="9418" xr:uid="{2600756D-908E-4467-8AEC-6AEBD59CA127}"/>
    <cellStyle name="SAPBEXformats 11 3" xfId="9107" xr:uid="{0BD22E70-3863-4525-9708-0C118CDF53C3}"/>
    <cellStyle name="SAPBEXformats 11 4" xfId="16725" xr:uid="{50CAA436-8285-4D6E-A0F5-99BEAB621723}"/>
    <cellStyle name="SAPBEXformats 11 5" xfId="14581" xr:uid="{C484CADD-DE88-420D-A187-07ADD6A70F44}"/>
    <cellStyle name="SAPBEXformats 11 6" xfId="20010" xr:uid="{4B4E4A1C-7A92-4B67-9E24-DE2E19EAB69B}"/>
    <cellStyle name="SAPBEXformats 11 7" xfId="23743" xr:uid="{498B1833-DDA0-45AB-92DE-65EE188FB86C}"/>
    <cellStyle name="SAPBEXformats 11 8" xfId="22626" xr:uid="{97281197-BBC2-41F9-866C-2D9DACE7FD36}"/>
    <cellStyle name="SAPBEXformats 12" xfId="3940" xr:uid="{12D08A59-C31F-42A0-AEEF-9ED738DC8C2B}"/>
    <cellStyle name="SAPBEXformats 12 2" xfId="11327" xr:uid="{9F8FD53A-0A33-4CB0-AD0D-08065A5ACA1F}"/>
    <cellStyle name="SAPBEXformats 12 3" xfId="16308" xr:uid="{97595554-79D3-48FC-8E76-BD5C7719E217}"/>
    <cellStyle name="SAPBEXformats 12 4" xfId="18287" xr:uid="{61E42762-85BF-447E-9A26-44846F411739}"/>
    <cellStyle name="SAPBEXformats 12 5" xfId="22040" xr:uid="{B3607222-A611-4A96-8861-4596C174F4C8}"/>
    <cellStyle name="SAPBEXformats 12 6" xfId="25705" xr:uid="{D8B172FD-D70D-4D2B-91EF-F013D456030F}"/>
    <cellStyle name="SAPBEXformats 12 7" xfId="29236" xr:uid="{1F91FE6B-2867-4C0B-8F4D-7E64E23A3CB8}"/>
    <cellStyle name="SAPBEXformats 12 8" xfId="32504" xr:uid="{CE575E50-1D59-44FE-8ABB-0FBBE5DF3D4C}"/>
    <cellStyle name="SAPBEXformats 13" xfId="4241" xr:uid="{D843CAD3-F1CB-4C82-9EF5-03EA7AC86EEC}"/>
    <cellStyle name="SAPBEXformats 13 2" xfId="7496" xr:uid="{894FC6B4-344E-4073-8D65-8734A68A36CA}"/>
    <cellStyle name="SAPBEXformats 13 3" xfId="14646" xr:uid="{D6C41C50-C213-48BA-AF22-42557BFBBC26}"/>
    <cellStyle name="SAPBEXformats 13 4" xfId="18588" xr:uid="{9A841AC2-D39D-453B-9B5E-3BCB65742E8B}"/>
    <cellStyle name="SAPBEXformats 13 5" xfId="22340" xr:uid="{2A7D2FAB-5A9D-4FC0-B7EF-9BF5B5E41D03}"/>
    <cellStyle name="SAPBEXformats 13 6" xfId="26006" xr:uid="{39AB8E87-8126-4E25-A78E-8501AE4EB4C8}"/>
    <cellStyle name="SAPBEXformats 13 7" xfId="29537" xr:uid="{820DA264-6321-423F-89FA-16B33F118B83}"/>
    <cellStyle name="SAPBEXformats 13 8" xfId="32800" xr:uid="{25540A65-272C-4D72-AE2C-5D5D570C3570}"/>
    <cellStyle name="SAPBEXformats 14" xfId="4590" xr:uid="{98BEF58C-F4FF-4305-8B25-26E5CBBB6155}"/>
    <cellStyle name="SAPBEXformats 14 2" xfId="12426" xr:uid="{A61BC4D5-D510-42ED-A238-1BD6E4361B28}"/>
    <cellStyle name="SAPBEXformats 14 3" xfId="8960" xr:uid="{D1E908DE-4892-4A77-A440-709F82F25896}"/>
    <cellStyle name="SAPBEXformats 14 4" xfId="18937" xr:uid="{D8DE7745-E410-4405-AA73-3BFCD9B994D3}"/>
    <cellStyle name="SAPBEXformats 14 5" xfId="22689" xr:uid="{7F025323-8C1B-492E-884D-9C64F51306EA}"/>
    <cellStyle name="SAPBEXformats 14 6" xfId="26354" xr:uid="{45C32510-9C93-47B2-A6FD-1CAC63ACA3B8}"/>
    <cellStyle name="SAPBEXformats 14 7" xfId="29886" xr:uid="{CF2347A5-4E69-444D-95AC-B42224873CEA}"/>
    <cellStyle name="SAPBEXformats 14 8" xfId="33146" xr:uid="{8049EE22-D405-49CA-B7F6-42A398CCFAA2}"/>
    <cellStyle name="SAPBEXformats 15" xfId="4014" xr:uid="{4536EBA7-DD5D-4CD0-A3BC-2E6B7474AFB1}"/>
    <cellStyle name="SAPBEXformats 15 2" xfId="9381" xr:uid="{822F11C5-0B36-453E-A339-3FA1F2717147}"/>
    <cellStyle name="SAPBEXformats 15 3" xfId="10187" xr:uid="{C1EFDF7F-0899-464D-A62F-5F3936874870}"/>
    <cellStyle name="SAPBEXformats 15 4" xfId="18361" xr:uid="{8B45B2BA-D856-46F1-8B83-4AA368310A94}"/>
    <cellStyle name="SAPBEXformats 15 5" xfId="22114" xr:uid="{24929FDB-E534-4D04-98D0-E5B1313B73A3}"/>
    <cellStyle name="SAPBEXformats 15 6" xfId="25779" xr:uid="{25707BA1-2E25-4882-8C47-80F309609D56}"/>
    <cellStyle name="SAPBEXformats 15 7" xfId="29310" xr:uid="{FB399F5F-3F89-4083-8FF9-F717526432D4}"/>
    <cellStyle name="SAPBEXformats 15 8" xfId="32577" xr:uid="{A8A56BF8-35BE-46AA-91AC-A11ABDCB83EC}"/>
    <cellStyle name="SAPBEXformats 16" xfId="6357" xr:uid="{FA53A053-7A0A-4822-9AD6-657B94851490}"/>
    <cellStyle name="SAPBEXformats 16 2" xfId="13255" xr:uid="{3FA04DB1-C509-4CDE-9C4C-1412F72AE0D4}"/>
    <cellStyle name="SAPBEXformats 16 3" xfId="15922" xr:uid="{45849E66-2A12-480A-A9BE-DD9623DA0FFE}"/>
    <cellStyle name="SAPBEXformats 16 4" xfId="20602" xr:uid="{539E1CF7-CFCC-4D42-BCE2-4E415D1BB768}"/>
    <cellStyle name="SAPBEXformats 16 5" xfId="24282" xr:uid="{DBA2184F-FA4A-4ECF-AFB2-4C467B00E05E}"/>
    <cellStyle name="SAPBEXformats 16 6" xfId="27801" xr:uid="{2573A760-F7ED-4E57-97AE-45BC522723C4}"/>
    <cellStyle name="SAPBEXformats 16 7" xfId="31018" xr:uid="{15F4BDF3-FAE6-4E20-934D-84EB81402ED6}"/>
    <cellStyle name="SAPBEXformats 16 8" xfId="33621" xr:uid="{948827C8-6487-40AA-816F-9E569FC6126A}"/>
    <cellStyle name="SAPBEXformats 17" xfId="11404" xr:uid="{DC3C3054-0D6C-465D-86A1-446F67B08BED}"/>
    <cellStyle name="SAPBEXformats 18" xfId="16238" xr:uid="{5742D828-4D49-4361-91FC-1D33ED764E37}"/>
    <cellStyle name="SAPBEXformats 19" xfId="15979" xr:uid="{556C007C-AB89-432B-8B1A-0BD95E2F50F8}"/>
    <cellStyle name="SAPBEXformats 2" xfId="1178" xr:uid="{2338B4FA-3191-4A24-AE3E-0254783D6816}"/>
    <cellStyle name="SAPBEXformats 2 10" xfId="7995" xr:uid="{2E89A876-5279-49E9-B09B-0B7B0F7F9D23}"/>
    <cellStyle name="SAPBEXformats 2 11" xfId="13691" xr:uid="{FC78B184-001B-468E-A5B4-6C64DD02F9C9}"/>
    <cellStyle name="SAPBEXformats 2 12" xfId="9204" xr:uid="{A1FC62BD-ABCE-4EE0-9C67-2E466D9A0653}"/>
    <cellStyle name="SAPBEXformats 2 13" xfId="19770" xr:uid="{67F31D26-919B-4947-BD92-26091E4A29BA}"/>
    <cellStyle name="SAPBEXformats 2 14" xfId="23531" xr:uid="{A68B5EB9-2DF7-40D1-B44C-FD48ACE139E0}"/>
    <cellStyle name="SAPBEXformats 2 15" xfId="27141" xr:uid="{F288EFF1-8373-4E74-B2FC-73AC09831CB9}"/>
    <cellStyle name="SAPBEXformats 2 16" xfId="30601" xr:uid="{3A2B3A6A-FB6C-4881-84BB-E02FE1D809CB}"/>
    <cellStyle name="SAPBEXformats 2 17" xfId="33827" xr:uid="{B4D3FD1C-0425-4958-A438-19E09BAFF4FC}"/>
    <cellStyle name="SAPBEXformats 2 2" xfId="1179" xr:uid="{6A0298CE-B578-4AF6-AA16-B93F2F01BA00}"/>
    <cellStyle name="SAPBEXformats 2 2 10" xfId="15565" xr:uid="{870218C3-14DC-4B37-A926-2A2B55591F1C}"/>
    <cellStyle name="SAPBEXformats 2 2 11" xfId="8035" xr:uid="{9BC046AD-2B43-420E-8180-30141636A6D6}"/>
    <cellStyle name="SAPBEXformats 2 2 12" xfId="19769" xr:uid="{F54EFB5C-F5E7-44FC-9527-4E301204EFE7}"/>
    <cellStyle name="SAPBEXformats 2 2 13" xfId="23530" xr:uid="{B88A98E7-B864-41FB-9155-6550FCD2C60D}"/>
    <cellStyle name="SAPBEXformats 2 2 14" xfId="27140" xr:uid="{39B29BC8-0D07-4238-B3BF-00EF6F834265}"/>
    <cellStyle name="SAPBEXformats 2 2 15" xfId="30600" xr:uid="{36AB07AF-B0CA-429A-8964-F6059C41D820}"/>
    <cellStyle name="SAPBEXformats 2 2 16" xfId="34835" xr:uid="{9B5A4478-FF90-4364-B5F0-A6FC1D39FDD3}"/>
    <cellStyle name="SAPBEXformats 2 2 2" xfId="1674" xr:uid="{28DA5F87-5BFE-499F-8399-B9EDDC8B8139}"/>
    <cellStyle name="SAPBEXformats 2 2 2 10" xfId="16586" xr:uid="{968AC931-35A1-4224-AE56-C57C2D6DE897}"/>
    <cellStyle name="SAPBEXformats 2 2 2 11" xfId="20495" xr:uid="{703D6BBF-3DEE-4A2E-B91C-2DB2FD42E478}"/>
    <cellStyle name="SAPBEXformats 2 2 2 12" xfId="24175" xr:uid="{6CEB92C8-3601-4E78-AB5F-0FD67449CFE4}"/>
    <cellStyle name="SAPBEXformats 2 2 2 13" xfId="23680" xr:uid="{4D825937-6374-461B-A1E4-34B532A8D565}"/>
    <cellStyle name="SAPBEXformats 2 2 2 14" xfId="30883" xr:uid="{35C64989-84EB-410E-A058-D63BD489616C}"/>
    <cellStyle name="SAPBEXformats 2 2 2 2" xfId="2917" xr:uid="{71DF9B74-C7E7-4435-925F-E0B70C39ADF6}"/>
    <cellStyle name="SAPBEXformats 2 2 2 2 2" xfId="10136" xr:uid="{A7F39934-8844-4058-84F7-D702B8CEC8F8}"/>
    <cellStyle name="SAPBEXformats 2 2 2 2 3" xfId="7126" xr:uid="{8A622DDE-D197-4962-B7B9-BFF6CBB187F0}"/>
    <cellStyle name="SAPBEXformats 2 2 2 2 4" xfId="17265" xr:uid="{E4970EDB-A89C-49CB-B392-5E773F4FD9C6}"/>
    <cellStyle name="SAPBEXformats 2 2 2 2 5" xfId="21023" xr:uid="{F31C4024-928F-4567-97D2-9CCED554146B}"/>
    <cellStyle name="SAPBEXformats 2 2 2 2 6" xfId="24684" xr:uid="{8A92FA06-1483-43AB-A157-F30ADB3BE15E}"/>
    <cellStyle name="SAPBEXformats 2 2 2 2 7" xfId="28213" xr:uid="{82E90BC0-E935-400B-8FE0-A3D01980E45B}"/>
    <cellStyle name="SAPBEXformats 2 2 2 2 8" xfId="31499" xr:uid="{6B943A61-D50F-4F48-BC20-9717CB2CFB76}"/>
    <cellStyle name="SAPBEXformats 2 2 2 3" xfId="3423" xr:uid="{C3EA32EA-6CFF-4C06-B6A7-E5B8007405CA}"/>
    <cellStyle name="SAPBEXformats 2 2 2 3 2" xfId="9616" xr:uid="{04B07ED6-1128-4009-902D-FDF4C0948CFB}"/>
    <cellStyle name="SAPBEXformats 2 2 2 3 3" xfId="14198" xr:uid="{C6C9440F-C4EE-4A04-BC8B-6E77EF400A70}"/>
    <cellStyle name="SAPBEXformats 2 2 2 3 4" xfId="17770" xr:uid="{78C96227-454D-42D7-9DDD-F5F8461E81BE}"/>
    <cellStyle name="SAPBEXformats 2 2 2 3 5" xfId="21526" xr:uid="{9BA3BB21-DD36-47B0-B857-CCFB49F69ECC}"/>
    <cellStyle name="SAPBEXformats 2 2 2 3 6" xfId="25188" xr:uid="{046AA658-AA36-4FDE-847C-02CD1F0573CF}"/>
    <cellStyle name="SAPBEXformats 2 2 2 3 7" xfId="28719" xr:uid="{1B83FC07-B022-4975-912F-9056D51A82B9}"/>
    <cellStyle name="SAPBEXformats 2 2 2 3 8" xfId="31998" xr:uid="{EAE19FA5-9478-4147-8806-BDDB5D7C5AFE}"/>
    <cellStyle name="SAPBEXformats 2 2 2 4" xfId="3612" xr:uid="{F6CD320E-E518-485A-9DFE-8CBA22FE6630}"/>
    <cellStyle name="SAPBEXformats 2 2 2 4 2" xfId="9736" xr:uid="{B3EC96BC-196B-4428-AA84-1676DA5D6877}"/>
    <cellStyle name="SAPBEXformats 2 2 2 4 3" xfId="15012" xr:uid="{C91C771F-B194-4698-8065-2ACFF9D053D4}"/>
    <cellStyle name="SAPBEXformats 2 2 2 4 4" xfId="17959" xr:uid="{8061E1B8-6B30-44B9-9D96-75158F61E100}"/>
    <cellStyle name="SAPBEXformats 2 2 2 4 5" xfId="21715" xr:uid="{7B4DC809-4BB0-4F86-9704-07F32486423E}"/>
    <cellStyle name="SAPBEXformats 2 2 2 4 6" xfId="25377" xr:uid="{E199C5BF-03F8-47D3-87CE-004ADC4FB92B}"/>
    <cellStyle name="SAPBEXformats 2 2 2 4 7" xfId="28908" xr:uid="{9210BBF2-33B4-42B4-8437-3D236D509FB3}"/>
    <cellStyle name="SAPBEXformats 2 2 2 4 8" xfId="32185" xr:uid="{E6934030-F637-4976-A48A-9DEF6C9F518B}"/>
    <cellStyle name="SAPBEXformats 2 2 2 5" xfId="3847" xr:uid="{57462F88-87D4-4E4C-8436-B7251795103A}"/>
    <cellStyle name="SAPBEXformats 2 2 2 5 2" xfId="12708" xr:uid="{01E60C18-C5FF-47FE-AADA-1444D20C5569}"/>
    <cellStyle name="SAPBEXformats 2 2 2 5 3" xfId="11816" xr:uid="{C26A3C67-938E-42B0-9EA5-18E5E72E5731}"/>
    <cellStyle name="SAPBEXformats 2 2 2 5 4" xfId="18194" xr:uid="{5B7D8C6F-5AA0-47D2-A5EE-CA1486C92419}"/>
    <cellStyle name="SAPBEXformats 2 2 2 5 5" xfId="21947" xr:uid="{EFD4E2E0-093F-4CA3-88E7-C05E43BBC2AA}"/>
    <cellStyle name="SAPBEXformats 2 2 2 5 6" xfId="25612" xr:uid="{FE8C2801-8B40-479A-A633-783079159445}"/>
    <cellStyle name="SAPBEXformats 2 2 2 5 7" xfId="29143" xr:uid="{7609789F-DA60-43CF-A058-543C9908EC0F}"/>
    <cellStyle name="SAPBEXformats 2 2 2 5 8" xfId="32414" xr:uid="{56C6D56B-CA38-4D97-A8B3-4F4E63E06DE2}"/>
    <cellStyle name="SAPBEXformats 2 2 2 6" xfId="2038" xr:uid="{5431158F-202F-46CB-9574-A19DE68A9736}"/>
    <cellStyle name="SAPBEXformats 2 2 2 6 2" xfId="11588" xr:uid="{D84C6FF1-423D-4930-BB6F-467EE9715743}"/>
    <cellStyle name="SAPBEXformats 2 2 2 6 3" xfId="16058" xr:uid="{9A4B1328-08CD-407A-BA38-A3AAD79798EB}"/>
    <cellStyle name="SAPBEXformats 2 2 2 6 4" xfId="14552" xr:uid="{2C868352-DA89-489A-BDF7-538574BF0F41}"/>
    <cellStyle name="SAPBEXformats 2 2 2 6 5" xfId="13429" xr:uid="{CAC9E512-9A8A-4E5A-A6F7-D7951AF6E95A}"/>
    <cellStyle name="SAPBEXformats 2 2 2 6 6" xfId="20004" xr:uid="{8CA5D63D-EBBF-4C78-AFCE-BBC769A84390}"/>
    <cellStyle name="SAPBEXformats 2 2 2 6 7" xfId="15897" xr:uid="{67C6293E-0E40-4E83-B51D-EE6EAB47ED16}"/>
    <cellStyle name="SAPBEXformats 2 2 2 6 8" xfId="27348" xr:uid="{EBCDD462-7F79-425B-ADF6-081B1CF95E94}"/>
    <cellStyle name="SAPBEXformats 2 2 2 7" xfId="4592" xr:uid="{B3865CBB-05D3-4AF5-8A52-03F30E34D16C}"/>
    <cellStyle name="SAPBEXformats 2 2 2 7 2" xfId="12424" xr:uid="{17DBEAC4-7B62-4C68-A63D-BCF0A9816443}"/>
    <cellStyle name="SAPBEXformats 2 2 2 7 3" xfId="14739" xr:uid="{984174C7-C7FE-424B-B588-0754584615E2}"/>
    <cellStyle name="SAPBEXformats 2 2 2 7 4" xfId="18939" xr:uid="{D938D378-F9D8-4776-8A8E-72EFB176BCF3}"/>
    <cellStyle name="SAPBEXformats 2 2 2 7 5" xfId="22691" xr:uid="{18807983-4366-427C-A48D-42F336CA6E31}"/>
    <cellStyle name="SAPBEXformats 2 2 2 7 6" xfId="26356" xr:uid="{BEB00E27-1A1F-436F-96B9-E247E81033B2}"/>
    <cellStyle name="SAPBEXformats 2 2 2 7 7" xfId="29888" xr:uid="{90D88AF8-BBC0-4E13-8B14-6A1F5D727906}"/>
    <cellStyle name="SAPBEXformats 2 2 2 7 8" xfId="33148" xr:uid="{4AEC9C4F-A2B6-4D58-BEFE-8C62509B266C}"/>
    <cellStyle name="SAPBEXformats 2 2 2 8" xfId="10181" xr:uid="{143CC34C-496D-4035-B6DB-FA5F0791266E}"/>
    <cellStyle name="SAPBEXformats 2 2 2 9" xfId="10703" xr:uid="{D56B35D2-DB0A-4BA2-8FED-5CC937798A88}"/>
    <cellStyle name="SAPBEXformats 2 2 3" xfId="2456" xr:uid="{B80CF68C-357D-4DB1-A0E2-0F092E08C83A}"/>
    <cellStyle name="SAPBEXformats 2 2 3 2" xfId="7925" xr:uid="{31C2702A-1980-4103-AF93-BA382ED40CF8}"/>
    <cellStyle name="SAPBEXformats 2 2 3 3" xfId="16708" xr:uid="{955E4AA8-4A84-4C66-BFD4-9D9EC0AEF5D3}"/>
    <cellStyle name="SAPBEXformats 2 2 3 4" xfId="15572" xr:uid="{668A896E-2CEF-408E-AB5D-9A23607A380C}"/>
    <cellStyle name="SAPBEXformats 2 2 3 5" xfId="19368" xr:uid="{1F8F97C8-5AEF-4472-91B8-335970B5F8CF}"/>
    <cellStyle name="SAPBEXformats 2 2 3 6" xfId="23134" xr:uid="{EECAE32C-88B0-43EB-8122-DCE0356F3C69}"/>
    <cellStyle name="SAPBEXformats 2 2 3 7" xfId="26783" xr:uid="{B1D424DD-E320-4FDD-86DD-8124A4C76C22}"/>
    <cellStyle name="SAPBEXformats 2 2 3 8" xfId="30238" xr:uid="{3D90CAA0-14E7-4F54-B72D-BFA31B240038}"/>
    <cellStyle name="SAPBEXformats 2 2 4" xfId="2138" xr:uid="{F4B0DCF0-53CC-4C49-AC26-F4A35F47D528}"/>
    <cellStyle name="SAPBEXformats 2 2 4 2" xfId="7455" xr:uid="{9E4DAC34-2ECD-445B-981C-4A1B3871DC5B}"/>
    <cellStyle name="SAPBEXformats 2 2 4 3" xfId="14722" xr:uid="{F4710AC8-963D-4A9B-A7F9-54F60D5C897C}"/>
    <cellStyle name="SAPBEXformats 2 2 4 4" xfId="14193" xr:uid="{CE905E22-C737-409B-9AFD-77AD3B95E15B}"/>
    <cellStyle name="SAPBEXformats 2 2 4 5" xfId="16699" xr:uid="{A1D657F5-5417-42FC-AD7F-C26BDED83BBF}"/>
    <cellStyle name="SAPBEXformats 2 2 4 6" xfId="20155" xr:uid="{613F35A5-EB27-41F2-9692-AA186CC455CC}"/>
    <cellStyle name="SAPBEXformats 2 2 4 7" xfId="23799" xr:uid="{709E2A46-0E25-4B03-9998-50EA6C748C08}"/>
    <cellStyle name="SAPBEXformats 2 2 4 8" xfId="30381" xr:uid="{68246368-D904-4EF3-A2BD-A553F89E6E71}"/>
    <cellStyle name="SAPBEXformats 2 2 5" xfId="3973" xr:uid="{52BF0938-EBB4-40BC-862C-5A24CC13ED99}"/>
    <cellStyle name="SAPBEXformats 2 2 5 2" xfId="10104" xr:uid="{57808F6B-7451-4C4B-9C28-D42659A879C8}"/>
    <cellStyle name="SAPBEXformats 2 2 5 3" xfId="11559" xr:uid="{6401DF74-8C88-4743-91B3-648DB4C018BE}"/>
    <cellStyle name="SAPBEXformats 2 2 5 4" xfId="18320" xr:uid="{681C13F5-4B50-4519-95F2-DF13964F03EC}"/>
    <cellStyle name="SAPBEXformats 2 2 5 5" xfId="22073" xr:uid="{043B71A3-9A52-4BEA-8D35-81634C94CFC0}"/>
    <cellStyle name="SAPBEXformats 2 2 5 6" xfId="25738" xr:uid="{A0A24D71-5D7A-45BB-9A68-0FEF4635E684}"/>
    <cellStyle name="SAPBEXformats 2 2 5 7" xfId="29269" xr:uid="{026AE5B1-E62F-44C8-9AAB-B8027C1D3E3C}"/>
    <cellStyle name="SAPBEXformats 2 2 5 8" xfId="32537" xr:uid="{55DC5BE9-ED07-467E-99F2-179BF7F04AB6}"/>
    <cellStyle name="SAPBEXformats 2 2 6" xfId="4266" xr:uid="{2346E8DF-CBCE-42B2-9A8E-B35CF1A2C152}"/>
    <cellStyle name="SAPBEXformats 2 2 6 2" xfId="7489" xr:uid="{9886D123-CD44-4F53-B272-E98BE4689B53}"/>
    <cellStyle name="SAPBEXformats 2 2 6 3" xfId="11043" xr:uid="{10F6F659-FCD8-4307-B014-6CC10389EB99}"/>
    <cellStyle name="SAPBEXformats 2 2 6 4" xfId="18613" xr:uid="{408FE94F-B033-4EFF-A7BF-BCC54543BA46}"/>
    <cellStyle name="SAPBEXformats 2 2 6 5" xfId="22365" xr:uid="{49911007-8711-4522-8A73-D273CBB1D821}"/>
    <cellStyle name="SAPBEXformats 2 2 6 6" xfId="26031" xr:uid="{4FB4A001-C978-4D8C-86E6-B2B0DB3C8FEA}"/>
    <cellStyle name="SAPBEXformats 2 2 6 7" xfId="29562" xr:uid="{7A4B77BB-F7B9-4FB6-8963-960D8BEE5D01}"/>
    <cellStyle name="SAPBEXformats 2 2 6 8" xfId="32825" xr:uid="{24ABB8CD-EAA7-4764-99B4-90DA0B29CF25}"/>
    <cellStyle name="SAPBEXformats 2 2 7" xfId="4670" xr:uid="{F6D5B1A3-39F1-4844-96EB-681E03F51D6E}"/>
    <cellStyle name="SAPBEXformats 2 2 7 2" xfId="12351" xr:uid="{14DC0295-0857-41B3-A670-D65C8755A683}"/>
    <cellStyle name="SAPBEXformats 2 2 7 3" xfId="15742" xr:uid="{139EE681-0088-4797-9093-C2032820F0F2}"/>
    <cellStyle name="SAPBEXformats 2 2 7 4" xfId="19017" xr:uid="{C8DF7D8F-353E-4B7B-B995-8C3A3ECA69C4}"/>
    <cellStyle name="SAPBEXformats 2 2 7 5" xfId="22769" xr:uid="{5709DA86-9FB4-40F9-9C12-81D8CFADA14C}"/>
    <cellStyle name="SAPBEXformats 2 2 7 6" xfId="26434" xr:uid="{388F99CD-1173-4BD7-90F8-5DCAED8E43C8}"/>
    <cellStyle name="SAPBEXformats 2 2 7 7" xfId="29966" xr:uid="{C8A0A1C4-89AF-4419-8712-BA24A655FBEF}"/>
    <cellStyle name="SAPBEXformats 2 2 7 8" xfId="33225" xr:uid="{62BBB089-6BE8-4234-8201-AA1F73A28FC6}"/>
    <cellStyle name="SAPBEXformats 2 2 8" xfId="4636" xr:uid="{85F8DF81-5398-4A52-A881-B356421F648D}"/>
    <cellStyle name="SAPBEXformats 2 2 8 2" xfId="12382" xr:uid="{1903B676-88A6-43DA-86D5-7F89575B5DDA}"/>
    <cellStyle name="SAPBEXformats 2 2 8 3" xfId="14326" xr:uid="{FD0391FB-AF92-4BF1-BE8C-5791C53B23CA}"/>
    <cellStyle name="SAPBEXformats 2 2 8 4" xfId="18983" xr:uid="{01CA5105-A91F-4039-A019-BDF1CDDE0E32}"/>
    <cellStyle name="SAPBEXformats 2 2 8 5" xfId="22735" xr:uid="{E03CF658-5857-4D4E-B897-99DEE53844EF}"/>
    <cellStyle name="SAPBEXformats 2 2 8 6" xfId="26400" xr:uid="{B137B35D-221C-41C0-903A-4A143384711E}"/>
    <cellStyle name="SAPBEXformats 2 2 8 7" xfId="29932" xr:uid="{3EBD9949-C4B7-463C-8BEF-1CC26BD0E9CB}"/>
    <cellStyle name="SAPBEXformats 2 2 8 8" xfId="33192" xr:uid="{EDB60C88-3365-4201-9CE6-C7ED1B50D0AB}"/>
    <cellStyle name="SAPBEXformats 2 2 9" xfId="13098" xr:uid="{D473E8B8-AEAD-42C5-A881-2914F26C1E73}"/>
    <cellStyle name="SAPBEXformats 2 3" xfId="1673" xr:uid="{86131D80-7E41-40BE-89C6-0874259FCF91}"/>
    <cellStyle name="SAPBEXformats 2 3 10" xfId="6791" xr:uid="{E41A104D-9F85-426A-8051-ABD24CFA91C0}"/>
    <cellStyle name="SAPBEXformats 2 3 11" xfId="19578" xr:uid="{AA69E9B6-6076-4FFA-A2E7-F9FE22AF3BC0}"/>
    <cellStyle name="SAPBEXformats 2 3 12" xfId="23336" xr:uid="{197FA48D-D9AE-4BCD-94EF-00B5DF8A1709}"/>
    <cellStyle name="SAPBEXformats 2 3 13" xfId="24366" xr:uid="{5D7BECDB-A946-4EDE-97C5-48DFD182A153}"/>
    <cellStyle name="SAPBEXformats 2 3 14" xfId="30477" xr:uid="{2F1BCCFE-FCE2-4BF6-8158-992513030D60}"/>
    <cellStyle name="SAPBEXformats 2 3 15" xfId="35069" xr:uid="{C5B518C7-D27A-4CCC-8E6B-EB87582B5B57}"/>
    <cellStyle name="SAPBEXformats 2 3 2" xfId="2916" xr:uid="{6E30931C-2D88-448A-9DA7-DDE83AAA2BE9}"/>
    <cellStyle name="SAPBEXformats 2 3 2 2" xfId="10348" xr:uid="{3CAFFB0D-5654-47C3-8B8D-34F3295068D5}"/>
    <cellStyle name="SAPBEXformats 2 3 2 3" xfId="14673" xr:uid="{484221B3-B1D2-4CAC-9651-0843D6BFAD4A}"/>
    <cellStyle name="SAPBEXformats 2 3 2 4" xfId="17264" xr:uid="{FE303BD6-116E-49CA-A311-5057C52AD52E}"/>
    <cellStyle name="SAPBEXformats 2 3 2 5" xfId="21022" xr:uid="{51AB5AF3-B2CE-4140-8D03-8321C715E786}"/>
    <cellStyle name="SAPBEXformats 2 3 2 6" xfId="24683" xr:uid="{F76716CC-8CBE-4DCD-8F9F-83E4A87AF82B}"/>
    <cellStyle name="SAPBEXformats 2 3 2 7" xfId="28212" xr:uid="{A6724779-962D-4003-A85A-BEE4E61B4663}"/>
    <cellStyle name="SAPBEXformats 2 3 2 8" xfId="31498" xr:uid="{C595DBE7-B091-403C-A860-278CB80DCFE5}"/>
    <cellStyle name="SAPBEXformats 2 3 3" xfId="3422" xr:uid="{45C82A7D-4E91-4B48-976F-9A5634591B04}"/>
    <cellStyle name="SAPBEXformats 2 3 3 2" xfId="10118" xr:uid="{ECE5F62E-761D-4706-B635-4578CA396269}"/>
    <cellStyle name="SAPBEXformats 2 3 3 3" xfId="14199" xr:uid="{E160BDCF-E5FC-4E0B-B46D-348E0DBDC8F0}"/>
    <cellStyle name="SAPBEXformats 2 3 3 4" xfId="17769" xr:uid="{AE28414E-5171-46F6-B077-232785BB0E02}"/>
    <cellStyle name="SAPBEXformats 2 3 3 5" xfId="21525" xr:uid="{7FC7E96E-1955-46FD-B3A6-AD5118D4E081}"/>
    <cellStyle name="SAPBEXformats 2 3 3 6" xfId="25187" xr:uid="{22B94A41-AE75-439C-A86D-CF55405BEDB6}"/>
    <cellStyle name="SAPBEXformats 2 3 3 7" xfId="28718" xr:uid="{A9A98F70-0E35-43BF-A409-6A9FE6F24E53}"/>
    <cellStyle name="SAPBEXformats 2 3 3 8" xfId="31997" xr:uid="{10AC2632-A592-4BFA-AA35-26A2D40FFFA8}"/>
    <cellStyle name="SAPBEXformats 2 3 4" xfId="3680" xr:uid="{EF40B169-8890-45AA-8A29-D52C7CDB41EC}"/>
    <cellStyle name="SAPBEXformats 2 3 4 2" xfId="10106" xr:uid="{25464F37-6EE3-4F41-A825-8303CD16D816}"/>
    <cellStyle name="SAPBEXformats 2 3 4 3" xfId="14688" xr:uid="{C9FFDE6D-8A94-4C77-8C25-5BDF1C2A059E}"/>
    <cellStyle name="SAPBEXformats 2 3 4 4" xfId="18027" xr:uid="{51BBFFCE-E908-45DD-A8DB-6D3C58A24758}"/>
    <cellStyle name="SAPBEXformats 2 3 4 5" xfId="21783" xr:uid="{3E9BD149-7693-4BD5-87A6-D37A8E8DCF90}"/>
    <cellStyle name="SAPBEXformats 2 3 4 6" xfId="25445" xr:uid="{A2AC596D-C8A7-4CC1-8EC0-44E818C1F4E4}"/>
    <cellStyle name="SAPBEXformats 2 3 4 7" xfId="28976" xr:uid="{1CC41FBB-1EE0-4221-B0CB-49971C00FD76}"/>
    <cellStyle name="SAPBEXformats 2 3 4 8" xfId="32253" xr:uid="{21CBB2A3-0F09-4F68-9C55-DBE64CAE34E3}"/>
    <cellStyle name="SAPBEXformats 2 3 5" xfId="1799" xr:uid="{C177E5CB-049D-4544-9644-B67FD4234C5A}"/>
    <cellStyle name="SAPBEXformats 2 3 5 2" xfId="9672" xr:uid="{E447A09A-D5C8-470E-A7F9-E25E7AE2F056}"/>
    <cellStyle name="SAPBEXformats 2 3 5 3" xfId="16931" xr:uid="{B91CA42C-CB33-4CCA-B15E-16618765ACDE}"/>
    <cellStyle name="SAPBEXformats 2 3 5 4" xfId="16635" xr:uid="{7A544503-BE03-4F34-A3C7-1992B452BC32}"/>
    <cellStyle name="SAPBEXformats 2 3 5 5" xfId="19517" xr:uid="{8EEA2694-7CED-46E2-8CB5-14F68BCEEC2F}"/>
    <cellStyle name="SAPBEXformats 2 3 5 6" xfId="24130" xr:uid="{2C27BCBD-8600-4BEA-9B37-CFB2E1284EA8}"/>
    <cellStyle name="SAPBEXformats 2 3 5 7" xfId="26930" xr:uid="{A15D3151-10CA-47B2-A21A-203456968FF1}"/>
    <cellStyle name="SAPBEXformats 2 3 5 8" xfId="27061" xr:uid="{BCE1B0ED-9823-48DC-B100-3CDAC6EAA056}"/>
    <cellStyle name="SAPBEXformats 2 3 6" xfId="4426" xr:uid="{D01E2574-BA39-424B-A2BC-CB14BA8933B7}"/>
    <cellStyle name="SAPBEXformats 2 3 6 2" xfId="12548" xr:uid="{870A71B8-CFED-41EB-B0E0-5C16B9C6087B}"/>
    <cellStyle name="SAPBEXformats 2 3 6 3" xfId="8505" xr:uid="{4717C3C0-E688-43EE-9BAE-40AA11AF99F4}"/>
    <cellStyle name="SAPBEXformats 2 3 6 4" xfId="18773" xr:uid="{945FA79C-CC3A-4491-8014-42DD4B9C9707}"/>
    <cellStyle name="SAPBEXformats 2 3 6 5" xfId="22525" xr:uid="{EE1DD69A-4107-4948-A6AC-8D25C4B56099}"/>
    <cellStyle name="SAPBEXformats 2 3 6 6" xfId="26190" xr:uid="{CE622CE8-BD0A-444B-941D-973BC0410BF2}"/>
    <cellStyle name="SAPBEXformats 2 3 6 7" xfId="29722" xr:uid="{63EFBB52-7939-4426-984A-FB0696FA4B43}"/>
    <cellStyle name="SAPBEXformats 2 3 6 8" xfId="32984" xr:uid="{A1225976-F237-4EE5-A5C8-62DC1B474794}"/>
    <cellStyle name="SAPBEXformats 2 3 7" xfId="4545" xr:uid="{148F714F-1516-43EC-AE2A-8CA262301E17}"/>
    <cellStyle name="SAPBEXformats 2 3 7 2" xfId="12468" xr:uid="{F2A48C4B-FD32-444C-875C-ED5446C9204F}"/>
    <cellStyle name="SAPBEXformats 2 3 7 3" xfId="11575" xr:uid="{04F1A844-DFE1-4A98-A333-5282B0F4914B}"/>
    <cellStyle name="SAPBEXformats 2 3 7 4" xfId="18892" xr:uid="{D3B2292D-ACAB-476A-8BDD-89874FD240F7}"/>
    <cellStyle name="SAPBEXformats 2 3 7 5" xfId="22644" xr:uid="{8056565C-96FB-4F10-8FCA-A887CDA53585}"/>
    <cellStyle name="SAPBEXformats 2 3 7 6" xfId="26309" xr:uid="{8503DDD7-6EA2-486D-A9BD-16219D910D29}"/>
    <cellStyle name="SAPBEXformats 2 3 7 7" xfId="29841" xr:uid="{20B393C4-CCAA-45F7-8E55-E5CB7522F794}"/>
    <cellStyle name="SAPBEXformats 2 3 7 8" xfId="33102" xr:uid="{0ED689F2-117F-4B5B-B25A-97B9A40896BC}"/>
    <cellStyle name="SAPBEXformats 2 3 8" xfId="10416" xr:uid="{1B4A6DF2-C119-4F14-9FBB-D7388511EB3B}"/>
    <cellStyle name="SAPBEXformats 2 3 9" xfId="14173" xr:uid="{86AF0D74-9941-44D5-B8C0-C0BD6D3B4041}"/>
    <cellStyle name="SAPBEXformats 2 4" xfId="2455" xr:uid="{B5384569-1462-4919-B49F-E12F3412877E}"/>
    <cellStyle name="SAPBEXformats 2 4 2" xfId="8424" xr:uid="{82BFEFB3-A280-4155-B157-2D5FBAA7ED52}"/>
    <cellStyle name="SAPBEXformats 2 4 3" xfId="14073" xr:uid="{274A249D-8BB5-4961-889E-685F64CA74EF}"/>
    <cellStyle name="SAPBEXformats 2 4 4" xfId="10041" xr:uid="{643343AC-8CE3-46A0-934E-CCD51FCBDE62}"/>
    <cellStyle name="SAPBEXformats 2 4 5" xfId="19371" xr:uid="{B1B13A1C-7586-45EC-B3D5-4BEDE212439A}"/>
    <cellStyle name="SAPBEXformats 2 4 6" xfId="23135" xr:uid="{7A6C51B2-2990-4A4F-8398-2AB3C87B7627}"/>
    <cellStyle name="SAPBEXformats 2 4 7" xfId="26784" xr:uid="{A56DC9A5-C074-42D0-8E18-DF283B76D6F7}"/>
    <cellStyle name="SAPBEXformats 2 4 8" xfId="30239" xr:uid="{42320D3F-5DE3-4454-8F57-88885A92BFC9}"/>
    <cellStyle name="SAPBEXformats 2 4 9" xfId="34619" xr:uid="{F41B4FB8-CE62-4649-93FC-F89DCEAC0062}"/>
    <cellStyle name="SAPBEXformats 2 5" xfId="2144" xr:uid="{FC34DA78-9142-4C14-ADCF-D47B4FFE44E8}"/>
    <cellStyle name="SAPBEXformats 2 5 2" xfId="9467" xr:uid="{B9DCCC68-679C-4191-A0C2-6B46C3429EAA}"/>
    <cellStyle name="SAPBEXformats 2 5 3" xfId="13965" xr:uid="{E112B39E-5787-4CAF-820D-61CE8BBB8B11}"/>
    <cellStyle name="SAPBEXformats 2 5 4" xfId="6818" xr:uid="{68506BB3-9BA9-48A6-81DD-22ABADF2B808}"/>
    <cellStyle name="SAPBEXformats 2 5 5" xfId="13864" xr:uid="{BCD66205-A13B-48C0-9D7C-34C3828838EC}"/>
    <cellStyle name="SAPBEXformats 2 5 6" xfId="20050" xr:uid="{E7B8B65A-2BEC-4A8D-BDDE-2F9CF2EBA2FA}"/>
    <cellStyle name="SAPBEXformats 2 5 7" xfId="26866" xr:uid="{6F19FAED-8060-4B55-ADAD-17928BF8A3AE}"/>
    <cellStyle name="SAPBEXformats 2 5 8" xfId="27425" xr:uid="{46FBB737-6980-4593-AC26-24ACBD271B89}"/>
    <cellStyle name="SAPBEXformats 2 5 9" xfId="34204" xr:uid="{5A4E4FD0-8D8A-49F8-A897-1D9947648CAC}"/>
    <cellStyle name="SAPBEXformats 2 6" xfId="3974" xr:uid="{7F49A546-8A73-4580-927A-9EC35F122E33}"/>
    <cellStyle name="SAPBEXformats 2 6 2" xfId="9602" xr:uid="{1CF182F5-D921-4553-94AB-563178212D69}"/>
    <cellStyle name="SAPBEXformats 2 6 3" xfId="15198" xr:uid="{F06E6E9B-A4C7-44E2-AA9C-720EA0151840}"/>
    <cellStyle name="SAPBEXformats 2 6 4" xfId="18321" xr:uid="{74E02B4F-C2F6-442A-804C-756D9827CA56}"/>
    <cellStyle name="SAPBEXformats 2 6 5" xfId="22074" xr:uid="{13B77F34-6F7D-416F-B766-EBFB41AFEC64}"/>
    <cellStyle name="SAPBEXformats 2 6 6" xfId="25739" xr:uid="{6A005171-6D4C-4C90-B211-B990948670AA}"/>
    <cellStyle name="SAPBEXformats 2 6 7" xfId="29270" xr:uid="{6FF7102F-1FAA-4BEC-8D30-E2912B62A902}"/>
    <cellStyle name="SAPBEXformats 2 6 8" xfId="32538" xr:uid="{7146AF69-B442-4EC3-9E09-EA5A1ECF8FE4}"/>
    <cellStyle name="SAPBEXformats 2 7" xfId="2265" xr:uid="{C98E91C4-3EAD-457B-806D-F9225C761B85}"/>
    <cellStyle name="SAPBEXformats 2 7 2" xfId="11021" xr:uid="{5D559588-254D-4ED4-A0EA-0BFC85EC520F}"/>
    <cellStyle name="SAPBEXformats 2 7 3" xfId="16532" xr:uid="{FC74DB17-AA1A-4FF4-A4CB-5C05C0C37CDE}"/>
    <cellStyle name="SAPBEXformats 2 7 4" xfId="11802" xr:uid="{B38D2146-4661-46F4-875D-8C30D2B2CA00}"/>
    <cellStyle name="SAPBEXformats 2 7 5" xfId="19432" xr:uid="{288D95CC-5F52-4979-8109-37512C54F3D4}"/>
    <cellStyle name="SAPBEXformats 2 7 6" xfId="20095" xr:uid="{D752ECBB-4E8F-400D-92E9-25BF948DF1FA}"/>
    <cellStyle name="SAPBEXformats 2 7 7" xfId="8814" xr:uid="{C052023B-A3C9-44A1-BDB4-F33CF89EB81F}"/>
    <cellStyle name="SAPBEXformats 2 7 8" xfId="30356" xr:uid="{64AB9C47-3135-43DE-BDFD-7B1DA2FBB330}"/>
    <cellStyle name="SAPBEXformats 2 8" xfId="4130" xr:uid="{A61FAB47-06B4-4D5C-887E-4EF0202B4BBF}"/>
    <cellStyle name="SAPBEXformats 2 8 2" xfId="7160" xr:uid="{7CED04EC-C00D-481B-B2C0-23CB10AAFE06}"/>
    <cellStyle name="SAPBEXformats 2 8 3" xfId="9529" xr:uid="{1B330E62-E61F-41E7-975A-BD4962CCD7C1}"/>
    <cellStyle name="SAPBEXformats 2 8 4" xfId="18477" xr:uid="{3E2BCCFC-9706-43C6-BCA4-C1C6A9002F19}"/>
    <cellStyle name="SAPBEXformats 2 8 5" xfId="22230" xr:uid="{6E9F9FD9-BDDC-4343-BBDB-6CD9CBB59064}"/>
    <cellStyle name="SAPBEXformats 2 8 6" xfId="25895" xr:uid="{9883821E-2682-4E5E-8DFC-E8FF3EFD2EAF}"/>
    <cellStyle name="SAPBEXformats 2 8 7" xfId="29426" xr:uid="{AD693AF3-AB66-4BD7-BC46-4FA0D3D274D2}"/>
    <cellStyle name="SAPBEXformats 2 8 8" xfId="32692" xr:uid="{56A369B6-EE24-42A3-A799-9D53A2B5EA96}"/>
    <cellStyle name="SAPBEXformats 2 9" xfId="4126" xr:uid="{49C35D47-AAB4-4472-985A-B51969DEBB8A}"/>
    <cellStyle name="SAPBEXformats 2 9 2" xfId="7197" xr:uid="{F7416980-E6D7-45B5-9FE1-431F6C40BD07}"/>
    <cellStyle name="SAPBEXformats 2 9 3" xfId="13688" xr:uid="{9C7C9590-FB78-4A80-AC4F-98DB8E81459F}"/>
    <cellStyle name="SAPBEXformats 2 9 4" xfId="18473" xr:uid="{2890188A-07DC-4751-A2F8-167120DA3A88}"/>
    <cellStyle name="SAPBEXformats 2 9 5" xfId="22226" xr:uid="{DC6472CD-6971-4001-8521-9953963E1B96}"/>
    <cellStyle name="SAPBEXformats 2 9 6" xfId="25891" xr:uid="{824222D1-4A40-4AF8-9943-39665E6836D1}"/>
    <cellStyle name="SAPBEXformats 2 9 7" xfId="29422" xr:uid="{5C177A9A-C810-40CC-9536-A3047B75478C}"/>
    <cellStyle name="SAPBEXformats 2 9 8" xfId="32688" xr:uid="{8DE7B1EB-559C-453F-83E4-DD89A7364A86}"/>
    <cellStyle name="SAPBEXformats 20" xfId="15906" xr:uid="{EFC45CED-84E8-41D5-BFDD-23E3CF5F4377}"/>
    <cellStyle name="SAPBEXformats 21" xfId="20668" xr:uid="{AD8822DE-589A-41D9-90A6-F2C26591C284}"/>
    <cellStyle name="SAPBEXformats 22" xfId="24009" xr:uid="{CA275035-9ECE-4B75-B945-0C3A4B85857C}"/>
    <cellStyle name="SAPBEXformats 23" xfId="24079" xr:uid="{036CD857-8113-4BDB-83BC-30B89CB44261}"/>
    <cellStyle name="SAPBEXformats 3" xfId="1180" xr:uid="{6D5A2F18-4795-40ED-89A9-FD6CA7E30A7B}"/>
    <cellStyle name="SAPBEXformats 3 10" xfId="12825" xr:uid="{97F3143A-4DB2-4226-B50E-C44A23E16893}"/>
    <cellStyle name="SAPBEXformats 3 11" xfId="13350" xr:uid="{CAAC636C-FFC0-445B-AB5A-58CE0C0625D2}"/>
    <cellStyle name="SAPBEXformats 3 12" xfId="13135" xr:uid="{67CA1B46-6A89-4361-81C8-54CE34D25CC8}"/>
    <cellStyle name="SAPBEXformats 3 13" xfId="19768" xr:uid="{F659BEC8-43C9-4BA4-A281-FA53F63894B5}"/>
    <cellStyle name="SAPBEXformats 3 14" xfId="23529" xr:uid="{7AA553BB-EBA6-44F0-9562-145464DD6C50}"/>
    <cellStyle name="SAPBEXformats 3 15" xfId="27139" xr:uid="{70645E00-238A-4DD1-BA42-DF463E1E9875}"/>
    <cellStyle name="SAPBEXformats 3 16" xfId="30599" xr:uid="{CFB19ABB-0EC1-4BE6-9CA1-0DA630E60688}"/>
    <cellStyle name="SAPBEXformats 3 17" xfId="34470" xr:uid="{E0F1115A-7E00-4D0F-A60F-14F45952DFA7}"/>
    <cellStyle name="SAPBEXformats 3 2" xfId="1181" xr:uid="{EEB008A7-3A12-4A22-BBEB-BD772D2CB781}"/>
    <cellStyle name="SAPBEXformats 3 2 10" xfId="14636" xr:uid="{603B9049-4AA5-471D-A7F1-B5B6B8F21324}"/>
    <cellStyle name="SAPBEXformats 3 2 11" xfId="7284" xr:uid="{22768133-7D20-41DB-AA7A-2AD6D84E65CC}"/>
    <cellStyle name="SAPBEXformats 3 2 12" xfId="19767" xr:uid="{410CE4E3-7273-4025-A9AE-2CA058274B53}"/>
    <cellStyle name="SAPBEXformats 3 2 13" xfId="23528" xr:uid="{6E60839D-1162-4CB7-B575-39A0E90AD5FF}"/>
    <cellStyle name="SAPBEXformats 3 2 14" xfId="27138" xr:uid="{D8CE75C4-C85C-4B5C-8372-B7DD62E4674D}"/>
    <cellStyle name="SAPBEXformats 3 2 15" xfId="30598" xr:uid="{5A834A96-3E7C-48A9-9F13-6331939C4F77}"/>
    <cellStyle name="SAPBEXformats 3 2 2" xfId="1676" xr:uid="{8F709033-5139-4DFD-90DD-FDABD06537D1}"/>
    <cellStyle name="SAPBEXformats 3 2 2 10" xfId="6782" xr:uid="{D7AF842E-7200-401B-9E36-D36DFA8732D3}"/>
    <cellStyle name="SAPBEXformats 3 2 2 11" xfId="14021" xr:uid="{67981D8C-A52F-4920-8021-09EB47FC0892}"/>
    <cellStyle name="SAPBEXformats 3 2 2 12" xfId="23338" xr:uid="{8B4339F4-9CAC-4A9A-96AC-295F0D8023B8}"/>
    <cellStyle name="SAPBEXformats 3 2 2 13" xfId="27734" xr:uid="{42F4C573-BDA4-4150-B75F-665723706051}"/>
    <cellStyle name="SAPBEXformats 3 2 2 14" xfId="30882" xr:uid="{2AB64BF4-A8CD-4E5E-ABD2-71412DFDC67F}"/>
    <cellStyle name="SAPBEXformats 3 2 2 2" xfId="2919" xr:uid="{91F8376B-0EFD-4DB1-976A-08940B46757E}"/>
    <cellStyle name="SAPBEXformats 3 2 2 2 2" xfId="8404" xr:uid="{5D9637B6-F54A-4C23-A8D8-528C3ED39EAE}"/>
    <cellStyle name="SAPBEXformats 3 2 2 2 3" xfId="13772" xr:uid="{DC0C8BA7-E5B0-4132-99C2-19272F72D818}"/>
    <cellStyle name="SAPBEXformats 3 2 2 2 4" xfId="17267" xr:uid="{228A4818-EADA-4629-9D8C-CD4427F76299}"/>
    <cellStyle name="SAPBEXformats 3 2 2 2 5" xfId="21025" xr:uid="{804DA09E-8D30-4C87-9282-C40B5A856B2C}"/>
    <cellStyle name="SAPBEXformats 3 2 2 2 6" xfId="24686" xr:uid="{28036640-256C-423A-970D-60EA96701AA8}"/>
    <cellStyle name="SAPBEXformats 3 2 2 2 7" xfId="28215" xr:uid="{5B7F0780-FC96-488A-A3F7-9F9A6E8349B6}"/>
    <cellStyle name="SAPBEXformats 3 2 2 2 8" xfId="31501" xr:uid="{FCBDD5F2-463B-4422-A3E8-8D53438E5934}"/>
    <cellStyle name="SAPBEXformats 3 2 2 3" xfId="3425" xr:uid="{0B78476D-9DC6-424E-BFE9-DC1585518C16}"/>
    <cellStyle name="SAPBEXformats 3 2 2 3 2" xfId="7873" xr:uid="{1E46BF20-0471-4AE0-96E9-77AA5651B63D}"/>
    <cellStyle name="SAPBEXformats 3 2 2 3 3" xfId="15233" xr:uid="{C5C2167B-9452-4756-B9D4-2A91DFB14DD1}"/>
    <cellStyle name="SAPBEXformats 3 2 2 3 4" xfId="17772" xr:uid="{00ACD5D8-905F-4BEE-9855-64A293F64593}"/>
    <cellStyle name="SAPBEXformats 3 2 2 3 5" xfId="21528" xr:uid="{154EBFCE-7700-4AD2-9627-612482B5E299}"/>
    <cellStyle name="SAPBEXformats 3 2 2 3 6" xfId="25190" xr:uid="{F8BE8059-D518-4F0D-97CD-6C11B3E4C5B4}"/>
    <cellStyle name="SAPBEXformats 3 2 2 3 7" xfId="28721" xr:uid="{DE1311EA-7C27-44D0-BCED-B369E1DB5B5A}"/>
    <cellStyle name="SAPBEXformats 3 2 2 3 8" xfId="32000" xr:uid="{4A9965B7-C81B-4617-A800-0AEDDCD77D55}"/>
    <cellStyle name="SAPBEXformats 3 2 2 4" xfId="2733" xr:uid="{B3907E91-911C-47FC-9237-3DF50076F925}"/>
    <cellStyle name="SAPBEXformats 3 2 2 4 2" xfId="9743" xr:uid="{24A6407B-D446-4B3B-A521-3DB3426CA1E8}"/>
    <cellStyle name="SAPBEXformats 3 2 2 4 3" xfId="13881" xr:uid="{CFC60AFD-AD12-480C-9AE2-E36DC660CEC1}"/>
    <cellStyle name="SAPBEXformats 3 2 2 4 4" xfId="17081" xr:uid="{41D56FF7-AF8A-4EB5-AC20-C747DE408462}"/>
    <cellStyle name="SAPBEXformats 3 2 2 4 5" xfId="20839" xr:uid="{3F59E3C7-C625-4B0F-93FB-4718619DB2B9}"/>
    <cellStyle name="SAPBEXformats 3 2 2 4 6" xfId="24500" xr:uid="{9B981160-499B-4C1A-B92C-2706C82C10C7}"/>
    <cellStyle name="SAPBEXformats 3 2 2 4 7" xfId="28029" xr:uid="{BEDE91EB-1EF5-4960-BE5C-F9B1800DC888}"/>
    <cellStyle name="SAPBEXformats 3 2 2 4 8" xfId="31315" xr:uid="{D60A4B34-FDA7-4F00-9005-4DFF7397CD2A}"/>
    <cellStyle name="SAPBEXformats 3 2 2 5" xfId="4277" xr:uid="{6DD4F639-7219-4A9C-960A-B1BAA07640C3}"/>
    <cellStyle name="SAPBEXformats 3 2 2 5 2" xfId="12656" xr:uid="{90C72448-B0EC-4B9C-B826-59AA0F53ABF9}"/>
    <cellStyle name="SAPBEXformats 3 2 2 5 3" xfId="15713" xr:uid="{93AC6484-EFCF-4BE8-A1EC-127CC18CD179}"/>
    <cellStyle name="SAPBEXformats 3 2 2 5 4" xfId="18624" xr:uid="{C2F4ADC9-DA55-47E0-8152-0D4255A353D0}"/>
    <cellStyle name="SAPBEXformats 3 2 2 5 5" xfId="22376" xr:uid="{D6E0DD76-752B-402B-B824-C378EE9C80C9}"/>
    <cellStyle name="SAPBEXformats 3 2 2 5 6" xfId="26042" xr:uid="{885BFB7D-F93B-44CB-9630-A089FA5C1436}"/>
    <cellStyle name="SAPBEXformats 3 2 2 5 7" xfId="29573" xr:uid="{6150673D-2FF6-4793-A400-BF46D8A6ECA8}"/>
    <cellStyle name="SAPBEXformats 3 2 2 5 8" xfId="32836" xr:uid="{6FD0EF33-77CF-4FBD-932D-1EE467152A9A}"/>
    <cellStyle name="SAPBEXformats 3 2 2 6" xfId="4119" xr:uid="{BF379348-9693-4D69-9F2C-D54CA3CBC5A6}"/>
    <cellStyle name="SAPBEXformats 3 2 2 6 2" xfId="12682" xr:uid="{B8C920FA-C906-4C85-9576-07A904752E86}"/>
    <cellStyle name="SAPBEXformats 3 2 2 6 3" xfId="8066" xr:uid="{5C428886-C76B-470D-B57B-5141C5EF1159}"/>
    <cellStyle name="SAPBEXformats 3 2 2 6 4" xfId="18466" xr:uid="{9F76A1D5-BE62-463C-8BD7-AED927890C26}"/>
    <cellStyle name="SAPBEXformats 3 2 2 6 5" xfId="22219" xr:uid="{DE1D621A-F322-448F-BA77-C3C951ACD86B}"/>
    <cellStyle name="SAPBEXformats 3 2 2 6 6" xfId="25884" xr:uid="{0010C88B-A7FA-45F8-9A30-3D5903BB43E7}"/>
    <cellStyle name="SAPBEXformats 3 2 2 6 7" xfId="29415" xr:uid="{C9788550-7095-42CB-BAAA-4B7623E7155D}"/>
    <cellStyle name="SAPBEXformats 3 2 2 6 8" xfId="32681" xr:uid="{D3D4926E-A7B2-46BF-9F63-60C6939DF267}"/>
    <cellStyle name="SAPBEXformats 3 2 2 7" xfId="4451" xr:uid="{1382229C-2A1A-45D4-95B8-370B8AAE284C}"/>
    <cellStyle name="SAPBEXformats 3 2 2 7 2" xfId="7345" xr:uid="{D953919E-C356-4C58-8A9C-CB9EC1F033FB}"/>
    <cellStyle name="SAPBEXformats 3 2 2 7 3" xfId="9552" xr:uid="{162DA2A5-C338-489C-94CA-24D226346A90}"/>
    <cellStyle name="SAPBEXformats 3 2 2 7 4" xfId="18798" xr:uid="{B7A56335-9BD2-49EC-8F21-94B953A69D5F}"/>
    <cellStyle name="SAPBEXformats 3 2 2 7 5" xfId="22550" xr:uid="{0EFCED05-BC40-485C-9B4D-2A26EB9E9109}"/>
    <cellStyle name="SAPBEXformats 3 2 2 7 6" xfId="26215" xr:uid="{C118B0BD-4E38-454E-BEEA-89C59D80D0D2}"/>
    <cellStyle name="SAPBEXformats 3 2 2 7 7" xfId="29747" xr:uid="{EA350BD0-C9F9-4148-9C9D-BE728686B835}"/>
    <cellStyle name="SAPBEXformats 3 2 2 7 8" xfId="33009" xr:uid="{A9F87665-6724-4796-9239-57487597B15C}"/>
    <cellStyle name="SAPBEXformats 3 2 2 8" xfId="8449" xr:uid="{BB7BC21C-4229-48CB-A9B4-184FAF35D30A}"/>
    <cellStyle name="SAPBEXformats 3 2 2 9" xfId="14889" xr:uid="{E133359A-6B67-4BCC-AB09-6F3211756C71}"/>
    <cellStyle name="SAPBEXformats 3 2 3" xfId="2458" xr:uid="{721A788C-0997-435B-928E-CB4AF938165F}"/>
    <cellStyle name="SAPBEXformats 3 2 3 2" xfId="13051" xr:uid="{DE7CF7A5-883C-4006-A7A9-BEE56C79FD2E}"/>
    <cellStyle name="SAPBEXformats 3 2 3 3" xfId="15608" xr:uid="{3FBA84B4-E8A3-4253-936F-3A3CBDD3F44D}"/>
    <cellStyle name="SAPBEXformats 3 2 3 4" xfId="16617" xr:uid="{4E4C7DAB-E82A-4CC1-A198-B8613367F03F}"/>
    <cellStyle name="SAPBEXformats 3 2 3 5" xfId="19369" xr:uid="{A2CD26B3-8EDE-4EDC-AC20-C97C2C5D85A6}"/>
    <cellStyle name="SAPBEXformats 3 2 3 6" xfId="23132" xr:uid="{03CB7520-742C-4282-89F7-A5EF6DE695D9}"/>
    <cellStyle name="SAPBEXformats 3 2 3 7" xfId="10554" xr:uid="{176EADE9-4160-4595-9C68-C39108EED4A8}"/>
    <cellStyle name="SAPBEXformats 3 2 3 8" xfId="30236" xr:uid="{525D09FD-02A9-442A-BE58-257DA611106E}"/>
    <cellStyle name="SAPBEXformats 3 2 4" xfId="1864" xr:uid="{81B2F5EF-B0B9-439E-98CB-3F813F814B3D}"/>
    <cellStyle name="SAPBEXformats 3 2 4 2" xfId="10498" xr:uid="{D4BFCB22-4CD3-4EBA-9E12-382056EBCEE9}"/>
    <cellStyle name="SAPBEXformats 3 2 4 3" xfId="16894" xr:uid="{0368B11F-3025-4914-95AF-3FF5BE5863D2}"/>
    <cellStyle name="SAPBEXformats 3 2 4 4" xfId="12870" xr:uid="{7BC60796-7D3E-45AE-8C84-7429AC99341D}"/>
    <cellStyle name="SAPBEXformats 3 2 4 5" xfId="19485" xr:uid="{C56424F3-742E-4D83-A960-9B116822A01D}"/>
    <cellStyle name="SAPBEXformats 3 2 4 6" xfId="14071" xr:uid="{74A6C031-F519-4D5F-B1C9-7BEA9A18FB29}"/>
    <cellStyle name="SAPBEXformats 3 2 4 7" xfId="24137" xr:uid="{77A7EB54-507A-4162-9CC5-6DC9B4FC4F38}"/>
    <cellStyle name="SAPBEXformats 3 2 4 8" xfId="27265" xr:uid="{F87A28AB-E846-4002-BB5D-DA11D16BF87B}"/>
    <cellStyle name="SAPBEXformats 3 2 5" xfId="3143" xr:uid="{F5712AD4-E550-4C56-B1E6-571B3BA59CA3}"/>
    <cellStyle name="SAPBEXformats 3 2 5 2" xfId="8688" xr:uid="{D5E07DC9-2695-4CFC-814C-E1B353B62033}"/>
    <cellStyle name="SAPBEXformats 3 2 5 3" xfId="6952" xr:uid="{FD8C4BE5-EEAD-4CB5-BB13-3DF016F51EE9}"/>
    <cellStyle name="SAPBEXformats 3 2 5 4" xfId="17490" xr:uid="{6FB79D43-C378-4516-8151-1C280D138406}"/>
    <cellStyle name="SAPBEXformats 3 2 5 5" xfId="21246" xr:uid="{7A259357-3D1D-4454-BE0E-ACE809E72041}"/>
    <cellStyle name="SAPBEXformats 3 2 5 6" xfId="24908" xr:uid="{98E05BD5-20F7-47A9-B702-687EC6B55AAF}"/>
    <cellStyle name="SAPBEXformats 3 2 5 7" xfId="28439" xr:uid="{762859A3-3028-43F2-B8D2-6BA3569B65B9}"/>
    <cellStyle name="SAPBEXformats 3 2 5 8" xfId="31720" xr:uid="{B7A7717F-1C43-42E6-815E-E740C8BEFE8D}"/>
    <cellStyle name="SAPBEXformats 3 2 6" xfId="3895" xr:uid="{8307A5B3-950C-499C-8C6F-1EAF471927D6}"/>
    <cellStyle name="SAPBEXformats 3 2 6 2" xfId="11304" xr:uid="{C409D3CA-35F3-4B0A-B2C8-71B9DEEE30F4}"/>
    <cellStyle name="SAPBEXformats 3 2 6 3" xfId="16305" xr:uid="{FE5C1C74-7E42-4684-A05C-B89C4A993E19}"/>
    <cellStyle name="SAPBEXformats 3 2 6 4" xfId="18242" xr:uid="{4FEB9322-E9C8-4184-B175-F52E0AEF80AF}"/>
    <cellStyle name="SAPBEXformats 3 2 6 5" xfId="21995" xr:uid="{8BCE767B-D2FB-4B23-B549-08779D2312FE}"/>
    <cellStyle name="SAPBEXformats 3 2 6 6" xfId="25660" xr:uid="{745AABE6-2B32-4506-B3E0-E92DC1ED2C1C}"/>
    <cellStyle name="SAPBEXformats 3 2 6 7" xfId="29191" xr:uid="{7E30E8F6-1103-4F51-81CD-1C81BD37CAAB}"/>
    <cellStyle name="SAPBEXformats 3 2 6 8" xfId="32460" xr:uid="{75E9831F-14F3-404E-805C-C229FC34330B}"/>
    <cellStyle name="SAPBEXformats 3 2 7" xfId="3992" xr:uid="{516BB72E-2C96-4B61-ADE1-DBB42D4D3BB9}"/>
    <cellStyle name="SAPBEXformats 3 2 7 2" xfId="11490" xr:uid="{8DF106DF-853B-491B-AE54-4CFEBD5605AC}"/>
    <cellStyle name="SAPBEXformats 3 2 7 3" xfId="16153" xr:uid="{0320BF59-428E-4850-A8E1-5821B1F6546D}"/>
    <cellStyle name="SAPBEXformats 3 2 7 4" xfId="18339" xr:uid="{A18C85DA-4BD3-4132-A2C1-911875E37D73}"/>
    <cellStyle name="SAPBEXformats 3 2 7 5" xfId="22092" xr:uid="{4B1314E2-BCD2-42FF-9A00-138E69102E34}"/>
    <cellStyle name="SAPBEXformats 3 2 7 6" xfId="25757" xr:uid="{40D88791-E58B-4FCC-A8C0-ED3439A08335}"/>
    <cellStyle name="SAPBEXformats 3 2 7 7" xfId="29288" xr:uid="{E67F3A9A-721E-41AA-909C-781C96EBF822}"/>
    <cellStyle name="SAPBEXformats 3 2 7 8" xfId="32556" xr:uid="{3F11EB4A-F025-4A99-9056-BBBF4210640A}"/>
    <cellStyle name="SAPBEXformats 3 2 8" xfId="4690" xr:uid="{344410F1-7435-4B4B-9B8C-4062D3EA13A2}"/>
    <cellStyle name="SAPBEXformats 3 2 8 2" xfId="12332" xr:uid="{F0359CCE-5E8E-4DAF-B7EA-21E7F35631F7}"/>
    <cellStyle name="SAPBEXformats 3 2 8 3" xfId="15747" xr:uid="{4673E5E9-55B8-41CE-B339-092404AFE58F}"/>
    <cellStyle name="SAPBEXformats 3 2 8 4" xfId="19037" xr:uid="{EE4F6CDE-944A-4D39-A8E7-6473F0330881}"/>
    <cellStyle name="SAPBEXformats 3 2 8 5" xfId="22789" xr:uid="{57C52C7E-2538-4C23-85D6-014E2BE016AC}"/>
    <cellStyle name="SAPBEXformats 3 2 8 6" xfId="26454" xr:uid="{54206930-3819-4034-AFD7-BDD21B49FFE8}"/>
    <cellStyle name="SAPBEXformats 3 2 8 7" xfId="29986" xr:uid="{1E5A64C1-AC71-468F-9183-D6FB7E12DC0A}"/>
    <cellStyle name="SAPBEXformats 3 2 8 8" xfId="33245" xr:uid="{5B5D1154-1AFB-4B5B-8DAE-97E14E95D29B}"/>
    <cellStyle name="SAPBEXformats 3 2 9" xfId="7994" xr:uid="{655AB6F0-423E-4C88-B674-A0D27CE76C3F}"/>
    <cellStyle name="SAPBEXformats 3 3" xfId="1675" xr:uid="{254E5AAC-2EED-4804-BB83-2B89C3E2E26C}"/>
    <cellStyle name="SAPBEXformats 3 3 10" xfId="14005" xr:uid="{D9D96677-C32D-439C-BFE5-0CF1D09F992D}"/>
    <cellStyle name="SAPBEXformats 3 3 11" xfId="16244" xr:uid="{99CEB98A-D2B1-4227-9DC1-49E37AEC6D0C}"/>
    <cellStyle name="SAPBEXformats 3 3 12" xfId="24177" xr:uid="{97A87A40-3159-41D9-83A4-7DEDA73CE7FF}"/>
    <cellStyle name="SAPBEXformats 3 3 13" xfId="26989" xr:uid="{A744A9C2-87FF-43CE-9F48-5E3BA4429A2D}"/>
    <cellStyle name="SAPBEXformats 3 3 14" xfId="30476" xr:uid="{528BD6C0-87CE-4C5B-AA3D-9951147A5BEB}"/>
    <cellStyle name="SAPBEXformats 3 3 2" xfId="2918" xr:uid="{9D0FD0F7-FF01-45B7-AF72-140538B001BC}"/>
    <cellStyle name="SAPBEXformats 3 3 2 2" xfId="9634" xr:uid="{114F89B9-090B-479C-9F86-EE47349E6847}"/>
    <cellStyle name="SAPBEXformats 3 3 2 3" xfId="7135" xr:uid="{CF4335C0-892F-4A4D-B041-31760731B455}"/>
    <cellStyle name="SAPBEXformats 3 3 2 4" xfId="17266" xr:uid="{55D2A4A3-B582-49AF-9320-C81711C13513}"/>
    <cellStyle name="SAPBEXformats 3 3 2 5" xfId="21024" xr:uid="{EDC4A46D-8DE5-46A8-BF8E-86D9F6DA9CBF}"/>
    <cellStyle name="SAPBEXformats 3 3 2 6" xfId="24685" xr:uid="{C323AD20-FCF0-4D2D-9556-520994AF9809}"/>
    <cellStyle name="SAPBEXformats 3 3 2 7" xfId="28214" xr:uid="{532D0BF8-C103-4A01-AF75-E00B2595755D}"/>
    <cellStyle name="SAPBEXformats 3 3 2 8" xfId="31500" xr:uid="{6088EBFB-D356-45EC-BF5F-2031A26C9DEA}"/>
    <cellStyle name="SAPBEXformats 3 3 3" xfId="3424" xr:uid="{5BC65766-4FFA-4AAE-8160-26B75F7F1B2C}"/>
    <cellStyle name="SAPBEXformats 3 3 3 2" xfId="8386" xr:uid="{70E08E1A-6C0C-4348-986E-265D9C5D8B49}"/>
    <cellStyle name="SAPBEXformats 3 3 3 3" xfId="10951" xr:uid="{227E8583-62CC-421A-A186-F5946E97C94F}"/>
    <cellStyle name="SAPBEXformats 3 3 3 4" xfId="17771" xr:uid="{BE1394F9-19FE-44CE-A066-E8EB50588C17}"/>
    <cellStyle name="SAPBEXformats 3 3 3 5" xfId="21527" xr:uid="{991708AE-2F66-4AF9-ACEA-26FE1E35236E}"/>
    <cellStyle name="SAPBEXformats 3 3 3 6" xfId="25189" xr:uid="{5FED2526-DB21-467F-BEB1-A0E094A894C0}"/>
    <cellStyle name="SAPBEXformats 3 3 3 7" xfId="28720" xr:uid="{57D0A05D-C510-4A66-8DCB-11FF55C4F073}"/>
    <cellStyle name="SAPBEXformats 3 3 3 8" xfId="31999" xr:uid="{914A66EF-A452-47E3-8C11-95D1C13256E5}"/>
    <cellStyle name="SAPBEXformats 3 3 4" xfId="2172" xr:uid="{EB690AC9-D1A2-4682-A3E6-59ABEEF76863}"/>
    <cellStyle name="SAPBEXformats 3 3 4 2" xfId="9572" xr:uid="{0DBB9C14-1563-4C70-B9F3-0B707B9D4ACC}"/>
    <cellStyle name="SAPBEXformats 3 3 4 3" xfId="15266" xr:uid="{7AF0A67A-662F-433B-B929-1B368AD6781B}"/>
    <cellStyle name="SAPBEXformats 3 3 4 4" xfId="14337" xr:uid="{199EAC62-D8E5-46A6-98E4-F1B23CBB6F78}"/>
    <cellStyle name="SAPBEXformats 3 3 4 5" xfId="15184" xr:uid="{E462DAC2-98F5-4B8B-8D1E-0344AF2FD61C}"/>
    <cellStyle name="SAPBEXformats 3 3 4 6" xfId="23201" xr:uid="{FB6D72A2-D3E2-4726-8F3C-CBFEFFD82877}"/>
    <cellStyle name="SAPBEXformats 3 3 4 7" xfId="19880" xr:uid="{ABBA0321-BAFD-4747-80C0-576E9E3118B1}"/>
    <cellStyle name="SAPBEXformats 3 3 4 8" xfId="23981" xr:uid="{27691D6E-BA6B-4FE7-8885-05951AEB2E7B}"/>
    <cellStyle name="SAPBEXformats 3 3 5" xfId="4019" xr:uid="{A9581B71-D8E2-431F-BFEF-D5AC73B4A20A}"/>
    <cellStyle name="SAPBEXformats 3 3 5 2" xfId="7845" xr:uid="{D97FC0D8-3205-452B-AD91-1A4B35F2DD19}"/>
    <cellStyle name="SAPBEXformats 3 3 5 3" xfId="14627" xr:uid="{F760B6BD-BF68-4A54-AC95-18339CDC1326}"/>
    <cellStyle name="SAPBEXformats 3 3 5 4" xfId="18366" xr:uid="{E7AFA3C5-03A9-47D2-977B-4CE0A3127A40}"/>
    <cellStyle name="SAPBEXformats 3 3 5 5" xfId="22119" xr:uid="{ECB1DD56-13F0-44B1-B947-637AD64039FC}"/>
    <cellStyle name="SAPBEXformats 3 3 5 6" xfId="25784" xr:uid="{BBCC066A-3364-467A-AFFC-32EE2CB85111}"/>
    <cellStyle name="SAPBEXformats 3 3 5 7" xfId="29315" xr:uid="{543ECD1D-DD42-4A81-BE35-95314C22332A}"/>
    <cellStyle name="SAPBEXformats 3 3 5 8" xfId="32582" xr:uid="{4FC5F48D-89EA-4C8B-9DD9-FC9FF0F6F716}"/>
    <cellStyle name="SAPBEXformats 3 3 6" xfId="3935" xr:uid="{36C819CA-CA59-4DB1-8265-FDC9DDD20F26}"/>
    <cellStyle name="SAPBEXformats 3 3 6 2" xfId="8164" xr:uid="{F5D8A898-7EBC-461E-929E-5731829DE141}"/>
    <cellStyle name="SAPBEXformats 3 3 6 3" xfId="15179" xr:uid="{1DE9816C-022A-42A1-88C1-3549B2DA12C0}"/>
    <cellStyle name="SAPBEXformats 3 3 6 4" xfId="18282" xr:uid="{9B218523-EBDA-4F63-B4D2-AD26F136D86F}"/>
    <cellStyle name="SAPBEXformats 3 3 6 5" xfId="22035" xr:uid="{D1C435C8-0A6B-44B4-B8CA-0ABA2420316A}"/>
    <cellStyle name="SAPBEXformats 3 3 6 6" xfId="25700" xr:uid="{852BA32B-2122-478C-A6F2-FDD1BCCC7480}"/>
    <cellStyle name="SAPBEXformats 3 3 6 7" xfId="29231" xr:uid="{F6C9A722-4A45-4240-B18C-E3C8DD0EEF1D}"/>
    <cellStyle name="SAPBEXformats 3 3 6 8" xfId="32499" xr:uid="{14F431D3-93B1-493D-98BB-610911A3BC0C}"/>
    <cellStyle name="SAPBEXformats 3 3 7" xfId="4520" xr:uid="{79995D1B-4DDA-41D3-B140-6144F341FE4E}"/>
    <cellStyle name="SAPBEXformats 3 3 7 2" xfId="12488" xr:uid="{0BB0AA22-55EF-4154-BFCA-9651819E88F5}"/>
    <cellStyle name="SAPBEXformats 3 3 7 3" xfId="7800" xr:uid="{86069167-8B62-41B1-86F0-A297BC2EAF47}"/>
    <cellStyle name="SAPBEXformats 3 3 7 4" xfId="18867" xr:uid="{0213CC37-13B2-4525-8744-B19C147A4D44}"/>
    <cellStyle name="SAPBEXformats 3 3 7 5" xfId="22619" xr:uid="{1090C7E1-834B-40FC-8DA7-F8A785C0B2D8}"/>
    <cellStyle name="SAPBEXformats 3 3 7 6" xfId="26284" xr:uid="{7475BB7E-AF57-4514-9C79-2DBA235DCB01}"/>
    <cellStyle name="SAPBEXformats 3 3 7 7" xfId="29816" xr:uid="{5872232C-3685-4B0B-8273-9E5D8B59C62E}"/>
    <cellStyle name="SAPBEXformats 3 3 7 8" xfId="33078" xr:uid="{8DF41EF6-0CE3-40D5-AF6A-12A13DED5E97}"/>
    <cellStyle name="SAPBEXformats 3 3 8" xfId="9679" xr:uid="{1D0B92F5-8B7D-4AF0-B474-E5E6FB475ACA}"/>
    <cellStyle name="SAPBEXformats 3 3 9" xfId="9379" xr:uid="{4C4F156F-2A1B-4DFE-8EFF-20ED06644606}"/>
    <cellStyle name="SAPBEXformats 3 4" xfId="2457" xr:uid="{FD1EFDCE-7169-4CDB-902B-5E180D300453}"/>
    <cellStyle name="SAPBEXformats 3 4 2" xfId="7924" xr:uid="{BFF18489-75E3-4D0D-AE69-2B8C2423EBD3}"/>
    <cellStyle name="SAPBEXformats 3 4 3" xfId="16983" xr:uid="{B49A042B-2F42-4703-A65D-AB00F52AB44A}"/>
    <cellStyle name="SAPBEXformats 3 4 4" xfId="16720" xr:uid="{9B848BB4-6D8E-4264-ACDA-D3CD1A1ECC90}"/>
    <cellStyle name="SAPBEXformats 3 4 5" xfId="19370" xr:uid="{406B9119-31E6-48A5-B8D6-AC43ED6C185F}"/>
    <cellStyle name="SAPBEXformats 3 4 6" xfId="23133" xr:uid="{C35D359A-2417-4292-A201-4F9B6E40D1FC}"/>
    <cellStyle name="SAPBEXformats 3 4 7" xfId="20552" xr:uid="{90FA3EB3-7D3F-4120-A39D-A82E2642E8D5}"/>
    <cellStyle name="SAPBEXformats 3 4 8" xfId="30237" xr:uid="{92614B25-1123-489A-A731-D29C45443285}"/>
    <cellStyle name="SAPBEXformats 3 5" xfId="2058" xr:uid="{C753ACB8-323F-4233-87FA-112749184DF7}"/>
    <cellStyle name="SAPBEXformats 3 5 2" xfId="8437" xr:uid="{5DB946DE-E69B-423B-AFBE-832F84D5BC3E}"/>
    <cellStyle name="SAPBEXformats 3 5 3" xfId="14074" xr:uid="{3DB13592-C7BE-4B41-B936-439D4F5D80A6}"/>
    <cellStyle name="SAPBEXformats 3 5 4" xfId="11995" xr:uid="{4BDEEFC3-9216-4523-AC71-B083C2B7A369}"/>
    <cellStyle name="SAPBEXformats 3 5 5" xfId="9217" xr:uid="{FB152848-2A41-4F92-88FC-0EA26DF83295}"/>
    <cellStyle name="SAPBEXformats 3 5 6" xfId="7237" xr:uid="{F02884AB-39A1-4B8F-A221-200A05782F8E}"/>
    <cellStyle name="SAPBEXformats 3 5 7" xfId="23417" xr:uid="{478119C1-A1F4-41E8-A776-944C60DFEF08}"/>
    <cellStyle name="SAPBEXformats 3 5 8" xfId="30392" xr:uid="{53773514-67E8-4822-B70E-579B1DDB636D}"/>
    <cellStyle name="SAPBEXformats 3 6" xfId="3793" xr:uid="{F3550E73-2801-4BD4-9023-50DE5AF53163}"/>
    <cellStyle name="SAPBEXformats 3 6 2" xfId="12997" xr:uid="{F9077727-F268-403B-ACF2-9E53719A812D}"/>
    <cellStyle name="SAPBEXformats 3 6 3" xfId="15647" xr:uid="{1AB45A7A-4206-4F27-BD8F-3C8CDC3C9CBF}"/>
    <cellStyle name="SAPBEXformats 3 6 4" xfId="18140" xr:uid="{8154DF61-C415-4968-B1C3-2A3E763E3C64}"/>
    <cellStyle name="SAPBEXformats 3 6 5" xfId="21893" xr:uid="{D892F91E-0C65-41B1-A5B0-CD9CBA51AD7A}"/>
    <cellStyle name="SAPBEXformats 3 6 6" xfId="25558" xr:uid="{403D1906-D28B-475D-ADC2-8A403FD98D14}"/>
    <cellStyle name="SAPBEXformats 3 6 7" xfId="29089" xr:uid="{5EE4A96D-5E11-4806-B75A-BECE3A3261F0}"/>
    <cellStyle name="SAPBEXformats 3 6 8" xfId="32361" xr:uid="{75466D87-6C8F-4544-9DF7-8841BDC4807D}"/>
    <cellStyle name="SAPBEXformats 3 7" xfId="4299" xr:uid="{3F2622B3-2FFE-4A84-9DE4-9C18F0D4A811}"/>
    <cellStyle name="SAPBEXformats 3 7 2" xfId="12641" xr:uid="{D8F0DB89-CF9B-4D2D-8796-3F1C576DCDEE}"/>
    <cellStyle name="SAPBEXformats 3 7 3" xfId="8162" xr:uid="{FCDCD343-7BB8-48FE-8D58-A39949D6C059}"/>
    <cellStyle name="SAPBEXformats 3 7 4" xfId="18646" xr:uid="{C614005E-A25E-4786-8EAD-D10F8D3007A3}"/>
    <cellStyle name="SAPBEXformats 3 7 5" xfId="22398" xr:uid="{693E4E70-3434-4C9C-85E1-27B1C50AD434}"/>
    <cellStyle name="SAPBEXformats 3 7 6" xfId="26064" xr:uid="{522E32EF-F60D-466F-8E4C-CC5F863A5E6F}"/>
    <cellStyle name="SAPBEXformats 3 7 7" xfId="29595" xr:uid="{82524BD0-6D5D-4C40-A3A8-C2607A0E65F2}"/>
    <cellStyle name="SAPBEXformats 3 7 8" xfId="32858" xr:uid="{4078BF53-BC25-4EAC-B749-EB50E5815883}"/>
    <cellStyle name="SAPBEXformats 3 8" xfId="2301" xr:uid="{EB35A41C-2416-4FB8-8032-08B9F922B4CA}"/>
    <cellStyle name="SAPBEXformats 3 8 2" xfId="10739" xr:uid="{B517C2D6-9C51-4B07-8980-4B6773DC22B1}"/>
    <cellStyle name="SAPBEXformats 3 8 3" xfId="10589" xr:uid="{BDA0F2B9-3EA3-4BA7-80AF-A9CD3DB19C0B}"/>
    <cellStyle name="SAPBEXformats 3 8 4" xfId="17023" xr:uid="{318732D5-95FA-4B27-B175-B292F93B7816}"/>
    <cellStyle name="SAPBEXformats 3 8 5" xfId="19425" xr:uid="{4B7E252E-1C79-4442-8A2A-9671B25DCFC0}"/>
    <cellStyle name="SAPBEXformats 3 8 6" xfId="20136" xr:uid="{6F4C6F79-ACCF-45E1-AD82-402CDB29FBC3}"/>
    <cellStyle name="SAPBEXformats 3 8 7" xfId="26838" xr:uid="{8226E5BA-32AF-4131-8447-FD0D4341057C}"/>
    <cellStyle name="SAPBEXformats 3 8 8" xfId="27420" xr:uid="{38EF5DAE-CB2E-4DB9-BD9C-EE98ED7B3323}"/>
    <cellStyle name="SAPBEXformats 3 9" xfId="4783" xr:uid="{6DC932A7-4E05-4D13-9795-4D6A673D99DB}"/>
    <cellStyle name="SAPBEXformats 3 9 2" xfId="12240" xr:uid="{BE5530CB-381B-4198-A63E-A8B5863992AC}"/>
    <cellStyle name="SAPBEXformats 3 9 3" xfId="15800" xr:uid="{3502E974-814C-4195-A01F-6829DA58A950}"/>
    <cellStyle name="SAPBEXformats 3 9 4" xfId="19130" xr:uid="{6BACDE1C-3482-4637-BD00-5FA13531A3FB}"/>
    <cellStyle name="SAPBEXformats 3 9 5" xfId="22881" xr:uid="{A1DF28DE-27F8-4041-BE31-D726EE98E8FC}"/>
    <cellStyle name="SAPBEXformats 3 9 6" xfId="26547" xr:uid="{E9002756-C586-49F9-8376-AA77E0A319F4}"/>
    <cellStyle name="SAPBEXformats 3 9 7" xfId="30079" xr:uid="{953C6952-116A-4724-AF53-6BF6F27EF183}"/>
    <cellStyle name="SAPBEXformats 3 9 8" xfId="33336" xr:uid="{D1673657-5813-4599-8969-7CF1B0410C84}"/>
    <cellStyle name="SAPBEXformats 4" xfId="1182" xr:uid="{236DC29C-CBDF-469B-8324-1DCD8DCA8598}"/>
    <cellStyle name="SAPBEXformats 4 10" xfId="15566" xr:uid="{8A98FB76-5FCA-4651-BC79-7BC4F00CE890}"/>
    <cellStyle name="SAPBEXformats 4 11" xfId="15076" xr:uid="{D5D548C6-FEED-4E6A-BED6-2DEE0070875D}"/>
    <cellStyle name="SAPBEXformats 4 12" xfId="19766" xr:uid="{196124A6-8F3F-4541-8E98-1382C4E3C081}"/>
    <cellStyle name="SAPBEXformats 4 13" xfId="23527" xr:uid="{18665D54-B3A3-4B06-8028-F979C1C727D8}"/>
    <cellStyle name="SAPBEXformats 4 14" xfId="27137" xr:uid="{FFA31A0E-6802-4BB2-8823-05966FC4A717}"/>
    <cellStyle name="SAPBEXformats 4 15" xfId="30597" xr:uid="{413D9217-3195-4A72-8B7A-BACAF9509EE2}"/>
    <cellStyle name="SAPBEXformats 4 2" xfId="1677" xr:uid="{7D0B68A8-2FCF-4650-AC86-BDA8566D7866}"/>
    <cellStyle name="SAPBEXformats 4 2 10" xfId="16025" xr:uid="{CFC0455F-958F-47D6-A911-5488E1728063}"/>
    <cellStyle name="SAPBEXformats 4 2 11" xfId="19577" xr:uid="{02CAFC33-29D0-4BDA-8D17-255C767055B0}"/>
    <cellStyle name="SAPBEXformats 4 2 12" xfId="24176" xr:uid="{B08914C8-E38A-49C5-95D7-A76FC201DF77}"/>
    <cellStyle name="SAPBEXformats 4 2 13" xfId="23992" xr:uid="{89AE2F40-2573-420E-B29B-5DDAFC8E51D3}"/>
    <cellStyle name="SAPBEXformats 4 2 14" xfId="30475" xr:uid="{E34783EE-854E-4D68-82DA-9250B3B21A60}"/>
    <cellStyle name="SAPBEXformats 4 2 2" xfId="2920" xr:uid="{30534460-2DED-4494-8E7F-4C35C63CCB6C}"/>
    <cellStyle name="SAPBEXformats 4 2 2 2" xfId="7901" xr:uid="{DFEAC55B-67DA-46B9-95A7-21AF0BC7CC29}"/>
    <cellStyle name="SAPBEXformats 4 2 2 3" xfId="15379" xr:uid="{B58D7CCB-B609-48FA-A18B-A85D8D397E3D}"/>
    <cellStyle name="SAPBEXformats 4 2 2 4" xfId="17268" xr:uid="{B125F228-FAB5-4F81-B27A-0A9B7338BA69}"/>
    <cellStyle name="SAPBEXformats 4 2 2 5" xfId="21026" xr:uid="{9E80089E-F8E1-4E0A-AA84-130A5267114D}"/>
    <cellStyle name="SAPBEXformats 4 2 2 6" xfId="24687" xr:uid="{7CCF998D-C50F-4420-8DFC-3243CEA2B2BB}"/>
    <cellStyle name="SAPBEXformats 4 2 2 7" xfId="28216" xr:uid="{CD1110CD-3885-4FB4-A585-790CEF2AE17A}"/>
    <cellStyle name="SAPBEXformats 4 2 2 8" xfId="31502" xr:uid="{4DC3F80D-46EF-4194-B8DD-BA61896C5AB4}"/>
    <cellStyle name="SAPBEXformats 4 2 3" xfId="3426" xr:uid="{EB81B186-FD5E-4EA4-A59B-A66DC9E64F59}"/>
    <cellStyle name="SAPBEXformats 4 2 3 2" xfId="11244" xr:uid="{D90E0B99-E0BB-4C22-B6F0-4F9BD1F85690}"/>
    <cellStyle name="SAPBEXformats 4 2 3 3" xfId="16382" xr:uid="{A7B8781B-FBF3-4DE3-8F3D-F800E44EC613}"/>
    <cellStyle name="SAPBEXformats 4 2 3 4" xfId="17773" xr:uid="{D729846B-422E-4EC4-B264-7E07B69F5068}"/>
    <cellStyle name="SAPBEXformats 4 2 3 5" xfId="21529" xr:uid="{FE8C6F85-12E8-4EE3-B411-24C958E92929}"/>
    <cellStyle name="SAPBEXformats 4 2 3 6" xfId="25191" xr:uid="{37CE6B3F-1C78-46B3-9B41-505217E848E3}"/>
    <cellStyle name="SAPBEXformats 4 2 3 7" xfId="28722" xr:uid="{E0FCF280-D16D-49E2-BEB9-29CDCD7E7512}"/>
    <cellStyle name="SAPBEXformats 4 2 3 8" xfId="32001" xr:uid="{1E3E9021-1456-4AFA-A66B-B827C398D12F}"/>
    <cellStyle name="SAPBEXformats 4 2 4" xfId="3147" xr:uid="{E7BCD1C9-3608-471C-B68A-EF17564C0F89}"/>
    <cellStyle name="SAPBEXformats 4 2 4 2" xfId="9882" xr:uid="{FF16E5C3-F529-4ECD-A923-5CED48E50B29}"/>
    <cellStyle name="SAPBEXformats 4 2 4 3" xfId="13843" xr:uid="{921581FC-8E67-463C-A183-D4F555600B78}"/>
    <cellStyle name="SAPBEXformats 4 2 4 4" xfId="17494" xr:uid="{E8601A0D-FD33-4DB8-9711-1F9597BDB3A3}"/>
    <cellStyle name="SAPBEXformats 4 2 4 5" xfId="21250" xr:uid="{7959728C-88FC-4BE5-925F-86D8001ABAAD}"/>
    <cellStyle name="SAPBEXformats 4 2 4 6" xfId="24912" xr:uid="{D1E09723-C011-426D-9C29-F92DFDA1D978}"/>
    <cellStyle name="SAPBEXformats 4 2 4 7" xfId="28443" xr:uid="{6685290D-202D-447D-B9E9-7C46343F7C18}"/>
    <cellStyle name="SAPBEXformats 4 2 4 8" xfId="31724" xr:uid="{662BDC2A-540C-4E98-A3E9-A64F32291D16}"/>
    <cellStyle name="SAPBEXformats 4 2 5" xfId="4164" xr:uid="{17624009-DBFC-43FE-A385-96F58040DD9F}"/>
    <cellStyle name="SAPBEXformats 4 2 5 2" xfId="7175" xr:uid="{EEA1894F-4A33-4F25-9200-13988B552910}"/>
    <cellStyle name="SAPBEXformats 4 2 5 3" xfId="13949" xr:uid="{B98BA45E-414C-434B-95C1-2DFA88177F93}"/>
    <cellStyle name="SAPBEXformats 4 2 5 4" xfId="18511" xr:uid="{9EDBA1D5-AD14-45FE-A868-2FA20561CF05}"/>
    <cellStyle name="SAPBEXformats 4 2 5 5" xfId="22264" xr:uid="{B59A2770-A2A2-4209-A184-1406F6BA0C1A}"/>
    <cellStyle name="SAPBEXformats 4 2 5 6" xfId="25929" xr:uid="{C8682ECD-5785-4DF9-8AAC-3C2FF77E7279}"/>
    <cellStyle name="SAPBEXformats 4 2 5 7" xfId="29460" xr:uid="{480CA969-BC5F-469C-A156-4D29368F323A}"/>
    <cellStyle name="SAPBEXformats 4 2 5 8" xfId="32725" xr:uid="{BAD5F854-6AFF-4EC3-80B5-B4B182756F1A}"/>
    <cellStyle name="SAPBEXformats 4 2 6" xfId="3985" xr:uid="{59A80A37-7936-4975-9845-0CE3504CB510}"/>
    <cellStyle name="SAPBEXformats 4 2 6 2" xfId="11605" xr:uid="{C76056F7-B5B0-4F49-A1C3-A531B8E182E4}"/>
    <cellStyle name="SAPBEXformats 4 2 6 3" xfId="16041" xr:uid="{33F81671-7723-41DA-9F92-DE39634159B5}"/>
    <cellStyle name="SAPBEXformats 4 2 6 4" xfId="18332" xr:uid="{3D261D87-74CD-46D0-8E0D-E4BACDB414E2}"/>
    <cellStyle name="SAPBEXformats 4 2 6 5" xfId="22085" xr:uid="{0B38972A-A103-40B8-8F9D-2A3984D3DA4D}"/>
    <cellStyle name="SAPBEXformats 4 2 6 6" xfId="25750" xr:uid="{EEC3A9D5-B25F-443F-8C3C-15B89DE54D0E}"/>
    <cellStyle name="SAPBEXformats 4 2 6 7" xfId="29281" xr:uid="{E00EEE0D-5790-4730-BA4F-F0E7BDDF9DB3}"/>
    <cellStyle name="SAPBEXformats 4 2 6 8" xfId="32549" xr:uid="{6E639065-FCD0-4AE5-9ECB-C2D344633544}"/>
    <cellStyle name="SAPBEXformats 4 2 7" xfId="4696" xr:uid="{F057C136-0415-4301-9262-F6E9D0527169}"/>
    <cellStyle name="SAPBEXformats 4 2 7 2" xfId="12326" xr:uid="{95027D0D-6A28-4A7A-B9C4-28D08D22815E}"/>
    <cellStyle name="SAPBEXformats 4 2 7 3" xfId="10956" xr:uid="{A20A1EE8-1FC3-4522-9A88-0A1C7DC50DA6}"/>
    <cellStyle name="SAPBEXformats 4 2 7 4" xfId="19043" xr:uid="{3FF7A318-50A8-4E5D-B821-C060EE7A7C87}"/>
    <cellStyle name="SAPBEXformats 4 2 7 5" xfId="22795" xr:uid="{E36640CB-2515-464C-82FA-82F19D1012D5}"/>
    <cellStyle name="SAPBEXformats 4 2 7 6" xfId="26460" xr:uid="{37F63052-6D07-4B65-8CF1-185C3A4ADBDA}"/>
    <cellStyle name="SAPBEXformats 4 2 7 7" xfId="29992" xr:uid="{B217AC1E-B22E-42DF-8DEE-D2D2A3475B22}"/>
    <cellStyle name="SAPBEXformats 4 2 7 8" xfId="33251" xr:uid="{72E2BBA3-8A0D-4976-B221-BF7051006959}"/>
    <cellStyle name="SAPBEXformats 4 2 8" xfId="7977" xr:uid="{A4B447FE-25AF-462D-A3EC-26C64AA38733}"/>
    <cellStyle name="SAPBEXformats 4 2 9" xfId="8872" xr:uid="{348D861A-F947-4CF1-AE45-4EBFF890C369}"/>
    <cellStyle name="SAPBEXformats 4 3" xfId="2459" xr:uid="{C4D1FF78-F276-4C78-86A1-F93CCC074FC2}"/>
    <cellStyle name="SAPBEXformats 4 3 2" xfId="11349" xr:uid="{15205234-776F-452C-984C-64191B993E26}"/>
    <cellStyle name="SAPBEXformats 4 3 3" xfId="16290" xr:uid="{875D42A6-C5A8-4433-BB67-C8D20ACE2ABF}"/>
    <cellStyle name="SAPBEXformats 4 3 4" xfId="10432" xr:uid="{A31BCF84-4D60-431E-BE36-0B5125EF4859}"/>
    <cellStyle name="SAPBEXformats 4 3 5" xfId="16497" xr:uid="{6CEAFD20-85F3-4C04-AF01-7F37ED5FB55A}"/>
    <cellStyle name="SAPBEXformats 4 3 6" xfId="23131" xr:uid="{98E23656-BECC-4E1F-A41A-C0F051568ACA}"/>
    <cellStyle name="SAPBEXformats 4 3 7" xfId="19672" xr:uid="{A4FB91E5-4BC0-4DA5-9948-76BAEC7A0233}"/>
    <cellStyle name="SAPBEXformats 4 3 8" xfId="30235" xr:uid="{35736F3D-C440-43D0-B63C-EC29E4445860}"/>
    <cellStyle name="SAPBEXformats 4 4" xfId="1941" xr:uid="{A4008660-CC22-455C-8DD7-D7F474956753}"/>
    <cellStyle name="SAPBEXformats 4 4 2" xfId="10488" xr:uid="{05DF731E-AF33-4531-A75B-1DF6375D08B9}"/>
    <cellStyle name="SAPBEXformats 4 4 3" xfId="16634" xr:uid="{BCC54A1C-153D-4D15-99DA-1E9F82653935}"/>
    <cellStyle name="SAPBEXformats 4 4 4" xfId="16701" xr:uid="{6670B106-4D1F-4A50-A20B-79EC9E19EB9C}"/>
    <cellStyle name="SAPBEXformats 4 4 5" xfId="7583" xr:uid="{99D5F7D8-0A3E-4E3A-849B-6D979CC46348}"/>
    <cellStyle name="SAPBEXformats 4 4 6" xfId="13913" xr:uid="{1607FDF4-6081-43ED-937E-D4E63FA00277}"/>
    <cellStyle name="SAPBEXformats 4 4 7" xfId="23706" xr:uid="{1262FD71-B6FF-4787-92D6-E63389A1DAE8}"/>
    <cellStyle name="SAPBEXformats 4 4 8" xfId="9842" xr:uid="{735420B8-3400-49CA-9EB2-26CFF5CCF349}"/>
    <cellStyle name="SAPBEXformats 4 5" xfId="2067" xr:uid="{AB3C60A6-0DBC-4328-BE1A-E0179542A24B}"/>
    <cellStyle name="SAPBEXformats 4 5 2" xfId="10674" xr:uid="{96E9EA56-C4C2-4F1C-95BD-7590BF99D712}"/>
    <cellStyle name="SAPBEXformats 4 5 3" xfId="11041" xr:uid="{3F192088-08A9-4642-9515-B98CBEFE5051}"/>
    <cellStyle name="SAPBEXformats 4 5 4" xfId="7337" xr:uid="{4E5AE66A-89C4-47F8-911B-5BADCF97CD9C}"/>
    <cellStyle name="SAPBEXformats 4 5 5" xfId="8350" xr:uid="{D6D4189E-37B2-4AC0-9CBD-96B7630E262E}"/>
    <cellStyle name="SAPBEXformats 4 5 6" xfId="13202" xr:uid="{057BCF47-82F2-430E-A874-FE6BF5E356D7}"/>
    <cellStyle name="SAPBEXformats 4 5 7" xfId="26872" xr:uid="{9FCAE255-2CE5-4DB9-BF6B-23049660330A}"/>
    <cellStyle name="SAPBEXformats 4 5 8" xfId="19336" xr:uid="{5D2FD513-AA23-4CC3-A13A-C36C71ECAF7D}"/>
    <cellStyle name="SAPBEXformats 4 6" xfId="4178" xr:uid="{E7FBEA90-3F5B-4A7F-8B60-BB1225CB9C24}"/>
    <cellStyle name="SAPBEXformats 4 6 2" xfId="7119" xr:uid="{0D82C72A-47A7-4479-B1D8-64081BCE2C43}"/>
    <cellStyle name="SAPBEXformats 4 6 3" xfId="8048" xr:uid="{1C8F3CDF-74D7-40E6-8D49-BCCF1071B47D}"/>
    <cellStyle name="SAPBEXformats 4 6 4" xfId="18525" xr:uid="{1062091D-3800-4977-8A8F-43E3B417F5A0}"/>
    <cellStyle name="SAPBEXformats 4 6 5" xfId="22278" xr:uid="{EEE0B913-5DB5-42C2-B089-67275C610098}"/>
    <cellStyle name="SAPBEXformats 4 6 6" xfId="25943" xr:uid="{2442FB90-84F0-4B1F-BC33-50A6A1F82B27}"/>
    <cellStyle name="SAPBEXformats 4 6 7" xfId="29474" xr:uid="{D7383BB5-8BEF-4D72-993E-A76E76C78D64}"/>
    <cellStyle name="SAPBEXformats 4 6 8" xfId="32739" xr:uid="{DE951696-8F6C-4AA6-9CEC-CC00D9481344}"/>
    <cellStyle name="SAPBEXformats 4 7" xfId="2361" xr:uid="{8D5B8CE7-F56B-47F0-B3E4-21C2BFEDBBF3}"/>
    <cellStyle name="SAPBEXformats 4 7 2" xfId="10395" xr:uid="{3FC1E885-167E-4477-948F-76B3AFCDF4DC}"/>
    <cellStyle name="SAPBEXformats 4 7 3" xfId="11705" xr:uid="{668A856E-65B5-419D-A241-BE9F2220890B}"/>
    <cellStyle name="SAPBEXformats 4 7 4" xfId="9395" xr:uid="{472A3FC6-AC76-4080-8E01-ECF23B505D8B}"/>
    <cellStyle name="SAPBEXformats 4 7 5" xfId="6947" xr:uid="{ADF38582-AC1F-4C58-9539-0621AB33025A}"/>
    <cellStyle name="SAPBEXformats 4 7 6" xfId="20149" xr:uid="{B3F8C386-B6BB-40A0-9EFA-CEC955BD4FCB}"/>
    <cellStyle name="SAPBEXformats 4 7 7" xfId="23412" xr:uid="{62040891-C187-474B-B59E-957514FA9F9C}"/>
    <cellStyle name="SAPBEXformats 4 7 8" xfId="30315" xr:uid="{8A87D731-4C5A-451A-ACAC-8833EFC6CB0F}"/>
    <cellStyle name="SAPBEXformats 4 8" xfId="4885" xr:uid="{19C1CF24-6E2D-450A-A3C4-6713CB297306}"/>
    <cellStyle name="SAPBEXformats 4 8 2" xfId="12138" xr:uid="{681BBF4C-7E0C-41CE-B933-270ABCC08CAD}"/>
    <cellStyle name="SAPBEXformats 4 8 3" xfId="16835" xr:uid="{6B659830-43FD-4B37-9748-68FA0C67AA6B}"/>
    <cellStyle name="SAPBEXformats 4 8 4" xfId="19232" xr:uid="{EA4FDF70-3543-421C-B5F2-7F940A439EBB}"/>
    <cellStyle name="SAPBEXformats 4 8 5" xfId="22983" xr:uid="{D1D10503-6CF9-4BEC-89B7-444F84F05DA3}"/>
    <cellStyle name="SAPBEXformats 4 8 6" xfId="26649" xr:uid="{5DE0BEF8-E0E4-4974-BAA5-63FEA1B3AACB}"/>
    <cellStyle name="SAPBEXformats 4 8 7" xfId="30181" xr:uid="{819C95C0-EF85-4D5B-A671-95D79917A7CB}"/>
    <cellStyle name="SAPBEXformats 4 8 8" xfId="33436" xr:uid="{2181C642-4758-4E38-A5D3-983D52FFC946}"/>
    <cellStyle name="SAPBEXformats 4 9" xfId="13097" xr:uid="{0F59989C-BA60-4E02-9BB4-C6B57F86EA7F}"/>
    <cellStyle name="SAPBEXformats 5" xfId="1353" xr:uid="{F799EF5A-8D8A-4A22-8181-6ED569751751}"/>
    <cellStyle name="SAPBEXformats 5 10" xfId="11543" xr:uid="{DC97A4D9-9DAF-47F6-B93D-2BCB9F5760E4}"/>
    <cellStyle name="SAPBEXformats 5 11" xfId="13997" xr:uid="{CE3A8D19-0647-4C45-AB13-119E1E29F917}"/>
    <cellStyle name="SAPBEXformats 5 12" xfId="15829" xr:uid="{B401488C-9025-4073-801F-6D3B29C147C8}"/>
    <cellStyle name="SAPBEXformats 5 13" xfId="23392" xr:uid="{4B0F81F8-F08C-441C-8BB3-804EC4442CD3}"/>
    <cellStyle name="SAPBEXformats 5 14" xfId="16271" xr:uid="{A3A2D15B-1815-4FD2-9A09-6CE484352714}"/>
    <cellStyle name="SAPBEXformats 5 15" xfId="27651" xr:uid="{86A93B83-E312-468C-BD93-98B6BEDC57AE}"/>
    <cellStyle name="SAPBEXformats 5 2" xfId="1761" xr:uid="{ADBF97E6-53E8-4E2C-A210-E79215BF862F}"/>
    <cellStyle name="SAPBEXformats 5 2 10" xfId="8173" xr:uid="{1CC3AB31-DCD7-4A19-BA8C-A995F2A10578}"/>
    <cellStyle name="SAPBEXformats 5 2 11" xfId="19540" xr:uid="{A9D555D7-990D-4287-B6D5-3B291C326BB3}"/>
    <cellStyle name="SAPBEXformats 5 2 12" xfId="23302" xr:uid="{0E59B36B-2D1A-4BCD-A1D9-7DC9F8F24843}"/>
    <cellStyle name="SAPBEXformats 5 2 13" xfId="26951" xr:uid="{D93982B2-C3DE-457D-A71E-2A6E4C4088A8}"/>
    <cellStyle name="SAPBEXformats 5 2 14" xfId="30426" xr:uid="{41CCB55B-0F4A-48C1-AAD2-9EF7249293FA}"/>
    <cellStyle name="SAPBEXformats 5 2 2" xfId="3004" xr:uid="{6586E203-1AB0-4150-9C33-6E37E633ABBB}"/>
    <cellStyle name="SAPBEXformats 5 2 2 2" xfId="9400" xr:uid="{46D5ABD0-FF24-4B16-A254-7FF7D560AF62}"/>
    <cellStyle name="SAPBEXformats 5 2 2 3" xfId="14778" xr:uid="{BE7193B6-D1F8-4F2C-A647-4DBEDE82FE81}"/>
    <cellStyle name="SAPBEXformats 5 2 2 4" xfId="17352" xr:uid="{D943BCBB-6E7A-4FDD-A541-F39CB4B7EABC}"/>
    <cellStyle name="SAPBEXformats 5 2 2 5" xfId="21110" xr:uid="{00FAB4B9-0077-4475-8DB2-9EF9F2B2D9B3}"/>
    <cellStyle name="SAPBEXformats 5 2 2 6" xfId="24771" xr:uid="{4BD8F8B8-3972-4705-9248-FE305E75E0DB}"/>
    <cellStyle name="SAPBEXformats 5 2 2 7" xfId="28300" xr:uid="{38B883CA-B901-4734-BA1D-21E577BA440A}"/>
    <cellStyle name="SAPBEXformats 5 2 2 8" xfId="31586" xr:uid="{102C4DB6-63EA-41EB-B26F-9056FB911C7F}"/>
    <cellStyle name="SAPBEXformats 5 2 3" xfId="3510" xr:uid="{9402E4E3-C767-48E2-80FD-EBAFB2247544}"/>
    <cellStyle name="SAPBEXformats 5 2 3 2" xfId="9559" xr:uid="{01E39A86-23A4-41FF-9773-3993233B626C}"/>
    <cellStyle name="SAPBEXformats 5 2 3 3" xfId="14853" xr:uid="{1E50BF65-759A-4513-98E5-A3651157E1ED}"/>
    <cellStyle name="SAPBEXformats 5 2 3 4" xfId="17857" xr:uid="{106D0B27-AB25-46C2-BB6C-35D80A0C043F}"/>
    <cellStyle name="SAPBEXformats 5 2 3 5" xfId="21613" xr:uid="{EB4F3609-24F5-42AA-A822-4E9233CEAE33}"/>
    <cellStyle name="SAPBEXformats 5 2 3 6" xfId="25275" xr:uid="{FBE433ED-6DDB-4F2E-BBF9-3C904EE36CA4}"/>
    <cellStyle name="SAPBEXformats 5 2 3 7" xfId="28806" xr:uid="{9EC92886-C4E0-4D9F-AE40-4638E2741327}"/>
    <cellStyle name="SAPBEXformats 5 2 3 8" xfId="32085" xr:uid="{375B8D22-25BB-412E-AA02-9426CDB9C2E7}"/>
    <cellStyle name="SAPBEXformats 5 2 4" xfId="3084" xr:uid="{CF309247-B2B2-427A-B260-E546F31C72F8}"/>
    <cellStyle name="SAPBEXformats 5 2 4 2" xfId="11595" xr:uid="{6EB1CDF7-999D-47A3-B59F-49C96930C43E}"/>
    <cellStyle name="SAPBEXformats 5 2 4 3" xfId="16051" xr:uid="{C6F6F68B-B89B-46E0-8000-3107156BD185}"/>
    <cellStyle name="SAPBEXformats 5 2 4 4" xfId="17431" xr:uid="{C1C9B5E7-2984-46FA-8D0A-A44F2FF279DD}"/>
    <cellStyle name="SAPBEXformats 5 2 4 5" xfId="21188" xr:uid="{0279BE54-7F79-4347-B100-ECF79B939629}"/>
    <cellStyle name="SAPBEXformats 5 2 4 6" xfId="24850" xr:uid="{CF414F52-75AB-49F5-B299-299B951B829A}"/>
    <cellStyle name="SAPBEXformats 5 2 4 7" xfId="28380" xr:uid="{9E185591-CA10-4E69-8996-284BBE7FF250}"/>
    <cellStyle name="SAPBEXformats 5 2 4 8" xfId="31663" xr:uid="{75E76D7D-A44F-4D1E-8F53-9802B837FCB4}"/>
    <cellStyle name="SAPBEXformats 5 2 5" xfId="3876" xr:uid="{00FF5295-1EA1-4EE7-987C-B415DEBF9086}"/>
    <cellStyle name="SAPBEXformats 5 2 5 2" xfId="9383" xr:uid="{FFABDE7F-7598-412F-A2DC-861F464FCC77}"/>
    <cellStyle name="SAPBEXformats 5 2 5 3" xfId="13550" xr:uid="{34FDCCD9-5A0A-447A-BCA5-DD2CB3C748CC}"/>
    <cellStyle name="SAPBEXformats 5 2 5 4" xfId="18223" xr:uid="{84662CD2-9D87-4365-A8D0-EAC6AE27991B}"/>
    <cellStyle name="SAPBEXformats 5 2 5 5" xfId="21976" xr:uid="{1BB2681B-8B85-4B70-839D-C1B6B420A29F}"/>
    <cellStyle name="SAPBEXformats 5 2 5 6" xfId="25641" xr:uid="{E23E21FE-B4E6-4EA7-AE07-D84AE341EA64}"/>
    <cellStyle name="SAPBEXformats 5 2 5 7" xfId="29172" xr:uid="{3B00B7EB-78D8-473D-9BBB-897BEF3ACEC7}"/>
    <cellStyle name="SAPBEXformats 5 2 5 8" xfId="32441" xr:uid="{8779A3E7-7F59-491E-8E1F-297E6E83197E}"/>
    <cellStyle name="SAPBEXformats 5 2 6" xfId="4011" xr:uid="{CD58A2A5-4108-4233-AABC-5A7DCCEA2A76}"/>
    <cellStyle name="SAPBEXformats 5 2 6 2" xfId="9116" xr:uid="{5A05FBC1-D6B5-4BBC-B82F-6849D1DDAE85}"/>
    <cellStyle name="SAPBEXformats 5 2 6 3" xfId="14287" xr:uid="{2DD2E8F2-0AFE-48B7-AE81-FDF907B13553}"/>
    <cellStyle name="SAPBEXformats 5 2 6 4" xfId="18358" xr:uid="{634591E5-1731-486B-A599-3B5663534CE3}"/>
    <cellStyle name="SAPBEXformats 5 2 6 5" xfId="22111" xr:uid="{E05F286E-B2DA-4B41-A02B-5AF7A5A12F77}"/>
    <cellStyle name="SAPBEXformats 5 2 6 6" xfId="25776" xr:uid="{F8EAAA17-E67E-43D0-9E7F-F6084DD0E5B9}"/>
    <cellStyle name="SAPBEXformats 5 2 6 7" xfId="29307" xr:uid="{426C7306-AED5-4752-B47D-130E2F391AD0}"/>
    <cellStyle name="SAPBEXformats 5 2 6 8" xfId="32574" xr:uid="{F86E3720-2FD0-42C7-8DD1-975797410E47}"/>
    <cellStyle name="SAPBEXformats 5 2 7" xfId="4859" xr:uid="{B398AED8-42DB-4401-87BE-E32742601A66}"/>
    <cellStyle name="SAPBEXformats 5 2 7 2" xfId="12164" xr:uid="{30E0E5A9-94FE-460F-A740-FFD16EF404CD}"/>
    <cellStyle name="SAPBEXformats 5 2 7 3" xfId="15835" xr:uid="{8191FED1-31F9-4ACD-9142-B37BAB65218E}"/>
    <cellStyle name="SAPBEXformats 5 2 7 4" xfId="19206" xr:uid="{40286587-F377-40E3-9D58-BFE160FE525F}"/>
    <cellStyle name="SAPBEXformats 5 2 7 5" xfId="22957" xr:uid="{64706AB6-5ED0-4142-B5EA-EC8D92CEBE23}"/>
    <cellStyle name="SAPBEXformats 5 2 7 6" xfId="26623" xr:uid="{E9B3A394-003B-4EBA-A4FF-52DF1E8088C9}"/>
    <cellStyle name="SAPBEXformats 5 2 7 7" xfId="30155" xr:uid="{9C537E8B-F0D2-4181-8235-88AB29351857}"/>
    <cellStyle name="SAPBEXformats 5 2 7 8" xfId="33411" xr:uid="{F272E38F-88CB-4FA6-9270-8A1450361EBA}"/>
    <cellStyle name="SAPBEXformats 5 2 8" xfId="12787" xr:uid="{DEF71B1F-4FA0-43C3-8B59-BBB75FBE1594}"/>
    <cellStyle name="SAPBEXformats 5 2 9" xfId="11571" xr:uid="{671595FA-1C51-43D2-9591-0CB1A404630A}"/>
    <cellStyle name="SAPBEXformats 5 3" xfId="2616" xr:uid="{EF707165-12CF-410E-8526-CC75B08697CC}"/>
    <cellStyle name="SAPBEXformats 5 3 2" xfId="10248" xr:uid="{B344ABEE-6688-4474-912D-B2956857E387}"/>
    <cellStyle name="SAPBEXformats 5 3 3" xfId="14541" xr:uid="{F47EB323-EC15-4144-9796-5AF006CC64DE}"/>
    <cellStyle name="SAPBEXformats 5 3 4" xfId="11831" xr:uid="{0A080D79-A144-4FF2-93AA-21130FE539F7}"/>
    <cellStyle name="SAPBEXformats 5 3 5" xfId="20723" xr:uid="{DFEF8E42-0B7A-4C40-8B2E-4B0AF7DB07F4}"/>
    <cellStyle name="SAPBEXformats 5 3 6" xfId="24383" xr:uid="{C5EB6C94-1A38-4B5B-A622-3DC8D9723639}"/>
    <cellStyle name="SAPBEXformats 5 3 7" xfId="27912" xr:uid="{F72A9005-388D-4A47-AA63-4E76CD2E44ED}"/>
    <cellStyle name="SAPBEXformats 5 3 8" xfId="31202" xr:uid="{BB065086-2922-462C-9D61-FA69EFF4EB3D}"/>
    <cellStyle name="SAPBEXformats 5 4" xfId="3123" xr:uid="{44BE9EC0-F63C-4203-897D-428257AB2C8A}"/>
    <cellStyle name="SAPBEXformats 5 4 2" xfId="8396" xr:uid="{7DF867B6-D101-417A-B7C0-CA2EAD29B723}"/>
    <cellStyle name="SAPBEXformats 5 4 3" xfId="8023" xr:uid="{BEF92FA1-A971-4993-9EB1-2B21050B92AC}"/>
    <cellStyle name="SAPBEXformats 5 4 4" xfId="17470" xr:uid="{FC4BF51F-EE0D-4B3B-AAB4-3C97EA9BCB3F}"/>
    <cellStyle name="SAPBEXformats 5 4 5" xfId="21226" xr:uid="{A761FEB9-DA14-4295-815F-542B0B69653D}"/>
    <cellStyle name="SAPBEXformats 5 4 6" xfId="24888" xr:uid="{3422CF96-65D8-4243-9F97-D00CB3A9786A}"/>
    <cellStyle name="SAPBEXformats 5 4 7" xfId="28419" xr:uid="{47B0B3F6-F518-47B5-9907-A1809077357D}"/>
    <cellStyle name="SAPBEXformats 5 4 8" xfId="31701" xr:uid="{FB7953FF-1D01-44B6-AB70-EABBEBEEBA9D}"/>
    <cellStyle name="SAPBEXformats 5 5" xfId="2550" xr:uid="{BC753762-6993-4699-9324-449B0B11D82F}"/>
    <cellStyle name="SAPBEXformats 5 5 2" xfId="8838" xr:uid="{2D7C5497-A54B-4019-AC94-7FDA48E2BF34}"/>
    <cellStyle name="SAPBEXformats 5 5 3" xfId="14747" xr:uid="{D328C7F7-A3AB-4885-A476-AE12A099D83E}"/>
    <cellStyle name="SAPBEXformats 5 5 4" xfId="14899" xr:uid="{5882382D-291B-45DF-BA89-C0990036DD71}"/>
    <cellStyle name="SAPBEXformats 5 5 5" xfId="7041" xr:uid="{9EE5C720-80F0-40C1-92CC-B39D5BF38965}"/>
    <cellStyle name="SAPBEXformats 5 5 6" xfId="20100" xr:uid="{BB2AD8AC-30CD-4D5E-8C69-61B44676ADE1}"/>
    <cellStyle name="SAPBEXformats 5 5 7" xfId="20580" xr:uid="{4AB94CAC-9734-4338-B99F-8F106667091B}"/>
    <cellStyle name="SAPBEXformats 5 5 8" xfId="31138" xr:uid="{94035191-BB35-4835-A542-62FDE2E0FA2C}"/>
    <cellStyle name="SAPBEXformats 5 6" xfId="4159" xr:uid="{DE315924-9C94-442B-953C-CFC1E29A927F}"/>
    <cellStyle name="SAPBEXformats 5 6 2" xfId="7159" xr:uid="{F8DEFA05-95CF-4921-A95B-F6FDB866B091}"/>
    <cellStyle name="SAPBEXformats 5 6 3" xfId="15155" xr:uid="{D964CE21-2F4A-4855-AB68-DCFC59EBF4D4}"/>
    <cellStyle name="SAPBEXformats 5 6 4" xfId="18506" xr:uid="{6954C33F-369A-4C89-9269-02AD5B87C9C2}"/>
    <cellStyle name="SAPBEXformats 5 6 5" xfId="22259" xr:uid="{DFDA76B9-9938-462C-8F3D-B9FABDD7230D}"/>
    <cellStyle name="SAPBEXformats 5 6 6" xfId="25924" xr:uid="{11DD30AD-0FA2-4406-BA97-C0458B04C565}"/>
    <cellStyle name="SAPBEXformats 5 6 7" xfId="29455" xr:uid="{779BE9CF-1306-43FC-8B37-8AF0A3463E0D}"/>
    <cellStyle name="SAPBEXformats 5 6 8" xfId="32720" xr:uid="{6FF41CC9-BCBA-4EE7-8CBF-822C16A598FD}"/>
    <cellStyle name="SAPBEXformats 5 7" xfId="4197" xr:uid="{CFDB7488-46D9-4213-BD9A-3BF063D0C719}"/>
    <cellStyle name="SAPBEXformats 5 7 2" xfId="6986" xr:uid="{80829FB4-7C3A-4248-99EF-85239CB24CD1}"/>
    <cellStyle name="SAPBEXformats 5 7 3" xfId="14128" xr:uid="{4E465176-932E-49D3-AB2E-D5AFD0AB4CF4}"/>
    <cellStyle name="SAPBEXformats 5 7 4" xfId="18544" xr:uid="{D24F59DE-A2B5-498D-BC74-A6B751921D32}"/>
    <cellStyle name="SAPBEXformats 5 7 5" xfId="22297" xr:uid="{2037E84B-3F7A-42BF-A699-9E73F567AAD7}"/>
    <cellStyle name="SAPBEXformats 5 7 6" xfId="25962" xr:uid="{EFEDC1A6-ED6D-409E-91B1-283BA2E7C3C0}"/>
    <cellStyle name="SAPBEXformats 5 7 7" xfId="29493" xr:uid="{1EA2927A-DCDB-4B0F-ABF9-56938A8ADF2F}"/>
    <cellStyle name="SAPBEXformats 5 7 8" xfId="32758" xr:uid="{20423E23-8E42-4203-B753-B0BB9176C857}"/>
    <cellStyle name="SAPBEXformats 5 8" xfId="4464" xr:uid="{1056C162-D15E-41A7-A9AE-A06BEB941CD6}"/>
    <cellStyle name="SAPBEXformats 5 8 2" xfId="12529" xr:uid="{F08F36B0-218A-4082-97A9-5D3D4697E976}"/>
    <cellStyle name="SAPBEXformats 5 8 3" xfId="7633" xr:uid="{3ACE9387-78DE-4E20-9BB1-3E1D67DDFDC6}"/>
    <cellStyle name="SAPBEXformats 5 8 4" xfId="18811" xr:uid="{7035537F-44DD-4414-9021-BC1EDE134B50}"/>
    <cellStyle name="SAPBEXformats 5 8 5" xfId="22563" xr:uid="{121ED5FD-F405-4BD4-8E89-AE40E1B6C7EE}"/>
    <cellStyle name="SAPBEXformats 5 8 6" xfId="26228" xr:uid="{8BD06C1B-78FD-43AD-A4C3-3D986CD2F9B1}"/>
    <cellStyle name="SAPBEXformats 5 8 7" xfId="29760" xr:uid="{9EA7B867-ADA6-4177-8D50-C9A664D0B055}"/>
    <cellStyle name="SAPBEXformats 5 8 8" xfId="33022" xr:uid="{5089538F-FE0E-4854-8CFE-6A06E966E6BF}"/>
    <cellStyle name="SAPBEXformats 5 9" xfId="10766" xr:uid="{C2FE96E8-506A-4C45-A647-C462F0D5486D}"/>
    <cellStyle name="SAPBEXformats 6" xfId="1379" xr:uid="{2C3F20AD-2708-4098-9B6A-996525EAB23B}"/>
    <cellStyle name="SAPBEXformats 7" xfId="1444" xr:uid="{B487A141-14A4-4451-8EAA-858C5B984BC3}"/>
    <cellStyle name="SAPBEXformats 8" xfId="672" xr:uid="{8F2E441A-2FA7-4AE4-8356-BBC4829CB30D}"/>
    <cellStyle name="SAPBEXformats 8 10" xfId="14551" xr:uid="{5CBEB974-FD5F-4157-AB15-E653857BA2C3}"/>
    <cellStyle name="SAPBEXformats 8 11" xfId="10935" xr:uid="{08A3E384-66E7-478E-9731-F8AD0C294105}"/>
    <cellStyle name="SAPBEXformats 8 12" xfId="20691" xr:uid="{5CD15A24-1E1D-42A6-BD66-221CFD24657D}"/>
    <cellStyle name="SAPBEXformats 8 13" xfId="23906" xr:uid="{2A3D358A-BACA-4F58-B5DF-1628527FA7B9}"/>
    <cellStyle name="SAPBEXformats 8 14" xfId="27469" xr:uid="{CA8369D6-791F-41D7-92DF-A1C2549BF1AF}"/>
    <cellStyle name="SAPBEXformats 8 15" xfId="31084" xr:uid="{4FD91367-ABC6-4B93-A806-151B74C8F6E7}"/>
    <cellStyle name="SAPBEXformats 8 2" xfId="1584" xr:uid="{335BED7A-3E1D-49DC-B31F-F15B162E17C8}"/>
    <cellStyle name="SAPBEXformats 8 2 10" xfId="6792" xr:uid="{AD8EEA4A-354C-4BFD-B088-AA127048C64F}"/>
    <cellStyle name="SAPBEXformats 8 2 11" xfId="7816" xr:uid="{A6A9A820-14D7-46AB-A892-0B9DE12E7910}"/>
    <cellStyle name="SAPBEXformats 8 2 12" xfId="19898" xr:uid="{999A8231-581C-4D42-8A49-7AADECA88A59}"/>
    <cellStyle name="SAPBEXformats 8 2 13" xfId="23924" xr:uid="{A6E8E1AF-7D4F-4D68-96CD-21388106F04F}"/>
    <cellStyle name="SAPBEXformats 8 2 14" xfId="23384" xr:uid="{BAE07BE7-C399-4FF2-A178-DC9D5B7EC5E0}"/>
    <cellStyle name="SAPBEXformats 8 2 2" xfId="2827" xr:uid="{B7E7981A-A457-4995-A48C-0BD92E1BEC62}"/>
    <cellStyle name="SAPBEXformats 8 2 2 2" xfId="8752" xr:uid="{D77E4A5E-0974-4ED4-A876-FDAACF59BDDE}"/>
    <cellStyle name="SAPBEXformats 8 2 2 3" xfId="14166" xr:uid="{56A7F2D7-E527-4934-98B8-01FAD746DF73}"/>
    <cellStyle name="SAPBEXformats 8 2 2 4" xfId="17175" xr:uid="{09DD0535-0B37-42F9-8EAA-3C97C4192693}"/>
    <cellStyle name="SAPBEXformats 8 2 2 5" xfId="20933" xr:uid="{F803630C-84BB-4197-BABE-EDE7472EA2C5}"/>
    <cellStyle name="SAPBEXformats 8 2 2 6" xfId="24594" xr:uid="{DF08B1D0-1789-4810-8F04-DABFD93674C4}"/>
    <cellStyle name="SAPBEXformats 8 2 2 7" xfId="28123" xr:uid="{9154AE21-8245-439A-81C7-3D174B072523}"/>
    <cellStyle name="SAPBEXformats 8 2 2 8" xfId="31409" xr:uid="{2597B113-EACB-45D6-897E-FF41A0BB3BB7}"/>
    <cellStyle name="SAPBEXformats 8 2 3" xfId="3333" xr:uid="{3BC903B7-CE49-48D1-A9C9-B7E74211CB0B}"/>
    <cellStyle name="SAPBEXformats 8 2 3 2" xfId="10063" xr:uid="{AE93C36F-1DCF-4B20-988A-8231AE469B24}"/>
    <cellStyle name="SAPBEXformats 8 2 3 3" xfId="14580" xr:uid="{6719A215-6144-4FA1-B84E-FCA74688720F}"/>
    <cellStyle name="SAPBEXformats 8 2 3 4" xfId="17680" xr:uid="{47993551-D004-4A40-BAF3-10D992C35D91}"/>
    <cellStyle name="SAPBEXformats 8 2 3 5" xfId="21436" xr:uid="{E036E5BD-1F95-442D-B9B8-A4DFD940D3BD}"/>
    <cellStyle name="SAPBEXformats 8 2 3 6" xfId="25098" xr:uid="{786207A6-40EC-429D-9BAF-4709D9349E4B}"/>
    <cellStyle name="SAPBEXformats 8 2 3 7" xfId="28629" xr:uid="{90BC3E0C-D1C8-4CF5-9B57-FAC38AE01401}"/>
    <cellStyle name="SAPBEXformats 8 2 3 8" xfId="31908" xr:uid="{46AD0B54-D8DA-4EC3-BE8B-764B42E349B6}"/>
    <cellStyle name="SAPBEXformats 8 2 4" xfId="2156" xr:uid="{45CB5D39-2F78-442C-A237-AFB289543966}"/>
    <cellStyle name="SAPBEXformats 8 2 4 2" xfId="7948" xr:uid="{3972EB2E-009C-46BD-B77F-6891CDCFEF08}"/>
    <cellStyle name="SAPBEXformats 8 2 4 3" xfId="14732" xr:uid="{6212CDFB-B3D7-4985-87AA-D33BB380077B}"/>
    <cellStyle name="SAPBEXformats 8 2 4 4" xfId="8659" xr:uid="{60B2C039-B6AC-4048-8A81-738C228057F0}"/>
    <cellStyle name="SAPBEXformats 8 2 4 5" xfId="13406" xr:uid="{FB45B9B7-6493-416A-94A4-51D09BB542AF}"/>
    <cellStyle name="SAPBEXformats 8 2 4 6" xfId="20042" xr:uid="{3FA4C105-DDE1-4EB4-ADC3-4EC0171F1CEB}"/>
    <cellStyle name="SAPBEXformats 8 2 4 7" xfId="15072" xr:uid="{D687A1AF-291D-4B6C-9C5B-91F60F05268D}"/>
    <cellStyle name="SAPBEXformats 8 2 4 8" xfId="30378" xr:uid="{ED381CB5-67BC-4A43-A535-40A5C458F9C4}"/>
    <cellStyle name="SAPBEXformats 8 2 5" xfId="3161" xr:uid="{71982D22-83D2-4428-8A1F-4BC0E3787814}"/>
    <cellStyle name="SAPBEXformats 8 2 5 2" xfId="7252" xr:uid="{B0017366-0FC3-421C-A1FF-59720556BF07}"/>
    <cellStyle name="SAPBEXformats 8 2 5 3" xfId="15290" xr:uid="{AB46C80B-DE53-4065-8AE3-4A11A285096A}"/>
    <cellStyle name="SAPBEXformats 8 2 5 4" xfId="17508" xr:uid="{87CDDF53-7C06-40F3-940C-F50AC42881CD}"/>
    <cellStyle name="SAPBEXformats 8 2 5 5" xfId="21264" xr:uid="{EAAEF6A3-26AA-42C2-BD2B-018A5961B928}"/>
    <cellStyle name="SAPBEXformats 8 2 5 6" xfId="24926" xr:uid="{9087B2DF-0997-4731-ACB4-C6DBEBF49119}"/>
    <cellStyle name="SAPBEXformats 8 2 5 7" xfId="28457" xr:uid="{58DD979E-861B-4D68-9327-0258DDB78769}"/>
    <cellStyle name="SAPBEXformats 8 2 5 8" xfId="31738" xr:uid="{ADD021D7-1192-47E5-B842-A4CFCFA1B2C4}"/>
    <cellStyle name="SAPBEXformats 8 2 6" xfId="3898" xr:uid="{64293D8F-C62A-4837-8824-A4BA9C4A4476}"/>
    <cellStyle name="SAPBEXformats 8 2 6 2" xfId="8559" xr:uid="{F431CF4A-4631-4EF3-8D69-93DF04957FB6}"/>
    <cellStyle name="SAPBEXformats 8 2 6 3" xfId="14067" xr:uid="{6409EBF1-D417-4A2E-AE83-3530770056F3}"/>
    <cellStyle name="SAPBEXformats 8 2 6 4" xfId="18245" xr:uid="{79F451DB-4155-456D-AE1E-B6E18427A6F6}"/>
    <cellStyle name="SAPBEXformats 8 2 6 5" xfId="21998" xr:uid="{15E0F966-6CAB-4FCC-8433-F2F35BA7C982}"/>
    <cellStyle name="SAPBEXformats 8 2 6 6" xfId="25663" xr:uid="{9DEC8A01-930B-4308-AE35-2A30570FE1B2}"/>
    <cellStyle name="SAPBEXformats 8 2 6 7" xfId="29194" xr:uid="{6596975A-BA21-4992-AB9D-A25AD6D05E51}"/>
    <cellStyle name="SAPBEXformats 8 2 6 8" xfId="32463" xr:uid="{7ED08CEE-3F92-4B46-8316-A89ADEAD1D55}"/>
    <cellStyle name="SAPBEXformats 8 2 7" xfId="4864" xr:uid="{30EA80AB-45FD-4F67-ACF5-836DAD9DCA02}"/>
    <cellStyle name="SAPBEXformats 8 2 7 2" xfId="12159" xr:uid="{CD0BFE27-91D8-48DA-88C2-92CA7CAD3C93}"/>
    <cellStyle name="SAPBEXformats 8 2 7 3" xfId="16826" xr:uid="{F7EAB13F-B3C2-4D7A-89BA-9E56A487DBF1}"/>
    <cellStyle name="SAPBEXformats 8 2 7 4" xfId="19211" xr:uid="{10DD9389-FA72-42A4-9E3D-7633CAC13D1E}"/>
    <cellStyle name="SAPBEXformats 8 2 7 5" xfId="22962" xr:uid="{4E5A7A9A-CB1D-48B8-BA86-B04EC0CC714C}"/>
    <cellStyle name="SAPBEXformats 8 2 7 6" xfId="26628" xr:uid="{515CA155-2692-4BFE-B8E6-8691F373C7D4}"/>
    <cellStyle name="SAPBEXformats 8 2 7 7" xfId="30160" xr:uid="{DE0F7425-3B91-4BA8-A521-6278351C18B2}"/>
    <cellStyle name="SAPBEXformats 8 2 7 8" xfId="33416" xr:uid="{110E47B2-50D1-4A17-AFEC-92F92CF1551B}"/>
    <cellStyle name="SAPBEXformats 8 2 8" xfId="10604" xr:uid="{E5C9F662-5DB9-48EE-9A7A-31AB190EB9B6}"/>
    <cellStyle name="SAPBEXformats 8 2 9" xfId="15525" xr:uid="{1CD8803C-378D-4E66-9292-604B13C8BFB6}"/>
    <cellStyle name="SAPBEXformats 8 3" xfId="2005" xr:uid="{D476E893-A318-417E-AAF5-E02A17F691A0}"/>
    <cellStyle name="SAPBEXformats 8 3 2" xfId="7956" xr:uid="{A0DEE3BD-01E1-493C-9E38-04AB5C8617C0}"/>
    <cellStyle name="SAPBEXformats 8 3 3" xfId="10735" xr:uid="{60CBB7D0-E54D-48F7-A1B6-98E89C334BAB}"/>
    <cellStyle name="SAPBEXformats 8 3 4" xfId="11675" xr:uid="{D757870B-845B-436C-B321-48E9B0FA3126}"/>
    <cellStyle name="SAPBEXformats 8 3 5" xfId="8194" xr:uid="{43D6D491-2BAC-43C6-8786-D5736E64F0B0}"/>
    <cellStyle name="SAPBEXformats 8 3 6" xfId="14543" xr:uid="{C67307E9-EA16-4AD1-AF4A-87584AADF5CE}"/>
    <cellStyle name="SAPBEXformats 8 3 7" xfId="23739" xr:uid="{8E57B774-4A52-411A-B49E-3EC97A6AF94C}"/>
    <cellStyle name="SAPBEXformats 8 3 8" xfId="6841" xr:uid="{571006AB-964C-46B6-AA5E-71E7AB9ECDD4}"/>
    <cellStyle name="SAPBEXformats 8 4" xfId="2331" xr:uid="{078E394D-3BEF-4152-BECC-96E001137BB2}"/>
    <cellStyle name="SAPBEXformats 8 4 2" xfId="8898" xr:uid="{E84D9325-E27F-419C-A9AE-06575B76C4B1}"/>
    <cellStyle name="SAPBEXformats 8 4 3" xfId="13362" xr:uid="{7CBD7AA6-47F0-40D0-BA9E-17CAAF4EC24D}"/>
    <cellStyle name="SAPBEXformats 8 4 4" xfId="10299" xr:uid="{CA843615-02F5-4C1D-9E79-1D950757F001}"/>
    <cellStyle name="SAPBEXformats 8 4 5" xfId="19419" xr:uid="{D6A71EB4-AA0B-443D-8C8B-6D991B5CBD00}"/>
    <cellStyle name="SAPBEXformats 8 4 6" xfId="23173" xr:uid="{DA94FB84-3FE1-4186-9A18-60C8796561CB}"/>
    <cellStyle name="SAPBEXformats 8 4 7" xfId="26832" xr:uid="{382853EF-1BB2-43AE-86B8-5ACB48BA610A}"/>
    <cellStyle name="SAPBEXformats 8 4 8" xfId="30339" xr:uid="{B32796A3-A694-4941-96D0-840B3254D8C4}"/>
    <cellStyle name="SAPBEXformats 8 5" xfId="2462" xr:uid="{94474187-16DA-43A0-8DBF-CEC788A90369}"/>
    <cellStyle name="SAPBEXformats 8 5 2" xfId="10431" xr:uid="{100A42C3-694A-4D96-BACB-21D4221F214A}"/>
    <cellStyle name="SAPBEXformats 8 5 3" xfId="14322" xr:uid="{4AA8D9AA-652A-414D-A8B8-3A0790266DEB}"/>
    <cellStyle name="SAPBEXformats 8 5 4" xfId="9448" xr:uid="{B82DEC21-4A33-4B52-AEBD-22187E6589F0}"/>
    <cellStyle name="SAPBEXformats 8 5 5" xfId="19366" xr:uid="{22D30940-E4E8-459B-B899-A1E9ED3FB5AE}"/>
    <cellStyle name="SAPBEXformats 8 5 6" xfId="23128" xr:uid="{DAB159B7-9E14-4921-96D6-AC167EA2F78A}"/>
    <cellStyle name="SAPBEXformats 8 5 7" xfId="26778" xr:uid="{994C5880-103E-4570-8E1F-3321E6C7EA62}"/>
    <cellStyle name="SAPBEXformats 8 5 8" xfId="6872" xr:uid="{F0FFEE4D-ABD3-4E28-A675-F5ACCEB8419A}"/>
    <cellStyle name="SAPBEXformats 8 6" xfId="3983" xr:uid="{06CBAD75-A2A4-4A33-8101-17B0E43A8BB9}"/>
    <cellStyle name="SAPBEXformats 8 6 2" xfId="8647" xr:uid="{A04D9C51-22B6-4A61-9F7B-BE5F29E610F1}"/>
    <cellStyle name="SAPBEXformats 8 6 3" xfId="13574" xr:uid="{2E402C40-88B8-4328-B4F1-5D2F82E57A35}"/>
    <cellStyle name="SAPBEXformats 8 6 4" xfId="18330" xr:uid="{A6DDEDC8-FB94-44D5-B634-B138A0B7457C}"/>
    <cellStyle name="SAPBEXformats 8 6 5" xfId="22083" xr:uid="{21C3C3E5-EB54-4DBE-93EA-5985DE965A44}"/>
    <cellStyle name="SAPBEXformats 8 6 6" xfId="25748" xr:uid="{A2F70FB3-0EDD-4266-ADE5-3927F4814F33}"/>
    <cellStyle name="SAPBEXformats 8 6 7" xfId="29279" xr:uid="{1D1E9BC4-3B46-4DB4-AF66-B951BBB71A35}"/>
    <cellStyle name="SAPBEXformats 8 6 8" xfId="32547" xr:uid="{785D4463-BDCE-4C29-98F1-2027A83D11DF}"/>
    <cellStyle name="SAPBEXformats 8 7" xfId="4228" xr:uid="{8DDDF44F-8869-4A51-ADAA-A95D1C6BFF2A}"/>
    <cellStyle name="SAPBEXformats 8 7 2" xfId="6800" xr:uid="{ADBAF4CC-22AB-490A-B02C-BBE53965FA6D}"/>
    <cellStyle name="SAPBEXformats 8 7 3" xfId="8535" xr:uid="{0E46BB4D-D1CC-471E-940D-21A609ABBC8A}"/>
    <cellStyle name="SAPBEXformats 8 7 4" xfId="18575" xr:uid="{85278D99-B587-4B48-82E4-72FB442E8AFD}"/>
    <cellStyle name="SAPBEXformats 8 7 5" xfId="22327" xr:uid="{7554AAF7-D368-460A-877A-DFFC2D8AAD3C}"/>
    <cellStyle name="SAPBEXformats 8 7 6" xfId="25993" xr:uid="{CB277038-C534-42FF-8522-33F8F387B30C}"/>
    <cellStyle name="SAPBEXformats 8 7 7" xfId="29524" xr:uid="{9EEB068E-0E8D-407E-B088-35C98783507D}"/>
    <cellStyle name="SAPBEXformats 8 7 8" xfId="32787" xr:uid="{7FA0CCE3-7FCC-4536-A465-BE567D81FFB6}"/>
    <cellStyle name="SAPBEXformats 8 8" xfId="4321" xr:uid="{180099C5-A12E-4635-B0DB-2A14604184DA}"/>
    <cellStyle name="SAPBEXformats 8 8 2" xfId="13150" xr:uid="{F6EBC460-EA66-4B1A-8BF5-58AD34F19B9B}"/>
    <cellStyle name="SAPBEXformats 8 8 3" xfId="11516" xr:uid="{4A756FF1-7158-4CF1-B387-632CC6664B8A}"/>
    <cellStyle name="SAPBEXformats 8 8 4" xfId="18668" xr:uid="{9C0867B7-C36B-4ED7-8A73-F43C20051032}"/>
    <cellStyle name="SAPBEXformats 8 8 5" xfId="22420" xr:uid="{CD6CF98F-8282-4395-852A-176DF1723419}"/>
    <cellStyle name="SAPBEXformats 8 8 6" xfId="26086" xr:uid="{DB5CC255-F4EA-4FD3-AFFC-5D9550D5D87E}"/>
    <cellStyle name="SAPBEXformats 8 8 7" xfId="29617" xr:uid="{FC6B7E12-4C7C-4C26-8C36-508185133888}"/>
    <cellStyle name="SAPBEXformats 8 8 8" xfId="32880" xr:uid="{19F72491-A08C-4F96-B05E-206A0163B52D}"/>
    <cellStyle name="SAPBEXformats 8 9" xfId="8485" xr:uid="{CA83BAB9-5680-4C43-91F7-A8E6867E186C}"/>
    <cellStyle name="SAPBEXformats 9" xfId="1534" xr:uid="{3CC587AE-CE0E-432A-92AC-C6E6D0899CBC}"/>
    <cellStyle name="SAPBEXformats 9 10" xfId="15688" xr:uid="{8D8DF557-97BA-47F9-905A-A68AEA21C89B}"/>
    <cellStyle name="SAPBEXformats 9 11" xfId="19608" xr:uid="{CB366E1C-3C06-4CC9-8B24-9F35644AD5E5}"/>
    <cellStyle name="SAPBEXformats 9 12" xfId="12007" xr:uid="{842C9E32-99D4-4330-941B-3DA4C65197F1}"/>
    <cellStyle name="SAPBEXformats 9 13" xfId="27018" xr:uid="{FBB05252-9A04-4A69-935A-8D526F9192D8}"/>
    <cellStyle name="SAPBEXformats 9 14" xfId="27228" xr:uid="{610DEE89-3F52-4DD7-B377-FFAF2483EA38}"/>
    <cellStyle name="SAPBEXformats 9 2" xfId="2777" xr:uid="{352C79A8-E28C-4EDD-8205-883DC25CE0D5}"/>
    <cellStyle name="SAPBEXformats 9 2 2" xfId="7908" xr:uid="{AAE1E5E8-73AE-4274-B701-FA1D056FF0B0}"/>
    <cellStyle name="SAPBEXformats 9 2 3" xfId="16709" xr:uid="{AF3937DD-CF27-420F-A8C6-F99B6B3B12DE}"/>
    <cellStyle name="SAPBEXformats 9 2 4" xfId="17125" xr:uid="{3C6B597C-A186-447E-90A6-2982ED1DF1E8}"/>
    <cellStyle name="SAPBEXformats 9 2 5" xfId="20883" xr:uid="{CC49C47B-23D5-4238-99C6-F8B5C26D5080}"/>
    <cellStyle name="SAPBEXformats 9 2 6" xfId="24544" xr:uid="{BEA2E2F0-DA3F-4D78-B481-5749B6968416}"/>
    <cellStyle name="SAPBEXformats 9 2 7" xfId="28073" xr:uid="{2DBDA8BC-029F-462D-9ADD-DAE8A016032A}"/>
    <cellStyle name="SAPBEXformats 9 2 8" xfId="31359" xr:uid="{A392582F-0472-4626-BC63-344C67DFFCFE}"/>
    <cellStyle name="SAPBEXformats 9 3" xfId="3283" xr:uid="{D8779FA6-E987-45A6-AF82-CAA9985FD2E4}"/>
    <cellStyle name="SAPBEXformats 9 3 2" xfId="10283" xr:uid="{34CC67F6-66A3-40A2-B07A-16B137CA96A9}"/>
    <cellStyle name="SAPBEXformats 9 3 3" xfId="13880" xr:uid="{D20A4977-DEEC-43F4-99C8-9DFF0630B0C9}"/>
    <cellStyle name="SAPBEXformats 9 3 4" xfId="17630" xr:uid="{1DDE675C-66DF-46D0-A78A-BA9CE10F300D}"/>
    <cellStyle name="SAPBEXformats 9 3 5" xfId="21386" xr:uid="{73AF4A38-D46D-4660-84BB-43AD35A95ED8}"/>
    <cellStyle name="SAPBEXformats 9 3 6" xfId="25048" xr:uid="{D61AEDE8-67F5-43C5-AEF3-DE406880395A}"/>
    <cellStyle name="SAPBEXformats 9 3 7" xfId="28579" xr:uid="{FF7E8D73-5D09-4997-87E1-D24406049DA3}"/>
    <cellStyle name="SAPBEXformats 9 3 8" xfId="31858" xr:uid="{5748AA68-7770-4AB6-BB9F-72C2D391D4D3}"/>
    <cellStyle name="SAPBEXformats 9 4" xfId="2669" xr:uid="{6CDD4BA9-B532-4D10-8836-69BF4F0A2061}"/>
    <cellStyle name="SAPBEXformats 9 4 2" xfId="10794" xr:uid="{C88F104E-2A0B-4F5D-9303-6FCC0BB28A49}"/>
    <cellStyle name="SAPBEXformats 9 4 3" xfId="16570" xr:uid="{E7A8645B-741B-40FB-952A-53F97F810707}"/>
    <cellStyle name="SAPBEXformats 9 4 4" xfId="15855" xr:uid="{33A9DC54-FB6F-4B4F-AF13-E8738CE1ECEA}"/>
    <cellStyle name="SAPBEXformats 9 4 5" xfId="20775" xr:uid="{4E222FBB-FEA9-40AA-A8CE-AF9140037952}"/>
    <cellStyle name="SAPBEXformats 9 4 6" xfId="24436" xr:uid="{8DDB3FAB-FF77-446C-9DB1-D3FEB80A35BD}"/>
    <cellStyle name="SAPBEXformats 9 4 7" xfId="27965" xr:uid="{51BD4AA1-E93B-4591-9866-5AC95448CF59}"/>
    <cellStyle name="SAPBEXformats 9 4 8" xfId="31253" xr:uid="{9DBEB22A-6987-4BF3-A585-E6826E92529D}"/>
    <cellStyle name="SAPBEXformats 9 5" xfId="2346" xr:uid="{0DB47754-290C-46E8-B4C7-E66581CDF6EF}"/>
    <cellStyle name="SAPBEXformats 9 5 2" xfId="10699" xr:uid="{09E33208-D317-4A8E-A876-CCC161ACFA64}"/>
    <cellStyle name="SAPBEXformats 9 5 3" xfId="14275" xr:uid="{5638B94F-76E4-4D88-A9AD-9D013DB592F2}"/>
    <cellStyle name="SAPBEXformats 9 5 4" xfId="15093" xr:uid="{08A2A35F-2963-480B-9A9A-7CDFEBF3B8FF}"/>
    <cellStyle name="SAPBEXformats 9 5 5" xfId="13841" xr:uid="{5AAF8D1B-621D-4C37-9663-EBD3F2FF4E54}"/>
    <cellStyle name="SAPBEXformats 9 5 6" xfId="15068" xr:uid="{4560ECC0-AB27-4567-8091-1E5179A97BEB}"/>
    <cellStyle name="SAPBEXformats 9 5 7" xfId="16525" xr:uid="{D8DE9CAB-240A-4695-8900-F13A5325E089}"/>
    <cellStyle name="SAPBEXformats 9 5 8" xfId="30328" xr:uid="{44550C7C-3CE5-438C-B7AB-473F2F715FDE}"/>
    <cellStyle name="SAPBEXformats 9 6" xfId="4281" xr:uid="{1BA47591-B044-4953-8342-7A8623232E62}"/>
    <cellStyle name="SAPBEXformats 9 6 2" xfId="12652" xr:uid="{83DE2B09-C1C3-4A3B-9170-671187246356}"/>
    <cellStyle name="SAPBEXformats 9 6 3" xfId="15714" xr:uid="{1E0F30C6-AF5B-43BD-9DB0-B3EFC5067F7F}"/>
    <cellStyle name="SAPBEXformats 9 6 4" xfId="18628" xr:uid="{03CCEFC5-215A-4B14-A7DC-5A99699F38A2}"/>
    <cellStyle name="SAPBEXformats 9 6 5" xfId="22380" xr:uid="{01B45F26-77DA-42D8-A968-E2EC4B3DAABD}"/>
    <cellStyle name="SAPBEXformats 9 6 6" xfId="26046" xr:uid="{344B3DE6-62DE-40EC-B9A4-783A64305ED6}"/>
    <cellStyle name="SAPBEXformats 9 6 7" xfId="29577" xr:uid="{332C50D0-A74C-4094-8286-1732285B368E}"/>
    <cellStyle name="SAPBEXformats 9 6 8" xfId="32840" xr:uid="{82AEA3CE-78FE-4E08-9884-7EF66078F990}"/>
    <cellStyle name="SAPBEXformats 9 7" xfId="4850" xr:uid="{994C8953-32BD-4BAA-8770-DDBE5D1CCB21}"/>
    <cellStyle name="SAPBEXformats 9 7 2" xfId="12173" xr:uid="{0A6704A8-3407-4B53-A209-52EB35544CDF}"/>
    <cellStyle name="SAPBEXformats 9 7 3" xfId="7512" xr:uid="{6083760B-AD4F-418A-A181-32A736AA50AC}"/>
    <cellStyle name="SAPBEXformats 9 7 4" xfId="19197" xr:uid="{1A100673-6611-4CD8-B9E4-8D5A1FF29FA6}"/>
    <cellStyle name="SAPBEXformats 9 7 5" xfId="22948" xr:uid="{F289CC1D-3C16-4225-BC12-9FD3BCCAECA2}"/>
    <cellStyle name="SAPBEXformats 9 7 6" xfId="26614" xr:uid="{A5950760-A7D2-45C8-928B-73D9753A3787}"/>
    <cellStyle name="SAPBEXformats 9 7 7" xfId="30146" xr:uid="{02315B4A-B123-4A0C-8433-56570B9E280F}"/>
    <cellStyle name="SAPBEXformats 9 7 8" xfId="33402" xr:uid="{710C306E-05E1-418D-9622-41F8F904378E}"/>
    <cellStyle name="SAPBEXformats 9 8" xfId="12806" xr:uid="{01518CFC-F29F-42D5-B071-1F30FE7771F1}"/>
    <cellStyle name="SAPBEXformats 9 9" xfId="7144" xr:uid="{42B23381-1EDE-492C-BC3E-9F618926CA7D}"/>
    <cellStyle name="SAPBEXformats_East 1415 Budget model v1" xfId="1183" xr:uid="{7F44800B-16A6-4925-A17A-911B9AAE53CD}"/>
    <cellStyle name="SAPBEXheaderItem" xfId="477" xr:uid="{7E7CEB6A-B967-428E-A2F3-0AC4E71C5252}"/>
    <cellStyle name="SAPBEXheaderItem 2" xfId="553" xr:uid="{2EF11334-8009-4632-B3F4-1535BCC01324}"/>
    <cellStyle name="SAPBEXheaderItem 2 2" xfId="1184" xr:uid="{11DCED89-D5BE-4CC0-821D-D29A2A9AD4B1}"/>
    <cellStyle name="SAPBEXheaderItem 3" xfId="1185" xr:uid="{2BB3F5B2-3810-46C6-9757-B2BBE9228620}"/>
    <cellStyle name="SAPBEXheaderItem 3 2" xfId="1186" xr:uid="{D4436E41-DF1F-426B-8D67-E88EBF798692}"/>
    <cellStyle name="SAPBEXheaderItem 3 2 2" xfId="34836" xr:uid="{8A239B0E-8A93-445B-ABEF-1925816BD462}"/>
    <cellStyle name="SAPBEXheaderItem 3 3" xfId="35070" xr:uid="{CA7104BB-729F-4A1F-8954-E6380A3BE4FA}"/>
    <cellStyle name="SAPBEXheaderItem 3 4" xfId="34620" xr:uid="{040AE425-5C87-4A54-B7C9-3BB634435ADD}"/>
    <cellStyle name="SAPBEXheaderItem 3 5" xfId="34205" xr:uid="{D9AA00F4-6193-4BAC-BBE6-A70F424B1298}"/>
    <cellStyle name="SAPBEXheaderItem 3 6" xfId="33828" xr:uid="{2933C454-202D-44BA-B437-C5488B4654E8}"/>
    <cellStyle name="SAPBEXheaderItem 4" xfId="1187" xr:uid="{554EB83C-13C0-45D1-837E-7471A6D12FDB}"/>
    <cellStyle name="SAPBEXheaderItem 4 2" xfId="1188" xr:uid="{576774B5-D8D0-4CEB-A580-E1D772AD8137}"/>
    <cellStyle name="SAPBEXheaderItem 4 3" xfId="34471" xr:uid="{264462D2-9A28-4B72-8E4B-8C16E9719EF9}"/>
    <cellStyle name="SAPBEXheaderItem 5" xfId="1354" xr:uid="{A386A9B6-477E-4A77-9787-BEF58D510E13}"/>
    <cellStyle name="SAPBEXheaderItem 5 10" xfId="13421" xr:uid="{E8D66BC7-E223-4F35-9CAB-0BC4D1597DA6}"/>
    <cellStyle name="SAPBEXheaderItem 5 11" xfId="9950" xr:uid="{A9CC754A-1DC4-4C11-B4F8-B5DE4887DB1F}"/>
    <cellStyle name="SAPBEXheaderItem 5 12" xfId="14087" xr:uid="{4080FEA5-F20E-4567-B5A4-71754F553BE6}"/>
    <cellStyle name="SAPBEXheaderItem 5 13" xfId="23391" xr:uid="{5FD8C4A3-F9E7-44AC-BD0D-B0FA65F0A912}"/>
    <cellStyle name="SAPBEXheaderItem 5 14" xfId="27038" xr:uid="{FDD75C20-F4EE-460A-B3BE-42DAE0762E64}"/>
    <cellStyle name="SAPBEXheaderItem 5 15" xfId="27216" xr:uid="{5E8E357B-15BF-4CD7-A991-CBD89DA95165}"/>
    <cellStyle name="SAPBEXheaderItem 5 2" xfId="1762" xr:uid="{1810970C-358E-4501-ACAD-E3D77378F315}"/>
    <cellStyle name="SAPBEXheaderItem 5 2 10" xfId="13346" xr:uid="{B5DBCD94-4F36-4CC9-B7D3-BCB5B51C1E68}"/>
    <cellStyle name="SAPBEXheaderItem 5 2 11" xfId="20462" xr:uid="{34595DDA-AD12-4B96-9F00-9E2595A79E07}"/>
    <cellStyle name="SAPBEXheaderItem 5 2 12" xfId="24141" xr:uid="{0BDF8071-51D6-45A1-87A8-4EFA2EAA7D39}"/>
    <cellStyle name="SAPBEXheaderItem 5 2 13" xfId="27701" xr:uid="{B2A82578-869B-45E5-BD7F-D738FD7AA8D1}"/>
    <cellStyle name="SAPBEXheaderItem 5 2 14" xfId="30852" xr:uid="{85E0E647-934F-4B97-8D2F-9C228ED88F21}"/>
    <cellStyle name="SAPBEXheaderItem 5 2 2" xfId="3005" xr:uid="{19520880-66AE-4D8C-B0FF-F7C5FF837F2E}"/>
    <cellStyle name="SAPBEXheaderItem 5 2 2 2" xfId="10133" xr:uid="{21762B56-FB48-4A08-9B74-73E2B9A8061E}"/>
    <cellStyle name="SAPBEXheaderItem 5 2 2 3" xfId="11599" xr:uid="{D8C36067-D13A-45AC-9737-459B8E1F472F}"/>
    <cellStyle name="SAPBEXheaderItem 5 2 2 4" xfId="17353" xr:uid="{7722AC49-98BA-4CCF-B84D-0B5483D26BEA}"/>
    <cellStyle name="SAPBEXheaderItem 5 2 2 5" xfId="21111" xr:uid="{F2EF7048-7DDB-4FF8-B89F-4EEB91687F81}"/>
    <cellStyle name="SAPBEXheaderItem 5 2 2 6" xfId="24772" xr:uid="{23E16AF8-E73B-488D-B055-436A23C05327}"/>
    <cellStyle name="SAPBEXheaderItem 5 2 2 7" xfId="28301" xr:uid="{6F75CB89-8E0A-40D2-9046-AA50789A9B5D}"/>
    <cellStyle name="SAPBEXheaderItem 5 2 2 8" xfId="31587" xr:uid="{A8C1AA0F-E6D1-4D9A-8444-FD580534790E}"/>
    <cellStyle name="SAPBEXheaderItem 5 2 3" xfId="3511" xr:uid="{6FB31040-420F-4CC9-B71C-8D57752E92A2}"/>
    <cellStyle name="SAPBEXheaderItem 5 2 3 2" xfId="8330" xr:uid="{C4B0700C-260F-425C-8510-29EF9F48AE95}"/>
    <cellStyle name="SAPBEXheaderItem 5 2 3 3" xfId="14895" xr:uid="{C8DB5E13-E8B3-421E-BAC6-AB6E1E608BF5}"/>
    <cellStyle name="SAPBEXheaderItem 5 2 3 4" xfId="17858" xr:uid="{2C1F1FD7-E400-4D73-BDA0-82AFD4485DD0}"/>
    <cellStyle name="SAPBEXheaderItem 5 2 3 5" xfId="21614" xr:uid="{D3D1DF79-B834-4644-8EDA-559B0699C7C3}"/>
    <cellStyle name="SAPBEXheaderItem 5 2 3 6" xfId="25276" xr:uid="{3B115918-A156-4E20-852A-966E3857767F}"/>
    <cellStyle name="SAPBEXheaderItem 5 2 3 7" xfId="28807" xr:uid="{E6845FDD-873B-4613-B3B9-5CEE46B0E70C}"/>
    <cellStyle name="SAPBEXheaderItem 5 2 3 8" xfId="32086" xr:uid="{1AB59DEA-29D1-42C9-81CC-5A18E7C9DAA1}"/>
    <cellStyle name="SAPBEXheaderItem 5 2 4" xfId="2033" xr:uid="{58C79B40-EB9F-4AD8-9B96-CA4C4A31A555}"/>
    <cellStyle name="SAPBEXheaderItem 5 2 4 2" xfId="10932" xr:uid="{E5E247D1-BBC2-4EFF-B785-289608D1C346}"/>
    <cellStyle name="SAPBEXheaderItem 5 2 4 3" xfId="11178" xr:uid="{C696DDCF-2041-41A6-B0BC-C03D7E6927A6}"/>
    <cellStyle name="SAPBEXheaderItem 5 2 4 4" xfId="14759" xr:uid="{AE6E6F44-3EAE-42B5-A6E1-2CA6D1A61542}"/>
    <cellStyle name="SAPBEXheaderItem 5 2 4 5" xfId="11687" xr:uid="{1016016C-CDBC-40F3-B924-4E185109507D}"/>
    <cellStyle name="SAPBEXheaderItem 5 2 4 6" xfId="19999" xr:uid="{0D4B394D-AD04-4FA0-BBA9-FC4B17ED844D}"/>
    <cellStyle name="SAPBEXheaderItem 5 2 4 7" xfId="23756" xr:uid="{8DF3CA06-4E8A-461C-B9A4-3295B3EAB1FF}"/>
    <cellStyle name="SAPBEXheaderItem 5 2 4 8" xfId="27037" xr:uid="{3048ADBB-28AF-440C-9E53-942E99B7C9C2}"/>
    <cellStyle name="SAPBEXheaderItem 5 2 5" xfId="3843" xr:uid="{C542F3A0-9592-4D22-8CB3-402060F64123}"/>
    <cellStyle name="SAPBEXheaderItem 5 2 5 2" xfId="12969" xr:uid="{365A5019-C87F-4709-B810-C3964C73B9D8}"/>
    <cellStyle name="SAPBEXheaderItem 5 2 5 3" xfId="7519" xr:uid="{C95B13F3-4FB2-4A8A-88A6-15B191373B18}"/>
    <cellStyle name="SAPBEXheaderItem 5 2 5 4" xfId="18190" xr:uid="{4BCA662E-198A-4C5A-B518-FA2E9D07737A}"/>
    <cellStyle name="SAPBEXheaderItem 5 2 5 5" xfId="21943" xr:uid="{81CC5C59-799D-43E1-B499-BFC36E067FDB}"/>
    <cellStyle name="SAPBEXheaderItem 5 2 5 6" xfId="25608" xr:uid="{9004561E-A0C2-4BDF-81EC-335359D17ABA}"/>
    <cellStyle name="SAPBEXheaderItem 5 2 5 7" xfId="29139" xr:uid="{70452AD2-0336-431D-89F0-EF2F022A2C4D}"/>
    <cellStyle name="SAPBEXheaderItem 5 2 5 8" xfId="32410" xr:uid="{5365BC32-7F55-4563-9168-73C9726A649C}"/>
    <cellStyle name="SAPBEXheaderItem 5 2 6" xfId="1872" xr:uid="{7C013C28-B247-4F60-951E-0FAE6788696A}"/>
    <cellStyle name="SAPBEXheaderItem 5 2 6 2" xfId="10419" xr:uid="{2A054EDE-8F0A-4CAE-A9C2-EA8110A0AC8E}"/>
    <cellStyle name="SAPBEXheaderItem 5 2 6 3" xfId="10668" xr:uid="{C825FA55-28AD-4105-B516-8569B0EBAAFE}"/>
    <cellStyle name="SAPBEXheaderItem 5 2 6 4" xfId="13156" xr:uid="{97A5C2A9-0E10-4DD1-9D1C-3775B35267C0}"/>
    <cellStyle name="SAPBEXheaderItem 5 2 6 5" xfId="14730" xr:uid="{2B549F6C-06EA-4D5C-8FA7-AA88E09E6E6B}"/>
    <cellStyle name="SAPBEXheaderItem 5 2 6 6" xfId="15968" xr:uid="{2F429842-F35C-4C79-B423-A45E428A4524}"/>
    <cellStyle name="SAPBEXheaderItem 5 2 6 7" xfId="26898" xr:uid="{702E0460-49AD-4257-B1EB-66AA1364B7EB}"/>
    <cellStyle name="SAPBEXheaderItem 5 2 6 8" xfId="27273" xr:uid="{26814404-B547-41DC-A633-5D100C4441E8}"/>
    <cellStyle name="SAPBEXheaderItem 5 2 7" xfId="3531" xr:uid="{3F779BF3-E9BE-477D-9BA7-1A893371B5F6}"/>
    <cellStyle name="SAPBEXheaderItem 5 2 7 2" xfId="8685" xr:uid="{892B5F5E-452E-4DA4-9A23-65688550DFEF}"/>
    <cellStyle name="SAPBEXheaderItem 5 2 7 3" xfId="14548" xr:uid="{DF2B82BA-4679-4850-B41B-E98946242C9E}"/>
    <cellStyle name="SAPBEXheaderItem 5 2 7 4" xfId="17878" xr:uid="{F20D1146-A3E4-4DA7-9532-D17BA3E8FC6A}"/>
    <cellStyle name="SAPBEXheaderItem 5 2 7 5" xfId="21634" xr:uid="{863C3881-8C33-4CB6-A5D3-4717AB37517A}"/>
    <cellStyle name="SAPBEXheaderItem 5 2 7 6" xfId="25296" xr:uid="{B8331142-B412-4B12-B852-01DB5F808601}"/>
    <cellStyle name="SAPBEXheaderItem 5 2 7 7" xfId="28827" xr:uid="{C7A1514E-561F-443E-9BD3-81E28CE18F7C}"/>
    <cellStyle name="SAPBEXheaderItem 5 2 7 8" xfId="32106" xr:uid="{76F132AB-0C81-4D58-B923-CBA09C04DFED}"/>
    <cellStyle name="SAPBEXheaderItem 5 2 8" xfId="11468" xr:uid="{E613134C-0B3C-42B3-9AF7-C29B104EB5B6}"/>
    <cellStyle name="SAPBEXheaderItem 5 2 9" xfId="16175" xr:uid="{3C78D45D-0696-4B79-91F7-BBDFFA2A4A60}"/>
    <cellStyle name="SAPBEXheaderItem 5 3" xfId="2617" xr:uid="{5A1F5F56-829D-4194-8728-23988361CA6C}"/>
    <cellStyle name="SAPBEXheaderItem 5 3 2" xfId="9744" xr:uid="{1F2180F9-E62D-4197-941E-BFEB30888614}"/>
    <cellStyle name="SAPBEXheaderItem 5 3 3" xfId="15275" xr:uid="{0A99E6E4-D69B-4E6C-A991-4ADAD4ABE90F}"/>
    <cellStyle name="SAPBEXheaderItem 5 3 4" xfId="7479" xr:uid="{E49D9E4A-5018-491E-BAAE-83B26C5DBFB3}"/>
    <cellStyle name="SAPBEXheaderItem 5 3 5" xfId="20724" xr:uid="{27B6A317-DE24-4F22-925B-C9E7F2377E0F}"/>
    <cellStyle name="SAPBEXheaderItem 5 3 6" xfId="24384" xr:uid="{FB3CDC08-635A-4453-92FD-6A11DF928F95}"/>
    <cellStyle name="SAPBEXheaderItem 5 3 7" xfId="27913" xr:uid="{2B6B8710-A95C-457D-8A5B-A5EF3BD90AD8}"/>
    <cellStyle name="SAPBEXheaderItem 5 3 8" xfId="31203" xr:uid="{7D48518B-3241-427A-B264-53146204E463}"/>
    <cellStyle name="SAPBEXheaderItem 5 4" xfId="3124" xr:uid="{1F01F7C4-514A-47D3-B9C1-614EEEC253AE}"/>
    <cellStyle name="SAPBEXheaderItem 5 4 2" xfId="7891" xr:uid="{EC60C867-B046-4BCA-A83A-0174153B9448}"/>
    <cellStyle name="SAPBEXheaderItem 5 4 3" xfId="16713" xr:uid="{6179FA2B-63D1-43F4-A9D0-A8084DD87F5B}"/>
    <cellStyle name="SAPBEXheaderItem 5 4 4" xfId="17471" xr:uid="{BD235DD8-F31B-47AF-BB6E-D8B65E193FEB}"/>
    <cellStyle name="SAPBEXheaderItem 5 4 5" xfId="21227" xr:uid="{C4F93379-C361-4970-90F4-D267576DC8CE}"/>
    <cellStyle name="SAPBEXheaderItem 5 4 6" xfId="24889" xr:uid="{B196DCE9-02E0-44CC-BD91-33C9CFB29B30}"/>
    <cellStyle name="SAPBEXheaderItem 5 4 7" xfId="28420" xr:uid="{9C51D509-03BC-4966-A575-54B4844A4C77}"/>
    <cellStyle name="SAPBEXheaderItem 5 4 8" xfId="31702" xr:uid="{D265D33C-939D-44F2-A73C-84F9F1409030}"/>
    <cellStyle name="SAPBEXheaderItem 5 5" xfId="2148" xr:uid="{62BB5408-B203-4817-83F7-425F703A3FFE}"/>
    <cellStyle name="SAPBEXheaderItem 5 5 2" xfId="8933" xr:uid="{3BCA408D-17DF-4B72-9A94-000D25AE37D2}"/>
    <cellStyle name="SAPBEXheaderItem 5 5 3" xfId="15365" xr:uid="{F86FD47A-1132-45A3-BF71-30FD5927A640}"/>
    <cellStyle name="SAPBEXheaderItem 5 5 4" xfId="16409" xr:uid="{13296D00-D9CE-4247-8686-E06C1688CC23}"/>
    <cellStyle name="SAPBEXheaderItem 5 5 5" xfId="13898" xr:uid="{2A9498A4-73BB-4D7C-9B85-70584158EF23}"/>
    <cellStyle name="SAPBEXheaderItem 5 5 6" xfId="20054" xr:uid="{C4962158-1C07-4875-A825-1CE1F97B0237}"/>
    <cellStyle name="SAPBEXheaderItem 5 5 7" xfId="26865" xr:uid="{889AB822-50AE-4372-9E44-BEB0145FA093}"/>
    <cellStyle name="SAPBEXheaderItem 5 5 8" xfId="30379" xr:uid="{1C7DCE23-936F-4BAC-B7DB-332DEC71A770}"/>
    <cellStyle name="SAPBEXheaderItem 5 6" xfId="3022" xr:uid="{3AA7CD61-D493-429C-AF1F-9BA434132E0C}"/>
    <cellStyle name="SAPBEXheaderItem 5 6 2" xfId="8398" xr:uid="{DA5ED8E0-731F-4DF5-8B18-9F981766C22F}"/>
    <cellStyle name="SAPBEXheaderItem 5 6 3" xfId="7799" xr:uid="{B417ABCD-5B6C-4AF3-AE61-F1131D315D70}"/>
    <cellStyle name="SAPBEXheaderItem 5 6 4" xfId="17370" xr:uid="{7E211FB6-6494-4ABF-B8F3-3227941B6083}"/>
    <cellStyle name="SAPBEXheaderItem 5 6 5" xfId="21128" xr:uid="{608E54C7-CC19-49A3-AE60-B4D7F52EAA91}"/>
    <cellStyle name="SAPBEXheaderItem 5 6 6" xfId="24789" xr:uid="{FE0F49C6-9328-4626-9C1D-8B014E6F9D66}"/>
    <cellStyle name="SAPBEXheaderItem 5 6 7" xfId="28318" xr:uid="{8A6FAEE9-512E-4FAF-85DA-CCA87E98C3CC}"/>
    <cellStyle name="SAPBEXheaderItem 5 6 8" xfId="31604" xr:uid="{7581A2A4-0057-42CF-BD1A-E4109018DABB}"/>
    <cellStyle name="SAPBEXheaderItem 5 7" xfId="3953" xr:uid="{2F6FAEF0-6ABE-4675-BAFC-E429D4B6A90E}"/>
    <cellStyle name="SAPBEXheaderItem 5 7 2" xfId="12981" xr:uid="{55A689B3-AADA-49B4-91FE-EE08064CA170}"/>
    <cellStyle name="SAPBEXheaderItem 5 7 3" xfId="15659" xr:uid="{FEA6AD9E-9E20-4AF0-BE48-84CF29CC5C89}"/>
    <cellStyle name="SAPBEXheaderItem 5 7 4" xfId="18300" xr:uid="{B5BACE7D-4EA3-4375-8431-C3E220B6925A}"/>
    <cellStyle name="SAPBEXheaderItem 5 7 5" xfId="22053" xr:uid="{23D0937F-B786-4A5D-86F2-F449AF1F5C37}"/>
    <cellStyle name="SAPBEXheaderItem 5 7 6" xfId="25718" xr:uid="{AEA20272-AFDE-4EF9-B357-B71FB835AEE9}"/>
    <cellStyle name="SAPBEXheaderItem 5 7 7" xfId="29249" xr:uid="{9B918047-E1F8-4945-BA8D-0DF3BE8A654A}"/>
    <cellStyle name="SAPBEXheaderItem 5 7 8" xfId="32517" xr:uid="{1F88086E-C80A-4135-8CA9-63BC4996EC9A}"/>
    <cellStyle name="SAPBEXheaderItem 5 8" xfId="4759" xr:uid="{14E3223F-C0FC-4EEE-9A59-459670920CAD}"/>
    <cellStyle name="SAPBEXheaderItem 5 8 2" xfId="12264" xr:uid="{80948D10-4ACA-403B-BDEB-F1E0B290F0CB}"/>
    <cellStyle name="SAPBEXheaderItem 5 8 3" xfId="16786" xr:uid="{BF5E3F45-9145-4949-A6CC-F77951572620}"/>
    <cellStyle name="SAPBEXheaderItem 5 8 4" xfId="19106" xr:uid="{820752C5-3DA1-4C8C-A4B7-5CA6618796F1}"/>
    <cellStyle name="SAPBEXheaderItem 5 8 5" xfId="22857" xr:uid="{FC5F1404-3D17-4A1A-B6A0-67856D7B048B}"/>
    <cellStyle name="SAPBEXheaderItem 5 8 6" xfId="26523" xr:uid="{6CDACA96-D8AA-421D-9A81-31CD066C0034}"/>
    <cellStyle name="SAPBEXheaderItem 5 8 7" xfId="30055" xr:uid="{F70B3F9E-6D0D-4102-961B-C30532197FF9}"/>
    <cellStyle name="SAPBEXheaderItem 5 8 8" xfId="33312" xr:uid="{FAE538A9-92F1-4AB8-ADFA-52F2094F02B4}"/>
    <cellStyle name="SAPBEXheaderItem 5 9" xfId="9915" xr:uid="{D04FC863-48DE-40BF-8614-DFD9CB388FB9}"/>
    <cellStyle name="SAPBEXheaderItem 6" xfId="1380" xr:uid="{C47CEFA1-7FAE-4607-8A53-FA059C664F53}"/>
    <cellStyle name="SAPBEXheaderItem 7" xfId="1443" xr:uid="{5F4635E1-591B-471B-B097-8BC13CFB7EB4}"/>
    <cellStyle name="SAPBEXheaderItem 8" xfId="673" xr:uid="{40055CB8-7E3C-4601-A72D-D30D8E3C7965}"/>
    <cellStyle name="SAPBEXheaderItem 8 10" xfId="16103" xr:uid="{533CAE4E-92CF-4B1C-8EE0-88A5E2E5E2EE}"/>
    <cellStyle name="SAPBEXheaderItem 8 11" xfId="8546" xr:uid="{E158C5C0-4DD5-403E-8B06-C3A467CC16A9}"/>
    <cellStyle name="SAPBEXheaderItem 8 12" xfId="20165" xr:uid="{238FB3FF-47BD-4CD2-83D7-FBE49A88B500}"/>
    <cellStyle name="SAPBEXheaderItem 8 13" xfId="23905" xr:uid="{F760BA5E-6F7D-4210-8DDB-CABC539BF3ED}"/>
    <cellStyle name="SAPBEXheaderItem 8 14" xfId="27468" xr:uid="{8B1231F4-B7B9-4309-9649-2DE8B5A490D9}"/>
    <cellStyle name="SAPBEXheaderItem 8 15" xfId="13427" xr:uid="{DAECAADA-9346-44BE-8FC5-F01F6B0BCD62}"/>
    <cellStyle name="SAPBEXheaderItem 8 2" xfId="1585" xr:uid="{4F47E163-FE12-49B3-AAA9-0E888CE80F79}"/>
    <cellStyle name="SAPBEXheaderItem 8 2 10" xfId="15558" xr:uid="{DB7D7710-C698-47D8-8209-DF3039C5A0EB}"/>
    <cellStyle name="SAPBEXheaderItem 8 2 11" xfId="19597" xr:uid="{EA2CF689-B8D1-48D0-BA13-02D30AA3B422}"/>
    <cellStyle name="SAPBEXheaderItem 8 2 12" xfId="19899" xr:uid="{1E6917AE-2A07-4C1D-B765-D71B0110FF8D}"/>
    <cellStyle name="SAPBEXheaderItem 8 2 13" xfId="23664" xr:uid="{106F7F41-2005-4BC8-8A1C-421F12E336BA}"/>
    <cellStyle name="SAPBEXheaderItem 8 2 14" xfId="30515" xr:uid="{0FCE416D-48B1-487F-8C8B-9576B93808DD}"/>
    <cellStyle name="SAPBEXheaderItem 8 2 2" xfId="2828" xr:uid="{5B265619-BA66-4BF6-9873-1BB7E378A0F6}"/>
    <cellStyle name="SAPBEXheaderItem 8 2 2 2" xfId="11179" xr:uid="{0333057D-9410-4FD0-8DA1-CE0AE995B535}"/>
    <cellStyle name="SAPBEXheaderItem 8 2 2 3" xfId="16436" xr:uid="{CBC5A3A1-1700-432F-A410-0FDF0B83221C}"/>
    <cellStyle name="SAPBEXheaderItem 8 2 2 4" xfId="17176" xr:uid="{C3A21CF0-8FAF-4A48-9C62-6F184DF8BEC4}"/>
    <cellStyle name="SAPBEXheaderItem 8 2 2 5" xfId="20934" xr:uid="{714DE339-1008-4793-B8EB-586C421D7126}"/>
    <cellStyle name="SAPBEXheaderItem 8 2 2 6" xfId="24595" xr:uid="{E7409C71-8A87-491A-BD3D-26770BF53B2D}"/>
    <cellStyle name="SAPBEXheaderItem 8 2 2 7" xfId="28124" xr:uid="{6FBEA6BC-7AC0-40CC-9612-79CA847DEE99}"/>
    <cellStyle name="SAPBEXheaderItem 8 2 2 8" xfId="31410" xr:uid="{566911F8-9C50-4255-96F8-A27625DA009F}"/>
    <cellStyle name="SAPBEXheaderItem 8 2 3" xfId="3334" xr:uid="{A9676771-3194-4030-978F-BCBF8DF13A57}"/>
    <cellStyle name="SAPBEXheaderItem 8 2 3 2" xfId="9561" xr:uid="{0EF202C1-15B4-4C91-9032-EB93107BF1DF}"/>
    <cellStyle name="SAPBEXheaderItem 8 2 3 3" xfId="12090" xr:uid="{158273A7-94F8-448B-A895-7E292977780D}"/>
    <cellStyle name="SAPBEXheaderItem 8 2 3 4" xfId="17681" xr:uid="{5BB0CC98-80A8-445E-98F1-4B48AA0FC6F0}"/>
    <cellStyle name="SAPBEXheaderItem 8 2 3 5" xfId="21437" xr:uid="{0A35E664-60A7-4836-BEA4-B64A2F810A27}"/>
    <cellStyle name="SAPBEXheaderItem 8 2 3 6" xfId="25099" xr:uid="{6E4C18E8-73D8-479E-B6D7-4E42E0D62EB7}"/>
    <cellStyle name="SAPBEXheaderItem 8 2 3 7" xfId="28630" xr:uid="{4A7DA920-048C-4297-BDCC-C440ED145B03}"/>
    <cellStyle name="SAPBEXheaderItem 8 2 3 8" xfId="31909" xr:uid="{BDD8F791-9D66-4469-9BDF-252176DFB692}"/>
    <cellStyle name="SAPBEXheaderItem 8 2 4" xfId="2710" xr:uid="{B20FC2BE-6A3E-4440-A830-A5333FC7D7EB}"/>
    <cellStyle name="SAPBEXheaderItem 8 2 4 2" xfId="8679" xr:uid="{C9EC6DB4-481D-44B7-9333-5C10EAF83DA0}"/>
    <cellStyle name="SAPBEXheaderItem 8 2 4 3" xfId="16944" xr:uid="{C460A96D-DCBD-40FE-9D2F-82E9FE5E6F97}"/>
    <cellStyle name="SAPBEXheaderItem 8 2 4 4" xfId="17058" xr:uid="{64AA4BF8-571E-4C3C-B488-C230A5E59A7C}"/>
    <cellStyle name="SAPBEXheaderItem 8 2 4 5" xfId="20816" xr:uid="{3DC7C343-594C-4BEE-933C-DC229DDF0383}"/>
    <cellStyle name="SAPBEXheaderItem 8 2 4 6" xfId="24477" xr:uid="{8D172E2A-95BD-4D3F-A55B-6E4C08BFFF13}"/>
    <cellStyle name="SAPBEXheaderItem 8 2 4 7" xfId="28006" xr:uid="{A714B41A-75E6-479A-887D-65C7D7FFB74F}"/>
    <cellStyle name="SAPBEXheaderItem 8 2 4 8" xfId="31292" xr:uid="{F1B35E72-435B-42A7-B173-4F19C403C55C}"/>
    <cellStyle name="SAPBEXheaderItem 8 2 5" xfId="2286" xr:uid="{2BD53CC3-6E02-4670-8808-705F07FD692C}"/>
    <cellStyle name="SAPBEXheaderItem 8 2 5 2" xfId="11438" xr:uid="{714352F1-E0C7-49A5-8D1A-6EFB48CE1C22}"/>
    <cellStyle name="SAPBEXheaderItem 8 2 5 3" xfId="16205" xr:uid="{5AE3DD39-8423-478E-94B0-8E8BF00B2F9A}"/>
    <cellStyle name="SAPBEXheaderItem 8 2 5 4" xfId="7780" xr:uid="{74B07D11-396A-4418-9D01-976668FFE930}"/>
    <cellStyle name="SAPBEXheaderItem 8 2 5 5" xfId="7741" xr:uid="{D0F9D363-68DF-4FBF-8D86-2FD89EF5EC96}"/>
    <cellStyle name="SAPBEXheaderItem 8 2 5 6" xfId="8613" xr:uid="{CFD66EB7-2912-44BD-A096-1DBCCF33019A}"/>
    <cellStyle name="SAPBEXheaderItem 8 2 5 7" xfId="12074" xr:uid="{05CFFC3F-A478-4C23-B833-627D2D511F9A}"/>
    <cellStyle name="SAPBEXheaderItem 8 2 5 8" xfId="27047" xr:uid="{46BB66D3-FB04-45B2-89A5-25FA792770C6}"/>
    <cellStyle name="SAPBEXheaderItem 8 2 6" xfId="3184" xr:uid="{A9DAC4EA-F135-43C3-980B-67D92309B35B}"/>
    <cellStyle name="SAPBEXheaderItem 8 2 6 2" xfId="8220" xr:uid="{89FF5109-9840-4541-B08A-0F1D6935CF24}"/>
    <cellStyle name="SAPBEXheaderItem 8 2 6 3" xfId="8600" xr:uid="{6F9B1042-6589-499F-9204-437DA23D76B6}"/>
    <cellStyle name="SAPBEXheaderItem 8 2 6 4" xfId="17531" xr:uid="{AD14FC82-7EBC-47D9-AD5C-BCFE7C2F1154}"/>
    <cellStyle name="SAPBEXheaderItem 8 2 6 5" xfId="21287" xr:uid="{B54D2A9B-8392-4E37-A1D2-7B0CA285154A}"/>
    <cellStyle name="SAPBEXheaderItem 8 2 6 6" xfId="24949" xr:uid="{1BB5002C-D599-4A09-BEBC-3986006B2C51}"/>
    <cellStyle name="SAPBEXheaderItem 8 2 6 7" xfId="28480" xr:uid="{C886944C-7F29-42B1-8877-620B8F496691}"/>
    <cellStyle name="SAPBEXheaderItem 8 2 6 8" xfId="31760" xr:uid="{A4C25FE4-387D-478B-8847-FFEFA1C3A3D1}"/>
    <cellStyle name="SAPBEXheaderItem 8 2 7" xfId="3239" xr:uid="{1C3BF93C-79B6-4940-88C2-1F2C2380AEB2}"/>
    <cellStyle name="SAPBEXheaderItem 8 2 7 2" xfId="8391" xr:uid="{45614F7D-0CC8-4A5E-B808-F75FFDDAC461}"/>
    <cellStyle name="SAPBEXheaderItem 8 2 7 3" xfId="13837" xr:uid="{1C951C6A-B1D4-4D19-AFFA-20EEDF40A309}"/>
    <cellStyle name="SAPBEXheaderItem 8 2 7 4" xfId="17586" xr:uid="{88FA1885-49E9-4B22-98E8-56045EAC8ADF}"/>
    <cellStyle name="SAPBEXheaderItem 8 2 7 5" xfId="21342" xr:uid="{EBFB7F6E-C4D0-4B5C-B0B1-940DC52C0966}"/>
    <cellStyle name="SAPBEXheaderItem 8 2 7 6" xfId="25004" xr:uid="{5C794DF9-2818-44AE-8ACB-CA035763D766}"/>
    <cellStyle name="SAPBEXheaderItem 8 2 7 7" xfId="28535" xr:uid="{173BA4C4-2003-4667-A165-9D4204A19E7A}"/>
    <cellStyle name="SAPBEXheaderItem 8 2 7 8" xfId="31815" xr:uid="{5D0191E5-0A79-42A0-83A1-C7713A298449}"/>
    <cellStyle name="SAPBEXheaderItem 8 2 8" xfId="10347" xr:uid="{3E36B75D-4CD5-4387-8F9A-D570029661C4}"/>
    <cellStyle name="SAPBEXheaderItem 8 2 9" xfId="14361" xr:uid="{9FBFDB33-DDCE-400D-B7A7-B6E93B2A582D}"/>
    <cellStyle name="SAPBEXheaderItem 8 3" xfId="2006" xr:uid="{16BB62CE-F219-4848-A270-4319F0059917}"/>
    <cellStyle name="SAPBEXheaderItem 8 3 2" xfId="7340" xr:uid="{648E8B09-20A8-4445-B734-B87FB8402E4C}"/>
    <cellStyle name="SAPBEXheaderItem 8 3 3" xfId="13681" xr:uid="{F0796891-AB45-45FA-A609-0450ED52BCD7}"/>
    <cellStyle name="SAPBEXheaderItem 8 3 4" xfId="9977" xr:uid="{22C84208-3A04-4FBD-91DE-9EA57C953D83}"/>
    <cellStyle name="SAPBEXheaderItem 8 3 5" xfId="15393" xr:uid="{AE98211B-F875-4B92-9A9F-985195698075}"/>
    <cellStyle name="SAPBEXheaderItem 8 3 6" xfId="7771" xr:uid="{56207062-C5EA-4D6E-8494-B85384F42E6E}"/>
    <cellStyle name="SAPBEXheaderItem 8 3 7" xfId="23740" xr:uid="{9C976FCE-60DF-4CCB-B3B7-7FB3CAFCB8C9}"/>
    <cellStyle name="SAPBEXheaderItem 8 3 8" xfId="27337" xr:uid="{FAF7038E-805B-4214-8360-5BFE370747F2}"/>
    <cellStyle name="SAPBEXheaderItem 8 4" xfId="2330" xr:uid="{AC35EA99-31B1-4DB1-B17A-AA60B892A1A8}"/>
    <cellStyle name="SAPBEXheaderItem 8 4 2" xfId="9056" xr:uid="{920F2EB5-B7F4-4F5C-85AB-811BEC560B9E}"/>
    <cellStyle name="SAPBEXheaderItem 8 4 3" xfId="12059" xr:uid="{9C308A3C-C264-48ED-9C71-EFC5314BEA88}"/>
    <cellStyle name="SAPBEXheaderItem 8 4 4" xfId="7362" xr:uid="{923740B0-1161-444B-8780-D4FCBF5A5CBE}"/>
    <cellStyle name="SAPBEXheaderItem 8 4 5" xfId="11555" xr:uid="{A76912A1-DB3D-4952-B993-3497100721E5}"/>
    <cellStyle name="SAPBEXheaderItem 8 4 6" xfId="20133" xr:uid="{F4849739-139A-4E08-89E6-7C5BD31F23BB}"/>
    <cellStyle name="SAPBEXheaderItem 8 4 7" xfId="23817" xr:uid="{BB962197-128D-41AF-8093-86BAB5A6BA4E}"/>
    <cellStyle name="SAPBEXheaderItem 8 4 8" xfId="30340" xr:uid="{426B7724-1A44-494B-B4FF-180C6490A330}"/>
    <cellStyle name="SAPBEXheaderItem 8 5" xfId="1882" xr:uid="{9C6AB1E9-8E8F-4B47-93BE-409D2D2D28F7}"/>
    <cellStyle name="SAPBEXheaderItem 8 5 2" xfId="9917" xr:uid="{5B60A44A-6403-44E5-A6BA-45C023238AA1}"/>
    <cellStyle name="SAPBEXheaderItem 8 5 3" xfId="14698" xr:uid="{7096A9E6-DB19-4B9C-AA72-BAC594F34195}"/>
    <cellStyle name="SAPBEXheaderItem 8 5 4" xfId="15468" xr:uid="{12DDD936-8C38-4425-AAB7-E9FC7C6A8280}"/>
    <cellStyle name="SAPBEXheaderItem 8 5 5" xfId="9242" xr:uid="{B651A65C-A954-4FAE-9AA2-CBDA44C3FBF8}"/>
    <cellStyle name="SAPBEXheaderItem 8 5 6" xfId="23237" xr:uid="{9764A84D-E40B-47D6-9391-4214408173F6}"/>
    <cellStyle name="SAPBEXheaderItem 8 5 7" xfId="23684" xr:uid="{C0D5B366-6BCC-49B6-8538-354CF2A024C2}"/>
    <cellStyle name="SAPBEXheaderItem 8 5 8" xfId="27278" xr:uid="{34BCBBC7-4E8B-4ACE-89C1-60946EDAA2B3}"/>
    <cellStyle name="SAPBEXheaderItem 8 6" xfId="3978" xr:uid="{8A7910D7-106E-421E-8315-F770031BF205}"/>
    <cellStyle name="SAPBEXheaderItem 8 6 2" xfId="12979" xr:uid="{66E1361D-9CEE-435D-A639-D97A5D042917}"/>
    <cellStyle name="SAPBEXheaderItem 8 6 3" xfId="15661" xr:uid="{5911DED0-CDB7-419A-8D6F-2251DAAB4210}"/>
    <cellStyle name="SAPBEXheaderItem 8 6 4" xfId="18325" xr:uid="{DC657F97-E911-4A06-A16C-E88F2D3B3F28}"/>
    <cellStyle name="SAPBEXheaderItem 8 6 5" xfId="22078" xr:uid="{C73A37E4-C766-419F-95B7-49430B7A9CF0}"/>
    <cellStyle name="SAPBEXheaderItem 8 6 6" xfId="25743" xr:uid="{64429BE1-9DEB-4AD7-9F1B-E78350D226E2}"/>
    <cellStyle name="SAPBEXheaderItem 8 6 7" xfId="29274" xr:uid="{DE6F8AB1-580D-4B63-8EDF-6E16D59C20CB}"/>
    <cellStyle name="SAPBEXheaderItem 8 6 8" xfId="32542" xr:uid="{8510CBBE-97B2-47CB-BD0B-FF73E61A9E85}"/>
    <cellStyle name="SAPBEXheaderItem 8 7" xfId="4506" xr:uid="{45EA0896-0E33-4D44-AB06-C22F72D227D8}"/>
    <cellStyle name="SAPBEXheaderItem 8 7 2" xfId="7055" xr:uid="{2238414E-9684-4423-B7DD-90EEA21DB976}"/>
    <cellStyle name="SAPBEXheaderItem 8 7 3" xfId="13107" xr:uid="{A1518E55-0D0D-4C7E-B441-F4E06541B4F2}"/>
    <cellStyle name="SAPBEXheaderItem 8 7 4" xfId="18853" xr:uid="{8D12A8C0-8C6D-4BB8-B29C-93631D92E4EC}"/>
    <cellStyle name="SAPBEXheaderItem 8 7 5" xfId="22605" xr:uid="{5CDDA67F-814E-4581-A8D6-48831A2C8134}"/>
    <cellStyle name="SAPBEXheaderItem 8 7 6" xfId="26270" xr:uid="{745D95A2-50C5-4D30-A635-BE243821D63E}"/>
    <cellStyle name="SAPBEXheaderItem 8 7 7" xfId="29802" xr:uid="{7BC29509-C1BA-43F9-960E-149EBF374CF7}"/>
    <cellStyle name="SAPBEXheaderItem 8 7 8" xfId="33064" xr:uid="{2E615E03-DD15-4AAE-B172-5A36DD22F380}"/>
    <cellStyle name="SAPBEXheaderItem 8 8" xfId="4710" xr:uid="{AA57ADDC-025B-4AA4-87B5-0AB6D609FE00}"/>
    <cellStyle name="SAPBEXheaderItem 8 8 2" xfId="12312" xr:uid="{8BAC9F98-F36F-4AA4-8986-A94BD8BC1000}"/>
    <cellStyle name="SAPBEXheaderItem 8 8 3" xfId="16770" xr:uid="{A2119F48-9254-4B5F-8694-0C5AEB3B526F}"/>
    <cellStyle name="SAPBEXheaderItem 8 8 4" xfId="19057" xr:uid="{12E978F2-F1D6-4F83-9CC2-AC4E469640C8}"/>
    <cellStyle name="SAPBEXheaderItem 8 8 5" xfId="22809" xr:uid="{6C417230-E357-4023-AE0E-E0137D87AD66}"/>
    <cellStyle name="SAPBEXheaderItem 8 8 6" xfId="26474" xr:uid="{0DD6D09B-FACA-4DF6-A3A4-47E1D763344D}"/>
    <cellStyle name="SAPBEXheaderItem 8 8 7" xfId="30006" xr:uid="{A03A46AC-16B8-48D9-9C1A-8AA15DB9D0B4}"/>
    <cellStyle name="SAPBEXheaderItem 8 8 8" xfId="33265" xr:uid="{CA507AE5-32FD-425A-80AD-A8B56480150C}"/>
    <cellStyle name="SAPBEXheaderItem 8 9" xfId="11542" xr:uid="{27F4A39F-620A-43F2-ADC3-5D7CFAC9260E}"/>
    <cellStyle name="SAPBEXheaderItem 9" xfId="6358" xr:uid="{6C69941D-3FA0-4ACC-B26C-9CF9AD6DCE99}"/>
    <cellStyle name="SAPBEXheaderItem 9 2" xfId="13256" xr:uid="{D82AEB36-1E65-4275-B5D5-31AE2FB31E62}"/>
    <cellStyle name="SAPBEXheaderItem 9 3" xfId="15923" xr:uid="{5C8EC001-4C59-41CC-B8FA-E9EADCD431FA}"/>
    <cellStyle name="SAPBEXheaderItem 9 4" xfId="20603" xr:uid="{1B042246-4244-4FAC-B6C5-77B64F0512DC}"/>
    <cellStyle name="SAPBEXheaderItem 9 5" xfId="24283" xr:uid="{10363413-119C-4889-9310-14E0A34979FF}"/>
    <cellStyle name="SAPBEXheaderItem 9 6" xfId="27802" xr:uid="{00EE14E6-BEF1-4F88-9846-352681683FDB}"/>
    <cellStyle name="SAPBEXheaderItem 9 7" xfId="31019" xr:uid="{BA70F50E-E0B8-498D-839C-E0B55A83F9FA}"/>
    <cellStyle name="SAPBEXheaderItem 9 8" xfId="33622" xr:uid="{D913F572-DA3E-4004-9BD9-0B3A24845086}"/>
    <cellStyle name="SAPBEXheaderItem_0910 GSO Capex RRP - Final (Detail) v2 220710" xfId="6074" xr:uid="{A3AD33DA-1573-41A4-97A0-5C1D21CA420E}"/>
    <cellStyle name="SAPBEXheaderText" xfId="478" xr:uid="{40F8DE8E-30F7-4217-9E42-9FDFCBF3384C}"/>
    <cellStyle name="SAPBEXheaderText 2" xfId="554" xr:uid="{CBA3ED15-8AA0-4C3C-9B99-F652FA78DB63}"/>
    <cellStyle name="SAPBEXheaderText 2 2" xfId="1189" xr:uid="{A066A499-A6BF-436E-BE07-68675CE8A772}"/>
    <cellStyle name="SAPBEXheaderText 3" xfId="1190" xr:uid="{465799B5-7C70-4AE6-8C12-BC832F05DC11}"/>
    <cellStyle name="SAPBEXheaderText 3 2" xfId="1191" xr:uid="{29903546-B130-4458-974C-584D25342F07}"/>
    <cellStyle name="SAPBEXheaderText 3 2 2" xfId="34837" xr:uid="{3066E5D7-CAE4-42FE-8CCB-5FA8AFA8B680}"/>
    <cellStyle name="SAPBEXheaderText 3 3" xfId="35071" xr:uid="{52079D2A-560D-4B5E-A866-1FD829A86CEA}"/>
    <cellStyle name="SAPBEXheaderText 3 4" xfId="34621" xr:uid="{4C000F35-269E-4E1A-B0B2-B6259A8385DE}"/>
    <cellStyle name="SAPBEXheaderText 3 5" xfId="34206" xr:uid="{FDF94CB7-A734-4DAA-B65D-87EDEF21A7B3}"/>
    <cellStyle name="SAPBEXheaderText 3 6" xfId="33829" xr:uid="{E17CA62C-FF99-474B-B70D-0E73F75D5B49}"/>
    <cellStyle name="SAPBEXheaderText 4" xfId="1192" xr:uid="{C02BDB79-5987-45E7-9D8D-2F342CFD4743}"/>
    <cellStyle name="SAPBEXheaderText 4 2" xfId="1193" xr:uid="{9111D624-34F9-4BCA-B880-C61491489D74}"/>
    <cellStyle name="SAPBEXheaderText 4 3" xfId="35031" xr:uid="{B0CB5646-1ED2-4064-AC55-DE181E792AB0}"/>
    <cellStyle name="SAPBEXheaderText 5" xfId="1355" xr:uid="{41CB556C-5FD7-440C-BA21-3CA8613E3F00}"/>
    <cellStyle name="SAPBEXheaderText 5 10" xfId="14776" xr:uid="{42C7C8DE-D1DA-4333-91C7-EEF60EBC92E1}"/>
    <cellStyle name="SAPBEXheaderText 5 11" xfId="7675" xr:uid="{3C649D59-3DFB-4DC6-A9A9-E544B68083FC}"/>
    <cellStyle name="SAPBEXheaderText 5 12" xfId="13702" xr:uid="{232DDA4D-9ED6-49F5-8675-406FA098B4E9}"/>
    <cellStyle name="SAPBEXheaderText 5 13" xfId="23390" xr:uid="{90188FAE-461E-4709-AA50-43AA6A10782B}"/>
    <cellStyle name="SAPBEXheaderText 5 14" xfId="20574" xr:uid="{90F9F956-76B4-4774-B32E-F305D1109464}"/>
    <cellStyle name="SAPBEXheaderText 5 15" xfId="23984" xr:uid="{CF3ED7D8-5A8A-43B8-B990-429E4161974D}"/>
    <cellStyle name="SAPBEXheaderText 5 2" xfId="1763" xr:uid="{121E5E1B-679F-40C9-BFCB-7602594B3D0C}"/>
    <cellStyle name="SAPBEXheaderText 5 2 10" xfId="12861" xr:uid="{270E236F-5267-4AAB-ADF6-D79FCBBBEACB}"/>
    <cellStyle name="SAPBEXheaderText 5 2 11" xfId="19539" xr:uid="{3E6B465B-0FE9-44DF-8FCE-0DBFE31326FA}"/>
    <cellStyle name="SAPBEXheaderText 5 2 12" xfId="23301" xr:uid="{862AD1F8-F3C3-4AEF-81A3-453163E0E2D5}"/>
    <cellStyle name="SAPBEXheaderText 5 2 13" xfId="26950" xr:uid="{DC5EC920-237D-4C73-9D7F-36254E32D556}"/>
    <cellStyle name="SAPBEXheaderText 5 2 14" xfId="30425" xr:uid="{8BACCE57-8E5C-494C-BA59-CE477DF85C49}"/>
    <cellStyle name="SAPBEXheaderText 5 2 2" xfId="3006" xr:uid="{FB2D72D9-4F49-4A96-B760-F5FC9FBAC28E}"/>
    <cellStyle name="SAPBEXheaderText 5 2 2 2" xfId="9631" xr:uid="{07A6CBF9-29FD-4816-8EF3-4DE456FFE324}"/>
    <cellStyle name="SAPBEXheaderText 5 2 2 3" xfId="14808" xr:uid="{138AE120-2ECE-4906-8E24-F8963A696ECE}"/>
    <cellStyle name="SAPBEXheaderText 5 2 2 4" xfId="17354" xr:uid="{C185ABC9-C5F0-4CB9-916B-F55D6C7A7AC7}"/>
    <cellStyle name="SAPBEXheaderText 5 2 2 5" xfId="21112" xr:uid="{7AF97211-3494-4F15-89D1-9CA42C88285C}"/>
    <cellStyle name="SAPBEXheaderText 5 2 2 6" xfId="24773" xr:uid="{62BEDF83-4927-459B-B598-9596282CBFEF}"/>
    <cellStyle name="SAPBEXheaderText 5 2 2 7" xfId="28302" xr:uid="{05842C67-105B-4600-AF9B-D9C6616C8DD9}"/>
    <cellStyle name="SAPBEXheaderText 5 2 2 8" xfId="31588" xr:uid="{3B85AFF0-03CE-4C5F-ABD2-7687BFDC8526}"/>
    <cellStyle name="SAPBEXheaderText 5 2 3" xfId="3512" xr:uid="{FE0CAF3B-36E2-4BB9-B037-AC5232DEBDAD}"/>
    <cellStyle name="SAPBEXheaderText 5 2 3 2" xfId="7441" xr:uid="{66B8C83F-9A37-43AE-BD2D-57B59A4826F2}"/>
    <cellStyle name="SAPBEXheaderText 5 2 3 3" xfId="14336" xr:uid="{9581F3A3-3C0F-4F7D-A87C-9EA8882B3301}"/>
    <cellStyle name="SAPBEXheaderText 5 2 3 4" xfId="17859" xr:uid="{64F8E31A-C30F-4A53-840A-92C4A02D202D}"/>
    <cellStyle name="SAPBEXheaderText 5 2 3 5" xfId="21615" xr:uid="{156163CB-FDE5-48C5-B03C-965A75921E4C}"/>
    <cellStyle name="SAPBEXheaderText 5 2 3 6" xfId="25277" xr:uid="{AF41B70E-FA1F-460A-AE6F-FAFBD8EDCDA5}"/>
    <cellStyle name="SAPBEXheaderText 5 2 3 7" xfId="28808" xr:uid="{F0499C38-4F8F-4D71-B536-4CE2DBDCD5C3}"/>
    <cellStyle name="SAPBEXheaderText 5 2 3 8" xfId="32087" xr:uid="{6BF5A27F-6E66-4692-A220-D41316741C0D}"/>
    <cellStyle name="SAPBEXheaderText 5 2 4" xfId="1897" xr:uid="{152136FC-96DD-4ABD-8AA7-FA673DD44BD7}"/>
    <cellStyle name="SAPBEXheaderText 5 2 4 2" xfId="11455" xr:uid="{BE80CBAB-2AA6-4A77-825D-E443E10A3D8B}"/>
    <cellStyle name="SAPBEXheaderText 5 2 4 3" xfId="16188" xr:uid="{8D9044DE-4E52-4952-B2A5-C511AC90CE57}"/>
    <cellStyle name="SAPBEXheaderText 5 2 4 4" xfId="13399" xr:uid="{E8563676-53B8-44AA-A52B-00198A4B9603}"/>
    <cellStyle name="SAPBEXheaderText 5 2 4 5" xfId="10581" xr:uid="{4CBDCD42-73CD-4812-85ED-D9EFC3E5D631}"/>
    <cellStyle name="SAPBEXheaderText 5 2 4 6" xfId="23230" xr:uid="{25094334-5CC4-49C9-889E-20F2622E7578}"/>
    <cellStyle name="SAPBEXheaderText 5 2 4 7" xfId="23964" xr:uid="{99A844BF-C232-404A-A02B-D704251D226A}"/>
    <cellStyle name="SAPBEXheaderText 5 2 4 8" xfId="12816" xr:uid="{882227BB-AE9F-4F54-BCF4-FD1419D21CC4}"/>
    <cellStyle name="SAPBEXheaderText 5 2 5" xfId="3922" xr:uid="{4CCDC7F6-FF07-4DCF-A1D6-A7547B924FC1}"/>
    <cellStyle name="SAPBEXheaderText 5 2 5 2" xfId="9988" xr:uid="{1C55BB96-4632-458E-9EBE-D18B472BB73B}"/>
    <cellStyle name="SAPBEXheaderText 5 2 5 3" xfId="11838" xr:uid="{F7224F5E-2411-4A04-9146-9E22AEEFDBFA}"/>
    <cellStyle name="SAPBEXheaderText 5 2 5 4" xfId="18269" xr:uid="{79636EE5-A9B7-4FCD-9468-AAF9D240DA31}"/>
    <cellStyle name="SAPBEXheaderText 5 2 5 5" xfId="22022" xr:uid="{58EF2E84-D5F2-46F7-B8D8-AED3E7BA1887}"/>
    <cellStyle name="SAPBEXheaderText 5 2 5 6" xfId="25687" xr:uid="{1D8AE432-1B69-45B4-A0F0-EED0CA6F2258}"/>
    <cellStyle name="SAPBEXheaderText 5 2 5 7" xfId="29218" xr:uid="{C6227BCA-CD1D-48F0-A675-62F3037AEDAC}"/>
    <cellStyle name="SAPBEXheaderText 5 2 5 8" xfId="32486" xr:uid="{ACB84DD8-50D9-4E64-A304-776A7B33961E}"/>
    <cellStyle name="SAPBEXheaderText 5 2 6" xfId="4567" xr:uid="{5F73D19B-4C2D-4F74-9DE6-556625C0841C}"/>
    <cellStyle name="SAPBEXheaderText 5 2 6 2" xfId="12448" xr:uid="{73EBE839-C498-47BA-993B-407B403982FB}"/>
    <cellStyle name="SAPBEXheaderText 5 2 6 3" xfId="10083" xr:uid="{F169BB21-005C-4658-822C-8A9B64AF8C25}"/>
    <cellStyle name="SAPBEXheaderText 5 2 6 4" xfId="18914" xr:uid="{452FA355-D6B4-4001-AD74-0E02CFFD6936}"/>
    <cellStyle name="SAPBEXheaderText 5 2 6 5" xfId="22666" xr:uid="{4B5C7803-28FC-443E-9C66-97B78DDE942A}"/>
    <cellStyle name="SAPBEXheaderText 5 2 6 6" xfId="26331" xr:uid="{93C49BBC-F2DE-418E-9689-7473FCD55FC4}"/>
    <cellStyle name="SAPBEXheaderText 5 2 6 7" xfId="29863" xr:uid="{A1E18717-95C3-42B0-8997-246DAC6A677A}"/>
    <cellStyle name="SAPBEXheaderText 5 2 6 8" xfId="33124" xr:uid="{6FBACDC5-7DA1-4520-92C8-69EB0847C746}"/>
    <cellStyle name="SAPBEXheaderText 5 2 7" xfId="4509" xr:uid="{BF863B3B-DCCA-451F-8C18-77B5AE24CDEF}"/>
    <cellStyle name="SAPBEXheaderText 5 2 7 2" xfId="11654" xr:uid="{11F90B66-F94E-43F8-96AC-DEFCF86CACD6}"/>
    <cellStyle name="SAPBEXheaderText 5 2 7 3" xfId="15991" xr:uid="{8F0688FF-8907-4C77-8CBE-B4D4F0689769}"/>
    <cellStyle name="SAPBEXheaderText 5 2 7 4" xfId="18856" xr:uid="{8F12FE46-16C1-4EF1-A63D-7A7DEC9D17B5}"/>
    <cellStyle name="SAPBEXheaderText 5 2 7 5" xfId="22608" xr:uid="{9D864839-4A21-4363-A659-9D304B436081}"/>
    <cellStyle name="SAPBEXheaderText 5 2 7 6" xfId="26273" xr:uid="{9EA79378-2F21-4605-B5F0-D3E9EF69723D}"/>
    <cellStyle name="SAPBEXheaderText 5 2 7 7" xfId="29805" xr:uid="{0ADBC3D9-2E66-48B3-8452-E81F2A4F605C}"/>
    <cellStyle name="SAPBEXheaderText 5 2 7 8" xfId="33067" xr:uid="{37876972-857B-4212-80F2-DE36CD88933B}"/>
    <cellStyle name="SAPBEXheaderText 5 2 8" xfId="9800" xr:uid="{D70B81E1-C867-410D-9138-CCBD932585F9}"/>
    <cellStyle name="SAPBEXheaderText 5 2 9" xfId="12860" xr:uid="{76002C6E-5251-4778-B179-46710374B231}"/>
    <cellStyle name="SAPBEXheaderText 5 3" xfId="2618" xr:uid="{2DA52159-24F3-4D19-8FF4-90CD93DCA41B}"/>
    <cellStyle name="SAPBEXheaderText 5 3 2" xfId="8515" xr:uid="{CE5DEC0C-83E8-4FDE-8C4E-881899C2697D}"/>
    <cellStyle name="SAPBEXheaderText 5 3 3" xfId="14601" xr:uid="{FC0C36B1-96D9-4F58-A06A-6BE085B52422}"/>
    <cellStyle name="SAPBEXheaderText 5 3 4" xfId="14524" xr:uid="{564B1A28-9705-4522-A12E-B679E5F8FCCD}"/>
    <cellStyle name="SAPBEXheaderText 5 3 5" xfId="20725" xr:uid="{5E0770F3-ED7F-4816-B2F7-80E2956A1612}"/>
    <cellStyle name="SAPBEXheaderText 5 3 6" xfId="24385" xr:uid="{D9E2A058-BF61-47CE-9BEA-3ED0A5E422D1}"/>
    <cellStyle name="SAPBEXheaderText 5 3 7" xfId="27914" xr:uid="{1008041E-DE05-4BBB-BD7E-CCC1159CF901}"/>
    <cellStyle name="SAPBEXheaderText 5 3 8" xfId="31204" xr:uid="{A2E3AA66-BC90-4BFA-AAFD-64E7EFF34C3B}"/>
    <cellStyle name="SAPBEXheaderText 5 4" xfId="3125" xr:uid="{B5BCAD13-B048-4DE8-825E-F8EF8D483770}"/>
    <cellStyle name="SAPBEXheaderText 5 4 2" xfId="7890" xr:uid="{758A6DA8-78BE-4532-BEB2-8CEE27EF385A}"/>
    <cellStyle name="SAPBEXheaderText 5 4 3" xfId="16988" xr:uid="{C082CCDA-88F9-4172-B178-56D4883BE295}"/>
    <cellStyle name="SAPBEXheaderText 5 4 4" xfId="17472" xr:uid="{BBCDED5E-5CD5-4697-8AB9-A06ABF98E4C1}"/>
    <cellStyle name="SAPBEXheaderText 5 4 5" xfId="21228" xr:uid="{F141513A-DCD2-446C-B6E4-DF6E04B36F64}"/>
    <cellStyle name="SAPBEXheaderText 5 4 6" xfId="24890" xr:uid="{8495F26E-5339-41DC-9EF9-6E166D47012A}"/>
    <cellStyle name="SAPBEXheaderText 5 4 7" xfId="28421" xr:uid="{72FC76E0-D4C1-40ED-85CB-35EF3979A31D}"/>
    <cellStyle name="SAPBEXheaderText 5 4 8" xfId="31703" xr:uid="{2F9FBA01-7C1A-437D-99BF-4DE7D3B854F3}"/>
    <cellStyle name="SAPBEXheaderText 5 5" xfId="3681" xr:uid="{873935DB-1578-440A-9059-8CEE939BCAF8}"/>
    <cellStyle name="SAPBEXheaderText 5 5 2" xfId="9604" xr:uid="{ECB4BCA6-7A3F-4F05-BA29-FC7532860064}"/>
    <cellStyle name="SAPBEXheaderText 5 5 3" xfId="14651" xr:uid="{F24F0DB5-8025-4C5F-B2E4-636C8B0AC675}"/>
    <cellStyle name="SAPBEXheaderText 5 5 4" xfId="18028" xr:uid="{59349A72-087B-4B04-AF5E-38F2C3B67D22}"/>
    <cellStyle name="SAPBEXheaderText 5 5 5" xfId="21784" xr:uid="{FE3DD2D4-CF5E-409B-B851-1F17FEAC2FFB}"/>
    <cellStyle name="SAPBEXheaderText 5 5 6" xfId="25446" xr:uid="{DC486335-8B8D-4AEA-A5B6-EAEC18D333CB}"/>
    <cellStyle name="SAPBEXheaderText 5 5 7" xfId="28977" xr:uid="{E9F6BBFE-AB44-46AF-A85C-522873D7ACA3}"/>
    <cellStyle name="SAPBEXheaderText 5 5 8" xfId="32254" xr:uid="{71EF5E78-0E69-4E2C-BC7F-318D0517B78C}"/>
    <cellStyle name="SAPBEXheaderText 5 6" xfId="3205" xr:uid="{CF4E5023-633F-422E-AB95-DCC1CF204C7A}"/>
    <cellStyle name="SAPBEXheaderText 5 6 2" xfId="9153" xr:uid="{829FE388-359D-45D7-BA25-AB3507C7E128}"/>
    <cellStyle name="SAPBEXheaderText 5 6 3" xfId="14052" xr:uid="{FC90E178-62D0-4A7F-A4BF-4720E5C0C118}"/>
    <cellStyle name="SAPBEXheaderText 5 6 4" xfId="17552" xr:uid="{C037F55E-EE8E-45E5-9AF5-AD0D1A0308CE}"/>
    <cellStyle name="SAPBEXheaderText 5 6 5" xfId="21308" xr:uid="{1BE04216-474F-45BA-A675-2B479355C556}"/>
    <cellStyle name="SAPBEXheaderText 5 6 6" xfId="24970" xr:uid="{11044E67-B03E-4FC4-8B33-8DD42BD6024D}"/>
    <cellStyle name="SAPBEXheaderText 5 6 7" xfId="28501" xr:uid="{682C6332-EC31-4DC1-94A6-CE2BC3A1F558}"/>
    <cellStyle name="SAPBEXheaderText 5 6 8" xfId="31781" xr:uid="{4AC71438-1814-4161-8889-11531965C129}"/>
    <cellStyle name="SAPBEXheaderText 5 7" xfId="4370" xr:uid="{FA9117ED-81CD-405B-8FCF-6610F055C04A}"/>
    <cellStyle name="SAPBEXheaderText 5 7 2" xfId="12586" xr:uid="{DA083A10-CD9E-4865-AFAA-CF850AB058E8}"/>
    <cellStyle name="SAPBEXheaderText 5 7 3" xfId="7616" xr:uid="{306F4CEC-C64C-485A-A540-0F8B2C758D04}"/>
    <cellStyle name="SAPBEXheaderText 5 7 4" xfId="18717" xr:uid="{53518EBD-818C-4B95-8886-BE45753B484D}"/>
    <cellStyle name="SAPBEXheaderText 5 7 5" xfId="22469" xr:uid="{91C1BFDD-47EE-436E-8938-928A0E21BF83}"/>
    <cellStyle name="SAPBEXheaderText 5 7 6" xfId="26135" xr:uid="{D6935563-156F-47CF-B10E-E29777B88F2E}"/>
    <cellStyle name="SAPBEXheaderText 5 7 7" xfId="29666" xr:uid="{16372B82-F1FC-48A6-9F52-1B56FD1BF080}"/>
    <cellStyle name="SAPBEXheaderText 5 7 8" xfId="32928" xr:uid="{4995A339-A205-4391-90A1-217DD9C1E12E}"/>
    <cellStyle name="SAPBEXheaderText 5 8" xfId="2183" xr:uid="{662D4385-4566-4BF5-8DA1-5C5ACFAC8A51}"/>
    <cellStyle name="SAPBEXheaderText 5 8 2" xfId="10615" xr:uid="{ACEC3B8D-D6DC-4775-B42D-E264D3E5EB16}"/>
    <cellStyle name="SAPBEXheaderText 5 8 3" xfId="15063" xr:uid="{7E96AC62-EC03-4DBF-99C6-44065D01B380}"/>
    <cellStyle name="SAPBEXheaderText 5 8 4" xfId="7482" xr:uid="{12076ED7-984F-476D-B3F7-E0927DA0C85F}"/>
    <cellStyle name="SAPBEXheaderText 5 8 5" xfId="15194" xr:uid="{11A032BD-88B6-4C12-8818-89584FBADF0F}"/>
    <cellStyle name="SAPBEXheaderText 5 8 6" xfId="20695" xr:uid="{81E9AD19-310D-4467-9025-201D5A9D6F37}"/>
    <cellStyle name="SAPBEXheaderText 5 8 7" xfId="17449" xr:uid="{9BBAC614-6FD1-415D-AF7E-E63620F4A77F}"/>
    <cellStyle name="SAPBEXheaderText 5 8 8" xfId="27053" xr:uid="{E162B03D-4ADE-496D-9493-BC2F4FD497EA}"/>
    <cellStyle name="SAPBEXheaderText 5 9" xfId="9493" xr:uid="{E8FD0084-42C5-47BD-B82C-C447AA3F2E54}"/>
    <cellStyle name="SAPBEXheaderText 6" xfId="1381" xr:uid="{0D0197A6-2112-4AD0-AA73-9261836BC45F}"/>
    <cellStyle name="SAPBEXheaderText 7" xfId="1442" xr:uid="{8E3D93BE-CE3F-4FA3-81C1-5D8EFC2E6C26}"/>
    <cellStyle name="SAPBEXheaderText 8" xfId="674" xr:uid="{EB0943DE-F5A5-40EB-A1FD-C9E15EBF7FD4}"/>
    <cellStyle name="SAPBEXheaderText 8 10" xfId="13208" xr:uid="{79F3578B-0016-456C-9DD8-8EED3D20211B}"/>
    <cellStyle name="SAPBEXheaderText 8 11" xfId="10090" xr:uid="{7E931C89-71BB-4486-9023-E5275F34758F}"/>
    <cellStyle name="SAPBEXheaderText 8 12" xfId="20172" xr:uid="{2DC7A236-1DAC-4CE1-B940-34ED320FFA79}"/>
    <cellStyle name="SAPBEXheaderText 8 13" xfId="12842" xr:uid="{3BF6827F-68CC-4C82-A7DB-EEE15A1E9C3F}"/>
    <cellStyle name="SAPBEXheaderText 8 14" xfId="27467" xr:uid="{2A40B807-3493-4F07-8FAE-6B70B4EE5405}"/>
    <cellStyle name="SAPBEXheaderText 8 15" xfId="23449" xr:uid="{EA6FB6AB-8C70-4E9B-A3A8-2D9075AB3EEE}"/>
    <cellStyle name="SAPBEXheaderText 8 2" xfId="1586" xr:uid="{C327013C-25E6-41CD-A955-1236188A087B}"/>
    <cellStyle name="SAPBEXheaderText 8 2 10" xfId="14774" xr:uid="{0696C892-D20B-473B-8E5B-A94A73CAA484}"/>
    <cellStyle name="SAPBEXheaderText 8 2 11" xfId="16248" xr:uid="{7190AAF2-D07D-4002-B946-8245705E543D}"/>
    <cellStyle name="SAPBEXheaderText 8 2 12" xfId="19901" xr:uid="{119560A1-5226-4AE4-AB9D-4E58CB29C5A7}"/>
    <cellStyle name="SAPBEXheaderText 8 2 13" xfId="7602" xr:uid="{131BC5D3-45F6-4D98-B112-F19D3FC9A620}"/>
    <cellStyle name="SAPBEXheaderText 8 2 14" xfId="30916" xr:uid="{C75E82DD-8E14-4BFA-950A-831E9B5A287D}"/>
    <cellStyle name="SAPBEXheaderText 8 2 2" xfId="2829" xr:uid="{540F2313-DA2A-42EA-8E2B-9FA91D0D8878}"/>
    <cellStyle name="SAPBEXheaderText 8 2 2 2" xfId="11273" xr:uid="{7D19025B-C656-4B12-B4E2-DB4E0416302E}"/>
    <cellStyle name="SAPBEXheaderText 8 2 2 3" xfId="16358" xr:uid="{41A1E4B5-DB89-422A-8C3E-BF8C4AD052AB}"/>
    <cellStyle name="SAPBEXheaderText 8 2 2 4" xfId="17177" xr:uid="{E140047B-4084-441B-8A36-A6CD61E52EE6}"/>
    <cellStyle name="SAPBEXheaderText 8 2 2 5" xfId="20935" xr:uid="{485ED99E-65BD-4812-9612-932E4A3B44E5}"/>
    <cellStyle name="SAPBEXheaderText 8 2 2 6" xfId="24596" xr:uid="{7B94A472-E086-46F4-A5A5-15FF790B6D25}"/>
    <cellStyle name="SAPBEXheaderText 8 2 2 7" xfId="28125" xr:uid="{6CC6DDD2-C647-4AD8-97B4-AEA234562BCA}"/>
    <cellStyle name="SAPBEXheaderText 8 2 2 8" xfId="31411" xr:uid="{2DA31333-9283-4847-A68F-5A4642EC7E57}"/>
    <cellStyle name="SAPBEXheaderText 8 2 3" xfId="3335" xr:uid="{485F8550-F48F-44AE-B8EC-42D14091E110}"/>
    <cellStyle name="SAPBEXheaderText 8 2 3 2" xfId="8332" xr:uid="{5B9BB7FC-15B2-4F8E-AB72-17A4847AB6BE}"/>
    <cellStyle name="SAPBEXheaderText 8 2 3 3" xfId="14078" xr:uid="{83A4514B-EF12-4CDF-BF4F-C62EAED28A40}"/>
    <cellStyle name="SAPBEXheaderText 8 2 3 4" xfId="17682" xr:uid="{841326BF-B612-4AFD-90BC-395A783C85D1}"/>
    <cellStyle name="SAPBEXheaderText 8 2 3 5" xfId="21438" xr:uid="{983EF645-A648-4E8E-96B6-3FB9B0E0D9D8}"/>
    <cellStyle name="SAPBEXheaderText 8 2 3 6" xfId="25100" xr:uid="{46E9B1DD-209A-4922-AFFB-D0AE0BE6A1DD}"/>
    <cellStyle name="SAPBEXheaderText 8 2 3 7" xfId="28631" xr:uid="{C51F07DB-10E7-41DF-995A-B9AE0496A75F}"/>
    <cellStyle name="SAPBEXheaderText 8 2 3 8" xfId="31910" xr:uid="{E3D8B9AB-5E78-4F1A-9D4B-2111B52EC025}"/>
    <cellStyle name="SAPBEXheaderText 8 2 4" xfId="3747" xr:uid="{6F8EEA71-92D3-453D-B687-868D26ED6566}"/>
    <cellStyle name="SAPBEXheaderText 8 2 4 2" xfId="13013" xr:uid="{51036242-4FC9-4E72-BB15-45F75E4620B7}"/>
    <cellStyle name="SAPBEXheaderText 8 2 4 3" xfId="15632" xr:uid="{1601CA4B-3174-4A70-A12E-BE9496C9ADD9}"/>
    <cellStyle name="SAPBEXheaderText 8 2 4 4" xfId="18094" xr:uid="{BA34709D-D47A-416B-93C3-6D4D47A5068F}"/>
    <cellStyle name="SAPBEXheaderText 8 2 4 5" xfId="21849" xr:uid="{2680B0AC-A057-4BD4-8CA4-AFAEC27BDF50}"/>
    <cellStyle name="SAPBEXheaderText 8 2 4 6" xfId="25512" xr:uid="{96019E06-E983-430C-A2B4-D50467606B63}"/>
    <cellStyle name="SAPBEXheaderText 8 2 4 7" xfId="29043" xr:uid="{444AC1E4-560B-41E8-9311-C88B6F8CCF31}"/>
    <cellStyle name="SAPBEXheaderText 8 2 4 8" xfId="32319" xr:uid="{52B216CA-BC13-402D-86E7-6B425103D0E6}"/>
    <cellStyle name="SAPBEXheaderText 8 2 5" xfId="4279" xr:uid="{782B5257-B32C-409E-8DF0-694BCDC7E5A8}"/>
    <cellStyle name="SAPBEXheaderText 8 2 5 2" xfId="12654" xr:uid="{91E6D043-57BA-4FB9-9EFD-69E2832911A9}"/>
    <cellStyle name="SAPBEXheaderText 8 2 5 3" xfId="8490" xr:uid="{EB4B259E-EBD2-4AEE-A179-E7AAC60C359A}"/>
    <cellStyle name="SAPBEXheaderText 8 2 5 4" xfId="18626" xr:uid="{DDD89968-3852-4605-A307-C36F2FC4DCD0}"/>
    <cellStyle name="SAPBEXheaderText 8 2 5 5" xfId="22378" xr:uid="{799F6009-D946-485C-B986-D58CCE35D819}"/>
    <cellStyle name="SAPBEXheaderText 8 2 5 6" xfId="26044" xr:uid="{C456D2E6-F440-46C9-B924-66F8FA20BDE6}"/>
    <cellStyle name="SAPBEXheaderText 8 2 5 7" xfId="29575" xr:uid="{F34040F1-9257-42F0-82B9-CEB0E9F8C6A3}"/>
    <cellStyle name="SAPBEXheaderText 8 2 5 8" xfId="32838" xr:uid="{AE122DAF-B71B-41EA-8C1B-5F714FDAE674}"/>
    <cellStyle name="SAPBEXheaderText 8 2 6" xfId="4205" xr:uid="{FD9942B2-D6A8-4D37-96B1-D9CD9BBBF30B}"/>
    <cellStyle name="SAPBEXheaderText 8 2 6 2" xfId="7034" xr:uid="{22D1761C-7F3E-44EC-B282-427014462F91}"/>
    <cellStyle name="SAPBEXheaderText 8 2 6 3" xfId="14497" xr:uid="{31B082B2-4D58-4B4D-984B-910672B7BF0A}"/>
    <cellStyle name="SAPBEXheaderText 8 2 6 4" xfId="18552" xr:uid="{86693F04-C1AC-46A8-AA6A-B446EEF0DA87}"/>
    <cellStyle name="SAPBEXheaderText 8 2 6 5" xfId="22305" xr:uid="{4156315F-14B8-4DD5-B47B-904D3F14DE9E}"/>
    <cellStyle name="SAPBEXheaderText 8 2 6 6" xfId="25970" xr:uid="{F0B449B0-39BC-47A2-BA2A-282522C14A48}"/>
    <cellStyle name="SAPBEXheaderText 8 2 6 7" xfId="29501" xr:uid="{1DADB8EF-06BA-4168-9F9F-FC77FEA1D81E}"/>
    <cellStyle name="SAPBEXheaderText 8 2 6 8" xfId="32766" xr:uid="{CD74D15C-A9B6-43D4-8684-C8F4A3439902}"/>
    <cellStyle name="SAPBEXheaderText 8 2 7" xfId="3748" xr:uid="{DFF2EF6B-8160-4E1C-8A6B-8CDA5EAAFA0B}"/>
    <cellStyle name="SAPBEXheaderText 8 2 7 2" xfId="12750" xr:uid="{AFAC142D-BB30-4450-AEEA-6A08B2D639BD}"/>
    <cellStyle name="SAPBEXheaderText 8 2 7 3" xfId="15704" xr:uid="{4DC5B70E-B9FE-49BD-A39C-800BCDE9EFDC}"/>
    <cellStyle name="SAPBEXheaderText 8 2 7 4" xfId="18095" xr:uid="{491DE69D-46F7-4EDA-94E9-60675AE320CB}"/>
    <cellStyle name="SAPBEXheaderText 8 2 7 5" xfId="21850" xr:uid="{4C986CDD-2568-40F2-B514-0A6AA2B738F9}"/>
    <cellStyle name="SAPBEXheaderText 8 2 7 6" xfId="25513" xr:uid="{F840B30F-5E9A-43E3-95DF-06B4C4F92CED}"/>
    <cellStyle name="SAPBEXheaderText 8 2 7 7" xfId="29044" xr:uid="{2DC9CEB1-4E0D-428D-9CC1-89C7BACEBC93}"/>
    <cellStyle name="SAPBEXheaderText 8 2 7 8" xfId="32320" xr:uid="{F4BF72C4-FA36-4092-9A22-A6FF3C294118}"/>
    <cellStyle name="SAPBEXheaderText 8 2 8" xfId="10182" xr:uid="{FA8BC482-BBE3-45BA-A497-48611B070E59}"/>
    <cellStyle name="SAPBEXheaderText 8 2 9" xfId="14012" xr:uid="{CFDF3F5F-1243-4AD1-B9B8-C940EAD3498E}"/>
    <cellStyle name="SAPBEXheaderText 8 3" xfId="2007" xr:uid="{478B4575-DD6B-4875-A3DE-1BEAAA2CCD91}"/>
    <cellStyle name="SAPBEXheaderText 8 3 2" xfId="7264" xr:uid="{CF7517FA-9F35-4A0A-A735-0B57821478BB}"/>
    <cellStyle name="SAPBEXheaderText 8 3 3" xfId="9279" xr:uid="{72F202CD-0B85-4BC0-B1A2-9592B9AD6832}"/>
    <cellStyle name="SAPBEXheaderText 8 3 4" xfId="16962" xr:uid="{CFF122C3-1395-4677-986B-974B8EFD2891}"/>
    <cellStyle name="SAPBEXheaderText 8 3 5" xfId="9351" xr:uid="{D5027B27-7BA7-4CD5-8898-CDC35CB86FF7}"/>
    <cellStyle name="SAPBEXheaderText 8 3 6" xfId="11808" xr:uid="{CA085DCF-51DA-4F29-8FB2-271E7C9EEEA2}"/>
    <cellStyle name="SAPBEXheaderText 8 3 7" xfId="26877" xr:uid="{7DC9510C-95AE-4E43-B7C1-9378CD6971A5}"/>
    <cellStyle name="SAPBEXheaderText 8 3 8" xfId="19250" xr:uid="{FF8C6A69-9DA6-4D2D-BEC8-31D5DE7934A5}"/>
    <cellStyle name="SAPBEXheaderText 8 4" xfId="2046" xr:uid="{EA0A840E-7233-434B-B26C-E26E9B4787E3}"/>
    <cellStyle name="SAPBEXheaderText 8 4 2" xfId="11614" xr:uid="{B2EF0E55-4CEF-47B7-9BF8-21337DB10762}"/>
    <cellStyle name="SAPBEXheaderText 8 4 3" xfId="16032" xr:uid="{C3B6789F-C749-45F8-89FF-4D0C6FF3F1A8}"/>
    <cellStyle name="SAPBEXheaderText 8 4 4" xfId="11704" xr:uid="{D07AFC9A-A800-4873-9DF6-36940E5837C5}"/>
    <cellStyle name="SAPBEXheaderText 8 4 5" xfId="7466" xr:uid="{48E65470-07CB-4883-B2B4-7A325EED0125}"/>
    <cellStyle name="SAPBEXheaderText 8 4 6" xfId="23212" xr:uid="{77D3CADD-6294-4E1B-B140-AA6CA11E9B6A}"/>
    <cellStyle name="SAPBEXheaderText 8 4 7" xfId="9708" xr:uid="{2BDAC7C9-4AE4-4D58-86BD-88BE2BC19A40}"/>
    <cellStyle name="SAPBEXheaderText 8 4 8" xfId="27354" xr:uid="{74CE4206-9606-48DD-A167-C0FF586F3159}"/>
    <cellStyle name="SAPBEXheaderText 8 5" xfId="3908" xr:uid="{D76D3E31-BDDA-4A15-AD7B-9ECA84F1153D}"/>
    <cellStyle name="SAPBEXheaderText 8 5 2" xfId="7850" xr:uid="{09FCF2FF-2720-4245-AFFB-1D41DE032421}"/>
    <cellStyle name="SAPBEXheaderText 8 5 3" xfId="16991" xr:uid="{9CF748D3-3BBD-44E6-AA0E-BBCA0F5B501C}"/>
    <cellStyle name="SAPBEXheaderText 8 5 4" xfId="18255" xr:uid="{7D265BCB-4C17-4D51-800A-6A016441F039}"/>
    <cellStyle name="SAPBEXheaderText 8 5 5" xfId="22008" xr:uid="{4FCC6A9B-7047-4F68-B9B6-AC7AAC1FFAE5}"/>
    <cellStyle name="SAPBEXheaderText 8 5 6" xfId="25673" xr:uid="{D88130CA-F0B9-402F-9E0B-CF5D156BB3B6}"/>
    <cellStyle name="SAPBEXheaderText 8 5 7" xfId="29204" xr:uid="{B6B09E4F-9C75-40AA-BA0F-B28C182FE6BB}"/>
    <cellStyle name="SAPBEXheaderText 8 5 8" xfId="32472" xr:uid="{9E58A3ED-D696-4772-96D1-E69243C21064}"/>
    <cellStyle name="SAPBEXheaderText 8 6" xfId="4148" xr:uid="{75FE3696-322E-4606-BEF2-96583F1C2078}"/>
    <cellStyle name="SAPBEXheaderText 8 6 2" xfId="6786" xr:uid="{7CC6D7A2-D9B3-4391-A55D-B8B8118C6449}"/>
    <cellStyle name="SAPBEXheaderText 8 6 3" xfId="16746" xr:uid="{B88633A6-E7BD-41B5-8449-EDADA27D2635}"/>
    <cellStyle name="SAPBEXheaderText 8 6 4" xfId="18495" xr:uid="{736DDCF8-DDCB-4C1D-91BB-000C52D05E3A}"/>
    <cellStyle name="SAPBEXheaderText 8 6 5" xfId="22248" xr:uid="{CDA4C3AE-DA7B-4B9B-BB7C-4BFD0146F6D4}"/>
    <cellStyle name="SAPBEXheaderText 8 6 6" xfId="25913" xr:uid="{79C3895F-5EC6-4C49-BC93-BA2245401935}"/>
    <cellStyle name="SAPBEXheaderText 8 6 7" xfId="29444" xr:uid="{A1BCA3FA-010E-40AF-9087-9BE18CEDF044}"/>
    <cellStyle name="SAPBEXheaderText 8 6 8" xfId="32710" xr:uid="{DE47FCC2-6A3E-4491-A509-CAF51BAE4DE5}"/>
    <cellStyle name="SAPBEXheaderText 8 7" xfId="4466" xr:uid="{3589E92F-E888-43FB-BF06-5730A3AA4DB6}"/>
    <cellStyle name="SAPBEXheaderText 8 7 2" xfId="12536" xr:uid="{6FA77677-903D-4733-9019-C73E93B2759E}"/>
    <cellStyle name="SAPBEXheaderText 8 7 3" xfId="15723" xr:uid="{6D98C975-CED7-44E4-8627-0895F181FFD0}"/>
    <cellStyle name="SAPBEXheaderText 8 7 4" xfId="18813" xr:uid="{B19702B2-62A7-4304-8848-87DABE88908D}"/>
    <cellStyle name="SAPBEXheaderText 8 7 5" xfId="22565" xr:uid="{5C18F945-9744-487B-B52C-CE19D682D346}"/>
    <cellStyle name="SAPBEXheaderText 8 7 6" xfId="26230" xr:uid="{6FA464FF-E5A2-475A-AE70-DF236E20A856}"/>
    <cellStyle name="SAPBEXheaderText 8 7 7" xfId="29762" xr:uid="{B436A553-8E72-4ECA-842C-CEA3F79529CA}"/>
    <cellStyle name="SAPBEXheaderText 8 7 8" xfId="33024" xr:uid="{556482C3-77C4-4065-896A-024C1DE8A021}"/>
    <cellStyle name="SAPBEXheaderText 8 8" xfId="4335" xr:uid="{D77DE503-0041-4B2C-92C6-FF2B94ED0B68}"/>
    <cellStyle name="SAPBEXheaderText 8 8 2" xfId="7404" xr:uid="{AC13E7C8-DFE6-4217-9600-98870CFBB65C}"/>
    <cellStyle name="SAPBEXheaderText 8 8 3" xfId="13938" xr:uid="{E70EE590-341A-4340-BF67-9E5B6AFA03C3}"/>
    <cellStyle name="SAPBEXheaderText 8 8 4" xfId="18682" xr:uid="{C9E231D2-050A-4DAE-96BA-87B9D94F2A73}"/>
    <cellStyle name="SAPBEXheaderText 8 8 5" xfId="22434" xr:uid="{C3E7B240-D114-42A1-BFAE-D1595CB0EF09}"/>
    <cellStyle name="SAPBEXheaderText 8 8 6" xfId="26100" xr:uid="{C078FE06-733B-4ED2-B1FB-34C2FB7731D2}"/>
    <cellStyle name="SAPBEXheaderText 8 8 7" xfId="29631" xr:uid="{A2AA454C-28B0-487F-94CA-D85D80ED5B88}"/>
    <cellStyle name="SAPBEXheaderText 8 8 8" xfId="32894" xr:uid="{15A2A86F-B34A-4EC6-977D-610CBB78871D}"/>
    <cellStyle name="SAPBEXheaderText 8 9" xfId="10465" xr:uid="{3E1E333B-8836-4962-9A40-E1E2C8299694}"/>
    <cellStyle name="SAPBEXheaderText 9" xfId="6359" xr:uid="{807220D7-BA37-4483-AED5-9B0E574C083C}"/>
    <cellStyle name="SAPBEXheaderText 9 2" xfId="13257" xr:uid="{919B645B-19E5-4883-AD8D-B522100ED296}"/>
    <cellStyle name="SAPBEXheaderText 9 3" xfId="15924" xr:uid="{69AED852-A2DB-471E-9FA6-80562DFCDF84}"/>
    <cellStyle name="SAPBEXheaderText 9 4" xfId="20604" xr:uid="{386A1769-FB39-41CB-B50C-46D381763412}"/>
    <cellStyle name="SAPBEXheaderText 9 5" xfId="24284" xr:uid="{871C295C-E93C-425D-9AD5-D86294668A01}"/>
    <cellStyle name="SAPBEXheaderText 9 6" xfId="27803" xr:uid="{E0D6C1A8-4A25-4617-996B-02B5C7BE1CF0}"/>
    <cellStyle name="SAPBEXheaderText 9 7" xfId="31020" xr:uid="{68D6EB13-174A-4E32-A793-F1568647550C}"/>
    <cellStyle name="SAPBEXheaderText 9 8" xfId="33623" xr:uid="{0C54B2C2-8AA9-4182-A477-C754AD82D698}"/>
    <cellStyle name="SAPBEXheaderText_0910 GSO Capex RRP - Final (Detail) v2 220710" xfId="6075" xr:uid="{F2F7BD83-F7C4-4A67-BE29-9675D76BA107}"/>
    <cellStyle name="SAPBEXHLevel0" xfId="479" xr:uid="{9D6366B8-6A43-4264-ACC1-1CF90E639966}"/>
    <cellStyle name="SAPBEXHLevel0 10" xfId="1833" xr:uid="{442E98ED-2D59-41AB-9471-AF4AAB451659}"/>
    <cellStyle name="SAPBEXHLevel0 10 2" xfId="10782" xr:uid="{3DE2386D-8439-4ED8-B21C-2D3CCFDCB9C6}"/>
    <cellStyle name="SAPBEXHLevel0 10 3" xfId="9960" xr:uid="{043EF193-1BF9-4D42-B093-3CC1D27193AF}"/>
    <cellStyle name="SAPBEXHLevel0 10 4" xfId="11182" xr:uid="{22C8A461-4B8F-47A7-A5BE-C4F10CC19462}"/>
    <cellStyle name="SAPBEXHLevel0 10 5" xfId="20437" xr:uid="{1B5E67A9-83B1-46D7-9097-4B71FE10527E}"/>
    <cellStyle name="SAPBEXHLevel0 10 6" xfId="23257" xr:uid="{D98B192D-3FD7-4A22-9B46-CFD0BE63AC6C}"/>
    <cellStyle name="SAPBEXHLevel0 10 7" xfId="27680" xr:uid="{7530CC85-F027-4BC3-90C1-8FA25B2F2C2B}"/>
    <cellStyle name="SAPBEXHLevel0 10 8" xfId="23633" xr:uid="{1A74C152-D6D7-4CE4-9317-F65AA1EFB800}"/>
    <cellStyle name="SAPBEXHLevel0 11" xfId="2501" xr:uid="{F82A68A6-5F7E-4BBE-8D0C-2BC8AAF12252}"/>
    <cellStyle name="SAPBEXHLevel0 11 2" xfId="9745" xr:uid="{0851C1D3-9114-43A0-93FD-C2D7CAD6B954}"/>
    <cellStyle name="SAPBEXHLevel0 11 3" xfId="14935" xr:uid="{103FF101-DE82-4075-8C4A-18AD673D89DA}"/>
    <cellStyle name="SAPBEXHLevel0 11 4" xfId="10089" xr:uid="{2E64ECE9-5961-48AB-A8CD-CC8EFC41E93D}"/>
    <cellStyle name="SAPBEXHLevel0 11 5" xfId="15146" xr:uid="{CB421CC1-433A-447E-B69A-5AD59098BDED}"/>
    <cellStyle name="SAPBEXHLevel0 11 6" xfId="23105" xr:uid="{19324D7C-D3C6-4893-8BDC-5AFDCDD6ADF8}"/>
    <cellStyle name="SAPBEXHLevel0 11 7" xfId="26750" xr:uid="{04821D47-EF80-458D-822E-D317E572B5B0}"/>
    <cellStyle name="SAPBEXHLevel0 11 8" xfId="24986" xr:uid="{FC628996-92A2-4294-A36D-8AA1C78E39ED}"/>
    <cellStyle name="SAPBEXHLevel0 12" xfId="3938" xr:uid="{B2CF95ED-6A21-4A00-890E-73DD526D61E2}"/>
    <cellStyle name="SAPBEXHLevel0 12 2" xfId="12986" xr:uid="{017F70FD-581E-46B9-B47E-40EB263D95D2}"/>
    <cellStyle name="SAPBEXHLevel0 12 3" xfId="15655" xr:uid="{E4B25622-80B4-4D41-8FFF-7C4D251DB9B6}"/>
    <cellStyle name="SAPBEXHLevel0 12 4" xfId="18285" xr:uid="{29AD529A-8188-414F-AC20-4D93FC26C303}"/>
    <cellStyle name="SAPBEXHLevel0 12 5" xfId="22038" xr:uid="{DAFE0E84-A353-4B76-89A4-BBB10A540170}"/>
    <cellStyle name="SAPBEXHLevel0 12 6" xfId="25703" xr:uid="{2FD19D35-CDD8-4B76-A867-BAE41877965B}"/>
    <cellStyle name="SAPBEXHLevel0 12 7" xfId="29234" xr:uid="{6A2943F7-9672-40E3-BDBA-790B8338258A}"/>
    <cellStyle name="SAPBEXHLevel0 12 8" xfId="32502" xr:uid="{B38187A2-0E6E-4409-BE06-650D3F5A9809}"/>
    <cellStyle name="SAPBEXHLevel0 13" xfId="3918" xr:uid="{909D60FE-AF08-4F5E-B858-B8B477A31EFC}"/>
    <cellStyle name="SAPBEXHLevel0 13 2" xfId="11134" xr:uid="{944274A6-54DD-4338-8C8F-E99EE8DAC210}"/>
    <cellStyle name="SAPBEXHLevel0 13 3" xfId="9370" xr:uid="{B8FBB8AF-EA1C-49EB-985B-587F11615048}"/>
    <cellStyle name="SAPBEXHLevel0 13 4" xfId="18265" xr:uid="{3110C0A6-D190-42A2-97BE-2886ED105CC6}"/>
    <cellStyle name="SAPBEXHLevel0 13 5" xfId="22018" xr:uid="{41A1A434-7F53-48A2-9BEF-64E6E2652E1A}"/>
    <cellStyle name="SAPBEXHLevel0 13 6" xfId="25683" xr:uid="{A5739E75-8390-4978-B65C-BFA3A08CBBF9}"/>
    <cellStyle name="SAPBEXHLevel0 13 7" xfId="29214" xr:uid="{DA03F2CE-064E-4C8D-9C16-ED60EE855058}"/>
    <cellStyle name="SAPBEXHLevel0 13 8" xfId="32482" xr:uid="{6C52A208-7059-463C-93DE-B2A755BE5FD6}"/>
    <cellStyle name="SAPBEXHLevel0 14" xfId="4474" xr:uid="{BA5C986B-CCF3-4047-BCC6-650EAC20BF9D}"/>
    <cellStyle name="SAPBEXHLevel0 14 2" xfId="12528" xr:uid="{8867CA9D-B5F5-40A2-B59E-E136109A8975}"/>
    <cellStyle name="SAPBEXHLevel0 14 3" xfId="7634" xr:uid="{EA1CBF95-DDBA-4496-9317-08DC2ECA59B1}"/>
    <cellStyle name="SAPBEXHLevel0 14 4" xfId="18821" xr:uid="{E7C21276-4CF0-48EE-BE01-60F0FBC4873B}"/>
    <cellStyle name="SAPBEXHLevel0 14 5" xfId="22573" xr:uid="{BC033FEC-106A-4E45-85E8-FE867934C999}"/>
    <cellStyle name="SAPBEXHLevel0 14 6" xfId="26238" xr:uid="{AEC5FECB-6731-49E0-B23F-A531223D8802}"/>
    <cellStyle name="SAPBEXHLevel0 14 7" xfId="29770" xr:uid="{089F7175-848B-41AA-8497-A7ECACA2A445}"/>
    <cellStyle name="SAPBEXHLevel0 14 8" xfId="33032" xr:uid="{08C9202F-A1E5-46C5-B17F-9F82A3D325A5}"/>
    <cellStyle name="SAPBEXHLevel0 15" xfId="4716" xr:uid="{4488FE66-941F-470E-A545-D4DEC24A8F69}"/>
    <cellStyle name="SAPBEXHLevel0 15 2" xfId="12307" xr:uid="{5C6B512F-223F-4C47-AEB1-D9C39CAA9629}"/>
    <cellStyle name="SAPBEXHLevel0 15 3" xfId="16773" xr:uid="{5A44832E-DA50-4701-935B-3BB93FE6D890}"/>
    <cellStyle name="SAPBEXHLevel0 15 4" xfId="19063" xr:uid="{66D5C8BF-5F04-4D95-8B90-77A965E648D2}"/>
    <cellStyle name="SAPBEXHLevel0 15 5" xfId="22815" xr:uid="{93EAD376-7737-4FC7-B8E4-370C77DD27CE}"/>
    <cellStyle name="SAPBEXHLevel0 15 6" xfId="26480" xr:uid="{FF9E86DC-BD40-4A14-B8AA-82B8890B0CF9}"/>
    <cellStyle name="SAPBEXHLevel0 15 7" xfId="30012" xr:uid="{22AC3DEB-C87D-44D7-B587-3286196E4AC8}"/>
    <cellStyle name="SAPBEXHLevel0 15 8" xfId="33271" xr:uid="{035064A2-8373-4230-9A68-ED15D1B3A1E1}"/>
    <cellStyle name="SAPBEXHLevel0 16" xfId="6076" xr:uid="{4A17D9F9-4FE4-4399-87EB-9CF4F54AE4B7}"/>
    <cellStyle name="SAPBEXHLevel0 16 2" xfId="11777" xr:uid="{8B47519E-C32C-41BB-8513-27536B03A89C}"/>
    <cellStyle name="SAPBEXHLevel0 16 3" xfId="13789" xr:uid="{EFD86D0B-54B8-4E15-A096-5B429B522D31}"/>
    <cellStyle name="SAPBEXHLevel0 16 4" xfId="20343" xr:uid="{AE08D6F2-1535-479C-BC16-A95D1E2ACCBD}"/>
    <cellStyle name="SAPBEXHLevel0 16 5" xfId="24029" xr:uid="{A976C473-6496-4D4B-B18C-AF4E07B10D3A}"/>
    <cellStyle name="SAPBEXHLevel0 16 6" xfId="27602" xr:uid="{C5A073C7-0C50-4759-A707-E8294DE024DD}"/>
    <cellStyle name="SAPBEXHLevel0 16 7" xfId="30790" xr:uid="{71323A83-7388-4B10-B681-706605B8997C}"/>
    <cellStyle name="SAPBEXHLevel0 16 8" xfId="33484" xr:uid="{0303ED2B-80C9-4040-AA83-C02D99F22A50}"/>
    <cellStyle name="SAPBEXHLevel0 17" xfId="6360" xr:uid="{56A58A94-982D-4FD9-B097-292841B58AE3}"/>
    <cellStyle name="SAPBEXHLevel0 17 2" xfId="13258" xr:uid="{95F7C8EA-E5C4-42E3-A1E9-E7C6F07E2862}"/>
    <cellStyle name="SAPBEXHLevel0 17 3" xfId="15925" xr:uid="{8DC15A9B-F993-4287-BC1B-140888A1E938}"/>
    <cellStyle name="SAPBEXHLevel0 17 4" xfId="20605" xr:uid="{04E83A85-D9AE-409D-81F1-616AB3E36A0D}"/>
    <cellStyle name="SAPBEXHLevel0 17 5" xfId="24285" xr:uid="{16371F5A-6764-4452-A571-218CE12CC714}"/>
    <cellStyle name="SAPBEXHLevel0 17 6" xfId="27804" xr:uid="{DAB42D79-310B-4A05-97F1-7EB2ADECB683}"/>
    <cellStyle name="SAPBEXHLevel0 17 7" xfId="31021" xr:uid="{C50A68F5-5253-46C5-8783-7171E8B8789B}"/>
    <cellStyle name="SAPBEXHLevel0 17 8" xfId="33624" xr:uid="{E6E60EAF-0510-4D76-964F-D05F6B68057A}"/>
    <cellStyle name="SAPBEXHLevel0 18" xfId="10261" xr:uid="{E0A5987D-A60B-4999-8B7B-00CCD79C90F4}"/>
    <cellStyle name="SAPBEXHLevel0 19" xfId="11663" xr:uid="{35F35965-6565-460E-B26C-F86B29DA2741}"/>
    <cellStyle name="SAPBEXHLevel0 2" xfId="1194" xr:uid="{56B4CBB1-265A-4040-96BA-84254A5F97E4}"/>
    <cellStyle name="SAPBEXHLevel0 2 10" xfId="6361" xr:uid="{8DEC77B5-C2B1-41CF-9C84-398B3B9FDAFB}"/>
    <cellStyle name="SAPBEXHLevel0 2 10 2" xfId="13259" xr:uid="{C5D70CCF-6E6D-4BBA-9343-F117515A93E3}"/>
    <cellStyle name="SAPBEXHLevel0 2 10 3" xfId="7776" xr:uid="{7B99C0B9-0C12-42F2-A866-5AB44C197AD9}"/>
    <cellStyle name="SAPBEXHLevel0 2 10 4" xfId="20606" xr:uid="{9A743C01-1F15-4A59-919A-968A363CBA5E}"/>
    <cellStyle name="SAPBEXHLevel0 2 10 5" xfId="24286" xr:uid="{481547F5-94E9-41C8-9455-D59024AAE6AC}"/>
    <cellStyle name="SAPBEXHLevel0 2 10 6" xfId="27805" xr:uid="{D8503C92-8918-4316-A6D9-4D5D45B2B666}"/>
    <cellStyle name="SAPBEXHLevel0 2 10 7" xfId="31022" xr:uid="{DE40D35C-E201-4FF5-889E-093E9946B6E5}"/>
    <cellStyle name="SAPBEXHLevel0 2 10 8" xfId="33625" xr:uid="{B6414C25-63FA-4B24-B47C-F2470B671F7C}"/>
    <cellStyle name="SAPBEXHLevel0 2 11" xfId="10034" xr:uid="{2C5EE08E-A4EE-4785-9F25-9A0FB5F388F4}"/>
    <cellStyle name="SAPBEXHLevel0 2 12" xfId="14965" xr:uid="{132A8EB3-150A-4430-9E1C-F6DAFD825008}"/>
    <cellStyle name="SAPBEXHLevel0 2 13" xfId="15675" xr:uid="{22060B27-F37F-4B7C-B216-D479A35F2ECB}"/>
    <cellStyle name="SAPBEXHLevel0 2 14" xfId="19761" xr:uid="{F5B79C8C-6FFE-4936-BF65-8DC26CAC42EE}"/>
    <cellStyle name="SAPBEXHLevel0 2 15" xfId="23523" xr:uid="{C31869BB-DD51-4344-9953-8158BEC4700E}"/>
    <cellStyle name="SAPBEXHLevel0 2 16" xfId="27136" xr:uid="{B7102275-847C-4351-A2AC-B8EA445280A1}"/>
    <cellStyle name="SAPBEXHLevel0 2 17" xfId="30596" xr:uid="{35F769CE-BFE9-4C1B-BDBB-9DB77BE2F439}"/>
    <cellStyle name="SAPBEXHLevel0 2 2" xfId="1678" xr:uid="{D8A0A753-18F4-4BFF-A358-EC623C2BA4D9}"/>
    <cellStyle name="SAPBEXHLevel0 2 2 10" xfId="16956" xr:uid="{E8ABC99F-77E1-476D-B7CA-8F6C321673A5}"/>
    <cellStyle name="SAPBEXHLevel0 2 2 11" xfId="20494" xr:uid="{331EF0D9-8713-45CB-A183-28080E1786A3}"/>
    <cellStyle name="SAPBEXHLevel0 2 2 12" xfId="23337" xr:uid="{EDD6919A-CE9B-4D8B-9C67-9D0681EC405F}"/>
    <cellStyle name="SAPBEXHLevel0 2 2 13" xfId="23678" xr:uid="{F8319E4D-0FAC-498B-8319-730459EE8ECF}"/>
    <cellStyle name="SAPBEXHLevel0 2 2 14" xfId="30881" xr:uid="{9AF5E883-5E7C-4356-9AEE-5914E163E023}"/>
    <cellStyle name="SAPBEXHLevel0 2 2 15" xfId="33831" xr:uid="{444DD01D-6FAF-452D-AF7C-D67739C6B157}"/>
    <cellStyle name="SAPBEXHLevel0 2 2 2" xfId="2921" xr:uid="{83B64672-C509-4105-8786-C20E34083829}"/>
    <cellStyle name="SAPBEXHLevel0 2 2 2 2" xfId="7900" xr:uid="{3E0FF8AF-3F8B-4F0B-9732-2A96C58847FD}"/>
    <cellStyle name="SAPBEXHLevel0 2 2 2 3" xfId="16710" xr:uid="{2F865A05-484C-4AA5-8702-66656EB851E2}"/>
    <cellStyle name="SAPBEXHLevel0 2 2 2 4" xfId="17269" xr:uid="{F3B4EC8E-C9D7-4DAC-8D2F-4652DB60F2B6}"/>
    <cellStyle name="SAPBEXHLevel0 2 2 2 5" xfId="21027" xr:uid="{792EDD3B-8C93-4783-8C11-A782257AB776}"/>
    <cellStyle name="SAPBEXHLevel0 2 2 2 6" xfId="24688" xr:uid="{27DEE4E3-5265-4246-8AB3-45543B251FA4}"/>
    <cellStyle name="SAPBEXHLevel0 2 2 2 7" xfId="28217" xr:uid="{20F52845-BE5E-4E65-BA38-CC19BD57D223}"/>
    <cellStyle name="SAPBEXHLevel0 2 2 2 8" xfId="31503" xr:uid="{965643F7-1C4C-4CA6-BE95-E31054837729}"/>
    <cellStyle name="SAPBEXHLevel0 2 2 2 9" xfId="34839" xr:uid="{EE64E463-998E-43A6-ACC7-EC5EE70E4A1C}"/>
    <cellStyle name="SAPBEXHLevel0 2 2 3" xfId="3427" xr:uid="{7BCAF14E-325D-4ABE-BE0B-7D2840F24AE9}"/>
    <cellStyle name="SAPBEXHLevel0 2 2 3 2" xfId="10973" xr:uid="{BAB4E8F4-7472-4084-B360-FD93C1F6DFDB}"/>
    <cellStyle name="SAPBEXHLevel0 2 2 3 3" xfId="17017" xr:uid="{7850DB6B-34FF-47E6-A08A-009E37353E6C}"/>
    <cellStyle name="SAPBEXHLevel0 2 2 3 4" xfId="17774" xr:uid="{6D009320-16D1-4D4F-8DFE-D0623DC6F74A}"/>
    <cellStyle name="SAPBEXHLevel0 2 2 3 5" xfId="21530" xr:uid="{629EDE6C-5A4A-4CEC-90D2-7A8D41C6DD0D}"/>
    <cellStyle name="SAPBEXHLevel0 2 2 3 6" xfId="25192" xr:uid="{547006F0-2E41-4F3E-B08A-9FAA14FAC9FA}"/>
    <cellStyle name="SAPBEXHLevel0 2 2 3 7" xfId="28723" xr:uid="{02F2879B-9EF6-4158-8BD5-708070DDB8A1}"/>
    <cellStyle name="SAPBEXHLevel0 2 2 3 8" xfId="32002" xr:uid="{5E6B0629-9DD8-436D-9243-39FED4E3B6BD}"/>
    <cellStyle name="SAPBEXHLevel0 2 2 3 9" xfId="35073" xr:uid="{820201CF-CD2F-4C67-A15D-8259E0CAD44A}"/>
    <cellStyle name="SAPBEXHLevel0 2 2 4" xfId="2316" xr:uid="{3245F223-4127-4D6C-A28B-4048F0D1670A}"/>
    <cellStyle name="SAPBEXHLevel0 2 2 4 2" xfId="10909" xr:uid="{BD1EB63D-9B9F-47B1-B747-5BBB0D6FC7BB}"/>
    <cellStyle name="SAPBEXHLevel0 2 2 4 3" xfId="9906" xr:uid="{1713DEC0-8E56-40F1-877B-5E825231E9CA}"/>
    <cellStyle name="SAPBEXHLevel0 2 2 4 4" xfId="16208" xr:uid="{D61071DD-63F8-4563-A809-6E4A1E09812B}"/>
    <cellStyle name="SAPBEXHLevel0 2 2 4 5" xfId="13712" xr:uid="{111EA0D6-E49B-4B12-A855-8E29FC12EFE8}"/>
    <cellStyle name="SAPBEXHLevel0 2 2 4 6" xfId="20221" xr:uid="{F2CA02C6-22D2-4C82-966B-660489AB9C5D}"/>
    <cellStyle name="SAPBEXHLevel0 2 2 4 7" xfId="23953" xr:uid="{5262F4A0-A311-44D4-A7C4-3CB7B424FFCD}"/>
    <cellStyle name="SAPBEXHLevel0 2 2 4 8" xfId="27525" xr:uid="{90F12B60-EF9A-43D0-9409-9F8ED1A67202}"/>
    <cellStyle name="SAPBEXHLevel0 2 2 4 9" xfId="34623" xr:uid="{45C1BD58-0BBF-4233-9874-F5A000A63D42}"/>
    <cellStyle name="SAPBEXHLevel0 2 2 5" xfId="3223" xr:uid="{726489B0-88C6-4703-9EF1-2FA3A34417B8}"/>
    <cellStyle name="SAPBEXHLevel0 2 2 5 2" xfId="9456" xr:uid="{659E937A-6C12-4B2A-9F47-9151319B802F}"/>
    <cellStyle name="SAPBEXHLevel0 2 2 5 3" xfId="11388" xr:uid="{31B90B33-F1E2-4CF3-8ED1-C2A5CA8A610C}"/>
    <cellStyle name="SAPBEXHLevel0 2 2 5 4" xfId="17570" xr:uid="{FAB2D121-7047-4AD4-8C42-9A706D986C8F}"/>
    <cellStyle name="SAPBEXHLevel0 2 2 5 5" xfId="21326" xr:uid="{01531172-BD07-42CA-BB93-7903386A12C6}"/>
    <cellStyle name="SAPBEXHLevel0 2 2 5 6" xfId="24988" xr:uid="{4EBAEBAD-40CD-4827-A42B-BA5599D02264}"/>
    <cellStyle name="SAPBEXHLevel0 2 2 5 7" xfId="28519" xr:uid="{48591F0A-341C-44BE-B7E2-2B5D7B54D234}"/>
    <cellStyle name="SAPBEXHLevel0 2 2 5 8" xfId="31799" xr:uid="{C2EC0A7C-148F-4C2A-89E1-A107B833A132}"/>
    <cellStyle name="SAPBEXHLevel0 2 2 5 9" xfId="34208" xr:uid="{FE73D191-9640-4D79-80F2-6D8CDB76514C}"/>
    <cellStyle name="SAPBEXHLevel0 2 2 6" xfId="1972" xr:uid="{10BE4039-18DF-475E-B28F-8137A04D7784}"/>
    <cellStyle name="SAPBEXHLevel0 2 2 6 2" xfId="11236" xr:uid="{1883112A-DA8A-4A3B-84C1-317F1F223C91}"/>
    <cellStyle name="SAPBEXHLevel0 2 2 6 3" xfId="16386" xr:uid="{D1192A75-B85A-4E35-941D-38C3990FD577}"/>
    <cellStyle name="SAPBEXHLevel0 2 2 6 4" xfId="14666" xr:uid="{17FEAC29-ACEE-4F20-A23A-F1663255F79B}"/>
    <cellStyle name="SAPBEXHLevel0 2 2 6 5" xfId="19464" xr:uid="{6685B64A-EC5F-4BB8-93C7-F25424B508C3}"/>
    <cellStyle name="SAPBEXHLevel0 2 2 6 6" xfId="19969" xr:uid="{3B9525C4-DADD-4B76-8BC6-8FB859639A0B}"/>
    <cellStyle name="SAPBEXHLevel0 2 2 6 7" xfId="23726" xr:uid="{99D18D3D-7F36-469E-8B95-2F173048ED9A}"/>
    <cellStyle name="SAPBEXHLevel0 2 2 6 8" xfId="27048" xr:uid="{EC8E64D1-9A06-452A-94EF-3BF4D01CAD67}"/>
    <cellStyle name="SAPBEXHLevel0 2 2 7" xfId="4880" xr:uid="{FFA30BF8-2845-47A4-BF9B-CA6FF1D9A875}"/>
    <cellStyle name="SAPBEXHLevel0 2 2 7 2" xfId="12143" xr:uid="{C211D161-7C04-4207-9769-BF6E02315ACE}"/>
    <cellStyle name="SAPBEXHLevel0 2 2 7 3" xfId="8061" xr:uid="{70E9FD6C-3C06-404A-9CE3-7A1BBB5B3A37}"/>
    <cellStyle name="SAPBEXHLevel0 2 2 7 4" xfId="19227" xr:uid="{F2951E3B-5A9D-4359-8E4B-E4F8F17CAA9B}"/>
    <cellStyle name="SAPBEXHLevel0 2 2 7 5" xfId="22978" xr:uid="{5ADAF8B8-2206-4243-8468-5C2809C88815}"/>
    <cellStyle name="SAPBEXHLevel0 2 2 7 6" xfId="26644" xr:uid="{0652546E-1C58-49C8-BF35-B117E9F16C8A}"/>
    <cellStyle name="SAPBEXHLevel0 2 2 7 7" xfId="30176" xr:uid="{BD542483-8691-457C-AA2B-95C01BEEEA47}"/>
    <cellStyle name="SAPBEXHLevel0 2 2 7 8" xfId="33431" xr:uid="{BEF65D13-3252-4352-A9CE-4A5E18FC5738}"/>
    <cellStyle name="SAPBEXHLevel0 2 2 8" xfId="7976" xr:uid="{8DFFA3B0-281B-4D03-966A-DF47FF2EEE59}"/>
    <cellStyle name="SAPBEXHLevel0 2 2 9" xfId="9320" xr:uid="{8C44BCB4-95AE-4E71-80B9-C6659E7ED2CA}"/>
    <cellStyle name="SAPBEXHLevel0 2 3" xfId="2468" xr:uid="{03F24DE2-E040-4122-90C3-8F0510F9EEA0}"/>
    <cellStyle name="SAPBEXHLevel0 2 3 2" xfId="11266" xr:uid="{71914FCA-6448-4DCA-B860-AA2FD270376B}"/>
    <cellStyle name="SAPBEXHLevel0 2 3 3" xfId="16365" xr:uid="{BBFA2372-2FD8-4242-8ED7-350260A96BA0}"/>
    <cellStyle name="SAPBEXHLevel0 2 3 4" xfId="10232" xr:uid="{C9E3705E-926C-41EA-AA3A-9D149405C2F6}"/>
    <cellStyle name="SAPBEXHLevel0 2 3 5" xfId="19360" xr:uid="{4ED6BEEE-FE64-488A-AFE9-00993737BEBF}"/>
    <cellStyle name="SAPBEXHLevel0 2 3 6" xfId="23124" xr:uid="{0EBFFDC8-DEDE-4E02-8046-55C0913F9ED7}"/>
    <cellStyle name="SAPBEXHLevel0 2 3 7" xfId="26772" xr:uid="{0A876F86-B3C9-4FA6-97E1-727B7C73E0EA}"/>
    <cellStyle name="SAPBEXHLevel0 2 3 8" xfId="23450" xr:uid="{D07522F5-2BEC-4AA4-98DA-A8BED5E7E4A4}"/>
    <cellStyle name="SAPBEXHLevel0 2 3 9" xfId="35155" xr:uid="{C4CD5E44-733D-4925-A1AE-2B28CD6146AD}"/>
    <cellStyle name="SAPBEXHLevel0 2 4" xfId="2142" xr:uid="{77307386-3259-4F06-94D2-51BCF9C72C07}"/>
    <cellStyle name="SAPBEXHLevel0 2 4 2" xfId="10349" xr:uid="{A323555B-BD33-4571-9FAC-831C780F402D}"/>
    <cellStyle name="SAPBEXHLevel0 2 4 3" xfId="13790" xr:uid="{F9EBC394-A228-4284-946D-20675C886D4F}"/>
    <cellStyle name="SAPBEXHLevel0 2 4 4" xfId="13714" xr:uid="{AC5CA9BD-4D1F-4F5B-9A95-09854FCA6B08}"/>
    <cellStyle name="SAPBEXHLevel0 2 4 5" xfId="9501" xr:uid="{A59AA385-EC68-435D-BF78-A1B5D0B81836}"/>
    <cellStyle name="SAPBEXHLevel0 2 4 6" xfId="20048" xr:uid="{EC5EB358-7108-4EDC-A29D-5D833B8234F3}"/>
    <cellStyle name="SAPBEXHLevel0 2 4 7" xfId="23803" xr:uid="{7BF226A7-05F9-4F41-BD7D-976CBC3C564C}"/>
    <cellStyle name="SAPBEXHLevel0 2 4 8" xfId="19764" xr:uid="{F3209423-A75B-43D0-92AE-CABC387BD3ED}"/>
    <cellStyle name="SAPBEXHLevel0 2 5" xfId="1974" xr:uid="{04BFEB06-5DD4-4106-87F6-BE2FD5C7850F}"/>
    <cellStyle name="SAPBEXHLevel0 2 5 2" xfId="8639" xr:uid="{9555C14E-6C2B-4066-94C1-DE0D897A1B55}"/>
    <cellStyle name="SAPBEXHLevel0 2 5 3" xfId="9262" xr:uid="{2EDDF897-A6F2-4AD2-823A-66BD1031DBCE}"/>
    <cellStyle name="SAPBEXHLevel0 2 5 4" xfId="17034" xr:uid="{6055B2CC-4EF8-4711-8362-5B89213E924E}"/>
    <cellStyle name="SAPBEXHLevel0 2 5 5" xfId="16997" xr:uid="{AAFC103F-11BB-45BB-BC9B-3518D7C0F9FD}"/>
    <cellStyle name="SAPBEXHLevel0 2 5 6" xfId="19971" xr:uid="{4AD08046-1AF5-426F-89AA-6EE078EB2B43}"/>
    <cellStyle name="SAPBEXHLevel0 2 5 7" xfId="23728" xr:uid="{2D181D9F-9BC2-43D4-AEFB-B82110785FC2}"/>
    <cellStyle name="SAPBEXHLevel0 2 5 8" xfId="27317" xr:uid="{C8F62CC0-8589-444B-80FB-E41A2171B40F}"/>
    <cellStyle name="SAPBEXHLevel0 2 6" xfId="4173" xr:uid="{D6187372-983B-4F5E-9F16-0A4A6C534363}"/>
    <cellStyle name="SAPBEXHLevel0 2 6 2" xfId="7022" xr:uid="{E031B0F8-F990-40FF-BA09-088E721B6A03}"/>
    <cellStyle name="SAPBEXHLevel0 2 6 3" xfId="15429" xr:uid="{87ABF96B-D4C0-4017-A95E-F8B45305AC39}"/>
    <cellStyle name="SAPBEXHLevel0 2 6 4" xfId="18520" xr:uid="{CF1338FB-71BD-4BA2-9002-21208B78BC01}"/>
    <cellStyle name="SAPBEXHLevel0 2 6 5" xfId="22273" xr:uid="{85FF69BA-D0F2-4475-83A3-60C0A329ABEF}"/>
    <cellStyle name="SAPBEXHLevel0 2 6 6" xfId="25938" xr:uid="{D54CAF99-8717-4DBD-BD23-29B2B70DCF56}"/>
    <cellStyle name="SAPBEXHLevel0 2 6 7" xfId="29469" xr:uid="{E89F4442-95E7-4CC0-9566-4765C4EF3FA8}"/>
    <cellStyle name="SAPBEXHLevel0 2 6 8" xfId="32734" xr:uid="{A3D4EFBD-81E8-47F0-86FF-2AB32688A2B5}"/>
    <cellStyle name="SAPBEXHLevel0 2 7" xfId="4141" xr:uid="{B084E78C-CD3B-4306-B341-C24825E6EEB1}"/>
    <cellStyle name="SAPBEXHLevel0 2 7 2" xfId="7026" xr:uid="{5E1D1817-A4DA-4B17-903D-B6913C1292EC}"/>
    <cellStyle name="SAPBEXHLevel0 2 7 3" xfId="14127" xr:uid="{A1866E9E-3F41-44E0-8451-547481FAEC29}"/>
    <cellStyle name="SAPBEXHLevel0 2 7 4" xfId="18488" xr:uid="{C4F8FFAC-0EFC-49C8-8CDF-DA9F8ACCEA03}"/>
    <cellStyle name="SAPBEXHLevel0 2 7 5" xfId="22241" xr:uid="{9398AD23-E72B-4500-AA24-DF0B4E6A4D9A}"/>
    <cellStyle name="SAPBEXHLevel0 2 7 6" xfId="25906" xr:uid="{1EB27171-B835-452E-BD26-625368D45BE2}"/>
    <cellStyle name="SAPBEXHLevel0 2 7 7" xfId="29437" xr:uid="{E6FAE11C-E2FB-4049-B18E-65E232452416}"/>
    <cellStyle name="SAPBEXHLevel0 2 7 8" xfId="32703" xr:uid="{0E070EB2-99A4-4536-AB41-44E8888DEEF8}"/>
    <cellStyle name="SAPBEXHLevel0 2 8" xfId="4157" xr:uid="{7FD067F0-8D3F-4EDC-93BD-0340A64EB3BE}"/>
    <cellStyle name="SAPBEXHLevel0 2 8 2" xfId="7048" xr:uid="{7361780F-3BC5-4A9A-9A71-71F45C2B3420}"/>
    <cellStyle name="SAPBEXHLevel0 2 8 3" xfId="12084" xr:uid="{AC7D1CC6-E852-44D4-9B55-085DAF031900}"/>
    <cellStyle name="SAPBEXHLevel0 2 8 4" xfId="18504" xr:uid="{AA336138-10BF-4762-8B26-D46D2A676730}"/>
    <cellStyle name="SAPBEXHLevel0 2 8 5" xfId="22257" xr:uid="{ABBB3A0A-1D11-4BBF-AFB8-84487CE4EB36}"/>
    <cellStyle name="SAPBEXHLevel0 2 8 6" xfId="25922" xr:uid="{2D183DE7-5B1D-4C8C-B6F9-D6BEBE87DD1E}"/>
    <cellStyle name="SAPBEXHLevel0 2 8 7" xfId="29453" xr:uid="{0B4E7876-A91C-427D-9519-47743687D07C}"/>
    <cellStyle name="SAPBEXHLevel0 2 8 8" xfId="32718" xr:uid="{9645A89D-A9A9-4671-9DC5-546842F3BF09}"/>
    <cellStyle name="SAPBEXHLevel0 2 9" xfId="6077" xr:uid="{D86EA5D5-4097-40EA-A453-2EB86EE64C9E}"/>
    <cellStyle name="SAPBEXHLevel0 2 9 2" xfId="11776" xr:uid="{47C4B1F1-85C0-4996-B8FF-5D34797527A1}"/>
    <cellStyle name="SAPBEXHLevel0 2 9 3" xfId="14592" xr:uid="{DE8EB8A0-5B45-4E03-B08F-1B925E269151}"/>
    <cellStyle name="SAPBEXHLevel0 2 9 4" xfId="20344" xr:uid="{9B1B6686-3281-43EB-955D-002248643FEA}"/>
    <cellStyle name="SAPBEXHLevel0 2 9 5" xfId="24030" xr:uid="{D7105960-7AC6-4FFE-B9B0-56EA4B4952B3}"/>
    <cellStyle name="SAPBEXHLevel0 2 9 6" xfId="27603" xr:uid="{9BEDE6B0-A906-4BB8-8FBC-D708D2449268}"/>
    <cellStyle name="SAPBEXHLevel0 2 9 7" xfId="30791" xr:uid="{4A814235-88EE-4007-BBC6-AD3F4CA88FD3}"/>
    <cellStyle name="SAPBEXHLevel0 2 9 8" xfId="33485" xr:uid="{60FC216A-D48A-4EC3-AF9C-5394C83B0D53}"/>
    <cellStyle name="SAPBEXHLevel0 20" xfId="15420" xr:uid="{441332B7-636A-40AD-8495-A210FCCB712D}"/>
    <cellStyle name="SAPBEXHLevel0 21" xfId="16689" xr:uid="{906914B9-23EA-4BFB-B413-6E661C72D737}"/>
    <cellStyle name="SAPBEXHLevel0 22" xfId="10393" xr:uid="{C5BABBFE-1BFB-46CC-BDC2-A15EEE417096}"/>
    <cellStyle name="SAPBEXHLevel0 23" xfId="11568" xr:uid="{072D52AA-EADD-4483-B6D1-4670E22D9EBF}"/>
    <cellStyle name="SAPBEXHLevel0 24" xfId="30722" xr:uid="{6D506919-DE38-4DCE-B715-F0FBB70EEE46}"/>
    <cellStyle name="SAPBEXHLevel0 3" xfId="1195" xr:uid="{994613C4-B4A1-4F61-825F-7B438ACD274B}"/>
    <cellStyle name="SAPBEXHLevel0 3 10" xfId="13377" xr:uid="{2834F8FF-FF04-4BF5-AD99-CCF04C217320}"/>
    <cellStyle name="SAPBEXHLevel0 3 11" xfId="7678" xr:uid="{AF9AF260-943A-469B-BB67-EB7C56FC1349}"/>
    <cellStyle name="SAPBEXHLevel0 3 12" xfId="19760" xr:uid="{C59B6822-910F-4886-9F10-A1254EAC9DC4}"/>
    <cellStyle name="SAPBEXHLevel0 3 13" xfId="23522" xr:uid="{3FE59F85-6130-44D6-86B7-A512CE874DC9}"/>
    <cellStyle name="SAPBEXHLevel0 3 14" xfId="27135" xr:uid="{586F2BE1-A6A3-420F-A5CE-82E8EA6CF855}"/>
    <cellStyle name="SAPBEXHLevel0 3 15" xfId="30595" xr:uid="{FAE789CF-6954-40BB-9A14-0DC89D94E7AB}"/>
    <cellStyle name="SAPBEXHLevel0 3 16" xfId="33830" xr:uid="{2E32327C-686D-4670-AAAA-884275BB1816}"/>
    <cellStyle name="SAPBEXHLevel0 3 2" xfId="1679" xr:uid="{AF7A25FE-10D2-422C-9E55-E521A2E6510D}"/>
    <cellStyle name="SAPBEXHLevel0 3 2 10" xfId="13117" xr:uid="{E1DB9149-C23C-4713-AF49-294C7C0F6AEB}"/>
    <cellStyle name="SAPBEXHLevel0 3 2 11" xfId="13844" xr:uid="{96C04201-DCB6-489C-A502-E27266F329AD}"/>
    <cellStyle name="SAPBEXHLevel0 3 2 12" xfId="20272" xr:uid="{0B1D3ADE-110F-4044-9A8C-0B719CA66268}"/>
    <cellStyle name="SAPBEXHLevel0 3 2 13" xfId="26985" xr:uid="{164B8337-CF26-472A-A7F2-1A55894CD768}"/>
    <cellStyle name="SAPBEXHLevel0 3 2 14" xfId="30474" xr:uid="{F3B5F0B5-1E4B-4401-8CEA-A7550AAA440A}"/>
    <cellStyle name="SAPBEXHLevel0 3 2 15" xfId="34838" xr:uid="{A624FFF4-D127-4969-8669-6BD0A12AA71F}"/>
    <cellStyle name="SAPBEXHLevel0 3 2 2" xfId="2922" xr:uid="{CF61FF99-E04C-48E5-B044-0443ACA42CD5}"/>
    <cellStyle name="SAPBEXHLevel0 3 2 2 2" xfId="13047" xr:uid="{B02BE315-41FC-4F16-926D-085D88AF72E3}"/>
    <cellStyle name="SAPBEXHLevel0 3 2 2 3" xfId="15612" xr:uid="{BB2ADA44-BBE4-46B7-8C61-1DD88A5D656E}"/>
    <cellStyle name="SAPBEXHLevel0 3 2 2 4" xfId="17270" xr:uid="{23C7C545-33C2-4855-822A-D015C5CB9144}"/>
    <cellStyle name="SAPBEXHLevel0 3 2 2 5" xfId="21028" xr:uid="{FA369B8C-58F2-44CF-AE78-700277CD707C}"/>
    <cellStyle name="SAPBEXHLevel0 3 2 2 6" xfId="24689" xr:uid="{5EE2D902-9969-42E3-A178-871B3932BCCC}"/>
    <cellStyle name="SAPBEXHLevel0 3 2 2 7" xfId="28218" xr:uid="{6A7E4061-2BBB-4185-ACA4-E25E202C3F4C}"/>
    <cellStyle name="SAPBEXHLevel0 3 2 2 8" xfId="31504" xr:uid="{89F2F4F1-F0D2-498F-B3ED-E7715D95022D}"/>
    <cellStyle name="SAPBEXHLevel0 3 2 3" xfId="3428" xr:uid="{869E172D-B04F-431D-BCDB-526BDCCD378F}"/>
    <cellStyle name="SAPBEXHLevel0 3 2 3 2" xfId="10934" xr:uid="{109D1876-4E87-4847-A7A2-1BC3EBA9A241}"/>
    <cellStyle name="SAPBEXHLevel0 3 2 3 3" xfId="8596" xr:uid="{002A4519-C1C4-457F-9ACD-5347D4C67D6B}"/>
    <cellStyle name="SAPBEXHLevel0 3 2 3 4" xfId="17775" xr:uid="{B33846B3-DC2E-47C3-9883-CB3B0B620864}"/>
    <cellStyle name="SAPBEXHLevel0 3 2 3 5" xfId="21531" xr:uid="{9F9EF0FC-836E-4F4E-91E8-EF816DD62C82}"/>
    <cellStyle name="SAPBEXHLevel0 3 2 3 6" xfId="25193" xr:uid="{72FAD92E-A2E9-4D2F-8EDE-FD4D64EC7858}"/>
    <cellStyle name="SAPBEXHLevel0 3 2 3 7" xfId="28724" xr:uid="{9E958051-923A-4C42-B68F-5C219DD2CD6F}"/>
    <cellStyle name="SAPBEXHLevel0 3 2 3 8" xfId="32003" xr:uid="{AB7C813B-9DA9-4409-8968-B6B86E05C0AF}"/>
    <cellStyle name="SAPBEXHLevel0 3 2 4" xfId="2678" xr:uid="{D0B6B497-0A1E-4EF0-A3D3-E7D78B535028}"/>
    <cellStyle name="SAPBEXHLevel0 3 2 4 2" xfId="9956" xr:uid="{0EF5C03F-C692-4DF7-8855-2B5F30A1FD76}"/>
    <cellStyle name="SAPBEXHLevel0 3 2 4 3" xfId="7165" xr:uid="{3DB0EAB4-FE1F-4121-9A45-7136821848D2}"/>
    <cellStyle name="SAPBEXHLevel0 3 2 4 4" xfId="16215" xr:uid="{A6BA6DF5-5CFB-4A98-993C-B350F4E38D13}"/>
    <cellStyle name="SAPBEXHLevel0 3 2 4 5" xfId="20784" xr:uid="{CC897011-6CBE-468C-8FAC-92EA9F5795AD}"/>
    <cellStyle name="SAPBEXHLevel0 3 2 4 6" xfId="24445" xr:uid="{A61DD7BD-B193-405F-AED7-86505DEF41C6}"/>
    <cellStyle name="SAPBEXHLevel0 3 2 4 7" xfId="27974" xr:uid="{FF65E3F2-3C99-4264-9DED-346711DD5FBC}"/>
    <cellStyle name="SAPBEXHLevel0 3 2 4 8" xfId="31260" xr:uid="{49E54D3C-11D6-4FF5-8BF1-548C23538AA2}"/>
    <cellStyle name="SAPBEXHLevel0 3 2 5" xfId="4246" xr:uid="{1154DEB4-56AA-4C6B-9CBE-D6F7C1459645}"/>
    <cellStyle name="SAPBEXHLevel0 3 2 5 2" xfId="12668" xr:uid="{6013703F-A791-4601-B926-1546EC09169E}"/>
    <cellStyle name="SAPBEXHLevel0 3 2 5 3" xfId="7228" xr:uid="{3E075C96-AC56-4161-95B1-4057B6C57818}"/>
    <cellStyle name="SAPBEXHLevel0 3 2 5 4" xfId="18593" xr:uid="{BB4F019C-04ED-4B0A-B0C2-9A0C3E880195}"/>
    <cellStyle name="SAPBEXHLevel0 3 2 5 5" xfId="22345" xr:uid="{6FBCC766-4C9B-47F7-8705-C185D2260353}"/>
    <cellStyle name="SAPBEXHLevel0 3 2 5 6" xfId="26011" xr:uid="{88C96407-D1AB-41A3-94B1-2A0C3FD5155B}"/>
    <cellStyle name="SAPBEXHLevel0 3 2 5 7" xfId="29542" xr:uid="{B774D550-DF12-4748-876D-8CB1DBFA5D4F}"/>
    <cellStyle name="SAPBEXHLevel0 3 2 5 8" xfId="32805" xr:uid="{0BB979C9-C538-4763-86B0-E44CAA012689}"/>
    <cellStyle name="SAPBEXHLevel0 3 2 6" xfId="4189" xr:uid="{680E5F5A-D2EB-404E-84A9-14232971F3BE}"/>
    <cellStyle name="SAPBEXHLevel0 3 2 6 2" xfId="7108" xr:uid="{7C9930E0-0E41-495C-9AF0-19D4FFD0C451}"/>
    <cellStyle name="SAPBEXHLevel0 3 2 6 3" xfId="9197" xr:uid="{1C869625-8813-4D83-ADFF-95C8ADC9B8F1}"/>
    <cellStyle name="SAPBEXHLevel0 3 2 6 4" xfId="18536" xr:uid="{E948B6AF-CAEE-4DAE-B691-F6296786D93B}"/>
    <cellStyle name="SAPBEXHLevel0 3 2 6 5" xfId="22289" xr:uid="{55978EE7-CC71-45A9-82C0-480F175C9603}"/>
    <cellStyle name="SAPBEXHLevel0 3 2 6 6" xfId="25954" xr:uid="{1F7E0F50-847B-40C5-A765-FE8144E73CCD}"/>
    <cellStyle name="SAPBEXHLevel0 3 2 6 7" xfId="29485" xr:uid="{80C4E1A7-66C3-4926-B62F-0295B429E54E}"/>
    <cellStyle name="SAPBEXHLevel0 3 2 6 8" xfId="32750" xr:uid="{D60FF2FC-47A4-4F90-9386-7D1EA16E395E}"/>
    <cellStyle name="SAPBEXHLevel0 3 2 7" xfId="4726" xr:uid="{C197E0AD-8080-43D5-9095-F10B82028EF7}"/>
    <cellStyle name="SAPBEXHLevel0 3 2 7 2" xfId="12297" xr:uid="{EA8804A3-D52E-4A3E-9987-CDDC53370B26}"/>
    <cellStyle name="SAPBEXHLevel0 3 2 7 3" xfId="16778" xr:uid="{2D18777E-ECDC-4303-ACF9-B7F1238D4C18}"/>
    <cellStyle name="SAPBEXHLevel0 3 2 7 4" xfId="19073" xr:uid="{123C1F51-8259-4551-82DA-E40E54D1CD3E}"/>
    <cellStyle name="SAPBEXHLevel0 3 2 7 5" xfId="22824" xr:uid="{59F8625A-800D-4314-A093-CF6723DDBB73}"/>
    <cellStyle name="SAPBEXHLevel0 3 2 7 6" xfId="26490" xr:uid="{5B557764-A700-409F-B660-6237DFA0443D}"/>
    <cellStyle name="SAPBEXHLevel0 3 2 7 7" xfId="30022" xr:uid="{62AF4420-55F6-4002-8FBF-E3A174756B49}"/>
    <cellStyle name="SAPBEXHLevel0 3 2 7 8" xfId="33279" xr:uid="{CFB8722C-9BFD-4826-95A6-BD220C229FC1}"/>
    <cellStyle name="SAPBEXHLevel0 3 2 8" xfId="11458" xr:uid="{4ECE8CC3-4ED0-489B-A505-425CBF4463EA}"/>
    <cellStyle name="SAPBEXHLevel0 3 2 9" xfId="16185" xr:uid="{F8D871F4-4529-4B5D-9F6A-2E55003B7FC5}"/>
    <cellStyle name="SAPBEXHLevel0 3 3" xfId="2469" xr:uid="{D4665219-35FD-4DEF-94D2-EFE1B9C2C844}"/>
    <cellStyle name="SAPBEXHLevel0 3 3 2" xfId="9952" xr:uid="{28120C9B-B3B1-4CC1-B978-3D91725A7900}"/>
    <cellStyle name="SAPBEXHLevel0 3 3 3" xfId="13111" xr:uid="{1430351D-B088-405E-8C48-5FF86CCA3E3F}"/>
    <cellStyle name="SAPBEXHLevel0 3 3 4" xfId="15168" xr:uid="{DA60C81B-C636-4F47-9C15-2D48BD3E4A95}"/>
    <cellStyle name="SAPBEXHLevel0 3 3 5" xfId="19359" xr:uid="{14EF3C61-82BF-4566-B78F-DA781F17D8EF}"/>
    <cellStyle name="SAPBEXHLevel0 3 3 6" xfId="24202" xr:uid="{B4C00007-D31C-4035-A5F3-17ECC6AAF59E}"/>
    <cellStyle name="SAPBEXHLevel0 3 3 7" xfId="26683" xr:uid="{56859809-4917-45A9-B33B-C03D56F3BB87}"/>
    <cellStyle name="SAPBEXHLevel0 3 3 8" xfId="30231" xr:uid="{AAD5BEA3-8576-4021-AC49-6D8A230FC7AC}"/>
    <cellStyle name="SAPBEXHLevel0 3 3 9" xfId="35072" xr:uid="{4A6E24F9-7E26-43B6-B8D6-65B9A8D4C746}"/>
    <cellStyle name="SAPBEXHLevel0 3 4" xfId="2141" xr:uid="{B9185900-A768-4527-A816-D05354302144}"/>
    <cellStyle name="SAPBEXHLevel0 3 4 2" xfId="10972" xr:uid="{674BF398-2B8D-4318-8FF1-B8739483146F}"/>
    <cellStyle name="SAPBEXHLevel0 3 4 3" xfId="17018" xr:uid="{4C42C094-A5D1-4BED-A951-8CE1FA550327}"/>
    <cellStyle name="SAPBEXHLevel0 3 4 4" xfId="7769" xr:uid="{AA75E4F3-92E0-43D1-AC55-E5F232F105DF}"/>
    <cellStyle name="SAPBEXHLevel0 3 4 5" xfId="10590" xr:uid="{25892937-0E62-4550-A1B1-3B765815F8FD}"/>
    <cellStyle name="SAPBEXHLevel0 3 4 6" xfId="20047" xr:uid="{96ADC373-8EFD-4CB5-AD54-014BADD21292}"/>
    <cellStyle name="SAPBEXHLevel0 3 4 7" xfId="23802" xr:uid="{2CB04038-3756-437E-B095-26A9CCE363EB}"/>
    <cellStyle name="SAPBEXHLevel0 3 4 8" xfId="19670" xr:uid="{77689354-4C40-461D-A086-6F145BB853EB}"/>
    <cellStyle name="SAPBEXHLevel0 3 4 9" xfId="34622" xr:uid="{3498A47D-12A7-415C-ABCA-94F6D6FC7302}"/>
    <cellStyle name="SAPBEXHLevel0 3 5" xfId="1912" xr:uid="{DC7BE3C9-052C-4AF9-BDF3-EE0E99E4E3CB}"/>
    <cellStyle name="SAPBEXHLevel0 3 5 2" xfId="11609" xr:uid="{CB8AA61D-5BD1-45F9-B9D7-8D298DAFFAE7}"/>
    <cellStyle name="SAPBEXHLevel0 3 5 3" xfId="16037" xr:uid="{5B1E4FB9-7825-40E7-9E51-0A942F531958}"/>
    <cellStyle name="SAPBEXHLevel0 3 5 4" xfId="13623" xr:uid="{84D64D3C-0E5A-4FC7-BE89-F031B720DBA1}"/>
    <cellStyle name="SAPBEXHLevel0 3 5 5" xfId="11998" xr:uid="{47FF16D0-2682-4049-AAB3-2FE4BB071413}"/>
    <cellStyle name="SAPBEXHLevel0 3 5 6" xfId="20194" xr:uid="{015F42C6-7921-429F-AC41-77B2EC60143D}"/>
    <cellStyle name="SAPBEXHLevel0 3 5 7" xfId="23697" xr:uid="{402D91C8-01DD-4A92-B2EE-B9AC6AE47A40}"/>
    <cellStyle name="SAPBEXHLevel0 3 5 8" xfId="12181" xr:uid="{1666CD46-AAFA-4328-8764-2F3927F569A3}"/>
    <cellStyle name="SAPBEXHLevel0 3 5 9" xfId="34207" xr:uid="{98518903-5AD8-40EB-8759-3B2402320C79}"/>
    <cellStyle name="SAPBEXHLevel0 3 6" xfId="3800" xr:uid="{8D003B4D-4657-48E9-9D14-0CC582A1934C}"/>
    <cellStyle name="SAPBEXHLevel0 3 6 2" xfId="12992" xr:uid="{9A163CE1-0BCA-4331-9F4A-CBBC2EA89027}"/>
    <cellStyle name="SAPBEXHLevel0 3 6 3" xfId="15650" xr:uid="{3C48DD17-3F51-4E6C-AB30-FB8409A45EF9}"/>
    <cellStyle name="SAPBEXHLevel0 3 6 4" xfId="18147" xr:uid="{6182F1AC-52DD-481D-92FE-E97A157EF53E}"/>
    <cellStyle name="SAPBEXHLevel0 3 6 5" xfId="21900" xr:uid="{AD7F4299-C140-4768-B224-580B979B0971}"/>
    <cellStyle name="SAPBEXHLevel0 3 6 6" xfId="25565" xr:uid="{0EFC85AF-01D9-4939-96CC-2F6C6F51DAD2}"/>
    <cellStyle name="SAPBEXHLevel0 3 6 7" xfId="29096" xr:uid="{A7CBDA4F-DE0B-49B7-821A-28A1871C9921}"/>
    <cellStyle name="SAPBEXHLevel0 3 6 8" xfId="32368" xr:uid="{83E9EC0D-10D9-4E6E-B741-390EC9028C0A}"/>
    <cellStyle name="SAPBEXHLevel0 3 7" xfId="2259" xr:uid="{DC423FAC-6FB1-4C40-9779-1DA1609B9EF3}"/>
    <cellStyle name="SAPBEXHLevel0 3 7 2" xfId="10967" xr:uid="{67794F13-370E-49EB-ABDF-EEB81BD1CC33}"/>
    <cellStyle name="SAPBEXHLevel0 3 7 3" xfId="13222" xr:uid="{7A50342B-F3BA-4A7F-9230-4E258B165801}"/>
    <cellStyle name="SAPBEXHLevel0 3 7 4" xfId="7707" xr:uid="{A39C451A-4A0A-4533-8DA1-BC1A219C1CD9}"/>
    <cellStyle name="SAPBEXHLevel0 3 7 5" xfId="14463" xr:uid="{0E74DB1D-0BC4-486B-A7C6-433D50B133DC}"/>
    <cellStyle name="SAPBEXHLevel0 3 7 6" xfId="20218" xr:uid="{13F4D3D0-E175-40C9-B4D8-7394A76ACFE8}"/>
    <cellStyle name="SAPBEXHLevel0 3 7 7" xfId="19274" xr:uid="{8AEA8E91-7453-4294-99DF-2FE6395EAD1E}"/>
    <cellStyle name="SAPBEXHLevel0 3 7 8" xfId="26685" xr:uid="{CD695EC9-6BFB-4019-93A7-4322BAD09B0D}"/>
    <cellStyle name="SAPBEXHLevel0 3 8" xfId="3819" xr:uid="{5D95F072-EAC2-478B-B992-D1BDCC527AF2}"/>
    <cellStyle name="SAPBEXHLevel0 3 8 2" xfId="7855" xr:uid="{C2DBB258-98AA-458A-AA30-0EB10D46C1A2}"/>
    <cellStyle name="SAPBEXHLevel0 3 8 3" xfId="14849" xr:uid="{724CD744-FCD4-49BA-9815-E26739D8773C}"/>
    <cellStyle name="SAPBEXHLevel0 3 8 4" xfId="18166" xr:uid="{3CA268D1-CACC-4422-B882-BF063EEC7314}"/>
    <cellStyle name="SAPBEXHLevel0 3 8 5" xfId="21919" xr:uid="{CFCC3E94-F22B-4A9B-967F-8471E691021E}"/>
    <cellStyle name="SAPBEXHLevel0 3 8 6" xfId="25584" xr:uid="{830B97B2-D9DA-4A6E-9AE2-77B62D52EFD8}"/>
    <cellStyle name="SAPBEXHLevel0 3 8 7" xfId="29115" xr:uid="{25C8C822-6A28-49F3-AE72-9FFC2E5300C8}"/>
    <cellStyle name="SAPBEXHLevel0 3 8 8" xfId="32387" xr:uid="{AF63E8F8-D539-4467-BCF4-D51D050DA053}"/>
    <cellStyle name="SAPBEXHLevel0 3 9" xfId="9531" xr:uid="{8D34C6F0-3677-4657-BB4D-9575CCFBBAEE}"/>
    <cellStyle name="SAPBEXHLevel0 4" xfId="1196" xr:uid="{FFDB5963-1630-435D-A36E-30992BDE0FE6}"/>
    <cellStyle name="SAPBEXHLevel0 4 10" xfId="8303" xr:uid="{1722F006-79E2-4D0E-9462-EF1F770FD176}"/>
    <cellStyle name="SAPBEXHLevel0 4 11" xfId="10474" xr:uid="{7A20D4E3-640A-4729-810A-F4B368C9FBC1}"/>
    <cellStyle name="SAPBEXHLevel0 4 12" xfId="7528" xr:uid="{662A3FF2-2673-4EBD-8EDD-2C4E17485653}"/>
    <cellStyle name="SAPBEXHLevel0 4 13" xfId="19759" xr:uid="{52594C35-C818-438F-891C-D6F35DE47E1F}"/>
    <cellStyle name="SAPBEXHLevel0 4 14" xfId="23521" xr:uid="{24CBE39C-AE8B-48DB-B891-6377CF819CE4}"/>
    <cellStyle name="SAPBEXHLevel0 4 15" xfId="27134" xr:uid="{10013921-1C50-40ED-882A-62CACE743957}"/>
    <cellStyle name="SAPBEXHLevel0 4 16" xfId="30594" xr:uid="{9E29F0E0-0073-43FE-99CA-2CB304FA9689}"/>
    <cellStyle name="SAPBEXHLevel0 4 17" xfId="35030" xr:uid="{3394E9AF-C074-4A14-96A9-0A0A19513E1F}"/>
    <cellStyle name="SAPBEXHLevel0 4 2" xfId="1197" xr:uid="{559BB4CA-B8F8-4406-9EEC-2C78068DA703}"/>
    <cellStyle name="SAPBEXHLevel0 4 2 10" xfId="16446" xr:uid="{8B92655D-9921-4533-B985-1122A6478EFE}"/>
    <cellStyle name="SAPBEXHLevel0 4 2 11" xfId="14793" xr:uid="{2EB85332-3BB1-4DF6-8F2A-3445A0D37358}"/>
    <cellStyle name="SAPBEXHLevel0 4 2 12" xfId="19758" xr:uid="{9E621E9E-E2C8-4095-BE8B-2565E72BE64B}"/>
    <cellStyle name="SAPBEXHLevel0 4 2 13" xfId="23520" xr:uid="{04EF7006-A7F8-4ED0-A168-13891CD536AB}"/>
    <cellStyle name="SAPBEXHLevel0 4 2 14" xfId="27133" xr:uid="{C6350979-DA5E-4E6F-985C-777BF8BB5A86}"/>
    <cellStyle name="SAPBEXHLevel0 4 2 15" xfId="30593" xr:uid="{8899EE70-F221-424E-9851-B68A956E75BC}"/>
    <cellStyle name="SAPBEXHLevel0 4 2 2" xfId="1681" xr:uid="{F2AD5F4E-DC61-4D69-8ECC-10048AB635A0}"/>
    <cellStyle name="SAPBEXHLevel0 4 2 2 10" xfId="15292" xr:uid="{F84A4A3E-F408-4101-A1A8-509AEBD23F8E}"/>
    <cellStyle name="SAPBEXHLevel0 4 2 2 11" xfId="19573" xr:uid="{3BA4C67C-B548-4A53-8528-D67E03793530}"/>
    <cellStyle name="SAPBEXHLevel0 4 2 2 12" xfId="24194" xr:uid="{9136A192-49EA-41A8-8DC1-DFCD1CF2CCAF}"/>
    <cellStyle name="SAPBEXHLevel0 4 2 2 13" xfId="26988" xr:uid="{3A972728-6BE9-4D95-AD9B-22F3247CF476}"/>
    <cellStyle name="SAPBEXHLevel0 4 2 2 14" xfId="30473" xr:uid="{70DB876F-C239-405A-A190-802F51D6CC9A}"/>
    <cellStyle name="SAPBEXHLevel0 4 2 2 2" xfId="2924" xr:uid="{5AE0145B-2433-4F17-9CC6-56986C2B7B56}"/>
    <cellStyle name="SAPBEXHLevel0 4 2 2 2 2" xfId="11207" xr:uid="{5C8A6849-8C22-4160-A08C-C741F782AE4B}"/>
    <cellStyle name="SAPBEXHLevel0 4 2 2 2 3" xfId="16414" xr:uid="{B549B90B-8E8F-4A46-A23E-37B84D516B4E}"/>
    <cellStyle name="SAPBEXHLevel0 4 2 2 2 4" xfId="17272" xr:uid="{B7365ADE-FF9F-4159-B49D-5F1B24CFECF1}"/>
    <cellStyle name="SAPBEXHLevel0 4 2 2 2 5" xfId="21030" xr:uid="{8C1FDCF7-4B97-4DFC-AD36-0F50780F73C5}"/>
    <cellStyle name="SAPBEXHLevel0 4 2 2 2 6" xfId="24691" xr:uid="{4F8B324B-39F7-4840-8692-2074C1E1D63D}"/>
    <cellStyle name="SAPBEXHLevel0 4 2 2 2 7" xfId="28220" xr:uid="{D8DF60C7-37B4-443F-A2A8-5EE83739B9E9}"/>
    <cellStyle name="SAPBEXHLevel0 4 2 2 2 8" xfId="31506" xr:uid="{81D9F1F0-0B48-4F13-B847-45783C3E7925}"/>
    <cellStyle name="SAPBEXHLevel0 4 2 2 3" xfId="3430" xr:uid="{E18FB401-9D2B-4692-A658-E16DB814EB56}"/>
    <cellStyle name="SAPBEXHLevel0 4 2 2 3 2" xfId="8826" xr:uid="{B1FDAF30-9477-46A4-BBB4-548886AC448B}"/>
    <cellStyle name="SAPBEXHLevel0 4 2 2 3 3" xfId="14647" xr:uid="{0E180E35-8B71-4119-9B8C-DE7A24CBCA3F}"/>
    <cellStyle name="SAPBEXHLevel0 4 2 2 3 4" xfId="17777" xr:uid="{D924BDC2-3F0F-44D8-8C0E-5CB46960FCF2}"/>
    <cellStyle name="SAPBEXHLevel0 4 2 2 3 5" xfId="21533" xr:uid="{C3D1593A-C992-4E06-BAC6-CCBE6B6FDF58}"/>
    <cellStyle name="SAPBEXHLevel0 4 2 2 3 6" xfId="25195" xr:uid="{9E0B1FBD-5122-468B-99AD-EA264391E71B}"/>
    <cellStyle name="SAPBEXHLevel0 4 2 2 3 7" xfId="28726" xr:uid="{0B9DD224-73C0-494A-BD2C-F6642322651C}"/>
    <cellStyle name="SAPBEXHLevel0 4 2 2 3 8" xfId="32005" xr:uid="{194D6E1E-5B9D-4F4B-95AC-9D920BD30CE8}"/>
    <cellStyle name="SAPBEXHLevel0 4 2 2 4" xfId="3609" xr:uid="{10ABCD72-B45C-4969-912C-463C5061524E}"/>
    <cellStyle name="SAPBEXHLevel0 4 2 2 4 2" xfId="10833" xr:uid="{BE9A9267-01C7-4FBF-AB4B-F237F0825BCC}"/>
    <cellStyle name="SAPBEXHLevel0 4 2 2 4 3" xfId="8115" xr:uid="{7E6D9902-FBF5-495A-85BB-382EE6C4DBC1}"/>
    <cellStyle name="SAPBEXHLevel0 4 2 2 4 4" xfId="17956" xr:uid="{80D2F9C4-2A0B-4550-96CE-3ECB5A791EE0}"/>
    <cellStyle name="SAPBEXHLevel0 4 2 2 4 5" xfId="21712" xr:uid="{117B46B8-D68E-4F36-BB36-9E102637C33D}"/>
    <cellStyle name="SAPBEXHLevel0 4 2 2 4 6" xfId="25374" xr:uid="{7ABB5341-F6D9-48E7-BFCF-12A5877FF194}"/>
    <cellStyle name="SAPBEXHLevel0 4 2 2 4 7" xfId="28905" xr:uid="{6051A293-0C41-4C23-A65F-0D19362F3053}"/>
    <cellStyle name="SAPBEXHLevel0 4 2 2 4 8" xfId="32182" xr:uid="{26D141D2-5285-403C-BF47-B46D4082C114}"/>
    <cellStyle name="SAPBEXHLevel0 4 2 2 5" xfId="3994" xr:uid="{78295815-4052-4F73-9824-9B676EBC7ED1}"/>
    <cellStyle name="SAPBEXHLevel0 4 2 2 5 2" xfId="8894" xr:uid="{C1A3E4D1-E4C6-438D-A151-CCE89C0907D7}"/>
    <cellStyle name="SAPBEXHLevel0 4 2 2 5 3" xfId="13477" xr:uid="{F1E53A0E-F4AD-47B9-A7B5-FB6A763E0691}"/>
    <cellStyle name="SAPBEXHLevel0 4 2 2 5 4" xfId="18341" xr:uid="{77F847F6-04BF-47EA-A6B6-927DA8C5FED8}"/>
    <cellStyle name="SAPBEXHLevel0 4 2 2 5 5" xfId="22094" xr:uid="{CC6A9DCF-CB02-4AAE-8C2F-E942C69194A8}"/>
    <cellStyle name="SAPBEXHLevel0 4 2 2 5 6" xfId="25759" xr:uid="{C2FB7242-323A-45B3-9D56-117B0914D316}"/>
    <cellStyle name="SAPBEXHLevel0 4 2 2 5 7" xfId="29290" xr:uid="{5E9E9F6B-BF53-4418-B58B-4E26BCB09A3E}"/>
    <cellStyle name="SAPBEXHLevel0 4 2 2 5 8" xfId="32558" xr:uid="{6232A1BD-1755-42F3-A87D-C6F6E370F382}"/>
    <cellStyle name="SAPBEXHLevel0 4 2 2 6" xfId="4478" xr:uid="{952BC4DD-8BA6-415D-91AC-6F6430972AC8}"/>
    <cellStyle name="SAPBEXHLevel0 4 2 2 6 2" xfId="12526" xr:uid="{7DD71ADC-247D-4EEA-9CBF-D306F6174B11}"/>
    <cellStyle name="SAPBEXHLevel0 4 2 2 6 3" xfId="7636" xr:uid="{1E75A7C6-4D78-4543-B262-46D01FB0CC45}"/>
    <cellStyle name="SAPBEXHLevel0 4 2 2 6 4" xfId="18825" xr:uid="{2E42BC3F-DBBE-4032-8DEC-55875C9369F5}"/>
    <cellStyle name="SAPBEXHLevel0 4 2 2 6 5" xfId="22577" xr:uid="{43979231-0CBF-412B-ACF1-07EEE636BF72}"/>
    <cellStyle name="SAPBEXHLevel0 4 2 2 6 6" xfId="26242" xr:uid="{43EBC48C-CF39-4FC6-8CBA-401BEAEB1447}"/>
    <cellStyle name="SAPBEXHLevel0 4 2 2 6 7" xfId="29774" xr:uid="{B2B3D637-BD98-49EB-A683-57FD331450D1}"/>
    <cellStyle name="SAPBEXHLevel0 4 2 2 6 8" xfId="33036" xr:uid="{38191007-5375-4606-9255-CBB5725AC3D3}"/>
    <cellStyle name="SAPBEXHLevel0 4 2 2 7" xfId="3173" xr:uid="{E2B91E85-743C-45BC-815B-D03C7C48E8D6}"/>
    <cellStyle name="SAPBEXHLevel0 4 2 2 7 2" xfId="9026" xr:uid="{680639A2-9602-446B-ABC1-1BB810F61CC9}"/>
    <cellStyle name="SAPBEXHLevel0 4 2 2 7 3" xfId="13648" xr:uid="{B6DD9E7E-364A-4B99-BF36-62F0C2D5AE57}"/>
    <cellStyle name="SAPBEXHLevel0 4 2 2 7 4" xfId="17520" xr:uid="{E48AD5CD-FBA3-43A9-BF6B-27664397D1DC}"/>
    <cellStyle name="SAPBEXHLevel0 4 2 2 7 5" xfId="21276" xr:uid="{AA8611B2-6CE1-4004-8204-EB052C9749BB}"/>
    <cellStyle name="SAPBEXHLevel0 4 2 2 7 6" xfId="24938" xr:uid="{E0F39205-1514-4AE3-BC43-B8C6027CD0C0}"/>
    <cellStyle name="SAPBEXHLevel0 4 2 2 7 7" xfId="28469" xr:uid="{4D33C64F-9377-4645-8A4A-5F81329AC6BD}"/>
    <cellStyle name="SAPBEXHLevel0 4 2 2 7 8" xfId="31750" xr:uid="{595FBF4C-7613-45D3-A32F-1D1AEB8E33D5}"/>
    <cellStyle name="SAPBEXHLevel0 4 2 2 8" xfId="10844" xr:uid="{8AAC1D25-A6B5-4D23-95AB-A78B7D94AC54}"/>
    <cellStyle name="SAPBEXHLevel0 4 2 2 9" xfId="9733" xr:uid="{85BFB4B2-0875-41E6-8E55-188CA3B5B78A}"/>
    <cellStyle name="SAPBEXHLevel0 4 2 3" xfId="2471" xr:uid="{931FA9A3-2A79-4709-A65C-E0D60E8CE0BC}"/>
    <cellStyle name="SAPBEXHLevel0 4 2 3 2" xfId="10024" xr:uid="{D18EFCA6-B84E-4643-946F-75A20DB5D520}"/>
    <cellStyle name="SAPBEXHLevel0 4 2 3 3" xfId="7355" xr:uid="{FE8EE596-162F-432D-86C0-B98722A7CB73}"/>
    <cellStyle name="SAPBEXHLevel0 4 2 3 4" xfId="7004" xr:uid="{5F4BA778-5DE7-48B7-B8ED-AE02B0BA74F6}"/>
    <cellStyle name="SAPBEXHLevel0 4 2 3 5" xfId="19270" xr:uid="{83B8E37B-8C07-499B-99A1-4477215DA4A8}"/>
    <cellStyle name="SAPBEXHLevel0 4 2 3 6" xfId="23118" xr:uid="{B6CFFA08-A1D0-45C6-8EB4-54F2E47BAF83}"/>
    <cellStyle name="SAPBEXHLevel0 4 2 3 7" xfId="26771" xr:uid="{24A11487-8A48-48E5-AB05-C3AACF9894B6}"/>
    <cellStyle name="SAPBEXHLevel0 4 2 3 8" xfId="30229" xr:uid="{329042E8-D2D7-47BD-8D1A-0626B2E5A016}"/>
    <cellStyle name="SAPBEXHLevel0 4 2 4" xfId="1862" xr:uid="{6E1CE621-5E17-47A1-9821-495F05194711}"/>
    <cellStyle name="SAPBEXHLevel0 4 2 4 2" xfId="8122" xr:uid="{41FB69D7-F113-4165-91F1-57E99FAB6E5C}"/>
    <cellStyle name="SAPBEXHLevel0 4 2 4 3" xfId="14655" xr:uid="{CA5679A2-BF78-4A29-9F06-9E3E0C422291}"/>
    <cellStyle name="SAPBEXHLevel0 4 2 4 4" xfId="12785" xr:uid="{7D2A6B35-FF93-428F-BBC2-025A3C4F578C}"/>
    <cellStyle name="SAPBEXHLevel0 4 2 4 5" xfId="20428" xr:uid="{19A36DCA-3259-46E9-9ABA-CDE0216F8A00}"/>
    <cellStyle name="SAPBEXHLevel0 4 2 4 6" xfId="11630" xr:uid="{D72719B0-C151-4C2B-BF0D-314346BD7582}"/>
    <cellStyle name="SAPBEXHLevel0 4 2 4 7" xfId="26900" xr:uid="{A356BF1E-C9A5-4D2D-AF42-63FFFF4C5CDE}"/>
    <cellStyle name="SAPBEXHLevel0 4 2 4 8" xfId="27266" xr:uid="{1D76D717-8EF9-4E34-B7B4-F5A5C0BDE5AA}"/>
    <cellStyle name="SAPBEXHLevel0 4 2 5" xfId="2249" xr:uid="{0198F95A-E0BE-4205-8C2D-97E290130323}"/>
    <cellStyle name="SAPBEXHLevel0 4 2 5 2" xfId="11251" xr:uid="{287E2C1E-FBF6-479E-AF30-1CFD07061B0D}"/>
    <cellStyle name="SAPBEXHLevel0 4 2 5 3" xfId="16375" xr:uid="{98AAFF57-9726-4B99-B956-72585969C55E}"/>
    <cellStyle name="SAPBEXHLevel0 4 2 5 4" xfId="14882" xr:uid="{27030240-06BC-4F29-899E-F8F1278C3309}"/>
    <cellStyle name="SAPBEXHLevel0 4 2 5 5" xfId="13731" xr:uid="{1AFA7CA4-71E5-4536-BA13-FEBC948BCF18}"/>
    <cellStyle name="SAPBEXHLevel0 4 2 5 6" xfId="9716" xr:uid="{A5706644-0F16-4C15-A57D-1A373CB38F9B}"/>
    <cellStyle name="SAPBEXHLevel0 4 2 5 7" xfId="7677" xr:uid="{DDC8EF7E-0DFA-4478-93B5-79A74A8C0C2E}"/>
    <cellStyle name="SAPBEXHLevel0 4 2 5 8" xfId="19841" xr:uid="{99FAA6F8-FCD0-4A26-A52C-D74BD51178CF}"/>
    <cellStyle name="SAPBEXHLevel0 4 2 6" xfId="4384" xr:uid="{11A3CE75-DAC2-4CF9-BE83-5E0A5C169E40}"/>
    <cellStyle name="SAPBEXHLevel0 4 2 6 2" xfId="6813" xr:uid="{EC56CA40-54EA-446E-A346-F956B0AA7DCF}"/>
    <cellStyle name="SAPBEXHLevel0 4 2 6 3" xfId="9457" xr:uid="{CDC413D5-D227-459C-AA49-2B58FD132592}"/>
    <cellStyle name="SAPBEXHLevel0 4 2 6 4" xfId="18731" xr:uid="{116C65E2-89BE-463C-8D70-F7937D411D50}"/>
    <cellStyle name="SAPBEXHLevel0 4 2 6 5" xfId="22483" xr:uid="{F4D0CB0C-1B04-490E-96EE-9F4A45011EFC}"/>
    <cellStyle name="SAPBEXHLevel0 4 2 6 6" xfId="26149" xr:uid="{6B5FBB2A-E325-4377-A6D9-20C55604BFB3}"/>
    <cellStyle name="SAPBEXHLevel0 4 2 6 7" xfId="29680" xr:uid="{700A7945-2B61-4334-B695-651BCFD63660}"/>
    <cellStyle name="SAPBEXHLevel0 4 2 6 8" xfId="32942" xr:uid="{045E9CE1-978D-4783-9BB7-D5890315EAB2}"/>
    <cellStyle name="SAPBEXHLevel0 4 2 7" xfId="4357" xr:uid="{C6A2CC67-D42D-4D59-8E25-168F3814BCBB}"/>
    <cellStyle name="SAPBEXHLevel0 4 2 7 2" xfId="13144" xr:uid="{3962BD55-4C22-460D-9A5B-00CE96D62EE9}"/>
    <cellStyle name="SAPBEXHLevel0 4 2 7 3" xfId="11730" xr:uid="{A15C3C65-1C6B-4BC1-AE0A-793649ACB485}"/>
    <cellStyle name="SAPBEXHLevel0 4 2 7 4" xfId="18704" xr:uid="{E8EB3E57-3621-4FAB-87EB-8F45D0DAD122}"/>
    <cellStyle name="SAPBEXHLevel0 4 2 7 5" xfId="22456" xr:uid="{CFA16B06-59C1-4524-8B54-17774C496797}"/>
    <cellStyle name="SAPBEXHLevel0 4 2 7 6" xfId="26122" xr:uid="{CC3DB3AA-5325-40C7-8946-D57C330A97FD}"/>
    <cellStyle name="SAPBEXHLevel0 4 2 7 7" xfId="29653" xr:uid="{3D950800-C24E-4B7E-8321-A68146E05C56}"/>
    <cellStyle name="SAPBEXHLevel0 4 2 7 8" xfId="32915" xr:uid="{2497698C-7463-4457-A30F-3C80505807CF}"/>
    <cellStyle name="SAPBEXHLevel0 4 2 8" xfId="4833" xr:uid="{04A332C8-97A7-4F65-AB58-32A9FBBF9374}"/>
    <cellStyle name="SAPBEXHLevel0 4 2 8 2" xfId="12190" xr:uid="{509BC3FA-0107-4827-95B9-688991C646A9}"/>
    <cellStyle name="SAPBEXHLevel0 4 2 8 3" xfId="16816" xr:uid="{923724B9-F8D1-4799-87E5-AD0A16AF2ACF}"/>
    <cellStyle name="SAPBEXHLevel0 4 2 8 4" xfId="19180" xr:uid="{7F1DCE27-1FB3-410A-9701-7D97A8ED9EE8}"/>
    <cellStyle name="SAPBEXHLevel0 4 2 8 5" xfId="22931" xr:uid="{F103A8EF-1336-4AE2-9824-886D883F2294}"/>
    <cellStyle name="SAPBEXHLevel0 4 2 8 6" xfId="26597" xr:uid="{426469C5-A209-468D-A94D-68E0929FD2E2}"/>
    <cellStyle name="SAPBEXHLevel0 4 2 8 7" xfId="30129" xr:uid="{C6EA7ED4-3569-4C59-B480-4CD762DF84B7}"/>
    <cellStyle name="SAPBEXHLevel0 4 2 8 8" xfId="33386" xr:uid="{EBE3D0E8-23B8-4153-8A09-6AF7C9101D6B}"/>
    <cellStyle name="SAPBEXHLevel0 4 2 9" xfId="11166" xr:uid="{75DD6DF9-7698-4929-AF28-B05AA3D84A91}"/>
    <cellStyle name="SAPBEXHLevel0 4 3" xfId="1680" xr:uid="{7F53DB96-0F8E-47A5-929B-E7E3CB697F2C}"/>
    <cellStyle name="SAPBEXHLevel0 4 3 10" xfId="14185" xr:uid="{23C2D1AD-E1BE-4028-972E-024EB4440774}"/>
    <cellStyle name="SAPBEXHLevel0 4 3 11" xfId="8783" xr:uid="{E076AA0E-B5B9-49DD-B397-CE3A00A41576}"/>
    <cellStyle name="SAPBEXHLevel0 4 3 12" xfId="15404" xr:uid="{0D49591E-6629-4991-B583-797B8FCBAEEE}"/>
    <cellStyle name="SAPBEXHLevel0 4 3 13" xfId="27730" xr:uid="{32DDAD40-BA42-4292-8272-5732A637D56C}"/>
    <cellStyle name="SAPBEXHLevel0 4 3 14" xfId="30880" xr:uid="{7B09C069-5E10-4658-AE1E-49C68D48966A}"/>
    <cellStyle name="SAPBEXHLevel0 4 3 2" xfId="2923" xr:uid="{02EB81E6-A49A-4E47-BE80-6A514D91360F}"/>
    <cellStyle name="SAPBEXHLevel0 4 3 2 2" xfId="10549" xr:uid="{5B23CA5A-7B2C-4DA0-953A-C3FECD25CCA4}"/>
    <cellStyle name="SAPBEXHLevel0 4 3 2 3" xfId="16606" xr:uid="{95C48155-15E4-44A5-8A1D-9D96C1CA2221}"/>
    <cellStyle name="SAPBEXHLevel0 4 3 2 4" xfId="17271" xr:uid="{72114D15-423D-460D-859F-06C9D8B60937}"/>
    <cellStyle name="SAPBEXHLevel0 4 3 2 5" xfId="21029" xr:uid="{403ABC3B-9998-4F13-97EB-C2E42BA866CD}"/>
    <cellStyle name="SAPBEXHLevel0 4 3 2 6" xfId="24690" xr:uid="{F96C5816-2263-44F3-B8F0-E3FF68DE5AC6}"/>
    <cellStyle name="SAPBEXHLevel0 4 3 2 7" xfId="28219" xr:uid="{E558F271-3596-454E-B6C4-BC29BFB70D85}"/>
    <cellStyle name="SAPBEXHLevel0 4 3 2 8" xfId="31505" xr:uid="{A57B8905-81B8-4CAB-9A5E-88D73442B741}"/>
    <cellStyle name="SAPBEXHLevel0 4 3 3" xfId="3429" xr:uid="{8F53C5D5-3267-47C8-9C71-8F9B1E2A2602}"/>
    <cellStyle name="SAPBEXHLevel0 4 3 3 2" xfId="9328" xr:uid="{B9E8146F-B3C1-425D-9141-8E769EC742F6}"/>
    <cellStyle name="SAPBEXHLevel0 4 3 3 3" xfId="15021" xr:uid="{C46A5FA0-9132-4E2D-8E9A-A98092E6187C}"/>
    <cellStyle name="SAPBEXHLevel0 4 3 3 4" xfId="17776" xr:uid="{6F052FAC-C4A7-45AC-8520-850F165CE91F}"/>
    <cellStyle name="SAPBEXHLevel0 4 3 3 5" xfId="21532" xr:uid="{B5C66ABD-B70F-42A4-A5E7-CA2808A93732}"/>
    <cellStyle name="SAPBEXHLevel0 4 3 3 6" xfId="25194" xr:uid="{EF6C7F29-C40E-49FA-912D-FA88D72C605B}"/>
    <cellStyle name="SAPBEXHLevel0 4 3 3 7" xfId="28725" xr:uid="{4D202308-FF81-4D4A-8668-A84793457186}"/>
    <cellStyle name="SAPBEXHLevel0 4 3 3 8" xfId="32004" xr:uid="{9833B307-BCDB-44E4-B702-93ED106C7835}"/>
    <cellStyle name="SAPBEXHLevel0 4 3 4" xfId="3677" xr:uid="{1E05FF4B-1CFA-41C1-8481-FC7E52FB1F20}"/>
    <cellStyle name="SAPBEXHLevel0 4 3 4 2" xfId="8719" xr:uid="{BC63CB5A-963E-4E91-BCAB-51C5E199D567}"/>
    <cellStyle name="SAPBEXHLevel0 4 3 4 3" xfId="13652" xr:uid="{12AC5ECA-C0AB-45A0-9C9E-0A347FB1EAF9}"/>
    <cellStyle name="SAPBEXHLevel0 4 3 4 4" xfId="18024" xr:uid="{638FFEB6-F4DD-4629-8855-C2951C0E6034}"/>
    <cellStyle name="SAPBEXHLevel0 4 3 4 5" xfId="21780" xr:uid="{1F0DD8A7-35A5-4093-B01C-E7435ED0290C}"/>
    <cellStyle name="SAPBEXHLevel0 4 3 4 6" xfId="25442" xr:uid="{D113CE34-C4C6-40DB-B571-F88DC603B8F4}"/>
    <cellStyle name="SAPBEXHLevel0 4 3 4 7" xfId="28973" xr:uid="{D92D44B0-9450-4B4D-B021-A8F178928230}"/>
    <cellStyle name="SAPBEXHLevel0 4 3 4 8" xfId="32250" xr:uid="{0A74238F-E5C9-4649-886E-8B5E670CD2B3}"/>
    <cellStyle name="SAPBEXHLevel0 4 3 5" xfId="4328" xr:uid="{9E80D4CA-4306-44CB-95BB-04F6F65EEA2C}"/>
    <cellStyle name="SAPBEXHLevel0 4 3 5 2" xfId="12620" xr:uid="{4C007BAF-6CB6-4AB8-9C55-B88E5EEE3944}"/>
    <cellStyle name="SAPBEXHLevel0 4 3 5 3" xfId="8651" xr:uid="{E35D97BC-9E0E-4628-BD02-F386FA720886}"/>
    <cellStyle name="SAPBEXHLevel0 4 3 5 4" xfId="18675" xr:uid="{9B075B66-956F-49A1-8B6E-0F44AC563B31}"/>
    <cellStyle name="SAPBEXHLevel0 4 3 5 5" xfId="22427" xr:uid="{AB21B1A1-E87E-469C-8621-04B6089809D2}"/>
    <cellStyle name="SAPBEXHLevel0 4 3 5 6" xfId="26093" xr:uid="{ED0BA136-2556-4430-BAD2-DA5CC34E18AF}"/>
    <cellStyle name="SAPBEXHLevel0 4 3 5 7" xfId="29624" xr:uid="{4A186765-C6B8-466F-B30D-05734F63FCB2}"/>
    <cellStyle name="SAPBEXHLevel0 4 3 5 8" xfId="32887" xr:uid="{F45203BB-3541-4346-AE4C-6D333472A4E9}"/>
    <cellStyle name="SAPBEXHLevel0 4 3 6" xfId="3648" xr:uid="{2875E8C6-1D38-481D-BD4B-2FCEB31968BF}"/>
    <cellStyle name="SAPBEXHLevel0 4 3 6 2" xfId="11437" xr:uid="{B7472A16-6AE4-4A0E-952B-4147F57069E2}"/>
    <cellStyle name="SAPBEXHLevel0 4 3 6 3" xfId="16206" xr:uid="{444EF2BD-F3C0-435B-AF0D-2B882820DE21}"/>
    <cellStyle name="SAPBEXHLevel0 4 3 6 4" xfId="17995" xr:uid="{E7948110-C082-453C-850B-02C8A0347F3A}"/>
    <cellStyle name="SAPBEXHLevel0 4 3 6 5" xfId="21751" xr:uid="{DA778FC4-F434-4676-B0EB-17BCA9C10C08}"/>
    <cellStyle name="SAPBEXHLevel0 4 3 6 6" xfId="25413" xr:uid="{BA796C35-71B0-49E5-804A-0FAA6948E648}"/>
    <cellStyle name="SAPBEXHLevel0 4 3 6 7" xfId="28944" xr:uid="{468C79D1-C26F-4715-BCC8-86800D86F27F}"/>
    <cellStyle name="SAPBEXHLevel0 4 3 6 8" xfId="32221" xr:uid="{BD44AB75-714A-4B52-9990-DE4DF3480B16}"/>
    <cellStyle name="SAPBEXHLevel0 4 3 7" xfId="4428" xr:uid="{65A1B942-F590-44E6-809F-61778496064B}"/>
    <cellStyle name="SAPBEXHLevel0 4 3 7 2" xfId="12564" xr:uid="{6F4B301E-E813-436F-BCCD-0C9588539252}"/>
    <cellStyle name="SAPBEXHLevel0 4 3 7 3" xfId="15721" xr:uid="{C1393498-1984-42AB-A3F9-BF7287B40404}"/>
    <cellStyle name="SAPBEXHLevel0 4 3 7 4" xfId="18775" xr:uid="{C203EDB7-5ECA-4544-9416-0F9E843DFB68}"/>
    <cellStyle name="SAPBEXHLevel0 4 3 7 5" xfId="22527" xr:uid="{24B07D3A-8AE0-4817-A9B6-632AF460708D}"/>
    <cellStyle name="SAPBEXHLevel0 4 3 7 6" xfId="26192" xr:uid="{A2FD5D8A-50F9-475C-A9D9-CA6D331C3E14}"/>
    <cellStyle name="SAPBEXHLevel0 4 3 7 7" xfId="29724" xr:uid="{56BF6DD7-297A-4AF7-B316-6D8B02C7AEDE}"/>
    <cellStyle name="SAPBEXHLevel0 4 3 7 8" xfId="32986" xr:uid="{5CE39497-6D95-4258-8CFA-26484746B7F4}"/>
    <cellStyle name="SAPBEXHLevel0 4 3 8" xfId="10995" xr:uid="{AD22FF80-114E-4234-8EAE-68FB67754AA8}"/>
    <cellStyle name="SAPBEXHLevel0 4 3 9" xfId="17033" xr:uid="{4FDC627B-FAF1-42CF-8CD4-984CBD1C4FE7}"/>
    <cellStyle name="SAPBEXHLevel0 4 4" xfId="2470" xr:uid="{D2987F80-4361-41B4-931A-65E42D66C5BC}"/>
    <cellStyle name="SAPBEXHLevel0 4 4 2" xfId="8961" xr:uid="{96172FB0-D4D0-4014-AC5E-0FDDC73A8746}"/>
    <cellStyle name="SAPBEXHLevel0 4 4 3" xfId="7102" xr:uid="{F5518C28-3A9A-4498-8506-D57971922F9A}"/>
    <cellStyle name="SAPBEXHLevel0 4 4 4" xfId="11439" xr:uid="{468CEB80-D0EF-4363-ABB9-7A2FC3F43691}"/>
    <cellStyle name="SAPBEXHLevel0 4 4 5" xfId="19358" xr:uid="{5B81F277-AF35-421B-8F3B-7390435D8E27}"/>
    <cellStyle name="SAPBEXHLevel0 4 4 6" xfId="24195" xr:uid="{EBB66A42-E7A8-48AA-B561-3F102DFBE516}"/>
    <cellStyle name="SAPBEXHLevel0 4 4 7" xfId="24093" xr:uid="{B7E490AA-52E5-4E00-A0FD-D9AEB1E6782E}"/>
    <cellStyle name="SAPBEXHLevel0 4 4 8" xfId="30230" xr:uid="{3FA4A1CE-6716-437C-8FE5-F1D9A58E582C}"/>
    <cellStyle name="SAPBEXHLevel0 4 5" xfId="2092" xr:uid="{8BDABF59-2BB7-46CE-98E7-9C25A6BA692B}"/>
    <cellStyle name="SAPBEXHLevel0 4 5 2" xfId="8899" xr:uid="{644860EE-7736-4C97-AD1E-3F6BDE55F5FE}"/>
    <cellStyle name="SAPBEXHLevel0 4 5 3" xfId="14865" xr:uid="{CB6FED2B-E6DB-4839-9E63-0661E44FE4EC}"/>
    <cellStyle name="SAPBEXHLevel0 4 5 4" xfId="13548" xr:uid="{E556FFAE-7644-4522-9D11-1AC0FBC7715B}"/>
    <cellStyle name="SAPBEXHLevel0 4 5 5" xfId="19454" xr:uid="{6D5D5E84-21D6-4428-AA40-1E41C445D554}"/>
    <cellStyle name="SAPBEXHLevel0 4 5 6" xfId="20028" xr:uid="{1A926B69-2518-49F3-A6EF-62EB575075CB}"/>
    <cellStyle name="SAPBEXHLevel0 4 5 7" xfId="14454" xr:uid="{CC12F998-8A67-4759-BDBD-2843E5D6F516}"/>
    <cellStyle name="SAPBEXHLevel0 4 5 8" xfId="23624" xr:uid="{EA15AF03-7DFA-4CAC-B547-705D907391E1}"/>
    <cellStyle name="SAPBEXHLevel0 4 6" xfId="2554" xr:uid="{21EE5121-5C1D-4F2C-B81E-8B2197F92576}"/>
    <cellStyle name="SAPBEXHLevel0 4 6 2" xfId="10631" xr:uid="{E2FD9D6F-E5C4-4C69-B164-B5D81E529438}"/>
    <cellStyle name="SAPBEXHLevel0 4 6 3" xfId="9709" xr:uid="{C30DF9D3-C912-4BDD-9FD6-53C5575B5F9B}"/>
    <cellStyle name="SAPBEXHLevel0 4 6 4" xfId="11846" xr:uid="{BE787DB1-09BE-420B-9849-46882EFDDC3D}"/>
    <cellStyle name="SAPBEXHLevel0 4 6 5" xfId="19292" xr:uid="{317F1317-3ABC-4260-A4EF-73A96DEAA7D3}"/>
    <cellStyle name="SAPBEXHLevel0 4 6 6" xfId="23057" xr:uid="{2BD584A2-F5A4-4FAA-975A-0D5B3BD5CC75}"/>
    <cellStyle name="SAPBEXHLevel0 4 6 7" xfId="22816" xr:uid="{373240F2-20EA-40A3-A55C-357876BB8800}"/>
    <cellStyle name="SAPBEXHLevel0 4 6 8" xfId="31142" xr:uid="{B22B223D-2297-4AA0-A286-AC1F7C0D9269}"/>
    <cellStyle name="SAPBEXHLevel0 4 7" xfId="4139" xr:uid="{A9884503-E85F-4B3C-A884-E76F81E0BE10}"/>
    <cellStyle name="SAPBEXHLevel0 4 7 2" xfId="7032" xr:uid="{2D473B37-187B-40C8-AAE4-67707946EF73}"/>
    <cellStyle name="SAPBEXHLevel0 4 7 3" xfId="15228" xr:uid="{F5D6F812-C45F-446B-B1D0-6EA6808B6C14}"/>
    <cellStyle name="SAPBEXHLevel0 4 7 4" xfId="18486" xr:uid="{914A44DE-E28B-4473-BA4E-38C3878D96FF}"/>
    <cellStyle name="SAPBEXHLevel0 4 7 5" xfId="22239" xr:uid="{CA24C11C-BB6B-4395-B6F0-4E49F7BC623B}"/>
    <cellStyle name="SAPBEXHLevel0 4 7 6" xfId="25904" xr:uid="{73723CEC-489A-42E4-AA40-2448ABD07294}"/>
    <cellStyle name="SAPBEXHLevel0 4 7 7" xfId="29435" xr:uid="{B94E4A82-70B4-4659-92DA-C3B3FCF7EEFD}"/>
    <cellStyle name="SAPBEXHLevel0 4 7 8" xfId="32701" xr:uid="{32650B4E-0EAA-4E03-AB5E-7883863C0708}"/>
    <cellStyle name="SAPBEXHLevel0 4 8" xfId="3757" xr:uid="{FEE5B0B0-A851-44FC-88CC-ACFFDCBC59F1}"/>
    <cellStyle name="SAPBEXHLevel0 4 8 2" xfId="6999" xr:uid="{379FAD07-EBAF-4D9E-ACD7-9D7C1789E64B}"/>
    <cellStyle name="SAPBEXHLevel0 4 8 3" xfId="14129" xr:uid="{BC3067F8-46B7-4DA0-9BEE-5A482196AD13}"/>
    <cellStyle name="SAPBEXHLevel0 4 8 4" xfId="18104" xr:uid="{95218893-5199-442B-8E8F-D7EA85D7BA82}"/>
    <cellStyle name="SAPBEXHLevel0 4 8 5" xfId="21858" xr:uid="{E9845CFA-2829-4C7D-84A2-D2389574F406}"/>
    <cellStyle name="SAPBEXHLevel0 4 8 6" xfId="25522" xr:uid="{F8185E14-219F-4744-A7AC-D8E023029D23}"/>
    <cellStyle name="SAPBEXHLevel0 4 8 7" xfId="29053" xr:uid="{CF85467A-D966-4AA1-AC1D-B6A45C00FD0B}"/>
    <cellStyle name="SAPBEXHLevel0 4 8 8" xfId="32328" xr:uid="{70D6350F-A1BF-4773-A8A7-35C067EF1FB0}"/>
    <cellStyle name="SAPBEXHLevel0 4 9" xfId="4834" xr:uid="{42CAFB51-AE82-475C-94E9-531834358181}"/>
    <cellStyle name="SAPBEXHLevel0 4 9 2" xfId="12189" xr:uid="{C7DA491B-6347-4B1F-B6E0-2CD3A00057C9}"/>
    <cellStyle name="SAPBEXHLevel0 4 9 3" xfId="15826" xr:uid="{B4DE9CBF-294A-4977-994A-58498442EF34}"/>
    <cellStyle name="SAPBEXHLevel0 4 9 4" xfId="19181" xr:uid="{9139BFCB-0DB9-4943-BAB5-284A89DA5C09}"/>
    <cellStyle name="SAPBEXHLevel0 4 9 5" xfId="22932" xr:uid="{76AB5F9A-948B-4051-BF92-09E777602628}"/>
    <cellStyle name="SAPBEXHLevel0 4 9 6" xfId="26598" xr:uid="{CF91A19B-8F5E-4E9A-A986-040EAB0B3AB9}"/>
    <cellStyle name="SAPBEXHLevel0 4 9 7" xfId="30130" xr:uid="{2A9A6044-31A5-41F4-9AA2-EA983542E920}"/>
    <cellStyle name="SAPBEXHLevel0 4 9 8" xfId="33387" xr:uid="{B921D44A-01E1-4051-83F9-74E81C18B14E}"/>
    <cellStyle name="SAPBEXHLevel0 5" xfId="1356" xr:uid="{8F3564D5-FF91-4AD0-B994-FD3A9F534ED5}"/>
    <cellStyle name="SAPBEXHLevel0 5 10" xfId="10506" xr:uid="{31D110CC-6385-4B6A-A81F-91CB10BEBED3}"/>
    <cellStyle name="SAPBEXHLevel0 5 11" xfId="9045" xr:uid="{9A705334-2B84-412D-9AFB-B5463D2513B0}"/>
    <cellStyle name="SAPBEXHLevel0 5 12" xfId="19631" xr:uid="{08DC4E29-4226-4607-9911-9BD5D5630E0F}"/>
    <cellStyle name="SAPBEXHLevel0 5 13" xfId="23389" xr:uid="{82CB7045-CEC7-4A27-BEA8-0995D45C9871}"/>
    <cellStyle name="SAPBEXHLevel0 5 14" xfId="19678" xr:uid="{1CE7A3BB-3362-4F84-A3B6-14CE735BF7F8}"/>
    <cellStyle name="SAPBEXHLevel0 5 15" xfId="23885" xr:uid="{CDA19BD3-C7D9-4A53-BEE2-AFE09C01333D}"/>
    <cellStyle name="SAPBEXHLevel0 5 2" xfId="1764" xr:uid="{0A08A787-B26B-4B80-BFFC-7C77755F7B4B}"/>
    <cellStyle name="SAPBEXHLevel0 5 2 10" xfId="9786" xr:uid="{20451CC1-F2BF-43A1-B1FC-63C7D0393933}"/>
    <cellStyle name="SAPBEXHLevel0 5 2 11" xfId="20461" xr:uid="{8D7D350C-5FEF-48A4-8603-5B07B516C14A}"/>
    <cellStyle name="SAPBEXHLevel0 5 2 12" xfId="24140" xr:uid="{656CA61F-AE1F-4ACA-A07F-35D663F3C7CA}"/>
    <cellStyle name="SAPBEXHLevel0 5 2 13" xfId="27700" xr:uid="{A7C7511A-9956-408D-B99F-DEBA6A85EFAF}"/>
    <cellStyle name="SAPBEXHLevel0 5 2 14" xfId="30424" xr:uid="{73B8D6FE-A059-4DFC-8169-A4BDC71A56FE}"/>
    <cellStyle name="SAPBEXHLevel0 5 2 2" xfId="3007" xr:uid="{200A7320-BFB1-452E-B04B-2C5E816F8651}"/>
    <cellStyle name="SAPBEXHLevel0 5 2 2 2" xfId="8401" xr:uid="{DBC57B1B-FFA4-4A14-A844-EF8FA483776B}"/>
    <cellStyle name="SAPBEXHLevel0 5 2 2 3" xfId="14717" xr:uid="{5DB042A7-43A1-47A3-87AC-60B1B95FAF2A}"/>
    <cellStyle name="SAPBEXHLevel0 5 2 2 4" xfId="17355" xr:uid="{D0D37CDA-B79B-43B1-BCAC-73A38F471E22}"/>
    <cellStyle name="SAPBEXHLevel0 5 2 2 5" xfId="21113" xr:uid="{15D4694B-01CF-45FB-AFB8-B087C5336DC4}"/>
    <cellStyle name="SAPBEXHLevel0 5 2 2 6" xfId="24774" xr:uid="{17830EB2-1EDA-4F92-BB67-C20846D2034B}"/>
    <cellStyle name="SAPBEXHLevel0 5 2 2 7" xfId="28303" xr:uid="{735F72BA-0BCF-4058-A6EB-E7DB1BA99379}"/>
    <cellStyle name="SAPBEXHLevel0 5 2 2 8" xfId="31589" xr:uid="{241A42EE-467D-457B-8CAF-D2726F6C5D03}"/>
    <cellStyle name="SAPBEXHLevel0 5 2 3" xfId="3513" xr:uid="{D320FEA5-AED2-4FB1-8D6D-7F7F5DD34383}"/>
    <cellStyle name="SAPBEXHLevel0 5 2 3 2" xfId="8223" xr:uid="{2BB283B9-EC39-43CA-BAF6-C7AF4FDD9C3E}"/>
    <cellStyle name="SAPBEXHLevel0 5 2 3 3" xfId="10098" xr:uid="{E82061C6-5BEF-478F-9778-BCDC6AC67058}"/>
    <cellStyle name="SAPBEXHLevel0 5 2 3 4" xfId="17860" xr:uid="{6C278E10-5521-4C5C-9186-160DAD5D9476}"/>
    <cellStyle name="SAPBEXHLevel0 5 2 3 5" xfId="21616" xr:uid="{3C5F91E2-C51D-47F6-A784-C02B099FE034}"/>
    <cellStyle name="SAPBEXHLevel0 5 2 3 6" xfId="25278" xr:uid="{EFC283DB-43FE-4181-8AC3-9D18EF7CA5DD}"/>
    <cellStyle name="SAPBEXHLevel0 5 2 3 7" xfId="28809" xr:uid="{61581223-CDB6-42C4-8F58-8CC52588420B}"/>
    <cellStyle name="SAPBEXHLevel0 5 2 3 8" xfId="32088" xr:uid="{23AD7DA6-7180-4BEB-868E-6C71EAE4D87E}"/>
    <cellStyle name="SAPBEXHLevel0 5 2 4" xfId="2175" xr:uid="{1F2F597D-F70C-4C7C-A57E-DF65B36BC803}"/>
    <cellStyle name="SAPBEXHLevel0 5 2 4 2" xfId="11481" xr:uid="{DFC3F3D8-9F0B-4BAE-B6A3-E0143F079049}"/>
    <cellStyle name="SAPBEXHLevel0 5 2 4 3" xfId="16162" xr:uid="{E1FDBF7B-4020-4A16-8E54-79FE01E1D17D}"/>
    <cellStyle name="SAPBEXHLevel0 5 2 4 4" xfId="14553" xr:uid="{4534D8F0-FB2B-4866-9E60-2E76E35AEA11}"/>
    <cellStyle name="SAPBEXHLevel0 5 2 4 5" xfId="14847" xr:uid="{F16C73C9-97A8-40D6-B3AA-7C2DDCCB8B83}"/>
    <cellStyle name="SAPBEXHLevel0 5 2 4 6" xfId="12853" xr:uid="{EA2B88C9-9729-4CC8-8E32-82DDAC41B6DA}"/>
    <cellStyle name="SAPBEXHLevel0 5 2 4 7" xfId="20560" xr:uid="{0B05C3A4-39A4-440D-9740-B65439DD2F74}"/>
    <cellStyle name="SAPBEXHLevel0 5 2 4 8" xfId="30374" xr:uid="{22B2EBB2-B401-45EA-9F3C-4FF6508BFD9E}"/>
    <cellStyle name="SAPBEXHLevel0 5 2 5" xfId="4012" xr:uid="{E5E63D3F-8A1C-45D2-8624-68328131E330}"/>
    <cellStyle name="SAPBEXHLevel0 5 2 5 2" xfId="11536" xr:uid="{D1E92BD6-B5BB-49DC-87AB-5AB3EB266456}"/>
    <cellStyle name="SAPBEXHLevel0 5 2 5 3" xfId="16108" xr:uid="{BA21126B-A801-42F9-A069-4BE5531241C3}"/>
    <cellStyle name="SAPBEXHLevel0 5 2 5 4" xfId="18359" xr:uid="{8536D885-ED4B-42CC-8C76-A63A904F2B93}"/>
    <cellStyle name="SAPBEXHLevel0 5 2 5 5" xfId="22112" xr:uid="{6F00C181-DCC5-4E08-9239-76790502E81E}"/>
    <cellStyle name="SAPBEXHLevel0 5 2 5 6" xfId="25777" xr:uid="{AE0D122F-8C38-4F49-9CF6-097CE8316EF3}"/>
    <cellStyle name="SAPBEXHLevel0 5 2 5 7" xfId="29308" xr:uid="{FD9D05A1-1CF7-46BD-A070-1913EAC8F844}"/>
    <cellStyle name="SAPBEXHLevel0 5 2 5 8" xfId="32575" xr:uid="{8E8568A1-F3BB-4BB4-B45C-835A50DCBA7A}"/>
    <cellStyle name="SAPBEXHLevel0 5 2 6" xfId="2303" xr:uid="{14BBB77E-FD48-4772-9B82-B43EC44C0948}"/>
    <cellStyle name="SAPBEXHLevel0 5 2 6 2" xfId="8843" xr:uid="{C9D4B2B4-DD88-4792-8336-7D92FD8A83C3}"/>
    <cellStyle name="SAPBEXHLevel0 5 2 6 3" xfId="11987" xr:uid="{D34CBA2E-CAC4-4077-961D-02EE81AABF1A}"/>
    <cellStyle name="SAPBEXHLevel0 5 2 6 4" xfId="13555" xr:uid="{B822D273-3A28-482F-80A8-D7E30D293306}"/>
    <cellStyle name="SAPBEXHLevel0 5 2 6 5" xfId="19424" xr:uid="{74E9A4F8-7F26-4C89-870E-A267DABD9F14}"/>
    <cellStyle name="SAPBEXHLevel0 5 2 6 6" xfId="20135" xr:uid="{EC97322E-E5B0-451C-AB71-C81703BE0A3E}"/>
    <cellStyle name="SAPBEXHLevel0 5 2 6 7" xfId="23869" xr:uid="{F3C80E22-517D-43B7-BE1C-23E336CA278B}"/>
    <cellStyle name="SAPBEXHLevel0 5 2 6 8" xfId="27419" xr:uid="{0B1B913E-3AC3-4112-BB00-6086D827E03A}"/>
    <cellStyle name="SAPBEXHLevel0 5 2 7" xfId="4856" xr:uid="{5F1D3A3A-972A-4CC3-A2E3-FB59B77D23BA}"/>
    <cellStyle name="SAPBEXHLevel0 5 2 7 2" xfId="12167" xr:uid="{861B73FF-9F04-45BB-9274-B83633182913}"/>
    <cellStyle name="SAPBEXHLevel0 5 2 7 3" xfId="15833" xr:uid="{90A77D1E-E540-4B7D-A4C6-2DFB2EF06827}"/>
    <cellStyle name="SAPBEXHLevel0 5 2 7 4" xfId="19203" xr:uid="{F8A97CBD-E24D-4F60-86CE-905397D13456}"/>
    <cellStyle name="SAPBEXHLevel0 5 2 7 5" xfId="22954" xr:uid="{B8D83002-97FD-4826-BCE7-40BDBBD84E7A}"/>
    <cellStyle name="SAPBEXHLevel0 5 2 7 6" xfId="26620" xr:uid="{1E4346AD-00E7-43DE-A7F9-7BA59348AF47}"/>
    <cellStyle name="SAPBEXHLevel0 5 2 7 7" xfId="30152" xr:uid="{C77571C2-F5E4-4FD4-A8E7-64A2133F320F}"/>
    <cellStyle name="SAPBEXHLevel0 5 2 7 8" xfId="33408" xr:uid="{D1123287-3CB4-4782-B3B8-F4A6C6F85734}"/>
    <cellStyle name="SAPBEXHLevel0 5 2 8" xfId="10870" xr:uid="{455DE34C-1317-4255-B1E9-AD5F4EF2A079}"/>
    <cellStyle name="SAPBEXHLevel0 5 2 9" xfId="13235" xr:uid="{D97E6228-6BF6-43D9-A57E-0D1A48098301}"/>
    <cellStyle name="SAPBEXHLevel0 5 3" xfId="2619" xr:uid="{E93BE7F1-333C-4D40-BC62-8489B28076BA}"/>
    <cellStyle name="SAPBEXHLevel0 5 3 2" xfId="8114" xr:uid="{03B6C789-9068-463D-9133-36CAE7CEC6E7}"/>
    <cellStyle name="SAPBEXHLevel0 5 3 3" xfId="16695" xr:uid="{68245096-8D6D-47AD-8E9E-0F684C1B7D11}"/>
    <cellStyle name="SAPBEXHLevel0 5 3 4" xfId="8093" xr:uid="{66DDEA3A-AD63-490C-8E60-389F0C38A7B3}"/>
    <cellStyle name="SAPBEXHLevel0 5 3 5" xfId="20726" xr:uid="{34554C83-661A-4462-9F28-A068FACD8ADD}"/>
    <cellStyle name="SAPBEXHLevel0 5 3 6" xfId="24386" xr:uid="{20F7BC98-E280-4680-90F4-8C7C991FEE1F}"/>
    <cellStyle name="SAPBEXHLevel0 5 3 7" xfId="27915" xr:uid="{E2E0FC2C-3551-46B4-B29F-9AD2E815C425}"/>
    <cellStyle name="SAPBEXHLevel0 5 3 8" xfId="31205" xr:uid="{CD2BB72B-AD4D-4DA0-9F70-3756E6B960F6}"/>
    <cellStyle name="SAPBEXHLevel0 5 4" xfId="3126" xr:uid="{7944C108-468E-4351-854F-1635DC570CEE}"/>
    <cellStyle name="SAPBEXHLevel0 5 4 2" xfId="10811" xr:uid="{0017ABC6-CD46-455F-902D-EA605E48BC0A}"/>
    <cellStyle name="SAPBEXHLevel0 5 4 3" xfId="9473" xr:uid="{67F1FC39-992E-4626-934A-4B45D769B8FF}"/>
    <cellStyle name="SAPBEXHLevel0 5 4 4" xfId="17473" xr:uid="{E0244EFF-F92F-41A4-92ED-8DF04C72593C}"/>
    <cellStyle name="SAPBEXHLevel0 5 4 5" xfId="21229" xr:uid="{081B5B69-8EC1-450C-BBF8-C1486E192239}"/>
    <cellStyle name="SAPBEXHLevel0 5 4 6" xfId="24891" xr:uid="{14BEBAC7-5094-43A9-93B3-9F1EF5AEA465}"/>
    <cellStyle name="SAPBEXHLevel0 5 4 7" xfId="28422" xr:uid="{2657B176-8403-4304-9611-1823E7752E03}"/>
    <cellStyle name="SAPBEXHLevel0 5 4 8" xfId="31704" xr:uid="{339803E8-FD55-4BA7-ACC5-C51A88F1CC71}"/>
    <cellStyle name="SAPBEXHLevel0 5 5" xfId="3614" xr:uid="{E4C515B6-9B02-4EBF-A674-7EB106BDA97F}"/>
    <cellStyle name="SAPBEXHLevel0 5 5 2" xfId="8106" xr:uid="{E751E0FC-FA91-4033-8184-3547FF46575B}"/>
    <cellStyle name="SAPBEXHLevel0 5 5 3" xfId="16696" xr:uid="{02BD5F84-6D55-4493-8F95-C19C28C35974}"/>
    <cellStyle name="SAPBEXHLevel0 5 5 4" xfId="17961" xr:uid="{BB277460-D09F-4512-B89D-E9B5700B6A08}"/>
    <cellStyle name="SAPBEXHLevel0 5 5 5" xfId="21717" xr:uid="{9A954512-5AA7-49B9-8EB0-9CCA876DE314}"/>
    <cellStyle name="SAPBEXHLevel0 5 5 6" xfId="25379" xr:uid="{2E41436F-5AE3-4BBC-B1E4-0EFE5511A09D}"/>
    <cellStyle name="SAPBEXHLevel0 5 5 7" xfId="28910" xr:uid="{11DEEBC4-03AC-4430-B567-8B5F28D77A36}"/>
    <cellStyle name="SAPBEXHLevel0 5 5 8" xfId="32187" xr:uid="{3E654D41-CB5E-42FC-8FD0-7A8B8995C300}"/>
    <cellStyle name="SAPBEXHLevel0 5 6" xfId="4150" xr:uid="{150FB99E-D337-4635-BB76-073B845A8C8D}"/>
    <cellStyle name="SAPBEXHLevel0 5 6 2" xfId="7061" xr:uid="{A51B87A3-C8E3-455E-BFA4-9788E986CF82}"/>
    <cellStyle name="SAPBEXHLevel0 5 6 3" xfId="7389" xr:uid="{390E6017-5F0B-485A-9BB5-D966D551DD06}"/>
    <cellStyle name="SAPBEXHLevel0 5 6 4" xfId="18497" xr:uid="{88300AB9-C124-42C5-B477-7E9764452390}"/>
    <cellStyle name="SAPBEXHLevel0 5 6 5" xfId="22250" xr:uid="{4D910D19-2103-4B57-8433-14DE1FA1F419}"/>
    <cellStyle name="SAPBEXHLevel0 5 6 6" xfId="25915" xr:uid="{75A97CEE-0B68-4385-940B-05EFF78B145C}"/>
    <cellStyle name="SAPBEXHLevel0 5 6 7" xfId="29446" xr:uid="{D3A19243-B422-4A14-8E2E-AE385C692F63}"/>
    <cellStyle name="SAPBEXHLevel0 5 6 8" xfId="32712" xr:uid="{F750503A-5818-4760-B5A3-33BD8E39E4FB}"/>
    <cellStyle name="SAPBEXHLevel0 5 7" xfId="3776" xr:uid="{A8547108-F45A-466D-AC06-65D3AD04262C}"/>
    <cellStyle name="SAPBEXHLevel0 5 7 2" xfId="13001" xr:uid="{420226C8-B203-4BE5-9469-3B3DE41DBEF1}"/>
    <cellStyle name="SAPBEXHLevel0 5 7 3" xfId="15642" xr:uid="{77EE8FED-2ACB-4C79-B055-1AF28BC89D15}"/>
    <cellStyle name="SAPBEXHLevel0 5 7 4" xfId="18123" xr:uid="{7A3165E1-233C-4DBE-BCD9-BEBC43524208}"/>
    <cellStyle name="SAPBEXHLevel0 5 7 5" xfId="21876" xr:uid="{4EF800CB-8BAC-4B61-A68E-CB3677A6172F}"/>
    <cellStyle name="SAPBEXHLevel0 5 7 6" xfId="25541" xr:uid="{B365052D-BCF0-4634-B447-224FA36DD9D3}"/>
    <cellStyle name="SAPBEXHLevel0 5 7 7" xfId="29072" xr:uid="{23672709-4445-4028-850B-8DCD70C2C66E}"/>
    <cellStyle name="SAPBEXHLevel0 5 7 8" xfId="32345" xr:uid="{2F4E4422-E265-4660-9884-938126975E58}"/>
    <cellStyle name="SAPBEXHLevel0 5 8" xfId="4630" xr:uid="{B4451EBC-A8E9-4C37-8345-248228314B06}"/>
    <cellStyle name="SAPBEXHLevel0 5 8 2" xfId="12388" xr:uid="{6D524A01-A13B-4EF7-B02E-7FA0013A0730}"/>
    <cellStyle name="SAPBEXHLevel0 5 8 3" xfId="13719" xr:uid="{354F96BE-F166-443E-AFE4-35F608EACAB1}"/>
    <cellStyle name="SAPBEXHLevel0 5 8 4" xfId="18977" xr:uid="{0114C351-8498-424A-8D80-7FCD1FDDC87A}"/>
    <cellStyle name="SAPBEXHLevel0 5 8 5" xfId="22729" xr:uid="{18360A4B-E1F2-4FBE-BB0D-D544933B2BAF}"/>
    <cellStyle name="SAPBEXHLevel0 5 8 6" xfId="26394" xr:uid="{8582BEE7-AB3E-48EB-BBE7-38EB04F97AD0}"/>
    <cellStyle name="SAPBEXHLevel0 5 8 7" xfId="29926" xr:uid="{F93F7670-492C-477F-B86B-593F5CF93EA1}"/>
    <cellStyle name="SAPBEXHLevel0 5 8 8" xfId="33186" xr:uid="{0AC6A29E-CFFC-452B-B7D6-A4C43C9A3FA6}"/>
    <cellStyle name="SAPBEXHLevel0 5 9" xfId="10193" xr:uid="{58BCD5B8-B301-48C9-95BC-A1F2EFFD92FE}"/>
    <cellStyle name="SAPBEXHLevel0 6" xfId="1382" xr:uid="{45C646E5-DAEA-4722-AF4B-20807E31E3A4}"/>
    <cellStyle name="SAPBEXHLevel0 7" xfId="1441" xr:uid="{E1F5FA01-B40E-4BAB-B99C-ED15E087EAA9}"/>
    <cellStyle name="SAPBEXHLevel0 8" xfId="675" xr:uid="{BCFC3F53-D752-4DDE-BD9F-5A0B4265AD0E}"/>
    <cellStyle name="SAPBEXHLevel0 8 10" xfId="15527" xr:uid="{E8AE0E7F-786F-4B68-8826-EDE565B77320}"/>
    <cellStyle name="SAPBEXHLevel0 8 11" xfId="14704" xr:uid="{A68EC083-0DB8-4D22-AAE1-2FC6ABF0C5C4}"/>
    <cellStyle name="SAPBEXHLevel0 8 12" xfId="20171" xr:uid="{68039E2A-F50F-43D5-BC29-F366D93E350F}"/>
    <cellStyle name="SAPBEXHLevel0 8 13" xfId="23904" xr:uid="{55F47DEB-D084-4B41-AC0D-F29C3255B943}"/>
    <cellStyle name="SAPBEXHLevel0 8 14" xfId="27466" xr:uid="{D679D562-17FD-4EBE-B875-26B6CF441982}"/>
    <cellStyle name="SAPBEXHLevel0 8 15" xfId="8144" xr:uid="{4DD9C28B-6566-4E6E-877F-360C67D526ED}"/>
    <cellStyle name="SAPBEXHLevel0 8 2" xfId="1587" xr:uid="{B1F3247F-DE2F-4F8C-9F74-131508CFFB8D}"/>
    <cellStyle name="SAPBEXHLevel0 8 2 10" xfId="7712" xr:uid="{85A0016E-30E5-4811-BCA2-C92EC71E953F}"/>
    <cellStyle name="SAPBEXHLevel0 8 2 11" xfId="16500" xr:uid="{4952D913-D590-4AC8-8FC8-98DF7A8C4382}"/>
    <cellStyle name="SAPBEXHLevel0 8 2 12" xfId="19902" xr:uid="{606B7429-0B89-4356-B8C7-83CAFCE5519F}"/>
    <cellStyle name="SAPBEXHLevel0 8 2 13" xfId="26365" xr:uid="{A1F18666-F96E-4460-8418-F6ED2F85148D}"/>
    <cellStyle name="SAPBEXHLevel0 8 2 14" xfId="11495" xr:uid="{8D0DCD0C-B78D-4288-95A4-96D5925CAC39}"/>
    <cellStyle name="SAPBEXHLevel0 8 2 2" xfId="2830" xr:uid="{44DA3D28-564B-4B72-93FE-7782405609B7}"/>
    <cellStyle name="SAPBEXHLevel0 8 2 2 2" xfId="11064" xr:uid="{31C1C28C-2D8A-4CA4-8365-4DD91C87304B}"/>
    <cellStyle name="SAPBEXHLevel0 8 2 2 3" xfId="16504" xr:uid="{E5E83264-9C37-45DC-BF67-12B2CC145CDD}"/>
    <cellStyle name="SAPBEXHLevel0 8 2 2 4" xfId="17178" xr:uid="{0990CC83-3623-4C39-BCF4-05BDC8515786}"/>
    <cellStyle name="SAPBEXHLevel0 8 2 2 5" xfId="20936" xr:uid="{D8C65DFA-E840-4C06-BBFC-54714BC64E1B}"/>
    <cellStyle name="SAPBEXHLevel0 8 2 2 6" xfId="24597" xr:uid="{0130E5F5-6A43-423F-83BC-08EBC4B6BEB5}"/>
    <cellStyle name="SAPBEXHLevel0 8 2 2 7" xfId="28126" xr:uid="{CF62E711-CEB0-4EBA-BE7D-094931A87C02}"/>
    <cellStyle name="SAPBEXHLevel0 8 2 2 8" xfId="31412" xr:uid="{50BAB689-A9D4-4E16-9FA5-5A882F073902}"/>
    <cellStyle name="SAPBEXHLevel0 8 2 3" xfId="3336" xr:uid="{852674DB-FCD0-4D42-9D1D-ABC780C9D10C}"/>
    <cellStyle name="SAPBEXHLevel0 8 2 3 2" xfId="7443" xr:uid="{FDBDCDC9-4EC5-4768-B438-DC3F5C0F9902}"/>
    <cellStyle name="SAPBEXHLevel0 8 2 3 3" xfId="14111" xr:uid="{BD56CCE0-7127-4533-AFB7-61486D6D1573}"/>
    <cellStyle name="SAPBEXHLevel0 8 2 3 4" xfId="17683" xr:uid="{11C734A4-C328-4DF3-8724-B01AB797BC87}"/>
    <cellStyle name="SAPBEXHLevel0 8 2 3 5" xfId="21439" xr:uid="{D622AE2C-B501-4225-9714-E83506836D78}"/>
    <cellStyle name="SAPBEXHLevel0 8 2 3 6" xfId="25101" xr:uid="{1B044175-12B7-4EB8-880A-F63B38E1C9FE}"/>
    <cellStyle name="SAPBEXHLevel0 8 2 3 7" xfId="28632" xr:uid="{51B27AC3-14FC-425B-927B-C91F9FFDC3E4}"/>
    <cellStyle name="SAPBEXHLevel0 8 2 3 8" xfId="31911" xr:uid="{B8F6009F-FA99-4335-A90F-5EBF7685E79D}"/>
    <cellStyle name="SAPBEXHLevel0 8 2 4" xfId="3718" xr:uid="{18779B05-8E3D-4E31-A2F1-C48B071A9261}"/>
    <cellStyle name="SAPBEXHLevel0 8 2 4 2" xfId="12764" xr:uid="{0697F4FE-F93D-4D21-A464-7068E5B95A2F}"/>
    <cellStyle name="SAPBEXHLevel0 8 2 4 3" xfId="8966" xr:uid="{C848CD65-8E4D-4090-B852-FF01648A06C5}"/>
    <cellStyle name="SAPBEXHLevel0 8 2 4 4" xfId="18065" xr:uid="{63EFB7B4-9F47-49B5-B189-619956A5D73E}"/>
    <cellStyle name="SAPBEXHLevel0 8 2 4 5" xfId="21820" xr:uid="{2124CC2A-C7A9-4381-9A58-F3E8730BD31A}"/>
    <cellStyle name="SAPBEXHLevel0 8 2 4 6" xfId="25483" xr:uid="{6ACB09FB-C982-42BF-B5C0-37E6F611402F}"/>
    <cellStyle name="SAPBEXHLevel0 8 2 4 7" xfId="29014" xr:uid="{72991CD7-BB7A-49B7-A0E2-940D7258771C}"/>
    <cellStyle name="SAPBEXHLevel0 8 2 4 8" xfId="32290" xr:uid="{C584A9A2-1780-405E-B248-33C95B1F29BE}"/>
    <cellStyle name="SAPBEXHLevel0 8 2 5" xfId="3101" xr:uid="{7633C6CB-67A4-4E1A-8E5C-F7C79CC187D8}"/>
    <cellStyle name="SAPBEXHLevel0 8 2 5 2" xfId="9973" xr:uid="{64F22C7A-8DED-46E9-8E12-19F115C79A72}"/>
    <cellStyle name="SAPBEXHLevel0 8 2 5 3" xfId="9971" xr:uid="{55265EF2-D6A2-4CA3-91FF-D7B5BFDF0064}"/>
    <cellStyle name="SAPBEXHLevel0 8 2 5 4" xfId="17448" xr:uid="{31948CA8-D49B-45BB-B964-3FBB146B457F}"/>
    <cellStyle name="SAPBEXHLevel0 8 2 5 5" xfId="21204" xr:uid="{997DAB9F-BD74-4899-9EEC-9DBDE33E1754}"/>
    <cellStyle name="SAPBEXHLevel0 8 2 5 6" xfId="24867" xr:uid="{CF79A3BB-FAD9-4165-895E-1AF18D32266B}"/>
    <cellStyle name="SAPBEXHLevel0 8 2 5 7" xfId="28397" xr:uid="{D20EC8E6-FFFE-43A3-9D07-BB7513A682D4}"/>
    <cellStyle name="SAPBEXHLevel0 8 2 5 8" xfId="31679" xr:uid="{CC569226-3844-4B34-86DE-54DF6D3CE556}"/>
    <cellStyle name="SAPBEXHLevel0 8 2 6" xfId="4338" xr:uid="{07ACD9F1-F782-4F43-9275-4A7A43C4C214}"/>
    <cellStyle name="SAPBEXHLevel0 8 2 6 2" xfId="12614" xr:uid="{DC380AC0-60E6-4267-BFA6-AF7726B06CF0}"/>
    <cellStyle name="SAPBEXHLevel0 8 2 6 3" xfId="11712" xr:uid="{06B8BF34-10FC-473A-8894-842059F5AF54}"/>
    <cellStyle name="SAPBEXHLevel0 8 2 6 4" xfId="18685" xr:uid="{887700EB-5398-43EB-AB71-D497C7D9ED68}"/>
    <cellStyle name="SAPBEXHLevel0 8 2 6 5" xfId="22437" xr:uid="{B6633D38-CB4F-4527-BE75-B5DAA7EC93CE}"/>
    <cellStyle name="SAPBEXHLevel0 8 2 6 6" xfId="26103" xr:uid="{13BE7065-5048-46D7-BA15-4233ECB9B31C}"/>
    <cellStyle name="SAPBEXHLevel0 8 2 6 7" xfId="29634" xr:uid="{62507259-717D-42FD-9A72-4D227F78150B}"/>
    <cellStyle name="SAPBEXHLevel0 8 2 6 8" xfId="32896" xr:uid="{70B66DA9-BCAF-4411-A472-3114BC991293}"/>
    <cellStyle name="SAPBEXHLevel0 8 2 7" xfId="3760" xr:uid="{5797FD00-E290-4B76-B107-5C2872B00050}"/>
    <cellStyle name="SAPBEXHLevel0 8 2 7 2" xfId="13007" xr:uid="{8849FB54-B6F0-4F24-9707-097A68F1F3F3}"/>
    <cellStyle name="SAPBEXHLevel0 8 2 7 3" xfId="15636" xr:uid="{137DA051-A502-4C99-86FA-CE3A36AE69E7}"/>
    <cellStyle name="SAPBEXHLevel0 8 2 7 4" xfId="18107" xr:uid="{03F7677C-13A7-46B1-8D20-324E74FE539B}"/>
    <cellStyle name="SAPBEXHLevel0 8 2 7 5" xfId="21861" xr:uid="{E629CFDE-E0BD-4D03-8A3A-F4B59EAA1CF6}"/>
    <cellStyle name="SAPBEXHLevel0 8 2 7 6" xfId="25525" xr:uid="{D073DF41-ACFF-4C79-9692-06F72EB28115}"/>
    <cellStyle name="SAPBEXHLevel0 8 2 7 7" xfId="29056" xr:uid="{188CDFE1-1029-481B-A596-6FAF3147E567}"/>
    <cellStyle name="SAPBEXHLevel0 8 2 7 8" xfId="32331" xr:uid="{A641DED1-B22A-462B-9536-926A5B2C7D29}"/>
    <cellStyle name="SAPBEXHLevel0 8 2 8" xfId="9680" xr:uid="{FA2C052D-ECBA-4CFF-A1CB-BB41DC863741}"/>
    <cellStyle name="SAPBEXHLevel0 8 2 9" xfId="11839" xr:uid="{448690C6-46AB-4356-B6FD-5783204D6E7A}"/>
    <cellStyle name="SAPBEXHLevel0 8 3" xfId="2008" xr:uid="{63F4999B-AB6D-4E41-B433-650801C14235}"/>
    <cellStyle name="SAPBEXHLevel0 8 3 2" xfId="7955" xr:uid="{08E268F6-9E29-4014-AB8A-EBA230210981}"/>
    <cellStyle name="SAPBEXHLevel0 8 3 3" xfId="16707" xr:uid="{266AD228-EF5D-4999-99F0-C8A22A666C9A}"/>
    <cellStyle name="SAPBEXHLevel0 8 3 4" xfId="16330" xr:uid="{A7FD02FE-5472-4828-B3AB-BCACBE9BF6A2}"/>
    <cellStyle name="SAPBEXHLevel0 8 3 5" xfId="11689" xr:uid="{5F145CB4-79A7-4CD2-873D-E78F73CE7EF9}"/>
    <cellStyle name="SAPBEXHLevel0 8 3 6" xfId="12833" xr:uid="{8EDB600E-6F22-4D17-A282-43F5440511D0}"/>
    <cellStyle name="SAPBEXHLevel0 8 3 7" xfId="23715" xr:uid="{2C1EA369-396F-4500-95AE-297C32FD13FC}"/>
    <cellStyle name="SAPBEXHLevel0 8 3 8" xfId="27339" xr:uid="{0618DCEE-7919-4C92-A8AF-B00434E3FB90}"/>
    <cellStyle name="SAPBEXHLevel0 8 4" xfId="3029" xr:uid="{9E02E809-7AF0-4FAA-9869-C0CF161567D2}"/>
    <cellStyle name="SAPBEXHLevel0 8 4 2" xfId="11227" xr:uid="{47C4BB39-7944-4F34-8101-6B91A42A28B7}"/>
    <cellStyle name="SAPBEXHLevel0 8 4 3" xfId="16396" xr:uid="{BCBE9B64-00C8-4EF1-BB4B-41916F3F6C29}"/>
    <cellStyle name="SAPBEXHLevel0 8 4 4" xfId="17377" xr:uid="{74BD5F43-CE5A-4404-ABAB-2969AC060EE5}"/>
    <cellStyle name="SAPBEXHLevel0 8 4 5" xfId="21135" xr:uid="{F3F1EA91-7F3C-4149-B09B-5644FC103C98}"/>
    <cellStyle name="SAPBEXHLevel0 8 4 6" xfId="24796" xr:uid="{B889696D-152C-4245-BF6E-8E2761528413}"/>
    <cellStyle name="SAPBEXHLevel0 8 4 7" xfId="28325" xr:uid="{8F1EF214-AFCC-446A-BFC1-EB33FC1DEDC9}"/>
    <cellStyle name="SAPBEXHLevel0 8 4 8" xfId="31611" xr:uid="{CFD2FCE9-5710-47F1-9AB9-FF18144A9709}"/>
    <cellStyle name="SAPBEXHLevel0 8 5" xfId="2274" xr:uid="{911189BC-669D-4402-A672-DC8C43773460}"/>
    <cellStyle name="SAPBEXHLevel0 8 5 2" xfId="10319" xr:uid="{445B872D-AB7C-4EA5-9ACE-0A026A92EAA2}"/>
    <cellStyle name="SAPBEXHLevel0 8 5 3" xfId="14891" xr:uid="{646B467B-726A-4981-A31A-264D2C35599F}"/>
    <cellStyle name="SAPBEXHLevel0 8 5 4" xfId="12071" xr:uid="{C2AD17D9-BE3A-45EF-A1B5-D5068D4E87DE}"/>
    <cellStyle name="SAPBEXHLevel0 8 5 5" xfId="19430" xr:uid="{20C3445C-6E8C-4A52-AEEC-45587198FA30}"/>
    <cellStyle name="SAPBEXHLevel0 8 5 6" xfId="23185" xr:uid="{A862CC17-F666-466D-9A70-B0934C6347AE}"/>
    <cellStyle name="SAPBEXHLevel0 8 5 7" xfId="23836" xr:uid="{DB51AB12-2056-4B07-ACF4-B002ED8852B1}"/>
    <cellStyle name="SAPBEXHLevel0 8 5 8" xfId="19687" xr:uid="{21C9AF22-4D9F-4442-8CE2-62E33AC89588}"/>
    <cellStyle name="SAPBEXHLevel0 8 6" xfId="3172" xr:uid="{D19E6905-6AAC-46D6-9D45-5BE995A71728}"/>
    <cellStyle name="SAPBEXHLevel0 8 6 2" xfId="11034" xr:uid="{A973A02F-53C5-4641-8276-6DE8A9C22BEB}"/>
    <cellStyle name="SAPBEXHLevel0 8 6 3" xfId="16508" xr:uid="{804E182F-CB96-4224-800F-B878FD162CAC}"/>
    <cellStyle name="SAPBEXHLevel0 8 6 4" xfId="17519" xr:uid="{33C2E688-3319-45CB-8A0C-EE9E3439053B}"/>
    <cellStyle name="SAPBEXHLevel0 8 6 5" xfId="21275" xr:uid="{ACB27A58-70CF-4C1F-A8F2-53D5CAFB99AA}"/>
    <cellStyle name="SAPBEXHLevel0 8 6 6" xfId="24937" xr:uid="{5B299074-80DB-46AC-A214-2D03FB0D8BD9}"/>
    <cellStyle name="SAPBEXHLevel0 8 6 7" xfId="28468" xr:uid="{122EE845-7F1D-4C70-9257-0AD9095D885F}"/>
    <cellStyle name="SAPBEXHLevel0 8 6 8" xfId="31749" xr:uid="{084E57FC-4CA9-4ACE-93B2-0BE0EE238384}"/>
    <cellStyle name="SAPBEXHLevel0 8 7" xfId="4657" xr:uid="{2E719D29-3918-4A10-A618-D3661F97CF5B}"/>
    <cellStyle name="SAPBEXHLevel0 8 7 2" xfId="12364" xr:uid="{5E8CB32D-D8F3-496F-9CE1-28540A2AB6EE}"/>
    <cellStyle name="SAPBEXHLevel0 8 7 3" xfId="7233" xr:uid="{A45AD2B5-877C-485D-8898-F8CA8CBAC6D9}"/>
    <cellStyle name="SAPBEXHLevel0 8 7 4" xfId="19004" xr:uid="{926A6CB7-F0AF-49A0-A734-15875E14529D}"/>
    <cellStyle name="SAPBEXHLevel0 8 7 5" xfId="22756" xr:uid="{8BE6924E-FC64-47FA-8A00-73E707407C7D}"/>
    <cellStyle name="SAPBEXHLevel0 8 7 6" xfId="26421" xr:uid="{9F567E9A-0915-44AC-A6EA-013A8D3C069F}"/>
    <cellStyle name="SAPBEXHLevel0 8 7 7" xfId="29953" xr:uid="{3B42923F-3AC0-460B-AC74-9D4E0C2ABAB4}"/>
    <cellStyle name="SAPBEXHLevel0 8 7 8" xfId="33212" xr:uid="{4BCD0249-8465-4E3F-B631-E87C0FE17A53}"/>
    <cellStyle name="SAPBEXHLevel0 8 8" xfId="4044" xr:uid="{11FBA1B4-2EA4-4140-9FEF-13D8C215D4C0}"/>
    <cellStyle name="SAPBEXHLevel0 8 8 2" xfId="6905" xr:uid="{5D901CF8-07EE-47E7-A1D8-087769C831C4}"/>
    <cellStyle name="SAPBEXHLevel0 8 8 3" xfId="6961" xr:uid="{B087EAF3-C904-49B0-AF48-EC2CE4B282D3}"/>
    <cellStyle name="SAPBEXHLevel0 8 8 4" xfId="18391" xr:uid="{82A71B92-3BE6-47CE-9B09-0C8FB1F5C742}"/>
    <cellStyle name="SAPBEXHLevel0 8 8 5" xfId="22144" xr:uid="{5AF9A969-6A26-4DAE-A9EF-284DEAB721F4}"/>
    <cellStyle name="SAPBEXHLevel0 8 8 6" xfId="25809" xr:uid="{C2BCB9E2-C76B-4C6C-AB76-5185387C4EAC}"/>
    <cellStyle name="SAPBEXHLevel0 8 8 7" xfId="29340" xr:uid="{3FF0D948-8B67-4029-A53C-4BCDC5091030}"/>
    <cellStyle name="SAPBEXHLevel0 8 8 8" xfId="32607" xr:uid="{05C5DE59-3748-4953-9D88-B85C9CEDF16A}"/>
    <cellStyle name="SAPBEXHLevel0 8 9" xfId="10553" xr:uid="{5400EBEA-7E24-4A8C-BC54-06CF5CD36E9C}"/>
    <cellStyle name="SAPBEXHLevel0 9" xfId="1535" xr:uid="{0AD6BFAD-2571-4D22-91E2-B6827B01253A}"/>
    <cellStyle name="SAPBEXHLevel0 9 10" xfId="11898" xr:uid="{E28C7F08-D372-4B47-B0BC-0D0EB9AC89FC}"/>
    <cellStyle name="SAPBEXHLevel0 9 11" xfId="19607" xr:uid="{48933F6D-942E-43BB-8DC2-2D666DE836C8}"/>
    <cellStyle name="SAPBEXHLevel0 9 12" xfId="19668" xr:uid="{8A908BD7-B494-4B72-A7E6-38DF8960639E}"/>
    <cellStyle name="SAPBEXHLevel0 9 13" xfId="23637" xr:uid="{3F64B1AB-67A7-46E0-ACF6-2EC259C8B2AA}"/>
    <cellStyle name="SAPBEXHLevel0 9 14" xfId="27229" xr:uid="{14F0F58F-DE25-4D2A-A3E1-5CBFF567A03D}"/>
    <cellStyle name="SAPBEXHLevel0 9 2" xfId="2778" xr:uid="{FCE11E15-3756-47F4-80F6-9C875046ABBD}"/>
    <cellStyle name="SAPBEXHLevel0 9 2 2" xfId="11489" xr:uid="{23D55E24-3CFD-444C-BB6A-1A33A7178650}"/>
    <cellStyle name="SAPBEXHLevel0 9 2 3" xfId="16154" xr:uid="{F53406FE-2FD7-40B3-BD79-68A8FEA971C8}"/>
    <cellStyle name="SAPBEXHLevel0 9 2 4" xfId="17126" xr:uid="{061C5B7B-0513-47B1-911B-E6761EA4E883}"/>
    <cellStyle name="SAPBEXHLevel0 9 2 5" xfId="20884" xr:uid="{D1750FCE-4AF8-4EC5-ABA0-42E4D99B2804}"/>
    <cellStyle name="SAPBEXHLevel0 9 2 6" xfId="24545" xr:uid="{37AE2FA3-85C6-46EC-BF06-278B2295B4EA}"/>
    <cellStyle name="SAPBEXHLevel0 9 2 7" xfId="28074" xr:uid="{3B668CDB-6B4C-4E4C-8724-C2B30824A43B}"/>
    <cellStyle name="SAPBEXHLevel0 9 2 8" xfId="31360" xr:uid="{FD5D172D-B6C7-40D9-814C-389904DA8D5D}"/>
    <cellStyle name="SAPBEXHLevel0 9 3" xfId="3284" xr:uid="{DAD2DFBD-6DFE-4143-9395-5E784B2B87B8}"/>
    <cellStyle name="SAPBEXHLevel0 9 3 2" xfId="9108" xr:uid="{E40852C5-4E8F-46B9-91B8-6FF293D3C901}"/>
    <cellStyle name="SAPBEXHLevel0 9 3 3" xfId="14667" xr:uid="{BD3FFE2F-79A9-4664-8CE6-9A531B5C784E}"/>
    <cellStyle name="SAPBEXHLevel0 9 3 4" xfId="17631" xr:uid="{F47E541E-05E1-45A3-85B2-C4A8C5B64DEA}"/>
    <cellStyle name="SAPBEXHLevel0 9 3 5" xfId="21387" xr:uid="{D24F1D2E-2A68-4E8F-9A7F-8D8540406584}"/>
    <cellStyle name="SAPBEXHLevel0 9 3 6" xfId="25049" xr:uid="{FDB13F03-55E5-4A4E-A026-D398B275F9C5}"/>
    <cellStyle name="SAPBEXHLevel0 9 3 7" xfId="28580" xr:uid="{1B71AFD1-6083-448A-8262-69E6A18C1049}"/>
    <cellStyle name="SAPBEXHLevel0 9 3 8" xfId="31859" xr:uid="{92867F87-5E42-44DB-A9F9-1311D196CE55}"/>
    <cellStyle name="SAPBEXHLevel0 9 4" xfId="1876" xr:uid="{CB66424D-94B5-41AD-A33B-CD3D70923509}"/>
    <cellStyle name="SAPBEXHLevel0 9 4 2" xfId="11562" xr:uid="{CC56DCE0-BE1E-43F2-97DC-B433E2788D37}"/>
    <cellStyle name="SAPBEXHLevel0 9 4 3" xfId="16084" xr:uid="{B0DC1469-3FAE-42F5-BF9B-398E9EE92FF1}"/>
    <cellStyle name="SAPBEXHLevel0 9 4 4" xfId="13236" xr:uid="{9B59271C-4389-4334-99B9-3F956056D046}"/>
    <cellStyle name="SAPBEXHLevel0 9 4 5" xfId="19481" xr:uid="{8B433BF0-AAAA-4050-BF09-41F05B0EA699}"/>
    <cellStyle name="SAPBEXHLevel0 9 4 6" xfId="13982" xr:uid="{F9BD3E59-49C4-4E11-BE34-D3A9045148FE}"/>
    <cellStyle name="SAPBEXHLevel0 9 4 7" xfId="26894" xr:uid="{1FA3A48F-40C4-4C66-9BCD-DD88A16410ED}"/>
    <cellStyle name="SAPBEXHLevel0 9 4 8" xfId="30407" xr:uid="{A9D0EEA6-CC7B-44E1-81DB-A55B28D42CCF}"/>
    <cellStyle name="SAPBEXHLevel0 9 5" xfId="3737" xr:uid="{FE9E0843-B16F-4B48-B07D-93864ADBA0BD}"/>
    <cellStyle name="SAPBEXHLevel0 9 5 2" xfId="13019" xr:uid="{FBA14E35-E382-46F0-97C4-C65447FE51E8}"/>
    <cellStyle name="SAPBEXHLevel0 9 5 3" xfId="15627" xr:uid="{C1C6AAFD-DECF-47FE-9DF4-38192A8F35F1}"/>
    <cellStyle name="SAPBEXHLevel0 9 5 4" xfId="18084" xr:uid="{DB687EAC-EECD-4EE3-8739-E14C1760BC9A}"/>
    <cellStyle name="SAPBEXHLevel0 9 5 5" xfId="21839" xr:uid="{98E49347-A916-4DDA-89AB-C2FE32517686}"/>
    <cellStyle name="SAPBEXHLevel0 9 5 6" xfId="25502" xr:uid="{3B92FADB-3C01-403F-A7AA-61D0253C1F79}"/>
    <cellStyle name="SAPBEXHLevel0 9 5 7" xfId="29033" xr:uid="{89799376-AD32-40A1-B0BD-7F5392C91691}"/>
    <cellStyle name="SAPBEXHLevel0 9 5 8" xfId="32309" xr:uid="{0D2DA496-92F3-4656-9E22-D0C94C17118D}"/>
    <cellStyle name="SAPBEXHLevel0 9 6" xfId="4494" xr:uid="{CAE25FDF-0067-48C6-9D10-DD6799F86330}"/>
    <cellStyle name="SAPBEXHLevel0 9 6 2" xfId="12510" xr:uid="{2DD7C9D4-50DE-406F-A725-66689940F7AD}"/>
    <cellStyle name="SAPBEXHLevel0 9 6 3" xfId="7614" xr:uid="{C7CE3FD1-071B-486C-B97F-BC0603363B4E}"/>
    <cellStyle name="SAPBEXHLevel0 9 6 4" xfId="18841" xr:uid="{54F317C1-B686-4557-B340-600BE5D03ACA}"/>
    <cellStyle name="SAPBEXHLevel0 9 6 5" xfId="22593" xr:uid="{84C70819-8DE6-4DDF-A1CC-479DB15523F6}"/>
    <cellStyle name="SAPBEXHLevel0 9 6 6" xfId="26258" xr:uid="{74E4BA7F-9E12-4497-8C3C-CAC21B535BC6}"/>
    <cellStyle name="SAPBEXHLevel0 9 6 7" xfId="29790" xr:uid="{E42CB426-4489-4768-9F01-123B0C128C61}"/>
    <cellStyle name="SAPBEXHLevel0 9 6 8" xfId="33052" xr:uid="{F45F253F-9C42-4F9F-BA5F-FDDAE278E410}"/>
    <cellStyle name="SAPBEXHLevel0 9 7" xfId="4874" xr:uid="{A2930BC2-FA74-4D5F-A486-61F44584CE92}"/>
    <cellStyle name="SAPBEXHLevel0 9 7 2" xfId="12149" xr:uid="{E5C7000C-D413-4606-9411-0D6D66CC236D}"/>
    <cellStyle name="SAPBEXHLevel0 9 7 3" xfId="16829" xr:uid="{268EED3F-A67C-4099-A443-010FDD469A0A}"/>
    <cellStyle name="SAPBEXHLevel0 9 7 4" xfId="19221" xr:uid="{C269FACB-511D-4C72-A6AD-D0670DC94534}"/>
    <cellStyle name="SAPBEXHLevel0 9 7 5" xfId="22972" xr:uid="{BFEF217E-E789-4E58-B068-E0A73D69BB1E}"/>
    <cellStyle name="SAPBEXHLevel0 9 7 6" xfId="26638" xr:uid="{F1D6B7CB-E6BC-4E66-B9D7-67564E18EF3B}"/>
    <cellStyle name="SAPBEXHLevel0 9 7 7" xfId="30170" xr:uid="{D7A16132-E612-4147-9A32-D2964DBC2417}"/>
    <cellStyle name="SAPBEXHLevel0 9 7 8" xfId="33425" xr:uid="{6A31DAF2-F1C5-4038-B459-06391C9FB361}"/>
    <cellStyle name="SAPBEXHLevel0 9 8" xfId="10585" xr:uid="{1709F1A7-71C5-46D4-B3F7-7C8E10169376}"/>
    <cellStyle name="SAPBEXHLevel0 9 9" xfId="15534" xr:uid="{D1D6CADB-FA86-45A4-9D53-E29E6D183952}"/>
    <cellStyle name="SAPBEXHLevel0_0910 GSO Capex RRP - Final (Detail) v2 220710" xfId="6078" xr:uid="{82916897-4381-4CF3-9746-E013DE76EB6F}"/>
    <cellStyle name="SAPBEXHLevel0X" xfId="480" xr:uid="{7FF37896-F2D8-4120-ABC7-2D84204C9942}"/>
    <cellStyle name="SAPBEXHLevel0X 10" xfId="3939" xr:uid="{AFB49C66-51AE-4F66-AE9C-635ADD690C8B}"/>
    <cellStyle name="SAPBEXHLevel0X 10 2" xfId="12697" xr:uid="{BCD43207-4A03-47BB-A5FF-B3EDE20F1201}"/>
    <cellStyle name="SAPBEXHLevel0X 10 3" xfId="8266" xr:uid="{2F6AD8DE-E69B-439F-B453-79FD8980EAF4}"/>
    <cellStyle name="SAPBEXHLevel0X 10 4" xfId="18286" xr:uid="{06E782DD-6BF3-4DDA-8651-7E8DD1FF78E5}"/>
    <cellStyle name="SAPBEXHLevel0X 10 5" xfId="22039" xr:uid="{D451EFF0-F7F4-4A7C-BED5-26699D92BCDF}"/>
    <cellStyle name="SAPBEXHLevel0X 10 6" xfId="25704" xr:uid="{572A44C0-4D40-4B95-AF7B-79F6F6CE198E}"/>
    <cellStyle name="SAPBEXHLevel0X 10 7" xfId="29235" xr:uid="{BE0348B9-D271-4352-A61B-47E79E4804DB}"/>
    <cellStyle name="SAPBEXHLevel0X 10 8" xfId="32503" xr:uid="{FA2FB2BB-9133-4065-97F0-CB316AC3A1CA}"/>
    <cellStyle name="SAPBEXHLevel0X 11" xfId="3153" xr:uid="{8421BD60-EDCF-4CD2-8657-D65653C2E60A}"/>
    <cellStyle name="SAPBEXHLevel0X 11 2" xfId="7888" xr:uid="{BB244388-17B8-4FCC-9288-C35683DF621E}"/>
    <cellStyle name="SAPBEXHLevel0X 11 3" xfId="16714" xr:uid="{59DEEA09-FF2D-44C7-BB00-3F7C0DEA620F}"/>
    <cellStyle name="SAPBEXHLevel0X 11 4" xfId="17500" xr:uid="{A85B25F0-49F0-4218-91F8-5094AD38CB48}"/>
    <cellStyle name="SAPBEXHLevel0X 11 5" xfId="21256" xr:uid="{A7BCFD63-2940-4E4C-A92F-768C1FC82A55}"/>
    <cellStyle name="SAPBEXHLevel0X 11 6" xfId="24918" xr:uid="{06940B26-454B-47C7-83D9-69E56B68B59A}"/>
    <cellStyle name="SAPBEXHLevel0X 11 7" xfId="28449" xr:uid="{FF58175B-6004-4E46-B869-86E4B411532E}"/>
    <cellStyle name="SAPBEXHLevel0X 11 8" xfId="31730" xr:uid="{11DF01C1-966B-41F3-9E42-193665E1A2D6}"/>
    <cellStyle name="SAPBEXHLevel0X 12" xfId="4649" xr:uid="{1B81C38C-B1B3-458D-86E0-EFF8F74D7E74}"/>
    <cellStyle name="SAPBEXHLevel0X 12 2" xfId="12372" xr:uid="{C87BE5E7-9FFD-4541-8807-CFDF795E784C}"/>
    <cellStyle name="SAPBEXHLevel0X 12 3" xfId="7642" xr:uid="{CCF610CA-B137-4702-9D78-27862C94BB64}"/>
    <cellStyle name="SAPBEXHLevel0X 12 4" xfId="18996" xr:uid="{42F5F8D1-B8A0-4FED-B421-509B98B98CBD}"/>
    <cellStyle name="SAPBEXHLevel0X 12 5" xfId="22748" xr:uid="{A388A1C8-1080-492A-B11A-066C4B394BCA}"/>
    <cellStyle name="SAPBEXHLevel0X 12 6" xfId="26413" xr:uid="{F20DAB5F-F5F7-4C27-B2F2-7692917BC0C0}"/>
    <cellStyle name="SAPBEXHLevel0X 12 7" xfId="29945" xr:uid="{97F736A0-E334-40AA-9B0D-4733D4B82876}"/>
    <cellStyle name="SAPBEXHLevel0X 12 8" xfId="33204" xr:uid="{F02146EF-987E-4A89-B66D-984CB79E76C5}"/>
    <cellStyle name="SAPBEXHLevel0X 13" xfId="4687" xr:uid="{D452ACEA-AE29-495D-B894-F1B4695E78E0}"/>
    <cellStyle name="SAPBEXHLevel0X 13 2" xfId="12335" xr:uid="{789FFCD5-BC15-4CFD-AD06-6A3F8B19749F}"/>
    <cellStyle name="SAPBEXHLevel0X 13 3" xfId="10367" xr:uid="{8689235C-56B6-4119-822A-38EDAE836EEE}"/>
    <cellStyle name="SAPBEXHLevel0X 13 4" xfId="19034" xr:uid="{C2312451-0CE7-4DF9-8CF2-49CBF05EA89C}"/>
    <cellStyle name="SAPBEXHLevel0X 13 5" xfId="22786" xr:uid="{DC91AF5F-FCE9-416B-8F09-FD5CEA399392}"/>
    <cellStyle name="SAPBEXHLevel0X 13 6" xfId="26451" xr:uid="{818A84EF-112D-4B0C-8057-61293834D6D2}"/>
    <cellStyle name="SAPBEXHLevel0X 13 7" xfId="29983" xr:uid="{89CEBB07-056C-4A65-B744-4B42B6C27AFC}"/>
    <cellStyle name="SAPBEXHLevel0X 13 8" xfId="33242" xr:uid="{928B8932-ADE7-4E5E-9F20-736F7F52598C}"/>
    <cellStyle name="SAPBEXHLevel0X 14" xfId="6079" xr:uid="{6E21CA9C-024E-422F-8E84-130F3B29437E}"/>
    <cellStyle name="SAPBEXHLevel0X 14 2" xfId="11775" xr:uid="{F97BE0DE-1C7D-4DE6-A999-636C5952FE80}"/>
    <cellStyle name="SAPBEXHLevel0X 14 3" xfId="17021" xr:uid="{158A913F-CE9B-49CF-8EF8-C360B0D7170E}"/>
    <cellStyle name="SAPBEXHLevel0X 14 4" xfId="20345" xr:uid="{701F4010-112D-4B05-9646-40D4864B3A77}"/>
    <cellStyle name="SAPBEXHLevel0X 14 5" xfId="24031" xr:uid="{E2E2A39B-3736-42E1-AC83-101E9F469FE8}"/>
    <cellStyle name="SAPBEXHLevel0X 14 6" xfId="27604" xr:uid="{23994B70-B29E-498F-A824-EDFAB59D3EBF}"/>
    <cellStyle name="SAPBEXHLevel0X 14 7" xfId="30792" xr:uid="{098CF030-BD59-429C-9A7E-AABE9AE3C74E}"/>
    <cellStyle name="SAPBEXHLevel0X 14 8" xfId="33486" xr:uid="{338E4E19-7373-4559-9A7E-133B773B078B}"/>
    <cellStyle name="SAPBEXHLevel0X 15" xfId="6362" xr:uid="{19997775-DCEB-4670-8208-BEF030FE6E52}"/>
    <cellStyle name="SAPBEXHLevel0X 15 2" xfId="13260" xr:uid="{D9D61557-634F-49A1-B279-9B06C21A58A4}"/>
    <cellStyle name="SAPBEXHLevel0X 15 3" xfId="15357" xr:uid="{ACC447ED-D748-4E9F-A848-A62E9BB6CE21}"/>
    <cellStyle name="SAPBEXHLevel0X 15 4" xfId="20607" xr:uid="{091497DD-03D7-4D3C-B236-DFA06DF125DC}"/>
    <cellStyle name="SAPBEXHLevel0X 15 5" xfId="24287" xr:uid="{BE623D42-DC27-413A-9D2D-51CFADEB3C7D}"/>
    <cellStyle name="SAPBEXHLevel0X 15 6" xfId="27806" xr:uid="{0EC87AAC-B8D9-4BBF-A63A-2661660E3A4D}"/>
    <cellStyle name="SAPBEXHLevel0X 15 7" xfId="31023" xr:uid="{BB6396C0-1863-4782-9AC4-64494C3706B6}"/>
    <cellStyle name="SAPBEXHLevel0X 15 8" xfId="33626" xr:uid="{A1A1E145-DF15-4606-9A8D-FB248AF850DA}"/>
    <cellStyle name="SAPBEXHLevel0X 16" xfId="9757" xr:uid="{6A3817CC-EE07-409C-8D6B-DDEF4158F23B}"/>
    <cellStyle name="SAPBEXHLevel0X 17" xfId="7720" xr:uid="{BF03256C-7C34-468F-A332-642F885D2C25}"/>
    <cellStyle name="SAPBEXHLevel0X 18" xfId="9783" xr:uid="{3D0EC9A7-070A-4666-88BE-67AA2732E08E}"/>
    <cellStyle name="SAPBEXHLevel0X 19" xfId="14706" xr:uid="{49D93F86-0D08-44E6-A6DE-3FBA42BD199E}"/>
    <cellStyle name="SAPBEXHLevel0X 2" xfId="1198" xr:uid="{DE6A7835-3BBA-4535-9132-B4173AD953B7}"/>
    <cellStyle name="SAPBEXHLevel0X 2 10" xfId="6080" xr:uid="{0D701473-98B5-43C3-9AF0-75EF98A7A441}"/>
    <cellStyle name="SAPBEXHLevel0X 2 10 2" xfId="11774" xr:uid="{0CC695BB-83B2-4A51-97F2-D26CE9B5360A}"/>
    <cellStyle name="SAPBEXHLevel0X 2 10 3" xfId="15246" xr:uid="{99EE95F3-396C-43C9-A29F-3018CE37AC00}"/>
    <cellStyle name="SAPBEXHLevel0X 2 10 4" xfId="20346" xr:uid="{C4398C2A-72FD-426D-9746-D340510E1069}"/>
    <cellStyle name="SAPBEXHLevel0X 2 10 5" xfId="24032" xr:uid="{4C92EC66-2D9E-4439-91C8-D6E8270CC19F}"/>
    <cellStyle name="SAPBEXHLevel0X 2 10 6" xfId="27605" xr:uid="{544B955D-BBD0-4231-9BA4-1678D5C0DE5C}"/>
    <cellStyle name="SAPBEXHLevel0X 2 10 7" xfId="30793" xr:uid="{1CB5B33C-F196-46A0-AAA0-32FA174DB8F4}"/>
    <cellStyle name="SAPBEXHLevel0X 2 10 8" xfId="33487" xr:uid="{CA72F0A2-892E-4F78-A0DA-1E4E944F4F72}"/>
    <cellStyle name="SAPBEXHLevel0X 2 11" xfId="6363" xr:uid="{1A21E06B-74FE-4B85-933C-7B82FC354160}"/>
    <cellStyle name="SAPBEXHLevel0X 2 11 2" xfId="13261" xr:uid="{A36F3C16-A6CF-4CEA-9F2F-7949C21342B0}"/>
    <cellStyle name="SAPBEXHLevel0X 2 11 3" xfId="15926" xr:uid="{E054C442-7F94-4321-B9DE-25EC991A3E46}"/>
    <cellStyle name="SAPBEXHLevel0X 2 11 4" xfId="20608" xr:uid="{3F6BFFD3-879F-488A-8352-291BD641198A}"/>
    <cellStyle name="SAPBEXHLevel0X 2 11 5" xfId="24288" xr:uid="{E3D6284B-4E38-49B5-8704-2CEAD9EFA9E4}"/>
    <cellStyle name="SAPBEXHLevel0X 2 11 6" xfId="27807" xr:uid="{1C124948-BC39-4C09-884F-35BB17BC3182}"/>
    <cellStyle name="SAPBEXHLevel0X 2 11 7" xfId="31024" xr:uid="{2E9C5BE5-BBC0-4F0F-A86C-F7296B977E28}"/>
    <cellStyle name="SAPBEXHLevel0X 2 11 8" xfId="33627" xr:uid="{E13A78D8-5C83-4EDE-A83E-5C89327ECFAE}"/>
    <cellStyle name="SAPBEXHLevel0X 2 12" xfId="11354" xr:uid="{3CC0C4CF-43E4-4798-84B5-9D52C2DD9ED4}"/>
    <cellStyle name="SAPBEXHLevel0X 2 13" xfId="16285" xr:uid="{669B7C8B-DC39-4A3F-9433-81593D29F23C}"/>
    <cellStyle name="SAPBEXHLevel0X 2 14" xfId="15674" xr:uid="{0B7FADA5-0366-4655-849F-BC46661CF924}"/>
    <cellStyle name="SAPBEXHLevel0X 2 15" xfId="19757" xr:uid="{C3E0DCFF-B01E-458C-90F3-E7DA08A7EC3A}"/>
    <cellStyle name="SAPBEXHLevel0X 2 16" xfId="23519" xr:uid="{68375824-8645-4943-8CBB-2CF71E7F4618}"/>
    <cellStyle name="SAPBEXHLevel0X 2 17" xfId="27132" xr:uid="{44745BD8-44FB-45D5-9D13-E24BD95732D4}"/>
    <cellStyle name="SAPBEXHLevel0X 2 18" xfId="30592" xr:uid="{223FF46A-6866-48BB-8EAD-3595E0A0EF45}"/>
    <cellStyle name="SAPBEXHLevel0X 2 2" xfId="1199" xr:uid="{06CA20DA-20CE-449F-9EE4-17F34305DF98}"/>
    <cellStyle name="SAPBEXHLevel0X 2 2 10" xfId="10228" xr:uid="{154188FE-187C-45C4-AE48-07F0542BB42A}"/>
    <cellStyle name="SAPBEXHLevel0X 2 2 11" xfId="14562" xr:uid="{89C67BD4-1E66-40F5-ACF7-F23F6892059F}"/>
    <cellStyle name="SAPBEXHLevel0X 2 2 12" xfId="19756" xr:uid="{BA834A08-9127-4CDD-A3C8-8049E4AD1880}"/>
    <cellStyle name="SAPBEXHLevel0X 2 2 13" xfId="23518" xr:uid="{3C23BE3A-CEFC-4151-9E9F-94FD3E8C0FD3}"/>
    <cellStyle name="SAPBEXHLevel0X 2 2 14" xfId="27131" xr:uid="{44B0FDFF-5211-4ABF-89A0-40297344817F}"/>
    <cellStyle name="SAPBEXHLevel0X 2 2 15" xfId="30591" xr:uid="{E718B6EC-0372-49C8-B2B5-DE94AF68AA97}"/>
    <cellStyle name="SAPBEXHLevel0X 2 2 16" xfId="33833" xr:uid="{6E7592D6-6494-42E7-AE91-00F863BBFC62}"/>
    <cellStyle name="SAPBEXHLevel0X 2 2 2" xfId="1683" xr:uid="{D37B80DD-963D-4E2F-BD77-74275D003CE7}"/>
    <cellStyle name="SAPBEXHLevel0X 2 2 2 10" xfId="14115" xr:uid="{4E6CE312-CCD6-4F18-BBAB-53621F97E227}"/>
    <cellStyle name="SAPBEXHLevel0X 2 2 2 11" xfId="19576" xr:uid="{F40BA527-A4EC-4536-815E-52D2B336260F}"/>
    <cellStyle name="SAPBEXHLevel0X 2 2 2 12" xfId="23334" xr:uid="{513456F6-B73B-4865-B388-42B44671A094}"/>
    <cellStyle name="SAPBEXHLevel0X 2 2 2 13" xfId="20212" xr:uid="{1C43803B-F9E3-46E9-8B91-CF5644EA954B}"/>
    <cellStyle name="SAPBEXHLevel0X 2 2 2 14" xfId="30472" xr:uid="{7865EA94-C580-4B07-B05E-A97BE7EE507F}"/>
    <cellStyle name="SAPBEXHLevel0X 2 2 2 15" xfId="34841" xr:uid="{0E3B27BF-918F-44EC-ADCF-7E9CFD9FE30F}"/>
    <cellStyle name="SAPBEXHLevel0X 2 2 2 2" xfId="2926" xr:uid="{03A922CF-9C71-4618-BC27-BBC1720B07F8}"/>
    <cellStyle name="SAPBEXHLevel0X 2 2 2 2 2" xfId="9341" xr:uid="{283369FC-251D-4E92-BBB2-E2C304DBDDE1}"/>
    <cellStyle name="SAPBEXHLevel0X 2 2 2 2 3" xfId="11982" xr:uid="{1F244C50-0EA7-44BC-A43E-3D7B8F26AF12}"/>
    <cellStyle name="SAPBEXHLevel0X 2 2 2 2 4" xfId="17274" xr:uid="{64EB4A4B-10EF-4610-9A41-E7D0FCCEF3C7}"/>
    <cellStyle name="SAPBEXHLevel0X 2 2 2 2 5" xfId="21032" xr:uid="{B7BE8BED-3659-49B3-94EF-28A0B170747F}"/>
    <cellStyle name="SAPBEXHLevel0X 2 2 2 2 6" xfId="24693" xr:uid="{7986687E-4924-4B3B-9B2F-97B417BC2C29}"/>
    <cellStyle name="SAPBEXHLevel0X 2 2 2 2 7" xfId="28222" xr:uid="{1A06FD3A-53E4-48E7-BF74-2EA05B9B1CB1}"/>
    <cellStyle name="SAPBEXHLevel0X 2 2 2 2 8" xfId="31508" xr:uid="{8584BAF8-51A3-47C3-A0D9-1F982FBDF187}"/>
    <cellStyle name="SAPBEXHLevel0X 2 2 2 3" xfId="3432" xr:uid="{43607E37-7A63-4124-A2DD-937E8ED70EAD}"/>
    <cellStyle name="SAPBEXHLevel0X 2 2 2 3 2" xfId="11344" xr:uid="{161562CC-477A-4E8E-9F13-6EEB26EF876E}"/>
    <cellStyle name="SAPBEXHLevel0X 2 2 2 3 3" xfId="16295" xr:uid="{72E27141-E6F9-47A2-BE7B-8A5F10A27090}"/>
    <cellStyle name="SAPBEXHLevel0X 2 2 2 3 4" xfId="17779" xr:uid="{D3C3E23E-E2D7-4D76-AAA1-E8C01F88AE23}"/>
    <cellStyle name="SAPBEXHLevel0X 2 2 2 3 5" xfId="21535" xr:uid="{D0FD88C7-6D99-4038-AB06-61AEE5452D80}"/>
    <cellStyle name="SAPBEXHLevel0X 2 2 2 3 6" xfId="25197" xr:uid="{A83E3C7C-99F6-4CA3-AD49-0AE485209AFD}"/>
    <cellStyle name="SAPBEXHLevel0X 2 2 2 3 7" xfId="28728" xr:uid="{5C7ABF85-0A24-49CB-9FC2-C072DA7E6D52}"/>
    <cellStyle name="SAPBEXHLevel0X 2 2 2 3 8" xfId="32007" xr:uid="{DD020BBE-ACAB-42A0-917E-35275A6BD003}"/>
    <cellStyle name="SAPBEXHLevel0X 2 2 2 4" xfId="2666" xr:uid="{C394B0FC-83DF-4151-95C9-DED0C8C7B80D}"/>
    <cellStyle name="SAPBEXHLevel0X 2 2 2 4 2" xfId="8839" xr:uid="{211D8334-AE5C-43B1-912A-85E1EEF9721E}"/>
    <cellStyle name="SAPBEXHLevel0X 2 2 2 4 3" xfId="14903" xr:uid="{6995831C-3001-40B7-9C7A-A3E66EF40BF7}"/>
    <cellStyle name="SAPBEXHLevel0X 2 2 2 4 4" xfId="9703" xr:uid="{3E335287-D8A4-4774-87E9-60E1BF8CCA5E}"/>
    <cellStyle name="SAPBEXHLevel0X 2 2 2 4 5" xfId="20772" xr:uid="{3A8B4FF1-5066-4CFE-994B-99DCA1BAD7BF}"/>
    <cellStyle name="SAPBEXHLevel0X 2 2 2 4 6" xfId="24433" xr:uid="{833FC8D4-C3DF-44E9-8937-9F3437BCD49C}"/>
    <cellStyle name="SAPBEXHLevel0X 2 2 2 4 7" xfId="27962" xr:uid="{4E64A59E-19C5-4A67-B768-320965D6A5C3}"/>
    <cellStyle name="SAPBEXHLevel0X 2 2 2 4 8" xfId="31250" xr:uid="{FBACEC6D-7E44-49AE-9A00-B2702FEE7116}"/>
    <cellStyle name="SAPBEXHLevel0X 2 2 2 5" xfId="3927" xr:uid="{08D0FBE7-0C40-4605-AD2F-CC72928C20A3}"/>
    <cellStyle name="SAPBEXHLevel0X 2 2 2 5 2" xfId="10812" xr:uid="{8E3ABCF1-B09C-4F6C-9FFB-06CB04BDF756}"/>
    <cellStyle name="SAPBEXHLevel0X 2 2 2 5 3" xfId="16566" xr:uid="{F60D15AF-8C48-47C6-B040-2A4BDBFFB60E}"/>
    <cellStyle name="SAPBEXHLevel0X 2 2 2 5 4" xfId="18274" xr:uid="{B02B3DCB-29C1-444E-A3F9-7FA6A7D4052D}"/>
    <cellStyle name="SAPBEXHLevel0X 2 2 2 5 5" xfId="22027" xr:uid="{2D6A9721-CC75-4FCA-940F-22E421935703}"/>
    <cellStyle name="SAPBEXHLevel0X 2 2 2 5 6" xfId="25692" xr:uid="{25851944-27EC-4C9F-A84F-C175DF08C726}"/>
    <cellStyle name="SAPBEXHLevel0X 2 2 2 5 7" xfId="29223" xr:uid="{45195ED7-F559-4919-9AF0-02B805EE8FF4}"/>
    <cellStyle name="SAPBEXHLevel0X 2 2 2 5 8" xfId="32491" xr:uid="{A2664E3E-7F0F-4E2D-944E-AF0D488A7F2D}"/>
    <cellStyle name="SAPBEXHLevel0X 2 2 2 6" xfId="3759" xr:uid="{004A0645-24FA-4BC3-968E-2F985E21B1F6}"/>
    <cellStyle name="SAPBEXHLevel0X 2 2 2 6 2" xfId="6878" xr:uid="{37F45756-3D7A-433A-9D45-07B8F095FB3A}"/>
    <cellStyle name="SAPBEXHLevel0X 2 2 2 6 3" xfId="13794" xr:uid="{3C2CDF15-BFD6-4209-ABF1-51E885CE8D54}"/>
    <cellStyle name="SAPBEXHLevel0X 2 2 2 6 4" xfId="18106" xr:uid="{993EA437-577A-4427-9E1A-7F572D914C4F}"/>
    <cellStyle name="SAPBEXHLevel0X 2 2 2 6 5" xfId="21860" xr:uid="{B6A8D289-CF63-4C2D-AEE2-5493102289D0}"/>
    <cellStyle name="SAPBEXHLevel0X 2 2 2 6 6" xfId="25524" xr:uid="{205376C4-FE5F-4C20-90F4-DFD33D6342D1}"/>
    <cellStyle name="SAPBEXHLevel0X 2 2 2 6 7" xfId="29055" xr:uid="{A78BEFAC-E7E9-4A74-978E-2C8F9A643522}"/>
    <cellStyle name="SAPBEXHLevel0X 2 2 2 6 8" xfId="32330" xr:uid="{156265ED-E294-462D-B583-33AAD47C23F3}"/>
    <cellStyle name="SAPBEXHLevel0X 2 2 2 7" xfId="4763" xr:uid="{451D289F-85E3-4750-89E7-87F98B722464}"/>
    <cellStyle name="SAPBEXHLevel0X 2 2 2 7 2" xfId="12260" xr:uid="{69857A80-FE6D-424F-BC40-118F847D31FA}"/>
    <cellStyle name="SAPBEXHLevel0X 2 2 2 7 3" xfId="16788" xr:uid="{ED9FEBFF-383E-4DD9-A3AB-D3C94C130429}"/>
    <cellStyle name="SAPBEXHLevel0X 2 2 2 7 4" xfId="19110" xr:uid="{0F1B1A05-DB0C-4A5C-AAD5-1A32C8B27ED9}"/>
    <cellStyle name="SAPBEXHLevel0X 2 2 2 7 5" xfId="22861" xr:uid="{EC2F3C02-0D56-4178-B228-906F2E3C574A}"/>
    <cellStyle name="SAPBEXHLevel0X 2 2 2 7 6" xfId="26527" xr:uid="{FFCDCC54-EB45-4F5E-861F-73FAE8DA672B}"/>
    <cellStyle name="SAPBEXHLevel0X 2 2 2 7 7" xfId="30059" xr:uid="{C6EE2497-99FF-42A4-82CD-B0C28B449D93}"/>
    <cellStyle name="SAPBEXHLevel0X 2 2 2 7 8" xfId="33316" xr:uid="{97A1CA1A-E861-4B89-8919-7FE9A6D50FB6}"/>
    <cellStyle name="SAPBEXHLevel0X 2 2 2 8" xfId="8808" xr:uid="{5913441D-0A28-42F3-8788-45A4E103B97C}"/>
    <cellStyle name="SAPBEXHLevel0X 2 2 2 9" xfId="11698" xr:uid="{6E163752-335F-446A-B784-CAA1A923EE83}"/>
    <cellStyle name="SAPBEXHLevel0X 2 2 3" xfId="2473" xr:uid="{97206B44-DE96-4A3B-A924-754FE95B17D9}"/>
    <cellStyle name="SAPBEXHLevel0X 2 2 3 2" xfId="8294" xr:uid="{882557CC-9CD5-4656-8B74-C99B8A1735A1}"/>
    <cellStyle name="SAPBEXHLevel0X 2 2 3 3" xfId="8979" xr:uid="{4B7C4C7A-AFE8-4A72-B440-19AD6C6698FD}"/>
    <cellStyle name="SAPBEXHLevel0X 2 2 3 4" xfId="16579" xr:uid="{64F911F0-C40E-451B-9E54-DB18F733146D}"/>
    <cellStyle name="SAPBEXHLevel0X 2 2 3 5" xfId="19357" xr:uid="{2154C40D-7994-4960-B661-11992993F80E}"/>
    <cellStyle name="SAPBEXHLevel0X 2 2 3 6" xfId="23122" xr:uid="{1EEFAF12-6A55-476F-82B3-514E12546C4D}"/>
    <cellStyle name="SAPBEXHLevel0X 2 2 3 7" xfId="6807" xr:uid="{CFED993E-1E12-46AA-8A74-E6BEBE677005}"/>
    <cellStyle name="SAPBEXHLevel0X 2 2 3 8" xfId="31083" xr:uid="{8495913D-47F6-438A-884E-00F9C8C7D19B}"/>
    <cellStyle name="SAPBEXHLevel0X 2 2 3 9" xfId="35075" xr:uid="{C565ED93-D15E-4D99-AD43-A53F476616CC}"/>
    <cellStyle name="SAPBEXHLevel0X 2 2 4" xfId="2667" xr:uid="{2F824452-067A-4527-956E-75F722FCC59F}"/>
    <cellStyle name="SAPBEXHLevel0X 2 2 4 2" xfId="9174" xr:uid="{E45E4E81-B754-488F-99E6-66C9D1721D3C}"/>
    <cellStyle name="SAPBEXHLevel0X 2 2 4 3" xfId="11694" xr:uid="{6E58DA6A-05C6-4B60-BD2E-75258EEE473A}"/>
    <cellStyle name="SAPBEXHLevel0X 2 2 4 4" xfId="11377" xr:uid="{87768F99-EE63-4527-9D59-608F90FB06AF}"/>
    <cellStyle name="SAPBEXHLevel0X 2 2 4 5" xfId="20773" xr:uid="{F92694D3-B32A-44F4-A758-1062BAF51705}"/>
    <cellStyle name="SAPBEXHLevel0X 2 2 4 6" xfId="24434" xr:uid="{0DE3B65B-33DF-4AB8-9726-D77C8110833B}"/>
    <cellStyle name="SAPBEXHLevel0X 2 2 4 7" xfId="27963" xr:uid="{8E76B8D7-7701-4288-8D3B-294CED63C0E0}"/>
    <cellStyle name="SAPBEXHLevel0X 2 2 4 8" xfId="31251" xr:uid="{4C5E2244-4C72-4361-952E-665933C13760}"/>
    <cellStyle name="SAPBEXHLevel0X 2 2 4 9" xfId="34625" xr:uid="{91A33D1D-F6AD-4262-A451-66023CEB0CB8}"/>
    <cellStyle name="SAPBEXHLevel0X 2 2 5" xfId="1855" xr:uid="{CCBD2BD1-3C34-46A8-99FD-29EF864CD60D}"/>
    <cellStyle name="SAPBEXHLevel0X 2 2 5 2" xfId="11585" xr:uid="{10EDD75B-9949-492F-9DB2-440C8F900AA5}"/>
    <cellStyle name="SAPBEXHLevel0X 2 2 5 3" xfId="16061" xr:uid="{B56CE082-F1BE-4276-8FAF-9A5B289622AE}"/>
    <cellStyle name="SAPBEXHLevel0X 2 2 5 4" xfId="14504" xr:uid="{71F90F9C-AC3B-4AE9-BABC-D1CAB79506CF}"/>
    <cellStyle name="SAPBEXHLevel0X 2 2 5 5" xfId="20430" xr:uid="{33F17FFC-1932-463C-B069-3237CD6448D4}"/>
    <cellStyle name="SAPBEXHLevel0X 2 2 5 6" xfId="24110" xr:uid="{11CD2664-F84E-421C-9F59-D71BA5A32F19}"/>
    <cellStyle name="SAPBEXHLevel0X 2 2 5 7" xfId="20342" xr:uid="{B25FA9B9-152F-4E1F-9D24-C1E2B41A10AF}"/>
    <cellStyle name="SAPBEXHLevel0X 2 2 5 8" xfId="27258" xr:uid="{EACA15CF-63B4-47DE-AAB9-9F4914C436BE}"/>
    <cellStyle name="SAPBEXHLevel0X 2 2 5 9" xfId="34210" xr:uid="{462EADC4-274C-4A09-A0BE-82B3513BF946}"/>
    <cellStyle name="SAPBEXHLevel0X 2 2 6" xfId="4250" xr:uid="{1E2390E9-2305-4977-90AE-97EB9305C81D}"/>
    <cellStyle name="SAPBEXHLevel0X 2 2 6 2" xfId="12673" xr:uid="{E150D899-A4CF-42B9-B749-7B89D2C0DEBF}"/>
    <cellStyle name="SAPBEXHLevel0X 2 2 6 3" xfId="8036" xr:uid="{E8246A6A-99A5-4469-95DA-ADD393399B18}"/>
    <cellStyle name="SAPBEXHLevel0X 2 2 6 4" xfId="18597" xr:uid="{3D2BAB12-1739-4764-9E46-B13E9BB8EAE7}"/>
    <cellStyle name="SAPBEXHLevel0X 2 2 6 5" xfId="22349" xr:uid="{C9B88C47-3FC5-4C4A-B012-0E0D072601DC}"/>
    <cellStyle name="SAPBEXHLevel0X 2 2 6 6" xfId="26015" xr:uid="{BB3567C4-6F54-4195-9520-E8520EA5C8B0}"/>
    <cellStyle name="SAPBEXHLevel0X 2 2 6 7" xfId="29546" xr:uid="{9BB73F82-3191-4710-9DD3-F00168F3F370}"/>
    <cellStyle name="SAPBEXHLevel0X 2 2 6 8" xfId="32809" xr:uid="{F9DF56C0-1CD3-463F-B277-7ABF4E212F4D}"/>
    <cellStyle name="SAPBEXHLevel0X 2 2 7" xfId="3219" xr:uid="{DF640B57-D594-4412-9E1D-5FE101112B52}"/>
    <cellStyle name="SAPBEXHLevel0X 2 2 7 2" xfId="9151" xr:uid="{36DFFEB7-3200-4E99-BD94-E8C01EB1807C}"/>
    <cellStyle name="SAPBEXHLevel0X 2 2 7 3" xfId="14512" xr:uid="{48B6369C-7D22-4715-8B85-90FAA426DE33}"/>
    <cellStyle name="SAPBEXHLevel0X 2 2 7 4" xfId="17566" xr:uid="{BD377BB7-0A35-47C6-915C-CB1E874D2512}"/>
    <cellStyle name="SAPBEXHLevel0X 2 2 7 5" xfId="21322" xr:uid="{92B64012-C37A-4CCD-B020-03CFF8B488D3}"/>
    <cellStyle name="SAPBEXHLevel0X 2 2 7 6" xfId="24984" xr:uid="{1BA20DC4-A350-4396-8F85-6E0EFAE2C5A0}"/>
    <cellStyle name="SAPBEXHLevel0X 2 2 7 7" xfId="28515" xr:uid="{4A9C2AE4-651E-4D78-BE25-1D7B6D283C30}"/>
    <cellStyle name="SAPBEXHLevel0X 2 2 7 8" xfId="31795" xr:uid="{C879F166-2664-4605-AAA0-A18AAC812D1D}"/>
    <cellStyle name="SAPBEXHLevel0X 2 2 8" xfId="3189" xr:uid="{4C7AB835-3820-44AA-B881-09544AF69AE1}"/>
    <cellStyle name="SAPBEXHLevel0X 2 2 8 2" xfId="10466" xr:uid="{64651206-47A1-4AFC-A712-D2098C530904}"/>
    <cellStyle name="SAPBEXHLevel0X 2 2 8 3" xfId="9931" xr:uid="{A3E399A9-4241-44F6-A433-2A81A843F587}"/>
    <cellStyle name="SAPBEXHLevel0X 2 2 8 4" xfId="17536" xr:uid="{7C9EE7B2-C774-4767-9759-130A9F872160}"/>
    <cellStyle name="SAPBEXHLevel0X 2 2 8 5" xfId="21292" xr:uid="{F60FA5A4-6D78-466A-93D9-5AFAEB62E2E2}"/>
    <cellStyle name="SAPBEXHLevel0X 2 2 8 6" xfId="24954" xr:uid="{78903C0D-F5BE-4A54-8B4D-5559AA8BBB1A}"/>
    <cellStyle name="SAPBEXHLevel0X 2 2 8 7" xfId="28485" xr:uid="{C16DD461-5A1B-4810-B0C6-884EECB7D2B2}"/>
    <cellStyle name="SAPBEXHLevel0X 2 2 8 8" xfId="31765" xr:uid="{D0AE37F3-381A-4F9C-A44D-4D879967E656}"/>
    <cellStyle name="SAPBEXHLevel0X 2 2 9" xfId="9853" xr:uid="{A02AC167-2D77-4118-8717-F95F2C3FDF9A}"/>
    <cellStyle name="SAPBEXHLevel0X 2 3" xfId="1682" xr:uid="{7BE36066-8832-42B8-A974-6A8B310E5597}"/>
    <cellStyle name="SAPBEXHLevel0X 2 3 10" xfId="13629" xr:uid="{AA89BDED-3D2D-4801-92C0-DDBD7751A3F0}"/>
    <cellStyle name="SAPBEXHLevel0X 2 3 11" xfId="20490" xr:uid="{7136713B-9F1C-42AA-9638-9790EAD08F98}"/>
    <cellStyle name="SAPBEXHLevel0X 2 3 12" xfId="24173" xr:uid="{529236DD-1670-4A82-8531-88C27B331DF9}"/>
    <cellStyle name="SAPBEXHLevel0X 2 3 13" xfId="27733" xr:uid="{83382BDE-FEE9-4B74-ABC3-F52AD6A0818D}"/>
    <cellStyle name="SAPBEXHLevel0X 2 3 14" xfId="30879" xr:uid="{CAD92247-ADE8-420D-B8F9-23F364AEA462}"/>
    <cellStyle name="SAPBEXHLevel0X 2 3 15" xfId="35154" xr:uid="{E2C18AF2-134E-4851-99BB-8404302486E9}"/>
    <cellStyle name="SAPBEXHLevel0X 2 3 2" xfId="2925" xr:uid="{F40B9354-CCA4-4159-9EFC-DA99023B63AC}"/>
    <cellStyle name="SAPBEXHLevel0X 2 3 2 2" xfId="10801" xr:uid="{6D4BEC25-A601-4745-9025-DB101B935C47}"/>
    <cellStyle name="SAPBEXHLevel0X 2 3 2 3" xfId="7694" xr:uid="{97FC03C1-0D8E-4440-BC36-055137259937}"/>
    <cellStyle name="SAPBEXHLevel0X 2 3 2 4" xfId="17273" xr:uid="{09530DFF-A9AC-4CF7-8B25-7DF1609EDEE8}"/>
    <cellStyle name="SAPBEXHLevel0X 2 3 2 5" xfId="21031" xr:uid="{9E228C02-697B-4D28-843D-534D334DE0A8}"/>
    <cellStyle name="SAPBEXHLevel0X 2 3 2 6" xfId="24692" xr:uid="{A9903099-D0CA-4A6F-9F1D-F30160C70395}"/>
    <cellStyle name="SAPBEXHLevel0X 2 3 2 7" xfId="28221" xr:uid="{4A92D341-0869-4F3D-B6BD-62747AA2BD1B}"/>
    <cellStyle name="SAPBEXHLevel0X 2 3 2 8" xfId="31507" xr:uid="{63C01CEA-2AC4-4453-B247-9F1CF87B2B55}"/>
    <cellStyle name="SAPBEXHLevel0X 2 3 3" xfId="3431" xr:uid="{09860399-CE3D-46F0-95DC-A66EA082206C}"/>
    <cellStyle name="SAPBEXHLevel0X 2 3 3 2" xfId="9140" xr:uid="{D77B30D8-D24E-4BC8-8F12-131FC87A7C0A}"/>
    <cellStyle name="SAPBEXHLevel0X 2 3 3 3" xfId="13647" xr:uid="{52B4A491-8A39-45D1-A234-2642A0C25703}"/>
    <cellStyle name="SAPBEXHLevel0X 2 3 3 4" xfId="17778" xr:uid="{D7B936AA-3CE1-4EEF-A30C-E4B24C7ACBEC}"/>
    <cellStyle name="SAPBEXHLevel0X 2 3 3 5" xfId="21534" xr:uid="{53EED91C-F1FA-4881-94A0-363E4690F2F3}"/>
    <cellStyle name="SAPBEXHLevel0X 2 3 3 6" xfId="25196" xr:uid="{A6BB4C84-D9F5-4DC5-BC58-BCCC26504AEC}"/>
    <cellStyle name="SAPBEXHLevel0X 2 3 3 7" xfId="28727" xr:uid="{9D236080-0732-4509-9D9F-1450671B3848}"/>
    <cellStyle name="SAPBEXHLevel0X 2 3 3 8" xfId="32006" xr:uid="{299EF60A-8225-430E-98E1-4535AF99B479}"/>
    <cellStyle name="SAPBEXHLevel0X 2 3 4" xfId="2588" xr:uid="{1E0918CD-CA75-48C0-843C-8F783DF2CDDA}"/>
    <cellStyle name="SAPBEXHLevel0X 2 3 4 2" xfId="9520" xr:uid="{9B5EB0B8-F1F4-44AE-90AD-D2A5CE916B2E}"/>
    <cellStyle name="SAPBEXHLevel0X 2 3 4 3" xfId="14932" xr:uid="{143FDD2C-93A0-4DF6-8D1B-9F2CA41C9B72}"/>
    <cellStyle name="SAPBEXHLevel0X 2 3 4 4" xfId="15868" xr:uid="{4501C726-CA5C-46E7-B074-E6B17560F285}"/>
    <cellStyle name="SAPBEXHLevel0X 2 3 4 5" xfId="15901" xr:uid="{8ED9B91B-40FB-4561-A5E9-7B32C6A44024}"/>
    <cellStyle name="SAPBEXHLevel0X 2 3 4 6" xfId="23034" xr:uid="{87FEFD76-66BD-4882-82AE-113014B3DE3A}"/>
    <cellStyle name="SAPBEXHLevel0X 2 3 4 7" xfId="10533" xr:uid="{541056B5-FAF3-4CB1-B560-FC6164C0E1FD}"/>
    <cellStyle name="SAPBEXHLevel0X 2 3 4 8" xfId="31174" xr:uid="{14A89C2C-4BBA-4950-A5AB-DAB28D7E63C2}"/>
    <cellStyle name="SAPBEXHLevel0X 2 3 5" xfId="3862" xr:uid="{EAB41310-D255-4341-92EA-C29E7E121B5A}"/>
    <cellStyle name="SAPBEXHLevel0X 2 3 5 2" xfId="12704" xr:uid="{5F021FF4-B2B6-42F1-A771-E49B695727FC}"/>
    <cellStyle name="SAPBEXHLevel0X 2 3 5 3" xfId="7490" xr:uid="{F7E921B3-C1B5-4CED-AB0F-7142EC4928EF}"/>
    <cellStyle name="SAPBEXHLevel0X 2 3 5 4" xfId="18209" xr:uid="{F67B4123-F8D2-4803-A901-C7D4F91A1AE3}"/>
    <cellStyle name="SAPBEXHLevel0X 2 3 5 5" xfId="21962" xr:uid="{35092E32-E082-446B-8D42-630037A32FB4}"/>
    <cellStyle name="SAPBEXHLevel0X 2 3 5 6" xfId="25627" xr:uid="{72BBE547-418C-4AD0-9DA4-3C2A01FEB978}"/>
    <cellStyle name="SAPBEXHLevel0X 2 3 5 7" xfId="29158" xr:uid="{7398B271-AAA5-4616-A74E-7B0634C5A7DE}"/>
    <cellStyle name="SAPBEXHLevel0X 2 3 5 8" xfId="32428" xr:uid="{AFAE2594-8AA3-469E-B633-8DB5BF938D84}"/>
    <cellStyle name="SAPBEXHLevel0X 2 3 6" xfId="4422" xr:uid="{97549EAF-3B9B-4BB6-ABBA-C8C422E6497E}"/>
    <cellStyle name="SAPBEXHLevel0X 2 3 6 2" xfId="7339" xr:uid="{FAA2ECA0-6F5B-4374-B462-A08BE53EBE5A}"/>
    <cellStyle name="SAPBEXHLevel0X 2 3 6 3" xfId="9041" xr:uid="{6BEBD92B-B2DC-4833-9D5D-B78673B62EC5}"/>
    <cellStyle name="SAPBEXHLevel0X 2 3 6 4" xfId="18769" xr:uid="{897FF0FA-E092-4AA2-BEB8-1A5FD4896B3E}"/>
    <cellStyle name="SAPBEXHLevel0X 2 3 6 5" xfId="22521" xr:uid="{7A5516DB-C20F-4E4E-8C54-22EF0EA9E785}"/>
    <cellStyle name="SAPBEXHLevel0X 2 3 6 6" xfId="26186" xr:uid="{AA60C42B-BA20-4B6D-9B50-1751613A8A2A}"/>
    <cellStyle name="SAPBEXHLevel0X 2 3 6 7" xfId="29718" xr:uid="{8CA6E66A-40A4-445B-ABE0-7EDC5FB09EA8}"/>
    <cellStyle name="SAPBEXHLevel0X 2 3 6 8" xfId="32980" xr:uid="{63D831C8-B64E-4D45-8714-533530BBEC84}"/>
    <cellStyle name="SAPBEXHLevel0X 2 3 7" xfId="3744" xr:uid="{E9694DB6-AF12-4DFE-B073-F898CFE99C2A}"/>
    <cellStyle name="SAPBEXHLevel0X 2 3 7 2" xfId="12752" xr:uid="{A1A3B81B-931A-4226-82D8-4ECC272936DE}"/>
    <cellStyle name="SAPBEXHLevel0X 2 3 7 3" xfId="7515" xr:uid="{36A09A25-ACF6-482E-A888-0818104FBB95}"/>
    <cellStyle name="SAPBEXHLevel0X 2 3 7 4" xfId="18091" xr:uid="{82029F99-5E77-4CC9-BC7C-E5568D450B55}"/>
    <cellStyle name="SAPBEXHLevel0X 2 3 7 5" xfId="21846" xr:uid="{AA8F5661-E8FD-4071-A737-A05BC26EE403}"/>
    <cellStyle name="SAPBEXHLevel0X 2 3 7 6" xfId="25509" xr:uid="{377F8A20-CAF3-4799-A3B6-EC498089FF9B}"/>
    <cellStyle name="SAPBEXHLevel0X 2 3 7 7" xfId="29040" xr:uid="{8D68E491-A888-421C-811C-33A816D0EDC2}"/>
    <cellStyle name="SAPBEXHLevel0X 2 3 7 8" xfId="32316" xr:uid="{F54F429E-DD8F-420C-B90E-E622BCAB79E9}"/>
    <cellStyle name="SAPBEXHLevel0X 2 3 8" xfId="9998" xr:uid="{278C3B60-866F-4DC7-881B-D513C6CD6421}"/>
    <cellStyle name="SAPBEXHLevel0X 2 3 9" xfId="14247" xr:uid="{DC059614-8AB1-4A01-B347-78E05C131909}"/>
    <cellStyle name="SAPBEXHLevel0X 2 4" xfId="2472" xr:uid="{4E396208-5617-496D-9789-345DF48B9551}"/>
    <cellStyle name="SAPBEXHLevel0X 2 4 2" xfId="9521" xr:uid="{B3D9B118-3DD4-489D-81EB-32B6AC677A9C}"/>
    <cellStyle name="SAPBEXHLevel0X 2 4 3" xfId="14407" xr:uid="{BF73DA80-8D59-4E79-BE17-7E0A954FAE86}"/>
    <cellStyle name="SAPBEXHLevel0X 2 4 4" xfId="10408" xr:uid="{CE40033F-1A24-4E1B-9EC0-5B0DD2D2B50A}"/>
    <cellStyle name="SAPBEXHLevel0X 2 4 5" xfId="14227" xr:uid="{38CC9CAF-93A9-4D95-8D7E-AC7AD6900E0F}"/>
    <cellStyle name="SAPBEXHLevel0X 2 4 6" xfId="23123" xr:uid="{402316AB-60DF-4D28-A18D-C2A4A4B9101C}"/>
    <cellStyle name="SAPBEXHLevel0X 2 4 7" xfId="23847" xr:uid="{E1A6E2C7-5962-41B9-A94F-F4EA401256A7}"/>
    <cellStyle name="SAPBEXHLevel0X 2 4 8" xfId="30228" xr:uid="{172EC607-4DF1-4841-8A48-9B5A9FC6EDFC}"/>
    <cellStyle name="SAPBEXHLevel0X 2 5" xfId="2096" xr:uid="{7A6302EB-E0F5-44F3-82D6-85C339733FE7}"/>
    <cellStyle name="SAPBEXHLevel0X 2 5 2" xfId="8557" xr:uid="{92B56FA0-3177-425F-803C-D957668D7BE5}"/>
    <cellStyle name="SAPBEXHLevel0X 2 5 3" xfId="14494" xr:uid="{C4F8D177-EB10-4AE8-8460-AE3938B55646}"/>
    <cellStyle name="SAPBEXHLevel0X 2 5 4" xfId="13889" xr:uid="{EEAB4EB3-5F67-4927-A6D9-4BA8C73798B4}"/>
    <cellStyle name="SAPBEXHLevel0X 2 5 5" xfId="14768" xr:uid="{46382A42-8672-4AFA-B16E-0383EEC64B85}"/>
    <cellStyle name="SAPBEXHLevel0X 2 5 6" xfId="20032" xr:uid="{C20FA9E2-8353-4248-881F-C1C1DC169EE1}"/>
    <cellStyle name="SAPBEXHLevel0X 2 5 7" xfId="23784" xr:uid="{0ED8BA31-4F11-4077-AAB4-21B218490C30}"/>
    <cellStyle name="SAPBEXHLevel0X 2 5 8" xfId="27366" xr:uid="{246C98C4-DE54-4167-AA02-CB40FAEBB7BE}"/>
    <cellStyle name="SAPBEXHLevel0X 2 6" xfId="3257" xr:uid="{FEBEE346-DE1D-40A3-A05B-6C6B52E1D359}"/>
    <cellStyle name="SAPBEXHLevel0X 2 6 2" xfId="8568" xr:uid="{6651FBCB-9738-4F38-8FE4-6D7B8568D6F0}"/>
    <cellStyle name="SAPBEXHLevel0X 2 6 3" xfId="15374" xr:uid="{6564D11A-93D1-4C84-84E3-9D41362FC057}"/>
    <cellStyle name="SAPBEXHLevel0X 2 6 4" xfId="17604" xr:uid="{A8721615-C476-45F5-8E30-5C5CECA70CC4}"/>
    <cellStyle name="SAPBEXHLevel0X 2 6 5" xfId="21360" xr:uid="{7AF098B1-E386-45EC-A0DC-4CD82CE9BBA9}"/>
    <cellStyle name="SAPBEXHLevel0X 2 6 6" xfId="25022" xr:uid="{BF959560-0524-4164-875F-8815A5CC73D0}"/>
    <cellStyle name="SAPBEXHLevel0X 2 6 7" xfId="28553" xr:uid="{0E6505A5-F09D-4A43-9682-26211E41887C}"/>
    <cellStyle name="SAPBEXHLevel0X 2 6 8" xfId="31832" xr:uid="{80074DB6-95A0-4AEE-A8D2-3AC226722DF1}"/>
    <cellStyle name="SAPBEXHLevel0X 2 7" xfId="3999" xr:uid="{5505C054-5EF2-4E03-9C6F-BE9AAB2AB894}"/>
    <cellStyle name="SAPBEXHLevel0X 2 7 2" xfId="11014" xr:uid="{C08110AC-C398-470B-9B56-86C26264DC87}"/>
    <cellStyle name="SAPBEXHLevel0X 2 7 3" xfId="16538" xr:uid="{61C74632-C47C-47DE-89D6-CF433BC178E9}"/>
    <cellStyle name="SAPBEXHLevel0X 2 7 4" xfId="18346" xr:uid="{BA7F157A-B7F8-4A38-9EC3-94CF439F01DA}"/>
    <cellStyle name="SAPBEXHLevel0X 2 7 5" xfId="22099" xr:uid="{E4F3B11A-8D64-4844-B78C-36B73BF3AF80}"/>
    <cellStyle name="SAPBEXHLevel0X 2 7 6" xfId="25764" xr:uid="{291E50B3-244D-4FCD-BD7F-A736E8FD4FB7}"/>
    <cellStyle name="SAPBEXHLevel0X 2 7 7" xfId="29295" xr:uid="{8AE75C2B-4623-4525-8FA9-ECBCCC3581F8}"/>
    <cellStyle name="SAPBEXHLevel0X 2 7 8" xfId="32562" xr:uid="{2C9DD08D-8B12-40A3-BE40-BD10C900432F}"/>
    <cellStyle name="SAPBEXHLevel0X 2 8" xfId="2551" xr:uid="{EB24091F-63B5-40DB-AF6E-D64E8D81FC33}"/>
    <cellStyle name="SAPBEXHLevel0X 2 8 2" xfId="9179" xr:uid="{E9D52DD7-9A00-402F-A482-9D2519701BF0}"/>
    <cellStyle name="SAPBEXHLevel0X 2 8 3" xfId="14317" xr:uid="{2A47FED2-2BC2-4D75-B986-CC829D31BA57}"/>
    <cellStyle name="SAPBEXHLevel0X 2 8 4" xfId="11797" xr:uid="{615E8C27-220D-4D7D-8E88-11ABD021F0CB}"/>
    <cellStyle name="SAPBEXHLevel0X 2 8 5" xfId="6826" xr:uid="{642EC0C7-9018-4DD3-A7E6-AF50FDDF85CD}"/>
    <cellStyle name="SAPBEXHLevel0X 2 8 6" xfId="20099" xr:uid="{07184860-6E47-434D-A5B8-C9F8E597FCBE}"/>
    <cellStyle name="SAPBEXHLevel0X 2 8 7" xfId="26706" xr:uid="{D1053F7A-729B-446F-BAB2-5509DCFCD85A}"/>
    <cellStyle name="SAPBEXHLevel0X 2 8 8" xfId="31139" xr:uid="{F8EB9BFC-8A98-4C57-9F62-A374062455EB}"/>
    <cellStyle name="SAPBEXHLevel0X 2 9" xfId="2258" xr:uid="{56080C7D-BC17-447C-BEF9-BBB1DB11B769}"/>
    <cellStyle name="SAPBEXHLevel0X 2 9 2" xfId="11573" xr:uid="{1BFAAAF2-89A5-43D0-8EA7-750024C6AC4A}"/>
    <cellStyle name="SAPBEXHLevel0X 2 9 3" xfId="16073" xr:uid="{C2A265DB-7563-41E0-99CF-CD20DF6918E6}"/>
    <cellStyle name="SAPBEXHLevel0X 2 9 4" xfId="7204" xr:uid="{4D27259C-B3F4-46FB-99B5-8626E0267FA9}"/>
    <cellStyle name="SAPBEXHLevel0X 2 9 5" xfId="14297" xr:uid="{401EAEE5-7A99-4648-B430-08752AC94652}"/>
    <cellStyle name="SAPBEXHLevel0X 2 9 6" xfId="16101" xr:uid="{90756773-9E55-4BC4-BEDC-4B1C1D177923}"/>
    <cellStyle name="SAPBEXHLevel0X 2 9 7" xfId="20274" xr:uid="{AFE0603A-C851-4E9E-87A9-754A6F768D15}"/>
    <cellStyle name="SAPBEXHLevel0X 2 9 8" xfId="27764" xr:uid="{1055C4DF-9C76-4975-8E99-606B35B95171}"/>
    <cellStyle name="SAPBEXHLevel0X 20" xfId="20568" xr:uid="{CE584FB5-528E-4603-86EE-CFA920F14CDC}"/>
    <cellStyle name="SAPBEXHLevel0X 21" xfId="24024" xr:uid="{3FA4C4F2-93B5-4B77-99E5-BE478FE04755}"/>
    <cellStyle name="SAPBEXHLevel0X 22" xfId="27447" xr:uid="{47CE26EC-CF7C-438E-9DA0-29474BE8DE87}"/>
    <cellStyle name="SAPBEXHLevel0X 3" xfId="1200" xr:uid="{74A5CAC9-8746-4F5C-9D32-C83EFC78C44E}"/>
    <cellStyle name="SAPBEXHLevel0X 3 10" xfId="6081" xr:uid="{F1469BEE-11EA-4BB4-B981-562EEF4D7927}"/>
    <cellStyle name="SAPBEXHLevel0X 3 10 2" xfId="7568" xr:uid="{5C788F3C-45DC-4954-99E8-03D8DD68CC0F}"/>
    <cellStyle name="SAPBEXHLevel0X 3 10 3" xfId="11569" xr:uid="{6BE5A3AF-357A-403D-8B12-653AB0439D17}"/>
    <cellStyle name="SAPBEXHLevel0X 3 10 4" xfId="20347" xr:uid="{68F5C7EC-FDDB-46B4-A59F-3BAC3921A418}"/>
    <cellStyle name="SAPBEXHLevel0X 3 10 5" xfId="24033" xr:uid="{C1F32864-E6B7-48AD-BA0F-7C73A02289C0}"/>
    <cellStyle name="SAPBEXHLevel0X 3 10 6" xfId="27606" xr:uid="{DBA47A6D-0817-4116-81BE-367AF8FF1C89}"/>
    <cellStyle name="SAPBEXHLevel0X 3 10 7" xfId="30794" xr:uid="{13429B03-A396-4E25-9E1C-18043A1DAB69}"/>
    <cellStyle name="SAPBEXHLevel0X 3 10 8" xfId="33488" xr:uid="{E5541B94-0AEE-46E0-A783-43B1759BEC84}"/>
    <cellStyle name="SAPBEXHLevel0X 3 11" xfId="6364" xr:uid="{E67671BA-45BF-4557-84C3-DCAA0B8C4812}"/>
    <cellStyle name="SAPBEXHLevel0X 3 11 2" xfId="13262" xr:uid="{E92BE748-6BD5-4204-9C4B-BDCF692334FE}"/>
    <cellStyle name="SAPBEXHLevel0X 3 11 3" xfId="15927" xr:uid="{107EF418-07AB-4D9D-9008-A1F60828C93E}"/>
    <cellStyle name="SAPBEXHLevel0X 3 11 4" xfId="20609" xr:uid="{C99FD61F-68C6-4F26-B351-B547E2142739}"/>
    <cellStyle name="SAPBEXHLevel0X 3 11 5" xfId="24289" xr:uid="{1747EAC9-256E-4B8D-AD82-A40676F254EB}"/>
    <cellStyle name="SAPBEXHLevel0X 3 11 6" xfId="27808" xr:uid="{9171A3ED-736B-438F-8DD1-3E1B669F091B}"/>
    <cellStyle name="SAPBEXHLevel0X 3 11 7" xfId="31025" xr:uid="{13D20169-F2F1-42A5-8DF4-EC8636009615}"/>
    <cellStyle name="SAPBEXHLevel0X 3 11 8" xfId="33628" xr:uid="{0AE56393-B72F-4F0B-A13D-BA85D5CFE788}"/>
    <cellStyle name="SAPBEXHLevel0X 3 12" xfId="9899" xr:uid="{DB7B54F4-A27F-4E7D-947B-EC53CC23E490}"/>
    <cellStyle name="SAPBEXHLevel0X 3 13" xfId="7713" xr:uid="{95EAAB4D-9DF4-452A-A775-DD129C6F9334}"/>
    <cellStyle name="SAPBEXHLevel0X 3 14" xfId="10568" xr:uid="{D3997FBD-32AF-4F7D-9FA6-87A0251A3719}"/>
    <cellStyle name="SAPBEXHLevel0X 3 15" xfId="19755" xr:uid="{AC26C935-BFBA-4711-B82F-C681CC6FE21A}"/>
    <cellStyle name="SAPBEXHLevel0X 3 16" xfId="23517" xr:uid="{48495627-45F9-439B-B713-C2E046BAC355}"/>
    <cellStyle name="SAPBEXHLevel0X 3 17" xfId="27130" xr:uid="{2AF1B31F-A30A-4477-8C17-0824832A77B4}"/>
    <cellStyle name="SAPBEXHLevel0X 3 18" xfId="30590" xr:uid="{9E0E1672-B129-41A6-9E3B-BC4468B6C67B}"/>
    <cellStyle name="SAPBEXHLevel0X 3 2" xfId="1201" xr:uid="{07F80DC6-CD6E-4FCA-9334-3C92A2EE2507}"/>
    <cellStyle name="SAPBEXHLevel0X 3 2 10" xfId="6365" xr:uid="{1E3A4447-7C90-4905-A41A-93598B51F24A}"/>
    <cellStyle name="SAPBEXHLevel0X 3 2 10 2" xfId="13263" xr:uid="{89663E94-AFC2-4EC8-90AC-1BFF6BF2150E}"/>
    <cellStyle name="SAPBEXHLevel0X 3 2 10 3" xfId="15928" xr:uid="{5E8D6858-8F50-4674-A4B4-B42FB7F9E2AA}"/>
    <cellStyle name="SAPBEXHLevel0X 3 2 10 4" xfId="20610" xr:uid="{044C61FC-13F2-4E8C-923B-7CE325C20AE6}"/>
    <cellStyle name="SAPBEXHLevel0X 3 2 10 5" xfId="24290" xr:uid="{7EEB2F33-B949-44D1-8ED8-33FA8ACCB331}"/>
    <cellStyle name="SAPBEXHLevel0X 3 2 10 6" xfId="27809" xr:uid="{F3C7C1B9-3F3C-43A8-A231-F39A888FBDBD}"/>
    <cellStyle name="SAPBEXHLevel0X 3 2 10 7" xfId="31026" xr:uid="{A4D9A6A8-C721-4C44-8D84-34D9AF483B5B}"/>
    <cellStyle name="SAPBEXHLevel0X 3 2 10 8" xfId="33629" xr:uid="{94D361A0-C511-4335-9DDF-6A8980736220}"/>
    <cellStyle name="SAPBEXHLevel0X 3 2 11" xfId="9081" xr:uid="{416D3CCB-B696-4D9E-AE0B-E2FC0F42D3A1}"/>
    <cellStyle name="SAPBEXHLevel0X 3 2 12" xfId="14053" xr:uid="{1478AB7B-4445-4ED6-9451-1AC63F81B5BD}"/>
    <cellStyle name="SAPBEXHLevel0X 3 2 13" xfId="13384" xr:uid="{CAE15808-5A7B-42AF-8FA9-34271BECCD88}"/>
    <cellStyle name="SAPBEXHLevel0X 3 2 14" xfId="19754" xr:uid="{078F7D57-85B8-4017-A40A-646ED6923C40}"/>
    <cellStyle name="SAPBEXHLevel0X 3 2 15" xfId="23516" xr:uid="{B4A7BBEA-4054-4F0F-85CC-D1796CE9187E}"/>
    <cellStyle name="SAPBEXHLevel0X 3 2 16" xfId="27129" xr:uid="{30878240-5B0E-4158-A77F-8DC09E2D78A8}"/>
    <cellStyle name="SAPBEXHLevel0X 3 2 17" xfId="30589" xr:uid="{21B270DF-8A4B-4F4C-BDE2-5C27B5283B85}"/>
    <cellStyle name="SAPBEXHLevel0X 3 2 2" xfId="1685" xr:uid="{833225BC-6E9F-41AC-A55F-6C991E11D3F0}"/>
    <cellStyle name="SAPBEXHLevel0X 3 2 2 10" xfId="11361" xr:uid="{BB8CE15E-D7AC-42F5-9915-65580E64006E}"/>
    <cellStyle name="SAPBEXHLevel0X 3 2 2 11" xfId="12085" xr:uid="{C2B8B230-8A56-44AA-BD57-0A9376047847}"/>
    <cellStyle name="SAPBEXHLevel0X 3 2 2 12" xfId="23333" xr:uid="{310F4258-EC1C-44BA-AB3E-79E7A4E67061}"/>
    <cellStyle name="SAPBEXHLevel0X 3 2 2 13" xfId="27731" xr:uid="{8A304C1B-633D-4A67-AC88-BCE5665E4D39}"/>
    <cellStyle name="SAPBEXHLevel0X 3 2 2 14" xfId="30470" xr:uid="{0B009998-005E-4702-A7A2-AA75365616AB}"/>
    <cellStyle name="SAPBEXHLevel0X 3 2 2 15" xfId="33835" xr:uid="{F993CC35-1B60-4D70-9D25-34F797528DFE}"/>
    <cellStyle name="SAPBEXHLevel0X 3 2 2 2" xfId="2928" xr:uid="{853B68D3-7896-41A4-80B8-04953D2EEDD5}"/>
    <cellStyle name="SAPBEXHLevel0X 3 2 2 2 2" xfId="8581" xr:uid="{F484C7C9-EA30-46B4-918A-A61D76463CF5}"/>
    <cellStyle name="SAPBEXHLevel0X 3 2 2 2 3" xfId="15263" xr:uid="{91C5E7DC-63F0-4AD7-B4C5-D444D10BF8D0}"/>
    <cellStyle name="SAPBEXHLevel0X 3 2 2 2 4" xfId="17276" xr:uid="{D61E15E4-FEF0-482B-9A56-1C598B036918}"/>
    <cellStyle name="SAPBEXHLevel0X 3 2 2 2 5" xfId="21034" xr:uid="{EFD77CC7-674F-4F31-AB1C-CB627B72F5E2}"/>
    <cellStyle name="SAPBEXHLevel0X 3 2 2 2 6" xfId="24695" xr:uid="{48A41CA7-9728-452C-BCDB-46613DD6A995}"/>
    <cellStyle name="SAPBEXHLevel0X 3 2 2 2 7" xfId="28224" xr:uid="{A1A2C7A4-47AD-42A4-917F-971AF120CD97}"/>
    <cellStyle name="SAPBEXHLevel0X 3 2 2 2 8" xfId="31510" xr:uid="{CAE50F45-D0B9-49CA-8673-913BB5B990EF}"/>
    <cellStyle name="SAPBEXHLevel0X 3 2 2 2 9" xfId="34843" xr:uid="{341FA6BF-4BD0-46EE-B6A8-3C59CEE33D58}"/>
    <cellStyle name="SAPBEXHLevel0X 3 2 2 3" xfId="3434" xr:uid="{A4359F30-5632-4D8A-9B22-F2C98F6BC9AD}"/>
    <cellStyle name="SAPBEXHLevel0X 3 2 2 3 2" xfId="10809" xr:uid="{096260F6-A7A1-463F-A204-56DC5395C1E2}"/>
    <cellStyle name="SAPBEXHLevel0X 3 2 2 3 3" xfId="7601" xr:uid="{E27C95D9-4E73-4EE0-B7A8-D7AC315B835A}"/>
    <cellStyle name="SAPBEXHLevel0X 3 2 2 3 4" xfId="17781" xr:uid="{1CCDDEB3-4458-420F-8953-CC56A63529C1}"/>
    <cellStyle name="SAPBEXHLevel0X 3 2 2 3 5" xfId="21537" xr:uid="{4D45F3EB-D035-474E-A3B4-AEBEFC575F01}"/>
    <cellStyle name="SAPBEXHLevel0X 3 2 2 3 6" xfId="25199" xr:uid="{2ADADBDB-7AEB-4D3C-8F1A-ECFCF5C19EF6}"/>
    <cellStyle name="SAPBEXHLevel0X 3 2 2 3 7" xfId="28730" xr:uid="{FCC9BC11-C8FF-4FB7-8E0E-DC14AE9ECA8F}"/>
    <cellStyle name="SAPBEXHLevel0X 3 2 2 3 8" xfId="32009" xr:uid="{FCC4A21D-B6C8-4CDB-871B-7996812BB889}"/>
    <cellStyle name="SAPBEXHLevel0X 3 2 2 3 9" xfId="35077" xr:uid="{9A8F4D0F-231E-4553-9D26-C6A780B3BF5A}"/>
    <cellStyle name="SAPBEXHLevel0X 3 2 2 4" xfId="2174" xr:uid="{30C683FB-F563-4D8B-9D2D-3B8D87E1DFBA}"/>
    <cellStyle name="SAPBEXHLevel0X 3 2 2 4 2" xfId="7454" xr:uid="{CE991A72-7C09-4C17-A2CD-C62FC988E92E}"/>
    <cellStyle name="SAPBEXHLevel0X 3 2 2 4 3" xfId="14412" xr:uid="{E070B687-E4B3-446C-9084-DC4BD7BBFB26}"/>
    <cellStyle name="SAPBEXHLevel0X 3 2 2 4 4" xfId="15326" xr:uid="{EE7F06EF-32A7-4985-B787-31AE41F66302}"/>
    <cellStyle name="SAPBEXHLevel0X 3 2 2 4 5" xfId="17043" xr:uid="{1C22FB62-F6EB-4F5A-A6F2-5DF416C438E1}"/>
    <cellStyle name="SAPBEXHLevel0X 3 2 2 4 6" xfId="20065" xr:uid="{DA2DE8F1-F494-400A-B431-6FB2BF15D75A}"/>
    <cellStyle name="SAPBEXHLevel0X 3 2 2 4 7" xfId="11253" xr:uid="{7380ADFD-755B-41BF-BC6B-17FFA360A4BF}"/>
    <cellStyle name="SAPBEXHLevel0X 3 2 2 4 8" xfId="27435" xr:uid="{331C1AEF-4CD2-4DA6-BA8B-217FD51E7059}"/>
    <cellStyle name="SAPBEXHLevel0X 3 2 2 4 9" xfId="34627" xr:uid="{98047CA8-DCAB-480B-8AC0-090428CF889C}"/>
    <cellStyle name="SAPBEXHLevel0X 3 2 2 5" xfId="4187" xr:uid="{B9FFCDC5-A9B1-4A89-AAB9-5010ABD306EB}"/>
    <cellStyle name="SAPBEXHLevel0X 3 2 2 5 2" xfId="6783" xr:uid="{D7C6FB21-78E6-41E2-874B-3469256797EC}"/>
    <cellStyle name="SAPBEXHLevel0X 3 2 2 5 3" xfId="16749" xr:uid="{CD700CDB-29E0-472D-A570-0AA1CFB282D6}"/>
    <cellStyle name="SAPBEXHLevel0X 3 2 2 5 4" xfId="18534" xr:uid="{CA397127-5D9C-4E8C-8F0D-8FD7F6655052}"/>
    <cellStyle name="SAPBEXHLevel0X 3 2 2 5 5" xfId="22287" xr:uid="{3B7BA6BD-4489-482C-9544-D3D2E7C64C5B}"/>
    <cellStyle name="SAPBEXHLevel0X 3 2 2 5 6" xfId="25952" xr:uid="{884F2FDB-0EDD-4AB0-8715-5BDE4E8436A9}"/>
    <cellStyle name="SAPBEXHLevel0X 3 2 2 5 7" xfId="29483" xr:uid="{9B7A4C02-ED7C-4C3B-93E4-073C941A1C29}"/>
    <cellStyle name="SAPBEXHLevel0X 3 2 2 5 8" xfId="32748" xr:uid="{24CAB1EA-8BE9-4BFC-9D1B-F091DBB1AF00}"/>
    <cellStyle name="SAPBEXHLevel0X 3 2 2 5 9" xfId="34212" xr:uid="{018DD84F-0769-4537-8BB8-921B9104B736}"/>
    <cellStyle name="SAPBEXHLevel0X 3 2 2 6" xfId="4292" xr:uid="{74523FD2-0D68-45FA-96A5-29868EE1130E}"/>
    <cellStyle name="SAPBEXHLevel0X 3 2 2 6 2" xfId="8539" xr:uid="{5D5D7217-EE63-4B80-85F8-A3F5FEDCF1E6}"/>
    <cellStyle name="SAPBEXHLevel0X 3 2 2 6 3" xfId="14814" xr:uid="{95844E06-1DE4-4892-940F-3E466FECBE9B}"/>
    <cellStyle name="SAPBEXHLevel0X 3 2 2 6 4" xfId="18639" xr:uid="{4E9D3A0A-0D8B-478E-BE66-A9079F66C60C}"/>
    <cellStyle name="SAPBEXHLevel0X 3 2 2 6 5" xfId="22391" xr:uid="{EF9862DE-E650-4B02-92EF-CBFBC1C48B9E}"/>
    <cellStyle name="SAPBEXHLevel0X 3 2 2 6 6" xfId="26057" xr:uid="{35C904EC-1647-4B10-AD87-8FB2FF0CC25A}"/>
    <cellStyle name="SAPBEXHLevel0X 3 2 2 6 7" xfId="29588" xr:uid="{482DF2D7-36D0-42C4-8849-42A1862AEBB7}"/>
    <cellStyle name="SAPBEXHLevel0X 3 2 2 6 8" xfId="32851" xr:uid="{75B19F3A-8D04-43CB-8CCD-89EFDF00282A}"/>
    <cellStyle name="SAPBEXHLevel0X 3 2 2 7" xfId="4908" xr:uid="{C642D1AC-A971-424C-82B2-2246D8094D56}"/>
    <cellStyle name="SAPBEXHLevel0X 3 2 2 7 2" xfId="12115" xr:uid="{863D931B-1462-4DFD-A62B-5B7978799E2D}"/>
    <cellStyle name="SAPBEXHLevel0X 3 2 2 7 3" xfId="7574" xr:uid="{F0831D01-FFE5-469E-AB54-982C8327BD76}"/>
    <cellStyle name="SAPBEXHLevel0X 3 2 2 7 4" xfId="19255" xr:uid="{C12176AE-50C5-4669-B667-43A728C727F3}"/>
    <cellStyle name="SAPBEXHLevel0X 3 2 2 7 5" xfId="23006" xr:uid="{74AD4933-81B5-40A3-A994-76B9209853D7}"/>
    <cellStyle name="SAPBEXHLevel0X 3 2 2 7 6" xfId="26672" xr:uid="{1BCF23B2-E0EB-4B9C-9BBC-EF59B5776CA0}"/>
    <cellStyle name="SAPBEXHLevel0X 3 2 2 7 7" xfId="30204" xr:uid="{D585BF20-B45B-4203-BB08-587BD8CE7932}"/>
    <cellStyle name="SAPBEXHLevel0X 3 2 2 7 8" xfId="33459" xr:uid="{A706D017-7C79-4FA7-93BC-BEC88BABCBFB}"/>
    <cellStyle name="SAPBEXHLevel0X 3 2 2 8" xfId="11231" xr:uid="{77D18EC1-4482-4393-99BE-C988D7BCEF14}"/>
    <cellStyle name="SAPBEXHLevel0X 3 2 2 9" xfId="16392" xr:uid="{1B30E060-1CE5-4E69-9CFA-482376A86A28}"/>
    <cellStyle name="SAPBEXHLevel0X 3 2 3" xfId="2475" xr:uid="{56523619-D4BD-4FE9-9822-D77B6F552843}"/>
    <cellStyle name="SAPBEXHLevel0X 3 2 3 2" xfId="11113" xr:uid="{0F3123A1-9704-4526-9C15-D97F700FA8DA}"/>
    <cellStyle name="SAPBEXHLevel0X 3 2 3 3" xfId="9306" xr:uid="{78F6BDCA-6140-4FB9-B341-516CF677286F}"/>
    <cellStyle name="SAPBEXHLevel0X 3 2 3 4" xfId="11058" xr:uid="{5C1D27BA-B078-46D4-BD28-4CC5D2EDEAE7}"/>
    <cellStyle name="SAPBEXHLevel0X 3 2 3 5" xfId="14482" xr:uid="{7D3F6EE4-E9A1-4A05-96C7-4DE457077C65}"/>
    <cellStyle name="SAPBEXHLevel0X 3 2 3 6" xfId="23121" xr:uid="{AC122704-BE1F-49C0-A5C7-EA1EE1F292D9}"/>
    <cellStyle name="SAPBEXHLevel0X 3 2 3 7" xfId="20245" xr:uid="{70448F17-29BF-4AB1-858B-AD7D0A832EE0}"/>
    <cellStyle name="SAPBEXHLevel0X 3 2 3 8" xfId="24349" xr:uid="{61E450C3-8363-4BC8-925A-55E135BAE26E}"/>
    <cellStyle name="SAPBEXHLevel0X 3 2 3 9" xfId="35028" xr:uid="{464D2A2E-2605-4144-B689-874014E9A7C1}"/>
    <cellStyle name="SAPBEXHLevel0X 3 2 4" xfId="2093" xr:uid="{F04A9345-31B1-4B88-A18C-0240988AE9EE}"/>
    <cellStyle name="SAPBEXHLevel0X 3 2 4 2" xfId="9207" xr:uid="{4D5A9861-B3A2-49D9-9767-258C1119C683}"/>
    <cellStyle name="SAPBEXHLevel0X 3 2 4 3" xfId="10624" xr:uid="{795E3585-3409-49A7-9941-860C047019D6}"/>
    <cellStyle name="SAPBEXHLevel0X 3 2 4 4" xfId="15577" xr:uid="{40F9008D-E4A7-4581-87E7-88C3CAF65091}"/>
    <cellStyle name="SAPBEXHLevel0X 3 2 4 5" xfId="6827" xr:uid="{41884CE5-242B-4F55-81EB-55DF84B608E5}"/>
    <cellStyle name="SAPBEXHLevel0X 3 2 4 6" xfId="20029" xr:uid="{9DFAB05F-02CD-4FA5-B9BF-71D778DE3AFD}"/>
    <cellStyle name="SAPBEXHLevel0X 3 2 4 7" xfId="17006" xr:uid="{7857FDC7-6CBF-4876-8C2D-4072B3510282}"/>
    <cellStyle name="SAPBEXHLevel0X 3 2 4 8" xfId="23438" xr:uid="{C54D15B2-BE6B-46D4-9BE0-E07B234A617F}"/>
    <cellStyle name="SAPBEXHLevel0X 3 2 5" xfId="3231" xr:uid="{1D4C0775-49FB-46F6-8A09-A822A81F404F}"/>
    <cellStyle name="SAPBEXHLevel0X 3 2 5 2" xfId="8827" xr:uid="{9CD0E4D7-DC9C-4BBE-871B-783A68EE4860}"/>
    <cellStyle name="SAPBEXHLevel0X 3 2 5 3" xfId="9704" xr:uid="{EC8CB661-E4D3-4B8C-9FEB-8B09170AE0ED}"/>
    <cellStyle name="SAPBEXHLevel0X 3 2 5 4" xfId="17578" xr:uid="{B80DD380-CDA5-4B6D-A04F-1E9C95CD6353}"/>
    <cellStyle name="SAPBEXHLevel0X 3 2 5 5" xfId="21334" xr:uid="{9C71DFB4-B344-4A71-8077-47B2F438CB77}"/>
    <cellStyle name="SAPBEXHLevel0X 3 2 5 6" xfId="24996" xr:uid="{D642D33F-7217-41A0-B28B-39C9E261ECC7}"/>
    <cellStyle name="SAPBEXHLevel0X 3 2 5 7" xfId="28527" xr:uid="{9B23633F-FB52-4D53-8A99-F39300646827}"/>
    <cellStyle name="SAPBEXHLevel0X 3 2 5 8" xfId="31807" xr:uid="{C414472C-D1B5-4DAF-A371-6B4A36B6A79A}"/>
    <cellStyle name="SAPBEXHLevel0X 3 2 6" xfId="4372" xr:uid="{6157B335-67B9-4B5B-BF13-3D385664905B}"/>
    <cellStyle name="SAPBEXHLevel0X 3 2 6 2" xfId="12584" xr:uid="{88A55590-F07D-4EC6-A224-630DAB37B2D3}"/>
    <cellStyle name="SAPBEXHLevel0X 3 2 6 3" xfId="11823" xr:uid="{0D8017E2-2740-4F9F-9CF5-DDDD205AE788}"/>
    <cellStyle name="SAPBEXHLevel0X 3 2 6 4" xfId="18719" xr:uid="{D9A0D791-0D4B-4A82-8911-49591E3C6FD2}"/>
    <cellStyle name="SAPBEXHLevel0X 3 2 6 5" xfId="22471" xr:uid="{854D65C2-E1B9-4978-9BB6-A9ED460A0C3A}"/>
    <cellStyle name="SAPBEXHLevel0X 3 2 6 6" xfId="26137" xr:uid="{ECC6B7C9-0ECE-4489-88EA-576CDBABCF53}"/>
    <cellStyle name="SAPBEXHLevel0X 3 2 6 7" xfId="29668" xr:uid="{48DD1D95-7222-4BB9-83C6-5B753DC8A627}"/>
    <cellStyle name="SAPBEXHLevel0X 3 2 6 8" xfId="32930" xr:uid="{2EBB5F44-E8F6-4F63-A709-0F4B60333B59}"/>
    <cellStyle name="SAPBEXHLevel0X 3 2 7" xfId="3869" xr:uid="{3F11C830-39F3-4030-832F-6C166BED34AA}"/>
    <cellStyle name="SAPBEXHLevel0X 3 2 7 2" xfId="6972" xr:uid="{3929C3EC-1740-46C7-9E11-F793E0E2DE7F}"/>
    <cellStyle name="SAPBEXHLevel0X 3 2 7 3" xfId="13661" xr:uid="{E797FE56-E41F-490F-A87F-26FD2981290E}"/>
    <cellStyle name="SAPBEXHLevel0X 3 2 7 4" xfId="18216" xr:uid="{F123B844-7A01-4522-AFC0-9B04D2833657}"/>
    <cellStyle name="SAPBEXHLevel0X 3 2 7 5" xfId="21969" xr:uid="{3C7FB7F1-88E8-4723-BBDF-F4EBFB88189F}"/>
    <cellStyle name="SAPBEXHLevel0X 3 2 7 6" xfId="25634" xr:uid="{8CBBFCF5-EF66-4BEE-968F-07747D1D33FC}"/>
    <cellStyle name="SAPBEXHLevel0X 3 2 7 7" xfId="29165" xr:uid="{818A5229-7670-4229-86AE-B849E2025377}"/>
    <cellStyle name="SAPBEXHLevel0X 3 2 7 8" xfId="32435" xr:uid="{1494E48A-2279-48B6-947C-64A77B9028DA}"/>
    <cellStyle name="SAPBEXHLevel0X 3 2 8" xfId="4836" xr:uid="{76126CF8-5C94-42FE-A85B-86C23F441464}"/>
    <cellStyle name="SAPBEXHLevel0X 3 2 8 2" xfId="12187" xr:uid="{54B2F53E-3754-400F-A576-333D54A18293}"/>
    <cellStyle name="SAPBEXHLevel0X 3 2 8 3" xfId="16811" xr:uid="{59062D79-62CD-4BB2-B164-33F069096A97}"/>
    <cellStyle name="SAPBEXHLevel0X 3 2 8 4" xfId="19183" xr:uid="{D92BA61D-56B3-4047-9B23-0F73D501B231}"/>
    <cellStyle name="SAPBEXHLevel0X 3 2 8 5" xfId="22934" xr:uid="{BF39EBE7-79EC-4C91-A3CC-5E534DCCDD17}"/>
    <cellStyle name="SAPBEXHLevel0X 3 2 8 6" xfId="26600" xr:uid="{D56BC5C8-F297-4E73-AE64-89A96EFA3DB6}"/>
    <cellStyle name="SAPBEXHLevel0X 3 2 8 7" xfId="30132" xr:uid="{9DD9B373-653E-45D9-B040-54CE9F1A6026}"/>
    <cellStyle name="SAPBEXHLevel0X 3 2 8 8" xfId="33389" xr:uid="{7FCB111E-3948-4558-840A-3033ED46E8FE}"/>
    <cellStyle name="SAPBEXHLevel0X 3 2 9" xfId="6082" xr:uid="{4112C71C-4ABE-4BA9-AD87-06344C5D6906}"/>
    <cellStyle name="SAPBEXHLevel0X 3 2 9 2" xfId="11773" xr:uid="{18FAE160-E06B-45E2-896D-F00796386227}"/>
    <cellStyle name="SAPBEXHLevel0X 3 2 9 3" xfId="15426" xr:uid="{F542D082-4497-4505-A9A6-E39E447804FE}"/>
    <cellStyle name="SAPBEXHLevel0X 3 2 9 4" xfId="20348" xr:uid="{1677571A-1F68-48C6-8837-D94D1615431A}"/>
    <cellStyle name="SAPBEXHLevel0X 3 2 9 5" xfId="24034" xr:uid="{441C32C6-BCDE-46BA-BFB5-953F8FF03667}"/>
    <cellStyle name="SAPBEXHLevel0X 3 2 9 6" xfId="27607" xr:uid="{CB8184AC-AA40-4326-A318-931DEAEB34A6}"/>
    <cellStyle name="SAPBEXHLevel0X 3 2 9 7" xfId="30795" xr:uid="{49A343CA-494C-43A9-8E32-EA7B1F42A6EE}"/>
    <cellStyle name="SAPBEXHLevel0X 3 2 9 8" xfId="33489" xr:uid="{905BAA0D-7D7D-4958-A913-635986DC93B3}"/>
    <cellStyle name="SAPBEXHLevel0X 3 3" xfId="1684" xr:uid="{D976ECA6-A18C-4492-9CA9-685BF619704F}"/>
    <cellStyle name="SAPBEXHLevel0X 3 3 10" xfId="9229" xr:uid="{C914F995-93FE-4C92-A227-E595B035A4A0}"/>
    <cellStyle name="SAPBEXHLevel0X 3 3 11" xfId="8766" xr:uid="{4BBB5674-9275-4025-AC5B-D52059A46D42}"/>
    <cellStyle name="SAPBEXHLevel0X 3 3 12" xfId="10858" xr:uid="{F5555D60-E1FA-4835-B7F9-12EA64D0C50C}"/>
    <cellStyle name="SAPBEXHLevel0X 3 3 13" xfId="20493" xr:uid="{4E3D5E66-7F65-455B-95D9-14AB7D85C62B}"/>
    <cellStyle name="SAPBEXHLevel0X 3 3 14" xfId="24172" xr:uid="{51333E02-B683-42C8-AD65-856AE6E7D045}"/>
    <cellStyle name="SAPBEXHLevel0X 3 3 15" xfId="26986" xr:uid="{173D711A-E3BA-4A7C-A8A9-A4FB95C2E852}"/>
    <cellStyle name="SAPBEXHLevel0X 3 3 16" xfId="30471" xr:uid="{2D6FDFA7-045C-4854-A4F5-6FDDB2D4AED5}"/>
    <cellStyle name="SAPBEXHLevel0X 3 3 2" xfId="2927" xr:uid="{605CC01D-1BDB-4EDB-A484-6AC5952AF7EE}"/>
    <cellStyle name="SAPBEXHLevel0X 3 3 2 2" xfId="9404" xr:uid="{91B23DAA-E159-4720-B996-598F68E16DFF}"/>
    <cellStyle name="SAPBEXHLevel0X 3 3 2 2 2" xfId="34844" xr:uid="{BE2E5A82-D9A3-4875-A8DC-51B1E9F44063}"/>
    <cellStyle name="SAPBEXHLevel0X 3 3 2 3" xfId="7832" xr:uid="{73A48A5A-45D2-4AD8-B68C-4FE8B5024A60}"/>
    <cellStyle name="SAPBEXHLevel0X 3 3 2 3 2" xfId="35078" xr:uid="{5955ECFC-3A16-401F-9CD8-26C38A860ACC}"/>
    <cellStyle name="SAPBEXHLevel0X 3 3 2 4" xfId="17275" xr:uid="{7D2FA7E2-4CB2-4649-AC9F-8A76A8CEC1BE}"/>
    <cellStyle name="SAPBEXHLevel0X 3 3 2 4 2" xfId="34628" xr:uid="{3AF251EF-482F-4C08-8B88-A2B0373BC3F0}"/>
    <cellStyle name="SAPBEXHLevel0X 3 3 2 5" xfId="21033" xr:uid="{23203EE2-C381-497B-BA68-DCAF6CCD93A5}"/>
    <cellStyle name="SAPBEXHLevel0X 3 3 2 5 2" xfId="34213" xr:uid="{6C38CED6-B542-4A85-A2AD-29F37D031A6D}"/>
    <cellStyle name="SAPBEXHLevel0X 3 3 2 6" xfId="24694" xr:uid="{BDFF1557-AE41-4D5D-AF61-268E46B0D3D6}"/>
    <cellStyle name="SAPBEXHLevel0X 3 3 2 7" xfId="28223" xr:uid="{DE5DE29A-E39C-466A-B95C-B15E830872CC}"/>
    <cellStyle name="SAPBEXHLevel0X 3 3 2 8" xfId="31509" xr:uid="{8C7ED321-CF1A-4974-B90B-8AB9D5DB23F6}"/>
    <cellStyle name="SAPBEXHLevel0X 3 3 2 9" xfId="33836" xr:uid="{AC713B43-BC99-4E78-9156-297815F02709}"/>
    <cellStyle name="SAPBEXHLevel0X 3 3 3" xfId="3433" xr:uid="{A730FCE5-F5B8-4E8A-865C-93D71DDC28FD}"/>
    <cellStyle name="SAPBEXHLevel0X 3 3 3 2" xfId="10813" xr:uid="{A54F76C1-6A47-49A2-B233-372B1AF0826B}"/>
    <cellStyle name="SAPBEXHLevel0X 3 3 3 3" xfId="7554" xr:uid="{80A1B2E4-2D05-4086-A2C1-207C4AC45CF3}"/>
    <cellStyle name="SAPBEXHLevel0X 3 3 3 4" xfId="17780" xr:uid="{C029F7FE-F8E1-459E-B101-47D7A69BF0DF}"/>
    <cellStyle name="SAPBEXHLevel0X 3 3 3 5" xfId="21536" xr:uid="{2523601A-C632-4B38-83E5-FAD0362374F8}"/>
    <cellStyle name="SAPBEXHLevel0X 3 3 3 6" xfId="25198" xr:uid="{F3AE7A66-0E78-4F15-BC87-04409F4AE801}"/>
    <cellStyle name="SAPBEXHLevel0X 3 3 3 7" xfId="28729" xr:uid="{21731359-A63F-4759-9E45-499E02AC8632}"/>
    <cellStyle name="SAPBEXHLevel0X 3 3 3 8" xfId="32008" xr:uid="{63B895B4-AD86-40F0-86CB-DCA18BA53BF0}"/>
    <cellStyle name="SAPBEXHLevel0X 3 3 3 9" xfId="35153" xr:uid="{B0F4C95E-D414-40F8-A3F9-28830118C531}"/>
    <cellStyle name="SAPBEXHLevel0X 3 3 4" xfId="2026" xr:uid="{6FED8D79-8937-4638-AB02-7602217EB0B9}"/>
    <cellStyle name="SAPBEXHLevel0X 3 3 4 2" xfId="10076" xr:uid="{98AC1D5A-6991-4D6D-A27B-9A1C43FE39FA}"/>
    <cellStyle name="SAPBEXHLevel0X 3 3 4 3" xfId="13866" xr:uid="{F44F2445-1F3F-49FE-8443-AB998020C748}"/>
    <cellStyle name="SAPBEXHLevel0X 3 3 4 4" xfId="7049" xr:uid="{49F92BCC-C43B-4A9C-BD62-44790C16C81D}"/>
    <cellStyle name="SAPBEXHLevel0X 3 3 4 5" xfId="11673" xr:uid="{07FF1CC0-11D9-4B0E-B267-D7BF75E1B5FA}"/>
    <cellStyle name="SAPBEXHLevel0X 3 3 4 6" xfId="7831" xr:uid="{D71B5B67-62A1-481D-AB01-A840785D180B}"/>
    <cellStyle name="SAPBEXHLevel0X 3 3 4 7" xfId="26875" xr:uid="{19218A58-EF53-478A-8952-BE82B1C63824}"/>
    <cellStyle name="SAPBEXHLevel0X 3 3 4 8" xfId="23620" xr:uid="{64E60543-E14E-4E95-9F75-F71EF3A9E3EF}"/>
    <cellStyle name="SAPBEXHLevel0X 3 3 5" xfId="4135" xr:uid="{7A8A5728-CD56-4A99-9E0B-80328C44EFCB}"/>
    <cellStyle name="SAPBEXHLevel0X 3 3 5 2" xfId="7170" xr:uid="{029632DB-3F74-42AF-8346-D24CEDE24427}"/>
    <cellStyle name="SAPBEXHLevel0X 3 3 5 3" xfId="11505" xr:uid="{8235AAE0-4757-41A5-88EA-37246BC0F046}"/>
    <cellStyle name="SAPBEXHLevel0X 3 3 5 4" xfId="18482" xr:uid="{73A26415-DE26-4ACD-84F5-438D8E78C253}"/>
    <cellStyle name="SAPBEXHLevel0X 3 3 5 5" xfId="22235" xr:uid="{53D0C017-D290-4C40-A58B-8B776022F534}"/>
    <cellStyle name="SAPBEXHLevel0X 3 3 5 6" xfId="25900" xr:uid="{57F79A0C-FE7E-4EE3-A099-43556DCED243}"/>
    <cellStyle name="SAPBEXHLevel0X 3 3 5 7" xfId="29431" xr:uid="{BE48F506-DF90-40A9-9BBF-AF6EAC999D14}"/>
    <cellStyle name="SAPBEXHLevel0X 3 3 5 8" xfId="32697" xr:uid="{A1B323C2-7714-478A-BF2D-640C69389330}"/>
    <cellStyle name="SAPBEXHLevel0X 3 3 6" xfId="3056" xr:uid="{0C62D264-9907-4CEA-A76B-63BDCE568879}"/>
    <cellStyle name="SAPBEXHLevel0X 3 3 6 2" xfId="8564" xr:uid="{FC1C6F64-DDE6-492A-8E68-EB4B65542C41}"/>
    <cellStyle name="SAPBEXHLevel0X 3 3 6 3" xfId="14877" xr:uid="{CC7E19FD-1AAE-4BD7-81E6-0E50C88C58D2}"/>
    <cellStyle name="SAPBEXHLevel0X 3 3 6 4" xfId="17404" xr:uid="{AD75B267-2FF7-48F4-94D8-1EED3AA5EE59}"/>
    <cellStyle name="SAPBEXHLevel0X 3 3 6 5" xfId="21161" xr:uid="{45948F79-ABAC-43ED-AEE5-50234A479706}"/>
    <cellStyle name="SAPBEXHLevel0X 3 3 6 6" xfId="24823" xr:uid="{31C32987-EF24-4B5E-8FC2-9994A0DD898A}"/>
    <cellStyle name="SAPBEXHLevel0X 3 3 6 7" xfId="28352" xr:uid="{914A2927-9F18-4514-AF21-92126747B612}"/>
    <cellStyle name="SAPBEXHLevel0X 3 3 6 8" xfId="31637" xr:uid="{6E42D0A5-EC54-4D5E-BCD9-10E870B6261B}"/>
    <cellStyle name="SAPBEXHLevel0X 3 3 7" xfId="4739" xr:uid="{9E4C6396-6867-4C97-A89A-B4CDF53871EB}"/>
    <cellStyle name="SAPBEXHLevel0X 3 3 7 2" xfId="12284" xr:uid="{2AECABA6-C1A7-4AC2-96F1-9AD88FB17194}"/>
    <cellStyle name="SAPBEXHLevel0X 3 3 7 3" xfId="15771" xr:uid="{80AF87F6-0E6F-49DE-A2A0-CBB0CB5CC3FA}"/>
    <cellStyle name="SAPBEXHLevel0X 3 3 7 4" xfId="19086" xr:uid="{F29CDDF6-EB61-40E9-B63B-3523F12045D4}"/>
    <cellStyle name="SAPBEXHLevel0X 3 3 7 5" xfId="22837" xr:uid="{D831BD0A-90D1-4A34-BBA6-BA60EA18D6D8}"/>
    <cellStyle name="SAPBEXHLevel0X 3 3 7 6" xfId="26503" xr:uid="{A298E674-39E5-45FA-B511-D11F1EDFA807}"/>
    <cellStyle name="SAPBEXHLevel0X 3 3 7 7" xfId="30035" xr:uid="{49CEADC5-E0D0-46A3-8F37-647AF0596033}"/>
    <cellStyle name="SAPBEXHLevel0X 3 3 7 8" xfId="33292" xr:uid="{9CCFAFCF-2BC3-4D15-90A9-222E315C7E33}"/>
    <cellStyle name="SAPBEXHLevel0X 3 3 8" xfId="6083" xr:uid="{5351A97C-4CBB-4644-98C7-404E6D2FF032}"/>
    <cellStyle name="SAPBEXHLevel0X 3 3 8 2" xfId="11770" xr:uid="{F6B8ECFF-41AC-4D06-B3B7-4C8C268DCECB}"/>
    <cellStyle name="SAPBEXHLevel0X 3 3 8 3" xfId="15887" xr:uid="{10D113C7-F551-40F1-8954-861288E46AE1}"/>
    <cellStyle name="SAPBEXHLevel0X 3 3 8 4" xfId="20349" xr:uid="{23BDE35C-2DD1-4828-9855-0041EC017740}"/>
    <cellStyle name="SAPBEXHLevel0X 3 3 8 5" xfId="24035" xr:uid="{FE35D827-E07B-42ED-A30C-BC230419D5AB}"/>
    <cellStyle name="SAPBEXHLevel0X 3 3 8 6" xfId="27608" xr:uid="{B5371F45-206C-40D7-8126-3BBC08298E5B}"/>
    <cellStyle name="SAPBEXHLevel0X 3 3 8 7" xfId="30796" xr:uid="{DBB01D27-44D6-45EA-9857-C4EC0C3E5ECE}"/>
    <cellStyle name="SAPBEXHLevel0X 3 3 8 8" xfId="33490" xr:uid="{7E02F6A8-BB2C-4286-8685-5B1C8F58FB6E}"/>
    <cellStyle name="SAPBEXHLevel0X 3 3 9" xfId="6366" xr:uid="{B12A6C5C-912C-4E5B-9BD4-AA9F0EAC71AC}"/>
    <cellStyle name="SAPBEXHLevel0X 3 3 9 2" xfId="13264" xr:uid="{EE97B467-932B-4064-96B7-78E2BD1AC652}"/>
    <cellStyle name="SAPBEXHLevel0X 3 3 9 3" xfId="15929" xr:uid="{DD3DE666-4CAC-4742-8409-BBFCB42444D6}"/>
    <cellStyle name="SAPBEXHLevel0X 3 3 9 4" xfId="20611" xr:uid="{317254CB-FF46-4CAB-86E7-C82C487EB4D9}"/>
    <cellStyle name="SAPBEXHLevel0X 3 3 9 5" xfId="24291" xr:uid="{F834B0B7-1D02-4BEA-A187-879A8F275268}"/>
    <cellStyle name="SAPBEXHLevel0X 3 3 9 6" xfId="27810" xr:uid="{54033595-7B12-4313-9AE5-EEE8CE494C63}"/>
    <cellStyle name="SAPBEXHLevel0X 3 3 9 7" xfId="31027" xr:uid="{6C625282-D85C-45F3-B377-4307AD8E0A54}"/>
    <cellStyle name="SAPBEXHLevel0X 3 3 9 8" xfId="33630" xr:uid="{A21E7F87-87A9-48CB-8AA0-84501EEE678A}"/>
    <cellStyle name="SAPBEXHLevel0X 3 4" xfId="2474" xr:uid="{AF318175-50F7-4F77-B2C0-423D298C9E64}"/>
    <cellStyle name="SAPBEXHLevel0X 3 4 10" xfId="11641" xr:uid="{520333DF-FEE9-478C-8B9F-83B56C864380}"/>
    <cellStyle name="SAPBEXHLevel0X 3 4 2" xfId="6084" xr:uid="{C0C2ACFD-0C1A-49EB-8C0E-DDFF4FAA4664}"/>
    <cellStyle name="SAPBEXHLevel0X 3 4 2 2" xfId="11772" xr:uid="{ECB5CB89-FBC0-4393-B9AB-906A532370E2}"/>
    <cellStyle name="SAPBEXHLevel0X 3 4 2 2 2" xfId="34845" xr:uid="{BB20F23B-EC06-4886-9C4E-B9F4C98333BE}"/>
    <cellStyle name="SAPBEXHLevel0X 3 4 2 3" xfId="15322" xr:uid="{706904AE-2B30-4636-BE41-9B424306D179}"/>
    <cellStyle name="SAPBEXHLevel0X 3 4 2 3 2" xfId="35079" xr:uid="{C81D82BB-526E-48EA-B3FE-BADA93E6C982}"/>
    <cellStyle name="SAPBEXHLevel0X 3 4 2 4" xfId="20350" xr:uid="{8131DE5F-637D-4122-AAA1-F1B911BF8A75}"/>
    <cellStyle name="SAPBEXHLevel0X 3 4 2 4 2" xfId="34629" xr:uid="{4F130443-E807-4B5F-8AA4-828DF3E81F3C}"/>
    <cellStyle name="SAPBEXHLevel0X 3 4 2 5" xfId="24036" xr:uid="{48EBA930-08E4-4354-BA1B-D962E75CF2A4}"/>
    <cellStyle name="SAPBEXHLevel0X 3 4 2 5 2" xfId="34214" xr:uid="{2966913F-E217-4D18-B5ED-5718458F121D}"/>
    <cellStyle name="SAPBEXHLevel0X 3 4 2 6" xfId="27609" xr:uid="{07B6999D-63E7-4E2D-A418-840D930FF757}"/>
    <cellStyle name="SAPBEXHLevel0X 3 4 2 7" xfId="30797" xr:uid="{4505499B-094E-4DEA-AEA3-C8299AFBE974}"/>
    <cellStyle name="SAPBEXHLevel0X 3 4 2 8" xfId="33491" xr:uid="{F31FFCC5-2FE6-4050-B9E8-F919856FFAA1}"/>
    <cellStyle name="SAPBEXHLevel0X 3 4 3" xfId="6367" xr:uid="{4214B85C-AACF-42A9-8855-B9DFF2C5D259}"/>
    <cellStyle name="SAPBEXHLevel0X 3 4 3 2" xfId="13265" xr:uid="{8CCD2F8D-101C-44E6-AFAB-21A6EA202805}"/>
    <cellStyle name="SAPBEXHLevel0X 3 4 3 3" xfId="15930" xr:uid="{96545B62-8244-41B0-8B59-45E25DE92BCF}"/>
    <cellStyle name="SAPBEXHLevel0X 3 4 3 4" xfId="20612" xr:uid="{9B2735E6-311A-4787-9E13-6795056F68FF}"/>
    <cellStyle name="SAPBEXHLevel0X 3 4 3 5" xfId="24292" xr:uid="{CC426F1C-F320-414F-852D-DCFD12723D2B}"/>
    <cellStyle name="SAPBEXHLevel0X 3 4 3 6" xfId="27811" xr:uid="{901C8A4F-739D-4885-B8ED-2951C58E66AD}"/>
    <cellStyle name="SAPBEXHLevel0X 3 4 3 7" xfId="31028" xr:uid="{32D34FA1-01A8-4947-A725-7F684D17166F}"/>
    <cellStyle name="SAPBEXHLevel0X 3 4 3 8" xfId="33631" xr:uid="{47023986-0A78-4D8B-8C83-37A0B5EB8B0D}"/>
    <cellStyle name="SAPBEXHLevel0X 3 4 4" xfId="9218" xr:uid="{3B6659CB-B427-4F62-82C4-05317746E9F9}"/>
    <cellStyle name="SAPBEXHLevel0X 3 4 5" xfId="8691" xr:uid="{C2A4233E-DFCE-47A6-8E4A-5F4C78451EC2}"/>
    <cellStyle name="SAPBEXHLevel0X 3 4 6" xfId="8489" xr:uid="{D981D337-20EE-4182-8C0B-019AAAA5BC0D}"/>
    <cellStyle name="SAPBEXHLevel0X 3 4 7" xfId="12972" xr:uid="{D23FA039-4362-497A-BFD2-E4C3BD9AF7A9}"/>
    <cellStyle name="SAPBEXHLevel0X 3 4 8" xfId="23119" xr:uid="{D1B7953F-B516-4AE6-B50A-56FB867DE75A}"/>
    <cellStyle name="SAPBEXHLevel0X 3 4 9" xfId="23845" xr:uid="{6FA2B22B-45BD-4748-B4F7-D83E19EC2F98}"/>
    <cellStyle name="SAPBEXHLevel0X 3 5" xfId="2589" xr:uid="{18D9DCF1-8CD1-40C2-9A0A-84B68155798D}"/>
    <cellStyle name="SAPBEXHLevel0X 3 5 10" xfId="31175" xr:uid="{245F420D-EE2F-432A-9A9D-85D85BC62EDB}"/>
    <cellStyle name="SAPBEXHLevel0X 3 5 2" xfId="6085" xr:uid="{35BE2740-C8AD-4059-B6C0-CE9990745B5B}"/>
    <cellStyle name="SAPBEXHLevel0X 3 5 2 2" xfId="11771" xr:uid="{E13B41BD-F641-4D82-A48F-4FBAFF78BDB3}"/>
    <cellStyle name="SAPBEXHLevel0X 3 5 2 2 2" xfId="34846" xr:uid="{D59B9105-39DC-45AC-9DA4-29B312B30A12}"/>
    <cellStyle name="SAPBEXHLevel0X 3 5 2 3" xfId="8642" xr:uid="{6C63FB56-705A-4874-9082-42050946DE43}"/>
    <cellStyle name="SAPBEXHLevel0X 3 5 2 3 2" xfId="35080" xr:uid="{7F775D56-B586-4BAC-ABC5-363525514EAD}"/>
    <cellStyle name="SAPBEXHLevel0X 3 5 2 4" xfId="20351" xr:uid="{599863E7-D3C5-4B94-B09C-708F1E4914AF}"/>
    <cellStyle name="SAPBEXHLevel0X 3 5 2 4 2" xfId="34630" xr:uid="{916FF47A-8AF0-48E0-8CD3-39FDA2D498E6}"/>
    <cellStyle name="SAPBEXHLevel0X 3 5 2 5" xfId="24037" xr:uid="{7C0EAC79-CD0C-4647-9792-C9A2127AC7AD}"/>
    <cellStyle name="SAPBEXHLevel0X 3 5 2 5 2" xfId="34215" xr:uid="{F7F4BFBE-2806-4D83-9B09-ED8258A6E8BB}"/>
    <cellStyle name="SAPBEXHLevel0X 3 5 2 6" xfId="27610" xr:uid="{772EEC2D-702B-4B64-A28B-96D2BE0A5F7D}"/>
    <cellStyle name="SAPBEXHLevel0X 3 5 2 7" xfId="30798" xr:uid="{242320D3-23B2-4AB0-A33A-9F1EA2070847}"/>
    <cellStyle name="SAPBEXHLevel0X 3 5 2 8" xfId="33492" xr:uid="{5630104D-4098-4C22-A6A9-577B1DB0B0EC}"/>
    <cellStyle name="SAPBEXHLevel0X 3 5 3" xfId="6368" xr:uid="{C18185C8-E21F-4957-9A83-F83CFBBC2E1A}"/>
    <cellStyle name="SAPBEXHLevel0X 3 5 3 2" xfId="13266" xr:uid="{0C780362-0ED6-40D9-AC9B-369A750A20D9}"/>
    <cellStyle name="SAPBEXHLevel0X 3 5 3 3" xfId="15931" xr:uid="{713D6E69-E314-417F-A1F8-51AB98661A3B}"/>
    <cellStyle name="SAPBEXHLevel0X 3 5 3 4" xfId="20613" xr:uid="{2B041174-60C6-4792-8B27-F721F4E06518}"/>
    <cellStyle name="SAPBEXHLevel0X 3 5 3 5" xfId="24293" xr:uid="{1E067C8C-463D-4402-A76F-CB3EBA761640}"/>
    <cellStyle name="SAPBEXHLevel0X 3 5 3 6" xfId="27812" xr:uid="{A85B740F-1919-45D7-B031-824F0D72885B}"/>
    <cellStyle name="SAPBEXHLevel0X 3 5 3 7" xfId="31029" xr:uid="{19C99B78-7740-446F-AAC7-6F1234690E3D}"/>
    <cellStyle name="SAPBEXHLevel0X 3 5 3 8" xfId="33632" xr:uid="{A0035ABD-D2CF-4C7A-8983-D6B02F50032C}"/>
    <cellStyle name="SAPBEXHLevel0X 3 5 4" xfId="8293" xr:uid="{AAD7CF9C-D5E6-4B30-8795-EA0543B03461}"/>
    <cellStyle name="SAPBEXHLevel0X 3 5 5" xfId="13457" xr:uid="{FC446F87-04B6-454B-9EB5-2FB97A2887EB}"/>
    <cellStyle name="SAPBEXHLevel0X 3 5 6" xfId="15867" xr:uid="{50275539-61E0-415E-8877-26FD66FA5B44}"/>
    <cellStyle name="SAPBEXHLevel0X 3 5 7" xfId="7593" xr:uid="{3C8E9830-1985-49F8-9415-96CDA0D0384E}"/>
    <cellStyle name="SAPBEXHLevel0X 3 5 8" xfId="23033" xr:uid="{D4F704B9-0445-4A60-94E6-60BD50BD9A55}"/>
    <cellStyle name="SAPBEXHLevel0X 3 5 9" xfId="26688" xr:uid="{DEC0D751-75DE-4B9D-9F5C-5C0779181561}"/>
    <cellStyle name="SAPBEXHLevel0X 3 6" xfId="3972" xr:uid="{980BD85F-9E11-4248-8E09-B898D830323E}"/>
    <cellStyle name="SAPBEXHLevel0X 3 6 10" xfId="32536" xr:uid="{E0FCC0AF-E07A-4827-A5BB-D760A4AC594C}"/>
    <cellStyle name="SAPBEXHLevel0X 3 6 2" xfId="6086" xr:uid="{C352F5DD-E7FA-4F1A-A670-25EFE00E8EED}"/>
    <cellStyle name="SAPBEXHLevel0X 3 6 2 2" xfId="7565" xr:uid="{D48AEC44-3859-435C-840F-EB07AB82EA02}"/>
    <cellStyle name="SAPBEXHLevel0X 3 6 2 2 2" xfId="34847" xr:uid="{1B9EC54C-7F5A-46A4-9381-636A8180E177}"/>
    <cellStyle name="SAPBEXHLevel0X 3 6 2 3" xfId="9103" xr:uid="{89A6E7EF-5DBD-48F7-8F65-F604412830E9}"/>
    <cellStyle name="SAPBEXHLevel0X 3 6 2 3 2" xfId="35081" xr:uid="{26165BDC-BD9A-4EBF-98F5-43FF2EF5DDBE}"/>
    <cellStyle name="SAPBEXHLevel0X 3 6 2 4" xfId="20352" xr:uid="{C98D6EF4-A864-4195-8C29-9ACED00E6827}"/>
    <cellStyle name="SAPBEXHLevel0X 3 6 2 4 2" xfId="34631" xr:uid="{AEDB2F4D-7A6D-4A66-9807-445C02C4405E}"/>
    <cellStyle name="SAPBEXHLevel0X 3 6 2 5" xfId="24038" xr:uid="{B965D584-0415-4303-BA5F-3A361BA9097D}"/>
    <cellStyle name="SAPBEXHLevel0X 3 6 2 5 2" xfId="34216" xr:uid="{29727C5F-646D-46FE-90B0-70751AF5B97C}"/>
    <cellStyle name="SAPBEXHLevel0X 3 6 2 6" xfId="27611" xr:uid="{FA419BEA-7B74-4726-8479-2DC82E3ACE78}"/>
    <cellStyle name="SAPBEXHLevel0X 3 6 2 7" xfId="30799" xr:uid="{B8E9E2AA-96A9-412E-8F3B-24608BCFA256}"/>
    <cellStyle name="SAPBEXHLevel0X 3 6 2 8" xfId="33493" xr:uid="{7F6FDDCF-4763-48C9-A202-165E368FC2D8}"/>
    <cellStyle name="SAPBEXHLevel0X 3 6 3" xfId="6369" xr:uid="{D406DC44-B7B7-491D-BFE1-A092EC1646D1}"/>
    <cellStyle name="SAPBEXHLevel0X 3 6 3 2" xfId="13267" xr:uid="{96A31481-E4A2-4EB2-B42F-A4E3B710438B}"/>
    <cellStyle name="SAPBEXHLevel0X 3 6 3 3" xfId="15932" xr:uid="{E48711E9-967A-4F3C-94D0-EFEB0208BC5D}"/>
    <cellStyle name="SAPBEXHLevel0X 3 6 3 4" xfId="20614" xr:uid="{FB00CAB2-02E8-4A53-A88A-5E7D5E64F11A}"/>
    <cellStyle name="SAPBEXHLevel0X 3 6 3 5" xfId="24294" xr:uid="{925FB51D-99AD-4F64-A360-EEA087A9CD93}"/>
    <cellStyle name="SAPBEXHLevel0X 3 6 3 6" xfId="27813" xr:uid="{8694EDCC-FF2F-42FD-99FE-E09510C76015}"/>
    <cellStyle name="SAPBEXHLevel0X 3 6 3 7" xfId="31030" xr:uid="{97B8FDCB-365C-48B4-9277-F41AD2FBB3BF}"/>
    <cellStyle name="SAPBEXHLevel0X 3 6 3 8" xfId="33633" xr:uid="{FE503D00-C009-4114-9D51-1784556A51E3}"/>
    <cellStyle name="SAPBEXHLevel0X 3 6 4" xfId="8913" xr:uid="{2A7B1C57-D962-4420-8FC5-E321DB4F783E}"/>
    <cellStyle name="SAPBEXHLevel0X 3 6 5" xfId="7426" xr:uid="{8D32C5C7-9DFB-4415-80CA-598EAACC665D}"/>
    <cellStyle name="SAPBEXHLevel0X 3 6 6" xfId="18319" xr:uid="{04D4F396-D342-484D-A94C-6B36AA382298}"/>
    <cellStyle name="SAPBEXHLevel0X 3 6 7" xfId="22072" xr:uid="{55521ACC-2E57-47D4-9EAD-CF3B237F6912}"/>
    <cellStyle name="SAPBEXHLevel0X 3 6 8" xfId="25737" xr:uid="{A0133A3B-BFEE-47FA-AEED-E2E592C95A2A}"/>
    <cellStyle name="SAPBEXHLevel0X 3 6 9" xfId="29268" xr:uid="{5EF99814-076B-46EC-80AD-B8C0C88869FB}"/>
    <cellStyle name="SAPBEXHLevel0X 3 7" xfId="4387" xr:uid="{26BFF790-5697-49AA-B2EE-7D51FB4504E1}"/>
    <cellStyle name="SAPBEXHLevel0X 3 7 10" xfId="32945" xr:uid="{6952515D-F267-4C1E-A7E8-C0C4283EB41F}"/>
    <cellStyle name="SAPBEXHLevel0X 3 7 2" xfId="6087" xr:uid="{EB740BD0-0701-4781-982E-6182DF9AC876}"/>
    <cellStyle name="SAPBEXHLevel0X 3 7 2 2" xfId="11769" xr:uid="{8CFA2169-B01E-47CB-8230-2D5DEE29DF0E}"/>
    <cellStyle name="SAPBEXHLevel0X 3 7 2 2 2" xfId="34848" xr:uid="{A3264C4A-5838-4D4B-A684-145EE98E3966}"/>
    <cellStyle name="SAPBEXHLevel0X 3 7 2 3" xfId="7573" xr:uid="{8E8D21F5-ECFE-46C3-B290-D3105FE5A06A}"/>
    <cellStyle name="SAPBEXHLevel0X 3 7 2 3 2" xfId="35082" xr:uid="{F6644AEE-2388-4791-A185-EF8B13778614}"/>
    <cellStyle name="SAPBEXHLevel0X 3 7 2 4" xfId="20353" xr:uid="{B5D6DEDE-984D-433A-833E-B5BC7793C9F0}"/>
    <cellStyle name="SAPBEXHLevel0X 3 7 2 4 2" xfId="34632" xr:uid="{3BD12450-7221-4E66-AD8C-C62AFA0D908F}"/>
    <cellStyle name="SAPBEXHLevel0X 3 7 2 5" xfId="24039" xr:uid="{39F495A3-21ED-4808-B558-501FC17255D2}"/>
    <cellStyle name="SAPBEXHLevel0X 3 7 2 5 2" xfId="34217" xr:uid="{C17E1E14-11DD-4164-A47A-324C4A494472}"/>
    <cellStyle name="SAPBEXHLevel0X 3 7 2 6" xfId="27612" xr:uid="{4823BFB6-8897-4097-B90A-7FC08E5BCDEB}"/>
    <cellStyle name="SAPBEXHLevel0X 3 7 2 7" xfId="30800" xr:uid="{6A17E29B-D7C6-420D-ADCF-2B6D6511A92F}"/>
    <cellStyle name="SAPBEXHLevel0X 3 7 2 8" xfId="33494" xr:uid="{D5737F87-5B02-4F9E-96B0-8C4DD6CEB489}"/>
    <cellStyle name="SAPBEXHLevel0X 3 7 3" xfId="6370" xr:uid="{1AB118E6-6CDB-45A4-A0CF-3CDFDC410C6A}"/>
    <cellStyle name="SAPBEXHLevel0X 3 7 3 2" xfId="13268" xr:uid="{0C5F5985-42E7-4D20-B8E1-A58FD3C81513}"/>
    <cellStyle name="SAPBEXHLevel0X 3 7 3 3" xfId="15933" xr:uid="{A3C48EEF-5044-4A7E-8EF2-524AA62A7D03}"/>
    <cellStyle name="SAPBEXHLevel0X 3 7 3 4" xfId="20615" xr:uid="{E6CCD8BA-4A1B-4ED7-9984-C7BFEAC81C0B}"/>
    <cellStyle name="SAPBEXHLevel0X 3 7 3 5" xfId="24295" xr:uid="{8F33DCC5-FF4C-4389-87AA-7A5CE483D0A4}"/>
    <cellStyle name="SAPBEXHLevel0X 3 7 3 6" xfId="27814" xr:uid="{E56EA9C6-4157-406E-959A-C7CA82EEC1DE}"/>
    <cellStyle name="SAPBEXHLevel0X 3 7 3 7" xfId="31031" xr:uid="{30B7EFB4-0F3B-4BA6-AD70-FF9F8CFD46B4}"/>
    <cellStyle name="SAPBEXHLevel0X 3 7 3 8" xfId="33634" xr:uid="{F38A0C2B-4344-43EF-AA19-E54A662ACEC9}"/>
    <cellStyle name="SAPBEXHLevel0X 3 7 4" xfId="13148" xr:uid="{F93C8EB3-EE32-44ED-A051-55D06DBB648E}"/>
    <cellStyle name="SAPBEXHLevel0X 3 7 5" xfId="13226" xr:uid="{C7102CE2-730A-4D67-8229-9C9533027CFE}"/>
    <cellStyle name="SAPBEXHLevel0X 3 7 6" xfId="18734" xr:uid="{2D660E2C-0D57-49D0-A74D-9CFF1F77DE82}"/>
    <cellStyle name="SAPBEXHLevel0X 3 7 7" xfId="22486" xr:uid="{F456BB96-9B1C-4936-9B86-2EDB554CCA11}"/>
    <cellStyle name="SAPBEXHLevel0X 3 7 8" xfId="26152" xr:uid="{13A7C1E4-20B7-4202-9310-9BD10437316C}"/>
    <cellStyle name="SAPBEXHLevel0X 3 7 9" xfId="29683" xr:uid="{25B98C9F-2FAB-4C78-A290-43A5E4220EC9}"/>
    <cellStyle name="SAPBEXHLevel0X 3 8" xfId="4254" xr:uid="{45B7F590-FD1F-4DF1-8B31-B171325FCA0A}"/>
    <cellStyle name="SAPBEXHLevel0X 3 8 10" xfId="32813" xr:uid="{3E8707AF-B08D-4EAD-A5B8-55E4EAA3AAFE}"/>
    <cellStyle name="SAPBEXHLevel0X 3 8 2" xfId="6088" xr:uid="{56CC71F8-F97F-43CF-9707-F70E3350922C}"/>
    <cellStyle name="SAPBEXHLevel0X 3 8 2 2" xfId="11768" xr:uid="{035D5C0C-0C0D-4B30-A3B4-3667A619F4E2}"/>
    <cellStyle name="SAPBEXHLevel0X 3 8 2 2 2" xfId="34849" xr:uid="{C588AC42-72D3-48E2-8F42-D65462155180}"/>
    <cellStyle name="SAPBEXHLevel0X 3 8 2 3" xfId="12839" xr:uid="{770A867A-80F1-4CF8-A99B-8EF055069FBC}"/>
    <cellStyle name="SAPBEXHLevel0X 3 8 2 3 2" xfId="35083" xr:uid="{7B9020E4-207E-4DB5-9217-411FB76DAA58}"/>
    <cellStyle name="SAPBEXHLevel0X 3 8 2 4" xfId="20354" xr:uid="{F83AC3A6-5246-4894-9C11-94A461ECA703}"/>
    <cellStyle name="SAPBEXHLevel0X 3 8 2 4 2" xfId="34633" xr:uid="{45DF01BE-EC33-4BE6-B423-F00E85FD809C}"/>
    <cellStyle name="SAPBEXHLevel0X 3 8 2 5" xfId="24040" xr:uid="{69C26A76-1A67-4591-9F52-E4F7D229541A}"/>
    <cellStyle name="SAPBEXHLevel0X 3 8 2 5 2" xfId="34218" xr:uid="{611EB960-75C9-4AF5-94EA-E2B524D4E868}"/>
    <cellStyle name="SAPBEXHLevel0X 3 8 2 6" xfId="27613" xr:uid="{94B7A776-88C2-45FE-8060-C7189B49EF54}"/>
    <cellStyle name="SAPBEXHLevel0X 3 8 2 7" xfId="30801" xr:uid="{56F144D5-449D-41B1-BE9C-3C47E7F4155B}"/>
    <cellStyle name="SAPBEXHLevel0X 3 8 2 8" xfId="33495" xr:uid="{C62853ED-4049-44FC-A1DB-0E3F44554C07}"/>
    <cellStyle name="SAPBEXHLevel0X 3 8 3" xfId="6371" xr:uid="{085AFDBB-4C8D-460A-B790-D2C2BA4A8184}"/>
    <cellStyle name="SAPBEXHLevel0X 3 8 3 2" xfId="13269" xr:uid="{401A183E-8964-4DF5-8251-7BBF5AD3C0E2}"/>
    <cellStyle name="SAPBEXHLevel0X 3 8 3 3" xfId="15934" xr:uid="{0FA5515E-6F99-4CC1-99BB-97293E4B26C6}"/>
    <cellStyle name="SAPBEXHLevel0X 3 8 3 4" xfId="20616" xr:uid="{75C943E9-BEBA-4BE9-9DD2-47D09D6BCDC4}"/>
    <cellStyle name="SAPBEXHLevel0X 3 8 3 5" xfId="24296" xr:uid="{480B90DB-3382-4D72-B6C5-470A21793071}"/>
    <cellStyle name="SAPBEXHLevel0X 3 8 3 6" xfId="27815" xr:uid="{7B98E816-63D2-4108-A2C2-A3D5F1835A0E}"/>
    <cellStyle name="SAPBEXHLevel0X 3 8 3 7" xfId="31032" xr:uid="{44E817DD-EE88-4908-8573-9F40CBA563DC}"/>
    <cellStyle name="SAPBEXHLevel0X 3 8 3 8" xfId="33635" xr:uid="{997E79EB-DA4E-404D-9B33-60B9BAF97C8B}"/>
    <cellStyle name="SAPBEXHLevel0X 3 8 4" xfId="12669" xr:uid="{3E3B2827-2F31-41CB-981B-495DEADA5767}"/>
    <cellStyle name="SAPBEXHLevel0X 3 8 5" xfId="7585" xr:uid="{40706D53-453A-4DA9-A848-2E19E7DA81A2}"/>
    <cellStyle name="SAPBEXHLevel0X 3 8 6" xfId="18601" xr:uid="{681E175E-3461-4827-8A77-DEB904FFFA07}"/>
    <cellStyle name="SAPBEXHLevel0X 3 8 7" xfId="22353" xr:uid="{966DC549-F6B8-44CE-8291-5AE6BFDF2EC1}"/>
    <cellStyle name="SAPBEXHLevel0X 3 8 8" xfId="26019" xr:uid="{4D0D5758-B7D0-4257-A86C-AC2AE280DB5F}"/>
    <cellStyle name="SAPBEXHLevel0X 3 8 9" xfId="29550" xr:uid="{11BBEB12-1DDD-4565-8B4A-D7094E234A5A}"/>
    <cellStyle name="SAPBEXHLevel0X 3 9" xfId="4323" xr:uid="{D6E4E87A-09E3-4138-8063-D4A41880FE33}"/>
    <cellStyle name="SAPBEXHLevel0X 3 9 2" xfId="7215" xr:uid="{0D2D91E7-A644-4770-923A-4C9C20DA31A6}"/>
    <cellStyle name="SAPBEXHLevel0X 3 9 2 2" xfId="34842" xr:uid="{A331782C-879A-4FA6-839F-07E2C89EC29F}"/>
    <cellStyle name="SAPBEXHLevel0X 3 9 3" xfId="10931" xr:uid="{30F0726D-A713-4E64-9E63-03F35EC2206A}"/>
    <cellStyle name="SAPBEXHLevel0X 3 9 3 2" xfId="35076" xr:uid="{F1BF7978-92AD-4868-8BD5-29D273B84E10}"/>
    <cellStyle name="SAPBEXHLevel0X 3 9 4" xfId="18670" xr:uid="{21D0EFE1-A7EA-40FB-A88B-EAEE075BB351}"/>
    <cellStyle name="SAPBEXHLevel0X 3 9 4 2" xfId="34626" xr:uid="{21A4904C-1CC1-48A4-A303-A4E643DB13F9}"/>
    <cellStyle name="SAPBEXHLevel0X 3 9 5" xfId="22422" xr:uid="{97E4E28D-0C03-422B-A3D3-80EFA0131821}"/>
    <cellStyle name="SAPBEXHLevel0X 3 9 5 2" xfId="34211" xr:uid="{D9A60FE4-0BFF-4EF1-80C1-EDD5F0BDB096}"/>
    <cellStyle name="SAPBEXHLevel0X 3 9 6" xfId="26088" xr:uid="{CB34043D-58D2-4E60-BF13-EEA8362C6B17}"/>
    <cellStyle name="SAPBEXHLevel0X 3 9 7" xfId="29619" xr:uid="{133BB450-B1E6-4F6B-8E91-CF3C4894A15E}"/>
    <cellStyle name="SAPBEXHLevel0X 3 9 8" xfId="32882" xr:uid="{4E8273A0-9918-4395-A392-7EA9A19F0B91}"/>
    <cellStyle name="SAPBEXHLevel0X 3 9 9" xfId="33834" xr:uid="{4545C036-F64C-4B22-BAA0-A7708E19A6E4}"/>
    <cellStyle name="SAPBEXHLevel0X 4" xfId="1383" xr:uid="{2272964F-E871-4D43-BB1B-94F0EE99D3F2}"/>
    <cellStyle name="SAPBEXHLevel0X 4 2" xfId="34840" xr:uid="{1D9358D3-A4F9-4F4D-929C-51B00D302FD7}"/>
    <cellStyle name="SAPBEXHLevel0X 4 3" xfId="35074" xr:uid="{94B50108-0BE7-4BCE-9931-76833282B473}"/>
    <cellStyle name="SAPBEXHLevel0X 4 4" xfId="34624" xr:uid="{C1A2DE7A-6F8B-4020-9211-A5FC624BA191}"/>
    <cellStyle name="SAPBEXHLevel0X 4 5" xfId="34209" xr:uid="{50B1F1D1-1B70-40C0-B8FA-D0CAB344C124}"/>
    <cellStyle name="SAPBEXHLevel0X 4 6" xfId="33832" xr:uid="{34005933-9D82-4F4B-9555-E905E8FB7FA9}"/>
    <cellStyle name="SAPBEXHLevel0X 5" xfId="1440" xr:uid="{D1C72CA9-BF44-459B-9BC4-3D6BCDC89E6E}"/>
    <cellStyle name="SAPBEXHLevel0X 5 2" xfId="35029" xr:uid="{98D6F81B-E81E-42DE-8F0A-2BA806A5872E}"/>
    <cellStyle name="SAPBEXHLevel0X 6" xfId="611" xr:uid="{D5E605D7-6FAD-44B3-9666-D6D525D59B5A}"/>
    <cellStyle name="SAPBEXHLevel0X 6 10" xfId="10279" xr:uid="{08814722-3EC7-4E75-BA89-2085B787005B}"/>
    <cellStyle name="SAPBEXHLevel0X 6 11" xfId="14693" xr:uid="{0ABB5F8F-E00C-4763-B9E9-F9F1CF1B6C8C}"/>
    <cellStyle name="SAPBEXHLevel0X 6 12" xfId="9101" xr:uid="{B194AEEC-5F39-40C6-B6D9-43C58C99E690}"/>
    <cellStyle name="SAPBEXHLevel0X 6 13" xfId="19854" xr:uid="{FDEAD6C1-9F09-42AE-A4D4-47B68BC816D3}"/>
    <cellStyle name="SAPBEXHLevel0X 6 14" xfId="27508" xr:uid="{3918A14C-FE22-4545-8765-D32322045C49}"/>
    <cellStyle name="SAPBEXHLevel0X 6 15" xfId="16979" xr:uid="{721AD681-B931-4566-B72B-599543F8A744}"/>
    <cellStyle name="SAPBEXHLevel0X 6 2" xfId="1560" xr:uid="{1293F84D-FB0B-4343-B87A-BEFB841E6639}"/>
    <cellStyle name="SAPBEXHLevel0X 6 2 10" xfId="14612" xr:uid="{1DF0533D-1E74-452B-9794-43D767525614}"/>
    <cellStyle name="SAPBEXHLevel0X 6 2 11" xfId="7294" xr:uid="{7AE42547-EB95-43C6-9F36-1CD8A60197AE}"/>
    <cellStyle name="SAPBEXHLevel0X 6 2 12" xfId="23360" xr:uid="{06028F55-E30B-4C57-93C1-70EE6E7B4FD0}"/>
    <cellStyle name="SAPBEXHLevel0X 6 2 13" xfId="23648" xr:uid="{FAD607A0-1BC3-4093-9FC6-32726C16DE21}"/>
    <cellStyle name="SAPBEXHLevel0X 6 2 14" xfId="27232" xr:uid="{7BB1ACB2-9C68-47F8-958E-D577BB6B65DD}"/>
    <cellStyle name="SAPBEXHLevel0X 6 2 2" xfId="2803" xr:uid="{320F14C3-7F13-4682-B173-827972B6052C}"/>
    <cellStyle name="SAPBEXHLevel0X 6 2 2 2" xfId="8409" xr:uid="{C92884EB-32B7-4116-9B33-515D9E5974B6}"/>
    <cellStyle name="SAPBEXHLevel0X 6 2 2 3" xfId="9148" xr:uid="{FBA89104-8418-433F-B489-A9730DB73E65}"/>
    <cellStyle name="SAPBEXHLevel0X 6 2 2 4" xfId="17151" xr:uid="{3D844907-A73F-471A-9D8B-0959710E2F21}"/>
    <cellStyle name="SAPBEXHLevel0X 6 2 2 5" xfId="20909" xr:uid="{26F04ED0-33DF-4F6B-8318-C693971C098F}"/>
    <cellStyle name="SAPBEXHLevel0X 6 2 2 6" xfId="24570" xr:uid="{EDFFFFFE-708F-4692-B828-F89475469266}"/>
    <cellStyle name="SAPBEXHLevel0X 6 2 2 7" xfId="28099" xr:uid="{28EDF940-1956-44DE-85F5-DA471476DC5F}"/>
    <cellStyle name="SAPBEXHLevel0X 6 2 2 8" xfId="31385" xr:uid="{0F36EF42-D9D4-43F2-804D-4404725D9EF3}"/>
    <cellStyle name="SAPBEXHLevel0X 6 2 3" xfId="3309" xr:uid="{49533DF9-CD91-4B2E-99B2-F2D5B9D609A2}"/>
    <cellStyle name="SAPBEXHLevel0X 6 2 3 2" xfId="7879" xr:uid="{F978F3C5-AEFD-4D78-AD91-3CD3ED0ACD4C}"/>
    <cellStyle name="SAPBEXHLevel0X 6 2 3 3" xfId="8031" xr:uid="{771459C4-689F-4667-A409-89E2F1BCF832}"/>
    <cellStyle name="SAPBEXHLevel0X 6 2 3 4" xfId="17656" xr:uid="{06ABAD73-2700-4183-BC3D-8AC2A8A0C3EF}"/>
    <cellStyle name="SAPBEXHLevel0X 6 2 3 5" xfId="21412" xr:uid="{5D40D181-DE74-429C-928D-ED2F9903A908}"/>
    <cellStyle name="SAPBEXHLevel0X 6 2 3 6" xfId="25074" xr:uid="{C3C3EC4A-C5DC-41BF-B1C0-1BD5F6DF2640}"/>
    <cellStyle name="SAPBEXHLevel0X 6 2 3 7" xfId="28605" xr:uid="{0D2DADB0-FE3E-4262-9F6B-046558A8B989}"/>
    <cellStyle name="SAPBEXHLevel0X 6 2 3 8" xfId="31884" xr:uid="{65EBF82E-8B23-430F-98AE-5A37B0C27D09}"/>
    <cellStyle name="SAPBEXHLevel0X 6 2 4" xfId="2572" xr:uid="{89DF6BB4-6ADA-49AD-9184-41B77CA6437E}"/>
    <cellStyle name="SAPBEXHLevel0X 6 2 4 2" xfId="7919" xr:uid="{377995DD-8122-4819-A86E-83C42A19A769}"/>
    <cellStyle name="SAPBEXHLevel0X 6 2 4 3" xfId="14094" xr:uid="{E1969A00-6BB9-4BCB-A4C2-8A99FFB1CCB4}"/>
    <cellStyle name="SAPBEXHLevel0X 6 2 4 4" xfId="8245" xr:uid="{1F8173CE-CDBA-42C0-B560-310DD47E5ECA}"/>
    <cellStyle name="SAPBEXHLevel0X 6 2 4 5" xfId="19281" xr:uid="{9D718A3B-D3A9-496F-A168-A623D83F0BA6}"/>
    <cellStyle name="SAPBEXHLevel0X 6 2 4 6" xfId="23044" xr:uid="{D6B2F483-1E3A-494B-BC9A-11A6E126D1E7}"/>
    <cellStyle name="SAPBEXHLevel0X 6 2 4 7" xfId="23841" xr:uid="{F5C0C7EF-5A8A-4F09-AAEB-9D87A1614264}"/>
    <cellStyle name="SAPBEXHLevel0X 6 2 4 8" xfId="31158" xr:uid="{C6B2013B-593A-468A-B748-33041E2B3A97}"/>
    <cellStyle name="SAPBEXHLevel0X 6 2 5" xfId="3258" xr:uid="{7C72BF4D-4C1B-4B94-8A13-451588505D3F}"/>
    <cellStyle name="SAPBEXHLevel0X 6 2 5 2" xfId="9494" xr:uid="{D3293DDF-A35D-4B3D-B17A-1B18D725241B}"/>
    <cellStyle name="SAPBEXHLevel0X 6 2 5 3" xfId="7468" xr:uid="{35762FF0-9EB7-4A7F-ACE4-C693C3011C48}"/>
    <cellStyle name="SAPBEXHLevel0X 6 2 5 4" xfId="17605" xr:uid="{F748C785-D146-41D1-8F3D-AEAA87E37029}"/>
    <cellStyle name="SAPBEXHLevel0X 6 2 5 5" xfId="21361" xr:uid="{D89B252A-6471-45EC-B2AD-31BF300C3C7E}"/>
    <cellStyle name="SAPBEXHLevel0X 6 2 5 6" xfId="25023" xr:uid="{24187F99-AAC3-4A3A-8347-94C3394BCB5D}"/>
    <cellStyle name="SAPBEXHLevel0X 6 2 5 7" xfId="28554" xr:uid="{30E8C131-6979-482C-B9C8-C44F35089ACC}"/>
    <cellStyle name="SAPBEXHLevel0X 6 2 5 8" xfId="31833" xr:uid="{E764473B-F5D5-418C-B2F3-D79847B68B11}"/>
    <cellStyle name="SAPBEXHLevel0X 6 2 6" xfId="4220" xr:uid="{A096184D-6BFC-4D85-8AF5-E7E5311257CB}"/>
    <cellStyle name="SAPBEXHLevel0X 6 2 6 2" xfId="6985" xr:uid="{FE28E354-4C16-4C0D-9252-807791C8A7ED}"/>
    <cellStyle name="SAPBEXHLevel0X 6 2 6 3" xfId="14162" xr:uid="{C09CEEC6-45A3-41B6-9E97-05991259E8AF}"/>
    <cellStyle name="SAPBEXHLevel0X 6 2 6 4" xfId="18567" xr:uid="{901756DE-8059-40F9-A768-6A6CDFE2EA16}"/>
    <cellStyle name="SAPBEXHLevel0X 6 2 6 5" xfId="22319" xr:uid="{AD23F594-89F8-4078-975F-C478C3CA6685}"/>
    <cellStyle name="SAPBEXHLevel0X 6 2 6 6" xfId="25985" xr:uid="{277ABD4B-6F00-4A49-8F48-06B644107009}"/>
    <cellStyle name="SAPBEXHLevel0X 6 2 6 7" xfId="29516" xr:uid="{6BDC0C80-F533-47B1-AD35-8803FEC17AF4}"/>
    <cellStyle name="SAPBEXHLevel0X 6 2 6 8" xfId="32780" xr:uid="{D65B6D12-1EE6-443B-A809-C6CBC060214E}"/>
    <cellStyle name="SAPBEXHLevel0X 6 2 7" xfId="4868" xr:uid="{020C9188-443E-4AAE-9B42-B434A5C784DD}"/>
    <cellStyle name="SAPBEXHLevel0X 6 2 7 2" xfId="12155" xr:uid="{A81E33D1-50FA-484A-AA0E-33138FF0C376}"/>
    <cellStyle name="SAPBEXHLevel0X 6 2 7 3" xfId="16827" xr:uid="{ED75699B-F334-4034-B3C1-1DE404A1938A}"/>
    <cellStyle name="SAPBEXHLevel0X 6 2 7 4" xfId="19215" xr:uid="{DCE5AF3E-5925-4822-B79F-4EDFE825096D}"/>
    <cellStyle name="SAPBEXHLevel0X 6 2 7 5" xfId="22966" xr:uid="{02FC78FC-6D44-4D49-9104-CF28FCC90590}"/>
    <cellStyle name="SAPBEXHLevel0X 6 2 7 6" xfId="26632" xr:uid="{86C31B8F-5640-46AF-8DEF-34BCB9EAABDF}"/>
    <cellStyle name="SAPBEXHLevel0X 6 2 7 7" xfId="30164" xr:uid="{96EB0C90-B0D7-4202-AFCE-8CD3CC716CBA}"/>
    <cellStyle name="SAPBEXHLevel0X 6 2 7 8" xfId="33420" xr:uid="{7E8C7201-25FE-479F-BD32-11163C258457}"/>
    <cellStyle name="SAPBEXHLevel0X 6 2 8" xfId="10404" xr:uid="{4BA4D67B-9727-4A4A-BB31-5288BEB0C927}"/>
    <cellStyle name="SAPBEXHLevel0X 6 2 9" xfId="14671" xr:uid="{9320B53F-5565-46CC-8708-E704F2DC2F5F}"/>
    <cellStyle name="SAPBEXHLevel0X 6 3" xfId="1949" xr:uid="{03365EE9-2ABA-4B15-9D38-269E596A9D0A}"/>
    <cellStyle name="SAPBEXHLevel0X 6 3 2" xfId="11104" xr:uid="{DEF26529-7C59-4DA8-B503-6B68130821A7}"/>
    <cellStyle name="SAPBEXHLevel0X 6 3 3" xfId="16472" xr:uid="{24669FB0-FAC5-4F2B-84C9-008A50E21082}"/>
    <cellStyle name="SAPBEXHLevel0X 6 3 4" xfId="14510" xr:uid="{9AB8E667-62C3-461A-8504-39BB9907E81A}"/>
    <cellStyle name="SAPBEXHLevel0X 6 3 5" xfId="19467" xr:uid="{513E4D62-0E4C-4F14-95A0-2F6895498D1C}"/>
    <cellStyle name="SAPBEXHLevel0X 6 3 6" xfId="12033" xr:uid="{06B3A1C5-A7EE-46BF-BAF0-777013D2DECC}"/>
    <cellStyle name="SAPBEXHLevel0X 6 3 7" xfId="23712" xr:uid="{40558A44-0E97-4966-9021-AF9371F80074}"/>
    <cellStyle name="SAPBEXHLevel0X 6 3 8" xfId="27312" xr:uid="{BCCA228D-7D20-4790-A0CC-2B0A6153B9EC}"/>
    <cellStyle name="SAPBEXHLevel0X 6 4" xfId="2043" xr:uid="{410B7534-F1C2-42FD-B4DE-8BC48C9EE78A}"/>
    <cellStyle name="SAPBEXHLevel0X 6 4 2" xfId="9749" xr:uid="{D3CD2EC9-6B18-49C8-9111-6F0DEEDC5385}"/>
    <cellStyle name="SAPBEXHLevel0X 6 4 3" xfId="15517" xr:uid="{9C6B57C4-C889-4C14-B719-894246FAA06D}"/>
    <cellStyle name="SAPBEXHLevel0X 6 4 4" xfId="16484" xr:uid="{3505AAEB-13C0-4EF6-BADD-193AAC7BEAFB}"/>
    <cellStyle name="SAPBEXHLevel0X 6 4 5" xfId="7212" xr:uid="{4193C960-8C0E-410E-BD4E-60729CC9B3B5}"/>
    <cellStyle name="SAPBEXHLevel0X 6 4 6" xfId="10036" xr:uid="{3C41BFCD-881B-4139-88F4-F183D8DA7FF6}"/>
    <cellStyle name="SAPBEXHLevel0X 6 4 7" xfId="23889" xr:uid="{C15F4CBB-A5A3-4DD7-A1B7-5414A97AF308}"/>
    <cellStyle name="SAPBEXHLevel0X 6 4 8" xfId="30393" xr:uid="{82D07C55-AF80-4FFE-9079-035B630EC729}"/>
    <cellStyle name="SAPBEXHLevel0X 6 5" xfId="3656" xr:uid="{C9BCB518-4C12-4A0C-A1B2-37577FA20374}"/>
    <cellStyle name="SAPBEXHLevel0X 6 5 2" xfId="7861" xr:uid="{95FCD67E-FD9D-43F5-BC57-5946F57DA3C2}"/>
    <cellStyle name="SAPBEXHLevel0X 6 5 3" xfId="14746" xr:uid="{0EB744CF-D027-4530-A353-7254DBCF32C9}"/>
    <cellStyle name="SAPBEXHLevel0X 6 5 4" xfId="18003" xr:uid="{A8A45715-8086-4143-99FC-2F17633115D4}"/>
    <cellStyle name="SAPBEXHLevel0X 6 5 5" xfId="21759" xr:uid="{0B650B99-7B94-4566-8A25-1012725EC5AA}"/>
    <cellStyle name="SAPBEXHLevel0X 6 5 6" xfId="25421" xr:uid="{22A7EB8E-DFCC-4C0D-9B8B-AE708CF70D45}"/>
    <cellStyle name="SAPBEXHLevel0X 6 5 7" xfId="28952" xr:uid="{E6B7C3BC-6D00-4C40-A00D-0F6119CD1F11}"/>
    <cellStyle name="SAPBEXHLevel0X 6 5 8" xfId="32229" xr:uid="{F233D7C4-C864-422E-87B4-7302B0D544E3}"/>
    <cellStyle name="SAPBEXHLevel0X 6 6" xfId="2251" xr:uid="{7E0CFA64-8F87-4822-9A1D-DD052A6C585F}"/>
    <cellStyle name="SAPBEXHLevel0X 6 6 2" xfId="9462" xr:uid="{108C89DB-9DE4-44BE-94D3-84201226ECD7}"/>
    <cellStyle name="SAPBEXHLevel0X 6 6 3" xfId="10204" xr:uid="{E7D46B69-6DAD-4A97-B07E-39B8FB119990}"/>
    <cellStyle name="SAPBEXHLevel0X 6 6 4" xfId="9528" xr:uid="{195C80CA-87BE-4BAA-A650-302F7AFBB157}"/>
    <cellStyle name="SAPBEXHLevel0X 6 6 5" xfId="12810" xr:uid="{1F6AD651-80D3-49CB-867E-76151AFB8176}"/>
    <cellStyle name="SAPBEXHLevel0X 6 6 6" xfId="19634" xr:uid="{893EA9C0-3352-4454-AE4F-CEE9F861D2E0}"/>
    <cellStyle name="SAPBEXHLevel0X 6 6 7" xfId="23414" xr:uid="{4B36112B-8820-483A-B902-0E4D4FCAECE9}"/>
    <cellStyle name="SAPBEXHLevel0X 6 6 8" xfId="27446" xr:uid="{6B1E3133-E153-4C53-9B07-1363F9430D9E}"/>
    <cellStyle name="SAPBEXHLevel0X 6 7" xfId="4503" xr:uid="{33047BD3-D717-482B-8A41-0F3BD4848F2D}"/>
    <cellStyle name="SAPBEXHLevel0X 6 7 2" xfId="12501" xr:uid="{42CDE104-A180-4170-99C6-89CC3090FD62}"/>
    <cellStyle name="SAPBEXHLevel0X 6 7 3" xfId="8358" xr:uid="{6F03F75E-9C4B-4731-8B7E-77C5E8DF8FC1}"/>
    <cellStyle name="SAPBEXHLevel0X 6 7 4" xfId="18850" xr:uid="{40605C32-209B-4127-A85F-B3B91A4FEA3C}"/>
    <cellStyle name="SAPBEXHLevel0X 6 7 5" xfId="22602" xr:uid="{EB54354B-E359-43F0-A9E7-5EE17F97CDF8}"/>
    <cellStyle name="SAPBEXHLevel0X 6 7 6" xfId="26267" xr:uid="{C8425C72-81DB-465F-A8D2-55F201522C02}"/>
    <cellStyle name="SAPBEXHLevel0X 6 7 7" xfId="29799" xr:uid="{F192ACBB-6D55-4D9B-834E-E62EBAA9746B}"/>
    <cellStyle name="SAPBEXHLevel0X 6 7 8" xfId="33061" xr:uid="{A49989C0-6C59-42DC-B60C-C1FC8F3199C8}"/>
    <cellStyle name="SAPBEXHLevel0X 6 8" xfId="4373" xr:uid="{1E46B6A5-AB0E-4568-A9EB-25F6A9CE709A}"/>
    <cellStyle name="SAPBEXHLevel0X 6 8 2" xfId="12583" xr:uid="{49079095-5089-439E-9675-8C01C603E0D3}"/>
    <cellStyle name="SAPBEXHLevel0X 6 8 3" xfId="7232" xr:uid="{CD271B6D-A9D3-4618-B21E-11F348A00968}"/>
    <cellStyle name="SAPBEXHLevel0X 6 8 4" xfId="18720" xr:uid="{83F1555D-97F8-4CA4-9874-027508DC7F97}"/>
    <cellStyle name="SAPBEXHLevel0X 6 8 5" xfId="22472" xr:uid="{142C44D7-2F5B-4E34-A0E4-3A1E7274BAE6}"/>
    <cellStyle name="SAPBEXHLevel0X 6 8 6" xfId="26138" xr:uid="{CAF1B2F9-E8F9-426E-822F-8B15FFC6025A}"/>
    <cellStyle name="SAPBEXHLevel0X 6 8 7" xfId="29669" xr:uid="{B8650BB6-D8CD-413D-8C55-60E3DDAD757D}"/>
    <cellStyle name="SAPBEXHLevel0X 6 8 8" xfId="32931" xr:uid="{92270B8D-57CA-4415-9E4F-A33DAD31272F}"/>
    <cellStyle name="SAPBEXHLevel0X 6 9" xfId="10814" xr:uid="{B5C2B2AE-65F1-4804-952B-9B17DA6D7441}"/>
    <cellStyle name="SAPBEXHLevel0X 7" xfId="1536" xr:uid="{0648D8D0-7E15-4219-B01E-6C3135483C83}"/>
    <cellStyle name="SAPBEXHLevel0X 7 10" xfId="11664" xr:uid="{EBC2C020-09C7-4018-902E-0B162C98CDE9}"/>
    <cellStyle name="SAPBEXHLevel0X 7 11" xfId="19606" xr:uid="{9527F312-426A-48A0-800D-36F8986E9AF4}"/>
    <cellStyle name="SAPBEXHLevel0X 7 12" xfId="23369" xr:uid="{5BFB5876-195B-4D53-B7EE-D2CA222974AD}"/>
    <cellStyle name="SAPBEXHLevel0X 7 13" xfId="16977" xr:uid="{9F3371CA-90FA-4816-B9FC-28CFF9591CB2}"/>
    <cellStyle name="SAPBEXHLevel0X 7 14" xfId="27230" xr:uid="{45768977-9F9C-4095-A6C4-BCFC89C456C1}"/>
    <cellStyle name="SAPBEXHLevel0X 7 2" xfId="2779" xr:uid="{22F8C83E-8725-438C-9547-242D707A3C43}"/>
    <cellStyle name="SAPBEXHLevel0X 7 2 2" xfId="10785" xr:uid="{931CA587-4C71-4196-B005-8788AC3D98B6}"/>
    <cellStyle name="SAPBEXHLevel0X 7 2 3" xfId="8589" xr:uid="{2A905C89-4433-4981-BBE6-16B406F85628}"/>
    <cellStyle name="SAPBEXHLevel0X 7 2 4" xfId="17127" xr:uid="{75DA6902-2C8C-445A-AD66-71545AD41F80}"/>
    <cellStyle name="SAPBEXHLevel0X 7 2 5" xfId="20885" xr:uid="{158873ED-0714-417C-A0AC-B599E6E514F5}"/>
    <cellStyle name="SAPBEXHLevel0X 7 2 6" xfId="24546" xr:uid="{7F1E0537-DB82-4CFA-A76D-1869AF00041B}"/>
    <cellStyle name="SAPBEXHLevel0X 7 2 7" xfId="28075" xr:uid="{CE401003-C2D4-4290-9E69-BB4C5FACB459}"/>
    <cellStyle name="SAPBEXHLevel0X 7 2 8" xfId="31361" xr:uid="{4C626B45-D812-4650-B509-167B75B9788C}"/>
    <cellStyle name="SAPBEXHLevel0X 7 3" xfId="3285" xr:uid="{308A67D8-3899-4142-A57B-8A0B8772DED5}"/>
    <cellStyle name="SAPBEXHLevel0X 7 3 2" xfId="8704" xr:uid="{557595F1-E30D-4834-9B49-170D866BB56B}"/>
    <cellStyle name="SAPBEXHLevel0X 7 3 3" xfId="7161" xr:uid="{00F81EC4-236F-4B12-A780-76C6203250AE}"/>
    <cellStyle name="SAPBEXHLevel0X 7 3 4" xfId="17632" xr:uid="{C17CB040-285F-44A9-B8A6-5410B6A88ECF}"/>
    <cellStyle name="SAPBEXHLevel0X 7 3 5" xfId="21388" xr:uid="{C529E791-2143-4835-96CE-DC23F4FDD0F6}"/>
    <cellStyle name="SAPBEXHLevel0X 7 3 6" xfId="25050" xr:uid="{F915E7FD-5433-4026-947C-F8578546D6AA}"/>
    <cellStyle name="SAPBEXHLevel0X 7 3 7" xfId="28581" xr:uid="{C9BA68DF-ED54-4A90-B41F-0245FC4BF8AC}"/>
    <cellStyle name="SAPBEXHLevel0X 7 3 8" xfId="31860" xr:uid="{2E044ACA-7893-4474-ACFE-365EBB9ED01D}"/>
    <cellStyle name="SAPBEXHLevel0X 7 4" xfId="2548" xr:uid="{98251EE3-527C-490B-B5B5-FA6A3A3A8BC6}"/>
    <cellStyle name="SAPBEXHLevel0X 7 4 2" xfId="10311" xr:uid="{9553B059-FBF1-4871-B82A-93EA65A27C4F}"/>
    <cellStyle name="SAPBEXHLevel0X 7 4 3" xfId="14007" xr:uid="{81F78674-5447-46D7-B02B-D774B6A8C105}"/>
    <cellStyle name="SAPBEXHLevel0X 7 4 4" xfId="11373" xr:uid="{D7489ADB-9C6F-4F29-A1A4-C24985644A2F}"/>
    <cellStyle name="SAPBEXHLevel0X 7 4 5" xfId="19294" xr:uid="{A0B313FE-72B3-471E-B762-7973E834BFC0}"/>
    <cellStyle name="SAPBEXHLevel0X 7 4 6" xfId="23060" xr:uid="{2453193A-0502-4504-B0C2-45697FBA5771}"/>
    <cellStyle name="SAPBEXHLevel0X 7 4 7" xfId="20545" xr:uid="{902E26C8-F9B6-49D5-AFBD-F379C6D15BEB}"/>
    <cellStyle name="SAPBEXHLevel0X 7 4 8" xfId="31136" xr:uid="{E9831044-087A-4DA4-8195-04784711A7D3}"/>
    <cellStyle name="SAPBEXHLevel0X 7 5" xfId="1911" xr:uid="{36B7D7AA-DCA1-4628-8350-91B6D0614294}"/>
    <cellStyle name="SAPBEXHLevel0X 7 5 2" xfId="9220" xr:uid="{0BA753BF-E655-49A0-A52E-094F6A321637}"/>
    <cellStyle name="SAPBEXHLevel0X 7 5 3" xfId="12865" xr:uid="{B70F5E0C-AE4D-409F-8BC5-DBFEB8EC3D38}"/>
    <cellStyle name="SAPBEXHLevel0X 7 5 4" xfId="14973" xr:uid="{68956EEE-D036-4684-8FEE-732471B45CE1}"/>
    <cellStyle name="SAPBEXHLevel0X 7 5 5" xfId="13932" xr:uid="{78EA58B3-5DED-4B08-BE98-160A9A13E6A1}"/>
    <cellStyle name="SAPBEXHLevel0X 7 5 6" xfId="19943" xr:uid="{F2E2F1E8-9204-447E-B5A3-5F922A16D286}"/>
    <cellStyle name="SAPBEXHLevel0X 7 5 7" xfId="16209" xr:uid="{0F59AF24-FCC1-4F05-B3FB-2F6550EB2529}"/>
    <cellStyle name="SAPBEXHLevel0X 7 5 8" xfId="20576" xr:uid="{3F0CA828-7895-4792-8043-673053A98890}"/>
    <cellStyle name="SAPBEXHLevel0X 7 6" xfId="3921" xr:uid="{D9CDA2E0-90F0-4BF4-8D24-73B6B94F62F7}"/>
    <cellStyle name="SAPBEXHLevel0X 7 6 2" xfId="10683" xr:uid="{F131A058-531E-4DB3-8266-844BF98E4364}"/>
    <cellStyle name="SAPBEXHLevel0X 7 6 3" xfId="16869" xr:uid="{20900539-E375-471A-BBD0-71B7C0F403A2}"/>
    <cellStyle name="SAPBEXHLevel0X 7 6 4" xfId="18268" xr:uid="{FF6260A2-A268-4B03-B4F3-53DBCDCB433F}"/>
    <cellStyle name="SAPBEXHLevel0X 7 6 5" xfId="22021" xr:uid="{DDFABC92-CA22-4780-9CDA-9BCEBE001D81}"/>
    <cellStyle name="SAPBEXHLevel0X 7 6 6" xfId="25686" xr:uid="{62575D74-01F0-45E4-B006-253B1A4EB7C6}"/>
    <cellStyle name="SAPBEXHLevel0X 7 6 7" xfId="29217" xr:uid="{0140E170-1BDB-4CA6-BB5A-B103E7F77150}"/>
    <cellStyle name="SAPBEXHLevel0X 7 6 8" xfId="32485" xr:uid="{F93FA83B-2F1F-4D45-A8B8-59474E7F911F}"/>
    <cellStyle name="SAPBEXHLevel0X 7 7" xfId="4852" xr:uid="{19AF5D30-53D8-48EE-AD92-1C3FE1EAF484}"/>
    <cellStyle name="SAPBEXHLevel0X 7 7 2" xfId="12171" xr:uid="{939D54EF-E662-4DC5-87F8-97CD62B7517F}"/>
    <cellStyle name="SAPBEXHLevel0X 7 7 3" xfId="11788" xr:uid="{41DFDDBD-E4FB-49D4-92E6-D3AB3817321B}"/>
    <cellStyle name="SAPBEXHLevel0X 7 7 4" xfId="19199" xr:uid="{32DCB416-BD44-47E4-BD69-A27EC332D180}"/>
    <cellStyle name="SAPBEXHLevel0X 7 7 5" xfId="22950" xr:uid="{B026EA4E-83AE-4346-8E75-36C1AD931C80}"/>
    <cellStyle name="SAPBEXHLevel0X 7 7 6" xfId="26616" xr:uid="{AE90A239-E7EA-4322-8082-C6AA1A183342}"/>
    <cellStyle name="SAPBEXHLevel0X 7 7 7" xfId="30148" xr:uid="{F88F74AB-3D87-4E0E-BC30-2C381EFF6C04}"/>
    <cellStyle name="SAPBEXHLevel0X 7 7 8" xfId="33404" xr:uid="{D6F2759A-3DE0-4141-AD00-EB32F8EEF2D4}"/>
    <cellStyle name="SAPBEXHLevel0X 7 8" xfId="13081" xr:uid="{50FE4B0D-D154-4803-886E-8F99D096C927}"/>
    <cellStyle name="SAPBEXHLevel0X 7 9" xfId="15580" xr:uid="{25909AE0-6D8E-46DD-A6EB-40558FA6B490}"/>
    <cellStyle name="SAPBEXHLevel0X 8" xfId="1834" xr:uid="{5E697EDB-B7EC-41F2-A451-E2868EBEF91C}"/>
    <cellStyle name="SAPBEXHLevel0X 8 2" xfId="11387" xr:uid="{D9440EA5-7330-4B74-9704-50E0C03192DD}"/>
    <cellStyle name="SAPBEXHLevel0X 8 3" xfId="16255" xr:uid="{F0B8C6DD-2CA0-475D-BD9A-B35FDF05B3CB}"/>
    <cellStyle name="SAPBEXHLevel0X 8 4" xfId="14859" xr:uid="{4079167B-A39D-41F2-A6D3-49E255B485B8}"/>
    <cellStyle name="SAPBEXHLevel0X 8 5" xfId="19495" xr:uid="{6CB9A4E1-98AD-45E7-811D-E67ED08D5064}"/>
    <cellStyle name="SAPBEXHLevel0X 8 6" xfId="24121" xr:uid="{3BF16565-275C-48AB-B32C-71E5863ED1CC}"/>
    <cellStyle name="SAPBEXHLevel0X 8 7" xfId="26909" xr:uid="{8E056461-4B60-4B07-B719-74C553BD8132}"/>
    <cellStyle name="SAPBEXHLevel0X 8 8" xfId="23991" xr:uid="{FD2E3308-D33A-410A-9D6D-35C4785EA004}"/>
    <cellStyle name="SAPBEXHLevel0X 9" xfId="2691" xr:uid="{CE2EA98A-173A-46B7-B0D0-B3CC0C6D6CAF}"/>
    <cellStyle name="SAPBEXHLevel0X 9 2" xfId="9124" xr:uid="{B66C138F-D1A3-4C57-88D4-658A34AED79C}"/>
    <cellStyle name="SAPBEXHLevel0X 9 3" xfId="13473" xr:uid="{57C6C1D8-485F-458E-8E61-4976E31E12F9}"/>
    <cellStyle name="SAPBEXHLevel0X 9 4" xfId="8124" xr:uid="{4080AC60-63B5-4554-AB04-5FE5BECAA791}"/>
    <cellStyle name="SAPBEXHLevel0X 9 5" xfId="20797" xr:uid="{1745FED3-2469-4E0B-BD55-2B26034DBB53}"/>
    <cellStyle name="SAPBEXHLevel0X 9 6" xfId="24458" xr:uid="{369A3510-9BAF-4C3F-81BB-65593B003EB3}"/>
    <cellStyle name="SAPBEXHLevel0X 9 7" xfId="27987" xr:uid="{7C65B757-9781-449A-85AE-E399BEFECDEA}"/>
    <cellStyle name="SAPBEXHLevel0X 9 8" xfId="31273" xr:uid="{0A5D289A-0100-4D41-9E43-3F71566B874E}"/>
    <cellStyle name="SAPBEXHLevel0X_0910 GSO Capex RRP - Final (Detail) v2 220710" xfId="6089" xr:uid="{A3A7CD0A-4FE9-4AEC-A9CB-84639B0C3B1B}"/>
    <cellStyle name="SAPBEXHLevel1" xfId="481" xr:uid="{82E261B8-7B3A-482C-BE54-8E14AAA04691}"/>
    <cellStyle name="SAPBEXHLevel1 10" xfId="1835" xr:uid="{0B70A648-F425-4AE6-82E7-DBB084C14AE6}"/>
    <cellStyle name="SAPBEXHLevel1 10 2" xfId="9916" xr:uid="{E2F32069-8F1E-469D-827E-E6A878B1139E}"/>
    <cellStyle name="SAPBEXHLevel1 10 3" xfId="8064" xr:uid="{E00B22AC-8DDD-4161-BD4C-BCDF209FD4BF}"/>
    <cellStyle name="SAPBEXHLevel1 10 4" xfId="6843" xr:uid="{66AE850F-CC76-46A0-A52B-0648292BE761}"/>
    <cellStyle name="SAPBEXHLevel1 10 5" xfId="20436" xr:uid="{7AFB0062-5227-40F2-A049-DCE2CA8EF100}"/>
    <cellStyle name="SAPBEXHLevel1 10 6" xfId="23256" xr:uid="{BAED8986-B7DC-416E-A8EB-95ABE82FF5C6}"/>
    <cellStyle name="SAPBEXHLevel1 10 7" xfId="27679" xr:uid="{CC73F90D-6F45-4AD8-89AD-2BEB173AA9EA}"/>
    <cellStyle name="SAPBEXHLevel1 10 8" xfId="19685" xr:uid="{F902C90D-0EA3-4662-A93A-AD294E677F83}"/>
    <cellStyle name="SAPBEXHLevel1 11" xfId="2649" xr:uid="{E898CD25-4479-4037-AE26-B2C96A22529D}"/>
    <cellStyle name="SAPBEXHLevel1 11 2" xfId="10332" xr:uid="{0143BE98-EC3A-46F3-8FAB-BECF921A3E7E}"/>
    <cellStyle name="SAPBEXHLevel1 11 3" xfId="14885" xr:uid="{2430B27A-14DA-4A65-A0BB-05DDB043854A}"/>
    <cellStyle name="SAPBEXHLevel1 11 4" xfId="15075" xr:uid="{4A9BF5C3-328E-4BAD-9E81-BCAD34A2D6E7}"/>
    <cellStyle name="SAPBEXHLevel1 11 5" xfId="20755" xr:uid="{18C98650-970F-4EED-B365-8494E82FB5DA}"/>
    <cellStyle name="SAPBEXHLevel1 11 6" xfId="24416" xr:uid="{0B988C53-E23A-4710-B357-D7E2BE84A8ED}"/>
    <cellStyle name="SAPBEXHLevel1 11 7" xfId="27945" xr:uid="{831A6F9E-02FC-4DC6-8395-926DED542B94}"/>
    <cellStyle name="SAPBEXHLevel1 11 8" xfId="31233" xr:uid="{213BCF99-1C4B-40EA-BA84-6C45FE319104}"/>
    <cellStyle name="SAPBEXHLevel1 12" xfId="3559" xr:uid="{988A8228-7DC1-4341-A07B-F0CFAC7AD5D0}"/>
    <cellStyle name="SAPBEXHLevel1 12 2" xfId="10580" xr:uid="{841F6946-F70D-4ADB-82EA-35EDB8E42C3B}"/>
    <cellStyle name="SAPBEXHLevel1 12 3" xfId="8459" xr:uid="{58C63CE8-E637-4ED4-9138-FF2EED3130D7}"/>
    <cellStyle name="SAPBEXHLevel1 12 4" xfId="17906" xr:uid="{6321B271-8D9B-44AE-99C3-B4CBCF6371E6}"/>
    <cellStyle name="SAPBEXHLevel1 12 5" xfId="21662" xr:uid="{E7A095D9-A8A4-487F-A823-0E2F4A2637C8}"/>
    <cellStyle name="SAPBEXHLevel1 12 6" xfId="25324" xr:uid="{57BCB9BE-E252-439E-8BFF-D29FF2FFBE5F}"/>
    <cellStyle name="SAPBEXHLevel1 12 7" xfId="28855" xr:uid="{66CD0D71-6368-42E6-B9FF-5BD45CE75ADA}"/>
    <cellStyle name="SAPBEXHLevel1 12 8" xfId="32133" xr:uid="{8929ECE3-33CD-437A-9917-894EC74A1686}"/>
    <cellStyle name="SAPBEXHLevel1 13" xfId="4042" xr:uid="{0AB86C20-6DDD-44F7-A767-90C2469B0CB0}"/>
    <cellStyle name="SAPBEXHLevel1 13 2" xfId="6904" xr:uid="{1DFE7C7C-9963-4FD2-B415-17C0FDFBC8A0}"/>
    <cellStyle name="SAPBEXHLevel1 13 3" xfId="11849" xr:uid="{739482BA-DB9E-4B9B-A6E8-6623A2F688DE}"/>
    <cellStyle name="SAPBEXHLevel1 13 4" xfId="18389" xr:uid="{5C79FEAF-2FE4-4E61-A201-6D561F857FDE}"/>
    <cellStyle name="SAPBEXHLevel1 13 5" xfId="22142" xr:uid="{8C8B768E-5040-432F-B9ED-D46F89E225F2}"/>
    <cellStyle name="SAPBEXHLevel1 13 6" xfId="25807" xr:uid="{97B3AF80-52C2-4B45-A7C5-5A0296904DCA}"/>
    <cellStyle name="SAPBEXHLevel1 13 7" xfId="29338" xr:uid="{8AA526AD-7D9E-4D55-9068-AE16D49B10FE}"/>
    <cellStyle name="SAPBEXHLevel1 13 8" xfId="32605" xr:uid="{000670A0-FADA-486A-BCC0-5F001F9901F3}"/>
    <cellStyle name="SAPBEXHLevel1 14" xfId="4399" xr:uid="{7833FFE5-B365-476C-AC85-24DAEF94994E}"/>
    <cellStyle name="SAPBEXHLevel1 14 2" xfId="6921" xr:uid="{4F6F62D8-C1C1-4541-AAAD-BFA27F4F8575}"/>
    <cellStyle name="SAPBEXHLevel1 14 3" xfId="16845" xr:uid="{2E66FDEB-09F7-4CCB-B2B7-A42F44FF83A2}"/>
    <cellStyle name="SAPBEXHLevel1 14 4" xfId="18746" xr:uid="{9BE479C1-48BB-4913-B87D-39ECECBDA7F1}"/>
    <cellStyle name="SAPBEXHLevel1 14 5" xfId="22498" xr:uid="{10AC297A-CCA1-4DE6-8F64-781D8D5A7B01}"/>
    <cellStyle name="SAPBEXHLevel1 14 6" xfId="26164" xr:uid="{DE3A425B-D0D3-49DA-86B8-5DD348DC8ADB}"/>
    <cellStyle name="SAPBEXHLevel1 14 7" xfId="29695" xr:uid="{C266DA02-C7CD-47DB-AF00-EC37F01BC86A}"/>
    <cellStyle name="SAPBEXHLevel1 14 8" xfId="32957" xr:uid="{E392C2B1-BBFC-48C7-9760-457AD01F7190}"/>
    <cellStyle name="SAPBEXHLevel1 15" xfId="3646" xr:uid="{09A398D9-B752-4C25-BF05-04E22B5ABAEB}"/>
    <cellStyle name="SAPBEXHLevel1 15 2" xfId="8819" xr:uid="{75599A40-4A6D-47D9-9E63-2BE790482F6A}"/>
    <cellStyle name="SAPBEXHLevel1 15 3" xfId="10970" xr:uid="{0E5A0F86-F31D-45E1-A166-E7B4A37945C1}"/>
    <cellStyle name="SAPBEXHLevel1 15 4" xfId="17993" xr:uid="{A58D244C-41AC-4448-BDCF-2DA45D45FD21}"/>
    <cellStyle name="SAPBEXHLevel1 15 5" xfId="21749" xr:uid="{A2F72065-85C3-48DF-82B3-631F75623A8A}"/>
    <cellStyle name="SAPBEXHLevel1 15 6" xfId="25411" xr:uid="{D246C8A0-E30B-4712-9658-90CCD7F21819}"/>
    <cellStyle name="SAPBEXHLevel1 15 7" xfId="28942" xr:uid="{049BA7E2-3D87-4BFD-A1C3-FE5ED0F85BCF}"/>
    <cellStyle name="SAPBEXHLevel1 15 8" xfId="32219" xr:uid="{2E1B14A6-C855-4370-8D1A-040028AC7F28}"/>
    <cellStyle name="SAPBEXHLevel1 16" xfId="6090" xr:uid="{C7E11635-213F-425A-9BCF-CC7B3A68C240}"/>
    <cellStyle name="SAPBEXHLevel1 16 2" xfId="11767" xr:uid="{1E115375-2938-43D7-BA0C-D2C5886C3960}"/>
    <cellStyle name="SAPBEXHLevel1 16 3" xfId="13687" xr:uid="{88C4109C-EDBF-44F4-94ED-C456D8FBC136}"/>
    <cellStyle name="SAPBEXHLevel1 16 4" xfId="20355" xr:uid="{94D30D8C-E343-4F57-BC85-EDB3C6EF0FFE}"/>
    <cellStyle name="SAPBEXHLevel1 16 5" xfId="24041" xr:uid="{98B558C3-9233-4D4C-8A4F-EA09E51BEEE2}"/>
    <cellStyle name="SAPBEXHLevel1 16 6" xfId="27614" xr:uid="{146DEF6E-027C-4635-984B-7D9924291CBE}"/>
    <cellStyle name="SAPBEXHLevel1 16 7" xfId="30802" xr:uid="{1014EC56-39D4-483A-8A57-55D2CDAF4F89}"/>
    <cellStyle name="SAPBEXHLevel1 16 8" xfId="33496" xr:uid="{05776951-E8E2-45F1-8FD1-49B994A93822}"/>
    <cellStyle name="SAPBEXHLevel1 17" xfId="6372" xr:uid="{1DBC0B57-577C-4526-905B-12A5FB04811F}"/>
    <cellStyle name="SAPBEXHLevel1 17 2" xfId="13270" xr:uid="{FB26277B-A27D-4758-A8F8-7978EF301AE5}"/>
    <cellStyle name="SAPBEXHLevel1 17 3" xfId="11269" xr:uid="{3088D982-8F24-40B9-A3E7-EAB2EE09528F}"/>
    <cellStyle name="SAPBEXHLevel1 17 4" xfId="20617" xr:uid="{C196EC6C-A790-4753-8572-04542207E7E7}"/>
    <cellStyle name="SAPBEXHLevel1 17 5" xfId="24297" xr:uid="{EA42BC91-EDCE-4DA1-91BC-735E9E785BB3}"/>
    <cellStyle name="SAPBEXHLevel1 17 6" xfId="27816" xr:uid="{D58DE836-5122-4B37-A568-637C37C9BA0C}"/>
    <cellStyle name="SAPBEXHLevel1 17 7" xfId="31033" xr:uid="{0E6FA6B1-6EBA-419E-AFA4-27394B15EFB9}"/>
    <cellStyle name="SAPBEXHLevel1 17 8" xfId="33636" xr:uid="{6B0B1AC4-BBAD-44C4-9D79-56FEFA52958D}"/>
    <cellStyle name="SAPBEXHLevel1 18" xfId="8528" xr:uid="{A5D0F83E-D96B-4BFB-8075-052341F4A8C8}"/>
    <cellStyle name="SAPBEXHLevel1 19" xfId="14069" xr:uid="{2D0571DB-026B-4A10-BB01-26ADB68F1132}"/>
    <cellStyle name="SAPBEXHLevel1 2" xfId="1202" xr:uid="{445B7870-D443-4EED-BCA0-CBF124A4FCC4}"/>
    <cellStyle name="SAPBEXHLevel1 2 10" xfId="6373" xr:uid="{91107336-65BC-49FF-86C1-033B3804AC9B}"/>
    <cellStyle name="SAPBEXHLevel1 2 10 2" xfId="13271" xr:uid="{C1BFDF49-FD8C-4C4D-95FE-19522E136D00}"/>
    <cellStyle name="SAPBEXHLevel1 2 10 3" xfId="15935" xr:uid="{966D3DFA-F862-4CA0-AA79-E854A6BD4C86}"/>
    <cellStyle name="SAPBEXHLevel1 2 10 4" xfId="20618" xr:uid="{FE18D0E9-DF5D-4B0C-BE36-CDEFF4385B13}"/>
    <cellStyle name="SAPBEXHLevel1 2 10 5" xfId="24298" xr:uid="{E46F1B5C-85F3-49A4-A3C1-4DA456F4F51F}"/>
    <cellStyle name="SAPBEXHLevel1 2 10 6" xfId="27817" xr:uid="{E750A8C9-13F0-4F54-A227-DF0761D6C85A}"/>
    <cellStyle name="SAPBEXHLevel1 2 10 7" xfId="31034" xr:uid="{0E059DCA-2C85-4E7E-838F-3D6C3E39A0AD}"/>
    <cellStyle name="SAPBEXHLevel1 2 10 8" xfId="33637" xr:uid="{3738D709-E1A1-4518-AD92-AA58DAB97E84}"/>
    <cellStyle name="SAPBEXHLevel1 2 11" xfId="8767" xr:uid="{235AC735-BE31-4A80-B6C9-588063D359C3}"/>
    <cellStyle name="SAPBEXHLevel1 2 12" xfId="8361" xr:uid="{13A12AD1-7810-4F18-A53F-8F3EB6BE3566}"/>
    <cellStyle name="SAPBEXHLevel1 2 13" xfId="6939" xr:uid="{F2E16489-B2C6-4110-BCAC-7D73F112AD3E}"/>
    <cellStyle name="SAPBEXHLevel1 2 14" xfId="19753" xr:uid="{864B5C64-0095-472C-9E6B-1CF0D453987B}"/>
    <cellStyle name="SAPBEXHLevel1 2 15" xfId="23515" xr:uid="{DE67F49F-05DC-4328-B048-6B08F710633F}"/>
    <cellStyle name="SAPBEXHLevel1 2 16" xfId="27128" xr:uid="{4907A752-AA30-4C00-AE24-02AA006F19C9}"/>
    <cellStyle name="SAPBEXHLevel1 2 17" xfId="30588" xr:uid="{F582A996-6D80-49E4-A5F6-9732538A1D77}"/>
    <cellStyle name="SAPBEXHLevel1 2 2" xfId="1686" xr:uid="{C70E2306-4DBD-4651-8490-3E597C6B4834}"/>
    <cellStyle name="SAPBEXHLevel1 2 2 10" xfId="13593" xr:uid="{7A53CE8E-8CEF-4402-AA9A-A03441EAF03A}"/>
    <cellStyle name="SAPBEXHLevel1 2 2 11" xfId="19574" xr:uid="{0BF7BCC7-FDA2-401B-87D3-76909917686C}"/>
    <cellStyle name="SAPBEXHLevel1 2 2 12" xfId="24171" xr:uid="{A3D39DC0-A48F-4287-90AD-7E23D678F40C}"/>
    <cellStyle name="SAPBEXHLevel1 2 2 13" xfId="27732" xr:uid="{FBE71089-BB3A-4F6C-8B11-C3F79043323F}"/>
    <cellStyle name="SAPBEXHLevel1 2 2 14" xfId="30469" xr:uid="{ED8795F0-E0CA-4065-9AD0-916CC8C6ACFB}"/>
    <cellStyle name="SAPBEXHLevel1 2 2 15" xfId="33838" xr:uid="{13CB1227-0955-401E-8598-8DCD05E3B29A}"/>
    <cellStyle name="SAPBEXHLevel1 2 2 2" xfId="2929" xr:uid="{E03DCDBF-7042-48AD-8ACD-DB33B034F7E1}"/>
    <cellStyle name="SAPBEXHLevel1 2 2 2 2" xfId="7254" xr:uid="{3DB058A0-F354-4199-B4DA-D87BD881B37E}"/>
    <cellStyle name="SAPBEXHLevel1 2 2 2 3" xfId="13725" xr:uid="{6C1E49E9-F2C9-48E9-A385-E7A0E7387007}"/>
    <cellStyle name="SAPBEXHLevel1 2 2 2 4" xfId="17277" xr:uid="{B5ED167D-20DA-4044-BE00-5DA4ED194E08}"/>
    <cellStyle name="SAPBEXHLevel1 2 2 2 5" xfId="21035" xr:uid="{48ACEDCA-E3B1-42B2-91EB-F8397AA8AAB7}"/>
    <cellStyle name="SAPBEXHLevel1 2 2 2 6" xfId="24696" xr:uid="{EB0D8ABA-FB41-485D-B45A-191143698692}"/>
    <cellStyle name="SAPBEXHLevel1 2 2 2 7" xfId="28225" xr:uid="{88376C0B-9C68-454B-83A9-0A229E9DF111}"/>
    <cellStyle name="SAPBEXHLevel1 2 2 2 8" xfId="31511" xr:uid="{44853E6B-2D3F-433A-AA84-F1ADBBB949FB}"/>
    <cellStyle name="SAPBEXHLevel1 2 2 2 9" xfId="34851" xr:uid="{8E2CB1B8-C4D1-4E50-A79F-9765F45B34C1}"/>
    <cellStyle name="SAPBEXHLevel1 2 2 3" xfId="3435" xr:uid="{15E9F388-13F7-4040-B883-1DC51A795C06}"/>
    <cellStyle name="SAPBEXHLevel1 2 2 3 2" xfId="8917" xr:uid="{F6AFE34D-1AB5-46BB-9C09-365B38F217E4}"/>
    <cellStyle name="SAPBEXHLevel1 2 2 3 3" xfId="12854" xr:uid="{1634E808-DEDE-462C-B637-C3F6D1DA63AE}"/>
    <cellStyle name="SAPBEXHLevel1 2 2 3 4" xfId="17782" xr:uid="{8E931F6E-712A-48D7-BBA6-663ACC86CC57}"/>
    <cellStyle name="SAPBEXHLevel1 2 2 3 5" xfId="21538" xr:uid="{320D9B56-DFDB-4B39-9FC0-E3B975ABD8D4}"/>
    <cellStyle name="SAPBEXHLevel1 2 2 3 6" xfId="25200" xr:uid="{A66EC7BA-2D99-45A0-BA6A-A87E1B84A319}"/>
    <cellStyle name="SAPBEXHLevel1 2 2 3 7" xfId="28731" xr:uid="{58F75792-579C-4AAF-ACD4-464EF30F4244}"/>
    <cellStyle name="SAPBEXHLevel1 2 2 3 8" xfId="32010" xr:uid="{4955BA34-1EFB-46B0-A297-B246F8FC0AC1}"/>
    <cellStyle name="SAPBEXHLevel1 2 2 3 9" xfId="35085" xr:uid="{0D34AFC9-5AC6-422F-AE80-20A06695C1CF}"/>
    <cellStyle name="SAPBEXHLevel1 2 2 4" xfId="3198" xr:uid="{F98414A1-A321-4D1F-8416-AB53DF5FEBC4}"/>
    <cellStyle name="SAPBEXHLevel1 2 2 4 2" xfId="8510" xr:uid="{EEEDF75A-6EA3-4D9E-A919-7CFFD6F998B6}"/>
    <cellStyle name="SAPBEXHLevel1 2 2 4 3" xfId="16953" xr:uid="{6348FA75-8999-49DA-9F02-B175205DBF5A}"/>
    <cellStyle name="SAPBEXHLevel1 2 2 4 4" xfId="17545" xr:uid="{9BCB52EA-1A4C-4D0E-BF20-347D37ED738B}"/>
    <cellStyle name="SAPBEXHLevel1 2 2 4 5" xfId="21301" xr:uid="{E0CCAD0B-A0C4-4C44-B39A-362F72DE629E}"/>
    <cellStyle name="SAPBEXHLevel1 2 2 4 6" xfId="24963" xr:uid="{6488CE02-8376-4EB2-94BF-486670AB854D}"/>
    <cellStyle name="SAPBEXHLevel1 2 2 4 7" xfId="28494" xr:uid="{659793BA-BA22-421E-A5BD-BF262130C95C}"/>
    <cellStyle name="SAPBEXHLevel1 2 2 4 8" xfId="31774" xr:uid="{17B06ED7-4D66-43A8-9141-B32540AAF5CF}"/>
    <cellStyle name="SAPBEXHLevel1 2 2 4 9" xfId="34636" xr:uid="{A7371D5A-2DCD-4002-9030-9C419CE9FAE2}"/>
    <cellStyle name="SAPBEXHLevel1 2 2 5" xfId="4128" xr:uid="{F55F5DA9-4DC2-4C8D-A9BB-549906510FB0}"/>
    <cellStyle name="SAPBEXHLevel1 2 2 5 2" xfId="7188" xr:uid="{79A13971-ACC7-478A-9059-D8F2D3DF9A4A}"/>
    <cellStyle name="SAPBEXHLevel1 2 2 5 3" xfId="12023" xr:uid="{6B2D07FD-ABD8-4664-80D6-FD28FFE1F38B}"/>
    <cellStyle name="SAPBEXHLevel1 2 2 5 4" xfId="18475" xr:uid="{DA776413-1916-4979-90CC-B8471355169D}"/>
    <cellStyle name="SAPBEXHLevel1 2 2 5 5" xfId="22228" xr:uid="{7E385883-F4EF-464E-9117-74DDA522A817}"/>
    <cellStyle name="SAPBEXHLevel1 2 2 5 6" xfId="25893" xr:uid="{2FFABD26-DB18-4193-A484-CCD18B48DCA5}"/>
    <cellStyle name="SAPBEXHLevel1 2 2 5 7" xfId="29424" xr:uid="{367945E0-6CD2-4F66-A5A5-30E41C3C91AE}"/>
    <cellStyle name="SAPBEXHLevel1 2 2 5 8" xfId="32690" xr:uid="{C55E9932-D264-4D7A-873F-A7FDFB5029D9}"/>
    <cellStyle name="SAPBEXHLevel1 2 2 5 9" xfId="34220" xr:uid="{CDD2F6E2-F2A3-4CBC-9D85-C8CE07AC2C6D}"/>
    <cellStyle name="SAPBEXHLevel1 2 2 6" xfId="4288" xr:uid="{04714169-1CB7-4FBB-89FA-1B7CFF6F9C6A}"/>
    <cellStyle name="SAPBEXHLevel1 2 2 6 2" xfId="12647" xr:uid="{43CE25FD-8E44-4CD6-B884-230EDBEF0DC6}"/>
    <cellStyle name="SAPBEXHLevel1 2 2 6 3" xfId="8271" xr:uid="{CBA1941A-B27C-45BD-A454-BEC51211B941}"/>
    <cellStyle name="SAPBEXHLevel1 2 2 6 4" xfId="18635" xr:uid="{36103A77-6927-4EC9-B7CF-DD65392B6884}"/>
    <cellStyle name="SAPBEXHLevel1 2 2 6 5" xfId="22387" xr:uid="{F6324381-3AA3-4007-A933-6BD17737DB7B}"/>
    <cellStyle name="SAPBEXHLevel1 2 2 6 6" xfId="26053" xr:uid="{DB92352C-9166-45A4-92E4-5436484DC0CC}"/>
    <cellStyle name="SAPBEXHLevel1 2 2 6 7" xfId="29584" xr:uid="{93D10230-B02A-497C-9915-0A7FD37D009C}"/>
    <cellStyle name="SAPBEXHLevel1 2 2 6 8" xfId="32847" xr:uid="{AF0A55BB-E956-48BB-9F9E-EA3D0EEDDE7B}"/>
    <cellStyle name="SAPBEXHLevel1 2 2 7" xfId="4897" xr:uid="{2D5957B3-BDCE-4455-89E9-B70061C09ACF}"/>
    <cellStyle name="SAPBEXHLevel1 2 2 7 2" xfId="12126" xr:uid="{B24917BC-F1E0-4086-B86C-C0934C09C0C4}"/>
    <cellStyle name="SAPBEXHLevel1 2 2 7 3" xfId="10151" xr:uid="{CC92BBBB-0FCC-4B92-947F-0A62722DA27E}"/>
    <cellStyle name="SAPBEXHLevel1 2 2 7 4" xfId="19244" xr:uid="{640A0B43-F9E6-44DC-8B3B-5298DD9BC571}"/>
    <cellStyle name="SAPBEXHLevel1 2 2 7 5" xfId="22995" xr:uid="{7972C901-B7EB-4B59-B4F8-B4C6E5868B00}"/>
    <cellStyle name="SAPBEXHLevel1 2 2 7 6" xfId="26661" xr:uid="{177C7FC0-0FBF-4A5F-AF9C-61FC05E24418}"/>
    <cellStyle name="SAPBEXHLevel1 2 2 7 7" xfId="30193" xr:uid="{9DD0B86B-BBA5-4E85-B20A-39690ED20020}"/>
    <cellStyle name="SAPBEXHLevel1 2 2 7 8" xfId="33448" xr:uid="{29A66B87-96EE-47E4-9883-4BB2E15BF419}"/>
    <cellStyle name="SAPBEXHLevel1 2 2 8" xfId="10996" xr:uid="{7AF28F0E-15EA-489B-950B-7CD05E4C7CA5}"/>
    <cellStyle name="SAPBEXHLevel1 2 2 9" xfId="13201" xr:uid="{C1143D0A-D425-462E-B9B1-E2067686A51F}"/>
    <cellStyle name="SAPBEXHLevel1 2 3" xfId="2476" xr:uid="{20EFA913-5C46-4DF4-A3FF-F1EFD3ED44AC}"/>
    <cellStyle name="SAPBEXHLevel1 2 3 2" xfId="10790" xr:uid="{A0C28529-2C24-403F-A2AC-907B9B1A5F7E}"/>
    <cellStyle name="SAPBEXHLevel1 2 3 3" xfId="10928" xr:uid="{596304AF-56E3-4A2D-8F25-E20052887CB6}"/>
    <cellStyle name="SAPBEXHLevel1 2 3 4" xfId="13747" xr:uid="{B05C59B9-1325-4CBD-B675-A362BC89C3AC}"/>
    <cellStyle name="SAPBEXHLevel1 2 3 5" xfId="14452" xr:uid="{01C1030D-8734-47F8-AA2F-84A346BCAE4C}"/>
    <cellStyle name="SAPBEXHLevel1 2 3 6" xfId="23120" xr:uid="{CCAC548A-39B7-4CF6-ABC2-42CAFB41AD5A}"/>
    <cellStyle name="SAPBEXHLevel1 2 3 7" xfId="11798" xr:uid="{0832BCD0-1BF0-43CE-AE05-F8CA97C21BFF}"/>
    <cellStyle name="SAPBEXHLevel1 2 3 8" xfId="30215" xr:uid="{CEEA92A6-3053-4BB8-A351-D7EC729ADCCE}"/>
    <cellStyle name="SAPBEXHLevel1 2 3 9" xfId="34472" xr:uid="{3376D631-A111-4839-8214-6B479FAFDCA5}"/>
    <cellStyle name="SAPBEXHLevel1 2 4" xfId="2094" xr:uid="{BAC8611E-BB5B-43B9-9613-D507F1A2F547}"/>
    <cellStyle name="SAPBEXHLevel1 2 4 2" xfId="11275" xr:uid="{4750D2A4-E403-4856-9ED5-3D68D8F4B750}"/>
    <cellStyle name="SAPBEXHLevel1 2 4 3" xfId="16356" xr:uid="{BBBE9111-872A-4C2F-8F54-4404BC3ED48B}"/>
    <cellStyle name="SAPBEXHLevel1 2 4 4" xfId="13484" xr:uid="{05F33A66-B3F7-4516-8207-60A559AF37C1}"/>
    <cellStyle name="SAPBEXHLevel1 2 4 5" xfId="13489" xr:uid="{28188093-2402-4516-AEB1-555ACE922164}"/>
    <cellStyle name="SAPBEXHLevel1 2 4 6" xfId="20030" xr:uid="{4490AF99-DBE8-40AD-9AC0-CD4AB1E8BDDF}"/>
    <cellStyle name="SAPBEXHLevel1 2 4 7" xfId="23783" xr:uid="{4C0B2AE4-C4BB-4DD7-910C-BC1714BF179F}"/>
    <cellStyle name="SAPBEXHLevel1 2 4 8" xfId="30387" xr:uid="{FFB625B4-4F73-484F-BA13-FB94DBE4CEB0}"/>
    <cellStyle name="SAPBEXHLevel1 2 5" xfId="3255" xr:uid="{C3E93E93-2508-434E-B7AA-B0308B9207CB}"/>
    <cellStyle name="SAPBEXHLevel1 2 5 2" xfId="9932" xr:uid="{25602131-2010-4F4E-A536-582A88B71DE1}"/>
    <cellStyle name="SAPBEXHLevel1 2 5 3" xfId="12963" xr:uid="{DF5F31BA-0556-488F-942B-0FDB7CE36043}"/>
    <cellStyle name="SAPBEXHLevel1 2 5 4" xfId="17602" xr:uid="{0742B527-6078-4FD3-8C06-4AF1885BBDEC}"/>
    <cellStyle name="SAPBEXHLevel1 2 5 5" xfId="21358" xr:uid="{73386851-E3C4-4B2D-99AB-25A49BC3C743}"/>
    <cellStyle name="SAPBEXHLevel1 2 5 6" xfId="25020" xr:uid="{4DDED4EB-B11D-4977-83C5-28A7F088DFF3}"/>
    <cellStyle name="SAPBEXHLevel1 2 5 7" xfId="28551" xr:uid="{3308B237-AD47-41D6-BE57-08F4892B3994}"/>
    <cellStyle name="SAPBEXHLevel1 2 5 8" xfId="31830" xr:uid="{3D3C0DE5-C7F8-400F-A62B-B7FAAD58BBA9}"/>
    <cellStyle name="SAPBEXHLevel1 2 6" xfId="3178" xr:uid="{2CA33476-BDD3-489E-B353-699526D1B450}"/>
    <cellStyle name="SAPBEXHLevel1 2 6 2" xfId="8794" xr:uid="{FD94FDB1-98D2-4CC2-9CDB-7178306E1020}"/>
    <cellStyle name="SAPBEXHLevel1 2 6 3" xfId="13768" xr:uid="{7AF03CD6-80F4-4815-9F79-8C2C67AEDDC2}"/>
    <cellStyle name="SAPBEXHLevel1 2 6 4" xfId="17525" xr:uid="{A2CE7940-0529-4D62-AA5D-52FCE71E7506}"/>
    <cellStyle name="SAPBEXHLevel1 2 6 5" xfId="21281" xr:uid="{83814A8F-A000-4E61-9FFE-CA4F2EDEE0A0}"/>
    <cellStyle name="SAPBEXHLevel1 2 6 6" xfId="24943" xr:uid="{CE38D976-B48A-4E91-8013-4D9CEE67FA23}"/>
    <cellStyle name="SAPBEXHLevel1 2 6 7" xfId="28474" xr:uid="{8AE0E7EF-D5B8-4A94-94FB-3FAF0E819D60}"/>
    <cellStyle name="SAPBEXHLevel1 2 6 8" xfId="31754" xr:uid="{E03F9E2A-F874-4ED8-9266-022ADEE90B29}"/>
    <cellStyle name="SAPBEXHLevel1 2 7" xfId="3620" xr:uid="{5147D3EC-F258-487C-94A0-7F0F1AF0BDD4}"/>
    <cellStyle name="SAPBEXHLevel1 2 7 2" xfId="9133" xr:uid="{9D4DE979-B809-4973-BA4D-B2E9B01F2BBB}"/>
    <cellStyle name="SAPBEXHLevel1 2 7 3" xfId="13765" xr:uid="{17B867AB-5281-4E2A-B653-C9B0B5C2788E}"/>
    <cellStyle name="SAPBEXHLevel1 2 7 4" xfId="17967" xr:uid="{3203B15F-9628-4C63-8A82-2879FDDF7B38}"/>
    <cellStyle name="SAPBEXHLevel1 2 7 5" xfId="21723" xr:uid="{816BAF78-3BAB-49A2-87DE-F232C8405CFF}"/>
    <cellStyle name="SAPBEXHLevel1 2 7 6" xfId="25385" xr:uid="{6D9EC1F6-6838-4790-8237-30D6EB545435}"/>
    <cellStyle name="SAPBEXHLevel1 2 7 7" xfId="28916" xr:uid="{4773A762-5D68-41D6-AAE6-55B7C25285FB}"/>
    <cellStyle name="SAPBEXHLevel1 2 7 8" xfId="32193" xr:uid="{A15985AB-A77D-46D9-BD03-4EF9823F029A}"/>
    <cellStyle name="SAPBEXHLevel1 2 8" xfId="4835" xr:uid="{BD8716C2-B907-4C09-95E6-4CBB9AC6CEE6}"/>
    <cellStyle name="SAPBEXHLevel1 2 8 2" xfId="12188" xr:uid="{482DFD81-592D-40C7-A716-ADF3402445F7}"/>
    <cellStyle name="SAPBEXHLevel1 2 8 3" xfId="16817" xr:uid="{D9706BE0-27B5-450A-A887-C6F4E5C4A832}"/>
    <cellStyle name="SAPBEXHLevel1 2 8 4" xfId="19182" xr:uid="{682B5AE3-40B0-43D4-9C7A-AAECF817E491}"/>
    <cellStyle name="SAPBEXHLevel1 2 8 5" xfId="22933" xr:uid="{DB6BC6AA-60DD-4851-B85C-B7173406EE13}"/>
    <cellStyle name="SAPBEXHLevel1 2 8 6" xfId="26599" xr:uid="{5B7BB3BD-A7FA-4F7A-A4BE-EA17527361C4}"/>
    <cellStyle name="SAPBEXHLevel1 2 8 7" xfId="30131" xr:uid="{F794A0F4-8CCB-452A-BE83-3E08C9F83039}"/>
    <cellStyle name="SAPBEXHLevel1 2 8 8" xfId="33388" xr:uid="{9625AC6B-5834-4FE3-803A-E5FBEACED8E3}"/>
    <cellStyle name="SAPBEXHLevel1 2 9" xfId="6091" xr:uid="{EB0ECEFD-1B8E-485A-B8D9-AEE8ADB4003A}"/>
    <cellStyle name="SAPBEXHLevel1 2 9 2" xfId="7566" xr:uid="{A65DA1CB-4906-44D8-9879-23C8A119147F}"/>
    <cellStyle name="SAPBEXHLevel1 2 9 3" xfId="14188" xr:uid="{FC4603FB-3815-4599-AB86-820F1B1AEC9B}"/>
    <cellStyle name="SAPBEXHLevel1 2 9 4" xfId="20356" xr:uid="{E54128F6-D53E-4B3F-AF04-B2EB51218538}"/>
    <cellStyle name="SAPBEXHLevel1 2 9 5" xfId="24042" xr:uid="{540627A2-01BC-4C39-B477-27397ABF456B}"/>
    <cellStyle name="SAPBEXHLevel1 2 9 6" xfId="27615" xr:uid="{837EF5BD-A489-4020-9A5D-81CCF4F48E5D}"/>
    <cellStyle name="SAPBEXHLevel1 2 9 7" xfId="30803" xr:uid="{50EC938A-F21F-4F95-992B-EB177B0A5C6C}"/>
    <cellStyle name="SAPBEXHLevel1 2 9 8" xfId="33497" xr:uid="{637D1DBB-A4FA-4B92-BD4F-9D43ADD6DA6E}"/>
    <cellStyle name="SAPBEXHLevel1 20" xfId="13895" xr:uid="{6A78A7FC-0341-41F4-A2A6-F30C24FDBCD2}"/>
    <cellStyle name="SAPBEXHLevel1 21" xfId="11853" xr:uid="{7E44D11D-3321-4A28-BD84-771BDDB0BC2E}"/>
    <cellStyle name="SAPBEXHLevel1 22" xfId="8796" xr:uid="{B12A9FEB-6CE7-46D1-B807-9291F2AE2DB1}"/>
    <cellStyle name="SAPBEXHLevel1 23" xfId="16297" xr:uid="{98C5B83F-F788-436C-95F2-13E8280A6586}"/>
    <cellStyle name="SAPBEXHLevel1 24" xfId="30714" xr:uid="{83EC11E6-7620-4A25-BDBE-D6EAA4402284}"/>
    <cellStyle name="SAPBEXHLevel1 3" xfId="1203" xr:uid="{8B0069B0-42B8-4F57-A89C-D3EB464D3EF7}"/>
    <cellStyle name="SAPBEXHLevel1 3 10" xfId="16351" xr:uid="{9E550D2B-DD3A-4BCC-879C-4A82E2956F45}"/>
    <cellStyle name="SAPBEXHLevel1 3 11" xfId="13729" xr:uid="{45F20D31-93B9-484D-A821-E9C711719475}"/>
    <cellStyle name="SAPBEXHLevel1 3 12" xfId="19752" xr:uid="{CB32CF3B-9630-4BFE-8228-61DF9A56048B}"/>
    <cellStyle name="SAPBEXHLevel1 3 13" xfId="23514" xr:uid="{0CEB3DB5-CDBB-4A39-AF29-907B596D65CD}"/>
    <cellStyle name="SAPBEXHLevel1 3 14" xfId="27127" xr:uid="{C3CEDAA1-C270-4B4B-AB36-87E7B068479C}"/>
    <cellStyle name="SAPBEXHLevel1 3 15" xfId="30587" xr:uid="{3A37419D-A3E0-4B8C-A42D-4DA0611D6697}"/>
    <cellStyle name="SAPBEXHLevel1 3 16" xfId="33837" xr:uid="{2A62F48D-E058-4293-93B0-910DD3DB7C0F}"/>
    <cellStyle name="SAPBEXHLevel1 3 2" xfId="1687" xr:uid="{C0F307DA-4639-4F9C-A2DE-82B794724E51}"/>
    <cellStyle name="SAPBEXHLevel1 3 2 10" xfId="15112" xr:uid="{FC356789-6AA1-457E-9C15-EB54B3D66AE7}"/>
    <cellStyle name="SAPBEXHLevel1 3 2 11" xfId="20491" xr:uid="{5B28A967-D61F-459A-8323-3908DEB97223}"/>
    <cellStyle name="SAPBEXHLevel1 3 2 12" xfId="23332" xr:uid="{1811023A-CEC3-4799-802E-BA8700993630}"/>
    <cellStyle name="SAPBEXHLevel1 3 2 13" xfId="26987" xr:uid="{675F2A8A-E087-45B5-B115-61C9CED4B004}"/>
    <cellStyle name="SAPBEXHLevel1 3 2 14" xfId="27234" xr:uid="{35237CF1-01F9-486E-ABD4-FC069055C016}"/>
    <cellStyle name="SAPBEXHLevel1 3 2 15" xfId="34850" xr:uid="{7601F71A-33E3-42B8-8767-4558D95FA26F}"/>
    <cellStyle name="SAPBEXHLevel1 3 2 2" xfId="2930" xr:uid="{4D607CD2-9541-49F5-A497-421E00376BFD}"/>
    <cellStyle name="SAPBEXHLevel1 3 2 2 2" xfId="7899" xr:uid="{1D24A632-83ED-4E43-BCEC-EE31AB5F9336}"/>
    <cellStyle name="SAPBEXHLevel1 3 2 2 3" xfId="16985" xr:uid="{AF7A0CAB-258C-4E24-85AC-F5909964E306}"/>
    <cellStyle name="SAPBEXHLevel1 3 2 2 4" xfId="17278" xr:uid="{94E636CB-85C2-4BAF-8923-9C4448662326}"/>
    <cellStyle name="SAPBEXHLevel1 3 2 2 5" xfId="21036" xr:uid="{9D2F0FDA-9732-43A0-AE30-6B4D0CB23E49}"/>
    <cellStyle name="SAPBEXHLevel1 3 2 2 6" xfId="24697" xr:uid="{AEEF2B77-35DF-41FA-BCE2-734DFB32A0A9}"/>
    <cellStyle name="SAPBEXHLevel1 3 2 2 7" xfId="28226" xr:uid="{4784C36A-18B6-4E03-BC19-0F574A8368DB}"/>
    <cellStyle name="SAPBEXHLevel1 3 2 2 8" xfId="31512" xr:uid="{3B0FBAC5-D4B1-493D-A4C0-9438D45D7EDA}"/>
    <cellStyle name="SAPBEXHLevel1 3 2 3" xfId="3436" xr:uid="{7E7B1111-4520-4AE1-A8F3-74DA23AFDB71}"/>
    <cellStyle name="SAPBEXHLevel1 3 2 3 2" xfId="10116" xr:uid="{DEB17DC1-20B6-41C4-A347-2AA60836A16F}"/>
    <cellStyle name="SAPBEXHLevel1 3 2 3 3" xfId="15023" xr:uid="{3F214D54-DD04-4642-BC91-205D831D283F}"/>
    <cellStyle name="SAPBEXHLevel1 3 2 3 4" xfId="17783" xr:uid="{700FA656-97C7-422D-8111-36F241B7EA56}"/>
    <cellStyle name="SAPBEXHLevel1 3 2 3 5" xfId="21539" xr:uid="{8E39CA03-F665-48C4-A3C6-619B373D1AD0}"/>
    <cellStyle name="SAPBEXHLevel1 3 2 3 6" xfId="25201" xr:uid="{66AA9A45-B402-49F1-84A4-1306EBF28B21}"/>
    <cellStyle name="SAPBEXHLevel1 3 2 3 7" xfId="28732" xr:uid="{971BD401-D778-4B3A-9C56-63F60B138638}"/>
    <cellStyle name="SAPBEXHLevel1 3 2 3 8" xfId="32011" xr:uid="{B77232BF-7162-40D1-AC11-A5362375DB69}"/>
    <cellStyle name="SAPBEXHLevel1 3 2 4" xfId="2312" xr:uid="{98F5FC36-5691-4B9B-8E12-C3793C3EF599}"/>
    <cellStyle name="SAPBEXHLevel1 3 2 4 2" xfId="7933" xr:uid="{F32032BD-621B-417A-B687-A947B0EDB20D}"/>
    <cellStyle name="SAPBEXHLevel1 3 2 4 3" xfId="14448" xr:uid="{EB38F427-D048-4FC2-89B2-814CD6F8F390}"/>
    <cellStyle name="SAPBEXHLevel1 3 2 4 4" xfId="16277" xr:uid="{71C53128-FB73-4EDE-95E8-8480C9173AB8}"/>
    <cellStyle name="SAPBEXHLevel1 3 2 4 5" xfId="12815" xr:uid="{10DF6878-0436-43E4-A773-95E676AFF1E9}"/>
    <cellStyle name="SAPBEXHLevel1 3 2 4 6" xfId="23177" xr:uid="{902EB98B-7CE0-407A-8E6B-FD78BB46B1F8}"/>
    <cellStyle name="SAPBEXHLevel1 3 2 4 7" xfId="7082" xr:uid="{E3A5EF52-7B93-4FC1-A6C0-01F3E2442EC2}"/>
    <cellStyle name="SAPBEXHLevel1 3 2 4 8" xfId="27416" xr:uid="{5E2F4179-CBAA-496C-9039-0C830CB3C7AB}"/>
    <cellStyle name="SAPBEXHLevel1 3 2 5" xfId="2599" xr:uid="{3C9D48A0-06A6-4F0C-87AB-6EBAD1DD17BB}"/>
    <cellStyle name="SAPBEXHLevel1 3 2 5 2" xfId="9460" xr:uid="{D453781B-229A-4AAB-A28D-37E0BFFE63C6}"/>
    <cellStyle name="SAPBEXHLevel1 3 2 5 3" xfId="14455" xr:uid="{3C6B166C-1FD5-4CE3-AE70-843FA2AA0470}"/>
    <cellStyle name="SAPBEXHLevel1 3 2 5 4" xfId="11502" xr:uid="{FDCDC3C6-1118-4C27-8EA0-53A964738F89}"/>
    <cellStyle name="SAPBEXHLevel1 3 2 5 5" xfId="20706" xr:uid="{B932E6D8-9667-47F5-8FFF-B2A4F9C7DE10}"/>
    <cellStyle name="SAPBEXHLevel1 3 2 5 6" xfId="7786" xr:uid="{37FEDBC9-7602-4E15-B918-0E9AF0654A67}"/>
    <cellStyle name="SAPBEXHLevel1 3 2 5 7" xfId="27895" xr:uid="{C4F9BCD3-DFD8-4C04-9259-7B92495F44FC}"/>
    <cellStyle name="SAPBEXHLevel1 3 2 5 8" xfId="31185" xr:uid="{1FF654F2-BB1A-4B11-AD72-158C328BC5E5}"/>
    <cellStyle name="SAPBEXHLevel1 3 2 6" xfId="4262" xr:uid="{4804F23A-3540-47CD-B4E2-B7CBBD642153}"/>
    <cellStyle name="SAPBEXHLevel1 3 2 6 2" xfId="12623" xr:uid="{1F1A39C4-3D80-4CC9-972E-84EF4C6A756C}"/>
    <cellStyle name="SAPBEXHLevel1 3 2 6 3" xfId="7796" xr:uid="{8AD74CFE-2C62-43D6-9B41-45420A5138DD}"/>
    <cellStyle name="SAPBEXHLevel1 3 2 6 4" xfId="18609" xr:uid="{0A041C31-5E61-4B88-93F6-5565A23F7B22}"/>
    <cellStyle name="SAPBEXHLevel1 3 2 6 5" xfId="22361" xr:uid="{B88A51C6-6F7B-471D-8334-B26A6FF299FB}"/>
    <cellStyle name="SAPBEXHLevel1 3 2 6 6" xfId="26027" xr:uid="{E2769B27-B09D-4D33-9BF0-9BEC61D7A9EC}"/>
    <cellStyle name="SAPBEXHLevel1 3 2 6 7" xfId="29558" xr:uid="{51745EC2-E9D9-4547-AEC2-9C15E36659F1}"/>
    <cellStyle name="SAPBEXHLevel1 3 2 6 8" xfId="32821" xr:uid="{867890C2-3504-4F5E-BDEA-E368FCA8C30A}"/>
    <cellStyle name="SAPBEXHLevel1 3 2 7" xfId="4500" xr:uid="{2C6FFA4A-EADC-46BD-8F43-4D4A7EE68E13}"/>
    <cellStyle name="SAPBEXHLevel1 3 2 7 2" xfId="12504" xr:uid="{D97767E6-1048-416B-8027-F47A64F82B3C}"/>
    <cellStyle name="SAPBEXHLevel1 3 2 7 3" xfId="15726" xr:uid="{ED0A9E7B-F65B-4BF0-9ED4-18F9E79DD07C}"/>
    <cellStyle name="SAPBEXHLevel1 3 2 7 4" xfId="18847" xr:uid="{5DCB6443-52B4-41A2-836B-0046A9306133}"/>
    <cellStyle name="SAPBEXHLevel1 3 2 7 5" xfId="22599" xr:uid="{89E267EB-A49A-4D25-A4DA-E16E3941979C}"/>
    <cellStyle name="SAPBEXHLevel1 3 2 7 6" xfId="26264" xr:uid="{E9F36565-50C9-4B2C-9426-004DB99E7607}"/>
    <cellStyle name="SAPBEXHLevel1 3 2 7 7" xfId="29796" xr:uid="{42581B0B-185A-4DDD-A3EA-C93488F9DF50}"/>
    <cellStyle name="SAPBEXHLevel1 3 2 7 8" xfId="33058" xr:uid="{8B89A6CE-EAF6-4E7B-94CC-FA6C5B6F68D1}"/>
    <cellStyle name="SAPBEXHLevel1 3 2 8" xfId="9348" xr:uid="{2E42A2DC-007C-4C11-A07C-420AAEE2E414}"/>
    <cellStyle name="SAPBEXHLevel1 3 2 9" xfId="15481" xr:uid="{A0F108DB-47F1-4395-885D-7CAFCD5AC4D2}"/>
    <cellStyle name="SAPBEXHLevel1 3 3" xfId="2477" xr:uid="{508C5B0A-CD2B-43FB-9205-DE82360AD378}"/>
    <cellStyle name="SAPBEXHLevel1 3 3 2" xfId="10440" xr:uid="{B16BCB9A-24DB-49FD-8532-58C7D23D27EF}"/>
    <cellStyle name="SAPBEXHLevel1 3 3 3" xfId="16920" xr:uid="{64C44965-93F4-4C7A-A83C-9E28DFB7436B}"/>
    <cellStyle name="SAPBEXHLevel1 3 3 4" xfId="14897" xr:uid="{DA9DD11D-20DD-423D-AB39-CD979B4C43F5}"/>
    <cellStyle name="SAPBEXHLevel1 3 3 5" xfId="14575" xr:uid="{48F1C22F-D738-44F5-8FC3-15CB4941E412}"/>
    <cellStyle name="SAPBEXHLevel1 3 3 6" xfId="10706" xr:uid="{1FD180CF-6289-453C-8C52-E838C0B005A9}"/>
    <cellStyle name="SAPBEXHLevel1 3 3 7" xfId="23844" xr:uid="{C747AAF2-F99B-4F41-9900-AF08963CEA3E}"/>
    <cellStyle name="SAPBEXHLevel1 3 3 8" xfId="30227" xr:uid="{A7B2299B-4695-4DB2-B72C-B89C961AF177}"/>
    <cellStyle name="SAPBEXHLevel1 3 3 9" xfId="35084" xr:uid="{46818E87-C07E-47FC-895E-DD4D2DB4CC2C}"/>
    <cellStyle name="SAPBEXHLevel1 3 4" xfId="2053" xr:uid="{D1EC72CB-2656-483E-8A61-05B615E815EC}"/>
    <cellStyle name="SAPBEXHLevel1 3 4 2" xfId="10724" xr:uid="{BDF82931-22ED-4828-A65B-254289217FF0}"/>
    <cellStyle name="SAPBEXHLevel1 3 4 3" xfId="14544" xr:uid="{EBCB2246-6F05-4F9E-AA47-6E8EBDF0AA20}"/>
    <cellStyle name="SAPBEXHLevel1 3 4 4" xfId="14745" xr:uid="{6C17AE38-91ED-4746-B3B6-DBC7ED0943A1}"/>
    <cellStyle name="SAPBEXHLevel1 3 4 5" xfId="11729" xr:uid="{57ADFA85-A1B1-45A6-B825-673E64C55F2C}"/>
    <cellStyle name="SAPBEXHLevel1 3 4 6" xfId="20012" xr:uid="{5AFE8654-2D15-43AF-8582-36AC962D9EBC}"/>
    <cellStyle name="SAPBEXHLevel1 3 4 7" xfId="24363" xr:uid="{549175C3-C006-4C1A-A0C7-BDDB7DA65ADB}"/>
    <cellStyle name="SAPBEXHLevel1 3 4 8" xfId="27884" xr:uid="{B9F54692-ED50-43C7-8E1D-BE9E1CBA1761}"/>
    <cellStyle name="SAPBEXHLevel1 3 4 9" xfId="34635" xr:uid="{72B9F882-3CD9-4884-B268-3FF16EFAB499}"/>
    <cellStyle name="SAPBEXHLevel1 3 5" xfId="3254" xr:uid="{68625FAB-184B-4F76-BA0A-DB88ACEA6B0F}"/>
    <cellStyle name="SAPBEXHLevel1 3 5 2" xfId="8388" xr:uid="{F4D0C806-5A03-49D0-B54C-86BF416A8B58}"/>
    <cellStyle name="SAPBEXHLevel1 3 5 3" xfId="10939" xr:uid="{C303C08E-FD71-495C-9226-473BC4CE7958}"/>
    <cellStyle name="SAPBEXHLevel1 3 5 4" xfId="17601" xr:uid="{58260CB7-4C4D-4DA3-88A4-0064C20E71B4}"/>
    <cellStyle name="SAPBEXHLevel1 3 5 5" xfId="21357" xr:uid="{DCEE0419-183D-4D0B-9D2B-E151310DDD8C}"/>
    <cellStyle name="SAPBEXHLevel1 3 5 6" xfId="25019" xr:uid="{E5B21B63-7AB6-4600-A7C8-14ACD4713E4C}"/>
    <cellStyle name="SAPBEXHLevel1 3 5 7" xfId="28550" xr:uid="{9367571C-A088-4D43-98C2-01B0C51CE6A5}"/>
    <cellStyle name="SAPBEXHLevel1 3 5 8" xfId="31829" xr:uid="{8B11E76A-5916-4717-9810-2249EB39AAB3}"/>
    <cellStyle name="SAPBEXHLevel1 3 5 9" xfId="34219" xr:uid="{8027BD9D-D514-453D-919A-9AD864558DE2}"/>
    <cellStyle name="SAPBEXHLevel1 3 6" xfId="4109" xr:uid="{521E4F3D-FF76-4172-B465-DA20F3B28B5F}"/>
    <cellStyle name="SAPBEXHLevel1 3 6 2" xfId="7125" xr:uid="{7F01C307-31D7-40DC-A9A5-813A085746D6}"/>
    <cellStyle name="SAPBEXHLevel1 3 6 3" xfId="15386" xr:uid="{46866A50-64EF-491F-ADB6-547F3A944C1D}"/>
    <cellStyle name="SAPBEXHLevel1 3 6 4" xfId="18456" xr:uid="{E43D33A8-52F7-4773-A071-B4C54A5665D8}"/>
    <cellStyle name="SAPBEXHLevel1 3 6 5" xfId="22209" xr:uid="{C3D25A3B-FB68-49AA-8C58-A17E2FA5957C}"/>
    <cellStyle name="SAPBEXHLevel1 3 6 6" xfId="25874" xr:uid="{2CD0FC07-F478-4E08-AB7C-555BE3CA132B}"/>
    <cellStyle name="SAPBEXHLevel1 3 6 7" xfId="29405" xr:uid="{05EFE681-3CD0-40FC-A0D4-3F242C6A3013}"/>
    <cellStyle name="SAPBEXHLevel1 3 6 8" xfId="32672" xr:uid="{874F1B4A-7307-4A8A-BB45-99121B60049F}"/>
    <cellStyle name="SAPBEXHLevel1 3 7" xfId="4261" xr:uid="{7B40D800-9CC1-4C7C-A1FD-61256E3B7EA9}"/>
    <cellStyle name="SAPBEXHLevel1 3 7 2" xfId="13145" xr:uid="{BB4A9706-BF0A-49E7-9272-A15CAB4315F8}"/>
    <cellStyle name="SAPBEXHLevel1 3 7 3" xfId="14960" xr:uid="{F3BE5D43-1D82-4924-9ABC-D14EBC170B22}"/>
    <cellStyle name="SAPBEXHLevel1 3 7 4" xfId="18608" xr:uid="{B8A0468F-A9FB-47E3-AAA3-AAEEE0AE540C}"/>
    <cellStyle name="SAPBEXHLevel1 3 7 5" xfId="22360" xr:uid="{BCAC4ECA-5231-4F7A-9068-3FB76D1A7A62}"/>
    <cellStyle name="SAPBEXHLevel1 3 7 6" xfId="26026" xr:uid="{BED2EF9C-9B5F-4E0D-8039-C5BCB65D05A8}"/>
    <cellStyle name="SAPBEXHLevel1 3 7 7" xfId="29557" xr:uid="{FB864B97-D451-42F9-BFE2-3536ABAE3BA9}"/>
    <cellStyle name="SAPBEXHLevel1 3 7 8" xfId="32820" xr:uid="{F54D6E5C-03C4-487F-AC14-CD13B2AF43CC}"/>
    <cellStyle name="SAPBEXHLevel1 3 8" xfId="4729" xr:uid="{D2928F96-108E-4D3B-A220-85F951BF124C}"/>
    <cellStyle name="SAPBEXHLevel1 3 8 2" xfId="12294" xr:uid="{8AAD07D3-6BFF-4A15-8740-A88686BCA088}"/>
    <cellStyle name="SAPBEXHLevel1 3 8 3" xfId="15764" xr:uid="{9D82E826-2B57-46A3-93C8-EABEF260CCF9}"/>
    <cellStyle name="SAPBEXHLevel1 3 8 4" xfId="19076" xr:uid="{93B6EA13-AD85-4488-89E7-59BDDEC174CE}"/>
    <cellStyle name="SAPBEXHLevel1 3 8 5" xfId="22827" xr:uid="{E3DDC4D8-0311-4A19-88C7-9687F1313145}"/>
    <cellStyle name="SAPBEXHLevel1 3 8 6" xfId="26493" xr:uid="{46401695-E59D-4D46-AAE9-88B867CDF52C}"/>
    <cellStyle name="SAPBEXHLevel1 3 8 7" xfId="30025" xr:uid="{7A9FA985-3D1E-41C3-B41C-2A2103B502AC}"/>
    <cellStyle name="SAPBEXHLevel1 3 8 8" xfId="33282" xr:uid="{490F6C93-76B4-42E6-B969-659F77723E12}"/>
    <cellStyle name="SAPBEXHLevel1 3 9" xfId="11280" xr:uid="{39366669-68E8-47D2-808E-68E0F2C4CA10}"/>
    <cellStyle name="SAPBEXHLevel1 4" xfId="1204" xr:uid="{3EFA3A24-1023-4F58-8AFE-F96B6A81F71E}"/>
    <cellStyle name="SAPBEXHLevel1 4 10" xfId="10730" xr:uid="{BA019036-C0F7-4CA8-880C-0AF6E402F576}"/>
    <cellStyle name="SAPBEXHLevel1 4 11" xfId="13369" xr:uid="{EA1B7407-3702-482C-9C94-24FA4BB88E13}"/>
    <cellStyle name="SAPBEXHLevel1 4 12" xfId="9965" xr:uid="{4438FC50-2484-4CCD-B8D0-591F1A9002F9}"/>
    <cellStyle name="SAPBEXHLevel1 4 13" xfId="19751" xr:uid="{A46832D1-854A-44B0-AB8B-6D3B0642F759}"/>
    <cellStyle name="SAPBEXHLevel1 4 14" xfId="23513" xr:uid="{1A98D2AD-876C-4BD3-9166-E2AA0F727B5C}"/>
    <cellStyle name="SAPBEXHLevel1 4 15" xfId="27126" xr:uid="{4D9ED866-08B1-46E3-9EEC-C772015A7851}"/>
    <cellStyle name="SAPBEXHLevel1 4 16" xfId="30586" xr:uid="{0A3D9D3E-571F-4751-A7D0-8F52D7A827EA}"/>
    <cellStyle name="SAPBEXHLevel1 4 17" xfId="35152" xr:uid="{CFDB704B-0BA9-495C-8060-C10A90790126}"/>
    <cellStyle name="SAPBEXHLevel1 4 2" xfId="1205" xr:uid="{5D6FD799-E548-447B-84EF-4FE2F4C4C26F}"/>
    <cellStyle name="SAPBEXHLevel1 4 2 10" xfId="16650" xr:uid="{8ABCE47D-E912-49A6-B0B3-90FB9C042885}"/>
    <cellStyle name="SAPBEXHLevel1 4 2 11" xfId="13402" xr:uid="{2EE5C710-D6DE-4B9B-B452-E844D13879AB}"/>
    <cellStyle name="SAPBEXHLevel1 4 2 12" xfId="19750" xr:uid="{B5788BE2-AE14-45D1-9830-B3A43160D974}"/>
    <cellStyle name="SAPBEXHLevel1 4 2 13" xfId="23512" xr:uid="{991CE99F-2FA1-4589-8B48-96F547E80238}"/>
    <cellStyle name="SAPBEXHLevel1 4 2 14" xfId="27125" xr:uid="{50F80B21-7AB2-48BC-8AAA-D1A21E3424DE}"/>
    <cellStyle name="SAPBEXHLevel1 4 2 15" xfId="30585" xr:uid="{3912CC2A-3CBA-4AD8-9A03-170A26E6FE22}"/>
    <cellStyle name="SAPBEXHLevel1 4 2 2" xfId="1689" xr:uid="{E4886FF4-6FD0-4451-94F4-E41395951F4B}"/>
    <cellStyle name="SAPBEXHLevel1 4 2 2 10" xfId="8154" xr:uid="{DBD392B0-1625-4705-8C90-1D05EFC21F50}"/>
    <cellStyle name="SAPBEXHLevel1 4 2 2 11" xfId="19575" xr:uid="{22F15BE5-D92D-47FE-AC48-0722CB39D8EF}"/>
    <cellStyle name="SAPBEXHLevel1 4 2 2 12" xfId="24170" xr:uid="{7432FCBC-2362-4FA4-98F9-A5D7DF9C456E}"/>
    <cellStyle name="SAPBEXHLevel1 4 2 2 13" xfId="24017" xr:uid="{AA97945F-DDA8-476A-B45F-AFAADA1689E1}"/>
    <cellStyle name="SAPBEXHLevel1 4 2 2 14" xfId="30878" xr:uid="{FCCB5452-EC1D-40E0-8B0E-4BAFB539C599}"/>
    <cellStyle name="SAPBEXHLevel1 4 2 2 2" xfId="2932" xr:uid="{EB6178E9-157F-4D3F-87E0-5E83B81DFF5D}"/>
    <cellStyle name="SAPBEXHLevel1 4 2 2 2 2" xfId="11065" xr:uid="{7D2A9EBC-DBA3-46F9-8EE0-313B3FA5DC9F}"/>
    <cellStyle name="SAPBEXHLevel1 4 2 2 2 3" xfId="16503" xr:uid="{1A5EB0A5-3042-4AB2-809F-26570B7B194B}"/>
    <cellStyle name="SAPBEXHLevel1 4 2 2 2 4" xfId="17280" xr:uid="{1CBC2612-114F-475A-9B97-74AD40D7A1C9}"/>
    <cellStyle name="SAPBEXHLevel1 4 2 2 2 5" xfId="21038" xr:uid="{64C0E99B-13E8-4EA8-BA77-4AD5DA64123D}"/>
    <cellStyle name="SAPBEXHLevel1 4 2 2 2 6" xfId="24699" xr:uid="{6F5129BD-B135-4812-B81E-4CFBF133DAA5}"/>
    <cellStyle name="SAPBEXHLevel1 4 2 2 2 7" xfId="28228" xr:uid="{A5D80F37-E119-45DA-8312-F83012441AF4}"/>
    <cellStyle name="SAPBEXHLevel1 4 2 2 2 8" xfId="31514" xr:uid="{2562ACB0-3A6F-4A8D-B965-58DAB67360BE}"/>
    <cellStyle name="SAPBEXHLevel1 4 2 2 3" xfId="3438" xr:uid="{C9072B91-4015-4AEE-A13E-114B73110922}"/>
    <cellStyle name="SAPBEXHLevel1 4 2 2 3 2" xfId="8384" xr:uid="{8B658723-79FE-49DF-8C30-2FCB1F43FA74}"/>
    <cellStyle name="SAPBEXHLevel1 4 2 2 3 3" xfId="15025" xr:uid="{68F0F9FB-9073-4BDD-BF07-A16B5345981E}"/>
    <cellStyle name="SAPBEXHLevel1 4 2 2 3 4" xfId="17785" xr:uid="{13ED4FF6-EBF3-408C-8582-B875929B7544}"/>
    <cellStyle name="SAPBEXHLevel1 4 2 2 3 5" xfId="21541" xr:uid="{420E8C6C-DACF-4C86-BDC4-83B5D34A3B53}"/>
    <cellStyle name="SAPBEXHLevel1 4 2 2 3 6" xfId="25203" xr:uid="{443CF9C5-549B-455E-A2B2-559CE6EBD741}"/>
    <cellStyle name="SAPBEXHLevel1 4 2 2 3 7" xfId="28734" xr:uid="{E590F7DF-7C0A-452C-90E1-4FE2CC4B8594}"/>
    <cellStyle name="SAPBEXHLevel1 4 2 2 3 8" xfId="32013" xr:uid="{59B1C967-225C-4617-9055-8C41367F9A58}"/>
    <cellStyle name="SAPBEXHLevel1 4 2 2 4" xfId="3674" xr:uid="{3D978246-D254-402F-8701-66ED12362885}"/>
    <cellStyle name="SAPBEXHLevel1 4 2 2 4 2" xfId="8824" xr:uid="{6E1B36BF-5B22-4075-A07C-69A35CF4460F}"/>
    <cellStyle name="SAPBEXHLevel1 4 2 2 4 3" xfId="15136" xr:uid="{16848878-E433-48E5-AFC8-D612338753FE}"/>
    <cellStyle name="SAPBEXHLevel1 4 2 2 4 4" xfId="18021" xr:uid="{1699BBF2-8932-4F48-B243-A4C26EBDFB03}"/>
    <cellStyle name="SAPBEXHLevel1 4 2 2 4 5" xfId="21777" xr:uid="{0D59E5B9-15CA-4A44-819F-14D36813F618}"/>
    <cellStyle name="SAPBEXHLevel1 4 2 2 4 6" xfId="25439" xr:uid="{522ACA64-DB4D-4DCA-AE9E-04DEABFB8867}"/>
    <cellStyle name="SAPBEXHLevel1 4 2 2 4 7" xfId="28970" xr:uid="{19BA3794-EC48-47AF-B3F1-FCF59B68E15E}"/>
    <cellStyle name="SAPBEXHLevel1 4 2 2 4 8" xfId="32247" xr:uid="{4CDFFC6C-727C-4B64-B6F0-C33CD51D2872}"/>
    <cellStyle name="SAPBEXHLevel1 4 2 2 5" xfId="3657" xr:uid="{6B76E909-589C-472D-AAC7-9C6F26AB2A62}"/>
    <cellStyle name="SAPBEXHLevel1 4 2 2 5 2" xfId="8681" xr:uid="{05D16780-64C5-4762-91E2-D36C1C8C518D}"/>
    <cellStyle name="SAPBEXHLevel1 4 2 2 5 3" xfId="16943" xr:uid="{76D42273-A6FA-4091-8FCE-CE9EC225E1C4}"/>
    <cellStyle name="SAPBEXHLevel1 4 2 2 5 4" xfId="18004" xr:uid="{3F317203-17FD-477B-BE06-0BCB1DA0355C}"/>
    <cellStyle name="SAPBEXHLevel1 4 2 2 5 5" xfId="21760" xr:uid="{5A559019-F1B8-460B-9B7C-64D18002E40B}"/>
    <cellStyle name="SAPBEXHLevel1 4 2 2 5 6" xfId="25422" xr:uid="{7D089780-35E7-4C2B-82C3-5303ABD0CBC1}"/>
    <cellStyle name="SAPBEXHLevel1 4 2 2 5 7" xfId="28953" xr:uid="{AD36DB65-C61A-497E-88CD-B00E4091EB76}"/>
    <cellStyle name="SAPBEXHLevel1 4 2 2 5 8" xfId="32230" xr:uid="{F4DA79FA-B61A-4FDA-8C4C-1FC86DADB208}"/>
    <cellStyle name="SAPBEXHLevel1 4 2 2 6" xfId="4360" xr:uid="{B8F2AF85-EA93-450F-98D4-A94868E985B5}"/>
    <cellStyle name="SAPBEXHLevel1 4 2 2 6 2" xfId="12596" xr:uid="{E72F5880-94AB-451F-849A-53586AE39713}"/>
    <cellStyle name="SAPBEXHLevel1 4 2 2 6 3" xfId="15718" xr:uid="{C3BACDE3-2D8B-451F-A296-C6A030C8CCD5}"/>
    <cellStyle name="SAPBEXHLevel1 4 2 2 6 4" xfId="18707" xr:uid="{066ED9BC-B65C-4377-B43F-21D97A784167}"/>
    <cellStyle name="SAPBEXHLevel1 4 2 2 6 5" xfId="22459" xr:uid="{35E25667-D6BD-4F45-AB3C-FB4F1AF0E914}"/>
    <cellStyle name="SAPBEXHLevel1 4 2 2 6 6" xfId="26125" xr:uid="{93B737E1-A416-4779-8BCE-570C15E4FBC9}"/>
    <cellStyle name="SAPBEXHLevel1 4 2 2 6 7" xfId="29656" xr:uid="{5E897B4C-3447-485B-A0F7-EC9F8071F615}"/>
    <cellStyle name="SAPBEXHLevel1 4 2 2 6 8" xfId="32918" xr:uid="{488D9AE0-F642-4140-9846-BFAD11B61A8A}"/>
    <cellStyle name="SAPBEXHLevel1 4 2 2 7" xfId="4589" xr:uid="{BB3E2EE8-72AA-497F-9B96-860340A11CE0}"/>
    <cellStyle name="SAPBEXHLevel1 4 2 2 7 2" xfId="12427" xr:uid="{B5B9842A-23A1-4D57-826E-EF6E168D5B5C}"/>
    <cellStyle name="SAPBEXHLevel1 4 2 2 7 3" xfId="11108" xr:uid="{6C84879A-A8DA-4212-8A22-84103CEBB864}"/>
    <cellStyle name="SAPBEXHLevel1 4 2 2 7 4" xfId="18936" xr:uid="{D673D3B6-F134-4206-B851-687DDE1CAA3E}"/>
    <cellStyle name="SAPBEXHLevel1 4 2 2 7 5" xfId="22688" xr:uid="{C49CED2D-CA2E-4D6F-B68C-5D19FFF87CD0}"/>
    <cellStyle name="SAPBEXHLevel1 4 2 2 7 6" xfId="26353" xr:uid="{69CB5C9D-1953-442E-A6B8-BAF2C55BFD65}"/>
    <cellStyle name="SAPBEXHLevel1 4 2 2 7 7" xfId="29885" xr:uid="{60869FEA-5016-4C9A-B8EA-29257FE5AD62}"/>
    <cellStyle name="SAPBEXHLevel1 4 2 2 7 8" xfId="33145" xr:uid="{5473F821-E0A9-4A75-B427-159FC1BD53A1}"/>
    <cellStyle name="SAPBEXHLevel1 4 2 2 8" xfId="10179" xr:uid="{439EF045-A6B0-4749-8BBC-90E1D3DFB995}"/>
    <cellStyle name="SAPBEXHLevel1 4 2 2 9" xfId="14705" xr:uid="{0E1AB1C8-CD41-4494-AA46-4DE8F6308DBE}"/>
    <cellStyle name="SAPBEXHLevel1 4 2 3" xfId="2479" xr:uid="{52BA615A-0EFE-4C81-BB98-5F38A0BEF799}"/>
    <cellStyle name="SAPBEXHLevel1 4 2 3 2" xfId="8755" xr:uid="{89D0A17B-761F-45F3-82E3-D1DDF259B27B}"/>
    <cellStyle name="SAPBEXHLevel1 4 2 3 3" xfId="10186" xr:uid="{CDE44D37-A427-49BA-8075-692D432D3777}"/>
    <cellStyle name="SAPBEXHLevel1 4 2 3 4" xfId="11245" xr:uid="{36BA0682-5AAC-4C31-B847-0031203F6620}"/>
    <cellStyle name="SAPBEXHLevel1 4 2 3 5" xfId="10423" xr:uid="{516B004C-4784-40F7-AE40-32CF98C9AE00}"/>
    <cellStyle name="SAPBEXHLevel1 4 2 3 6" xfId="20412" xr:uid="{233D349B-0C81-4947-94F3-6B723270FF68}"/>
    <cellStyle name="SAPBEXHLevel1 4 2 3 7" xfId="16610" xr:uid="{204893BE-E823-47FF-9FEA-91995695F0F2}"/>
    <cellStyle name="SAPBEXHLevel1 4 2 3 8" xfId="30225" xr:uid="{1690E2E4-EC60-4005-883A-50061CC1B13A}"/>
    <cellStyle name="SAPBEXHLevel1 4 2 4" xfId="1861" xr:uid="{C99E3D46-5905-4360-A63E-1DF3D0372142}"/>
    <cellStyle name="SAPBEXHLevel1 4 2 4 2" xfId="8523" xr:uid="{990B4BFE-3F38-4833-8939-9D379FA212DB}"/>
    <cellStyle name="SAPBEXHLevel1 4 2 4 3" xfId="16669" xr:uid="{861C62C0-A9D2-42B7-99D2-599F69BCB29C}"/>
    <cellStyle name="SAPBEXHLevel1 4 2 4 4" xfId="16902" xr:uid="{F60B933F-0B7C-4DC1-9622-B52864CCAAD1}"/>
    <cellStyle name="SAPBEXHLevel1 4 2 4 5" xfId="19486" xr:uid="{39AFA690-7CDF-4F7A-A04F-D2586665C390}"/>
    <cellStyle name="SAPBEXHLevel1 4 2 4 6" xfId="24359" xr:uid="{1EF5A63F-32AF-4276-AE3F-480A61E73C3D}"/>
    <cellStyle name="SAPBEXHLevel1 4 2 4 7" xfId="24135" xr:uid="{EA147CDB-1EE9-4ACA-9410-6061B09B5FF0}"/>
    <cellStyle name="SAPBEXHLevel1 4 2 4 8" xfId="30408" xr:uid="{87F4A666-74DC-4473-9523-B44E1C70557D}"/>
    <cellStyle name="SAPBEXHLevel1 4 2 5" xfId="3202" xr:uid="{4B696E74-17C9-4657-B6AA-0D53C78B9172}"/>
    <cellStyle name="SAPBEXHLevel1 4 2 5 2" xfId="9378" xr:uid="{D3BCF483-66D0-43F4-B845-01C26910F6DC}"/>
    <cellStyle name="SAPBEXHLevel1 4 2 5 3" xfId="15078" xr:uid="{A1205237-47EB-4B14-BB39-6F28642EA03C}"/>
    <cellStyle name="SAPBEXHLevel1 4 2 5 4" xfId="17549" xr:uid="{A2A01D1B-94BE-4A1E-8F80-CEEF88378F3A}"/>
    <cellStyle name="SAPBEXHLevel1 4 2 5 5" xfId="21305" xr:uid="{5582479F-F4B6-48D6-AA5F-C866C884087A}"/>
    <cellStyle name="SAPBEXHLevel1 4 2 5 6" xfId="24967" xr:uid="{7BB6149F-8FF2-4772-A89B-EC50AC12C796}"/>
    <cellStyle name="SAPBEXHLevel1 4 2 5 7" xfId="28498" xr:uid="{81AA4F32-8565-4795-84F8-A2684E4CF27E}"/>
    <cellStyle name="SAPBEXHLevel1 4 2 5 8" xfId="31778" xr:uid="{0B6A552F-8C8D-4E3F-9D89-B517CF63D1C6}"/>
    <cellStyle name="SAPBEXHLevel1 4 2 6" xfId="4251" xr:uid="{DCAA1EC2-D2CD-4EDA-9787-8610AFF48CFC}"/>
    <cellStyle name="SAPBEXHLevel1 4 2 6 2" xfId="12672" xr:uid="{EE146DDD-41B4-4CEC-8766-0C718706CEAA}"/>
    <cellStyle name="SAPBEXHLevel1 4 2 6 3" xfId="7471" xr:uid="{3EC5DD02-542D-4E9F-8E08-CB957BE59876}"/>
    <cellStyle name="SAPBEXHLevel1 4 2 6 4" xfId="18598" xr:uid="{ACE9C121-B5A9-493A-84D3-89E31F149ABC}"/>
    <cellStyle name="SAPBEXHLevel1 4 2 6 5" xfId="22350" xr:uid="{7433D112-61A7-4F26-948B-212F8E090194}"/>
    <cellStyle name="SAPBEXHLevel1 4 2 6 6" xfId="26016" xr:uid="{C942445A-D46A-4D0B-91C5-355A89597A85}"/>
    <cellStyle name="SAPBEXHLevel1 4 2 6 7" xfId="29547" xr:uid="{1C8B7B9A-BB5B-4A90-A1CE-8848ACB5A060}"/>
    <cellStyle name="SAPBEXHLevel1 4 2 6 8" xfId="32810" xr:uid="{84782736-8A24-4B22-BF22-DB8E79EAF88B}"/>
    <cellStyle name="SAPBEXHLevel1 4 2 7" xfId="4411" xr:uid="{D22DB906-13CD-4875-863B-5ECFFE76AC8C}"/>
    <cellStyle name="SAPBEXHLevel1 4 2 7 2" xfId="7132" xr:uid="{46756A94-6755-4F68-8F93-D92E0525F879}"/>
    <cellStyle name="SAPBEXHLevel1 4 2 7 3" xfId="7538" xr:uid="{B9812FA0-0789-41F2-9745-986BEE34C1AD}"/>
    <cellStyle name="SAPBEXHLevel1 4 2 7 4" xfId="18758" xr:uid="{AFA5A45E-4A80-4678-8FA0-E2B38C964019}"/>
    <cellStyle name="SAPBEXHLevel1 4 2 7 5" xfId="22510" xr:uid="{03953B24-34CD-492A-99B8-3709C43A5864}"/>
    <cellStyle name="SAPBEXHLevel1 4 2 7 6" xfId="26176" xr:uid="{95BF9379-F303-4051-8AB7-F964DC6B99C9}"/>
    <cellStyle name="SAPBEXHLevel1 4 2 7 7" xfId="29707" xr:uid="{5680D7A3-8E78-4803-8FA1-085A8A80603C}"/>
    <cellStyle name="SAPBEXHLevel1 4 2 7 8" xfId="32969" xr:uid="{D9BA32D8-84ED-4592-9202-FB3F9DA5DCB9}"/>
    <cellStyle name="SAPBEXHLevel1 4 2 8" xfId="4890" xr:uid="{B7E8021C-8054-46F4-A69F-1BA96396E328}"/>
    <cellStyle name="SAPBEXHLevel1 4 2 8 2" xfId="12133" xr:uid="{89494C77-6FAA-4DEB-B74F-06CA51DD5713}"/>
    <cellStyle name="SAPBEXHLevel1 4 2 8 3" xfId="15846" xr:uid="{C48EC6C3-A792-4F69-B8D9-A82E7A30B965}"/>
    <cellStyle name="SAPBEXHLevel1 4 2 8 4" xfId="19237" xr:uid="{3029C16D-FCEF-46D5-A297-C3E42620C1D5}"/>
    <cellStyle name="SAPBEXHLevel1 4 2 8 5" xfId="22988" xr:uid="{67974E6F-1383-4B34-B829-50C62E0A4C5D}"/>
    <cellStyle name="SAPBEXHLevel1 4 2 8 6" xfId="26654" xr:uid="{FA9A5C55-420D-4A80-AD20-2783E80F1181}"/>
    <cellStyle name="SAPBEXHLevel1 4 2 8 7" xfId="30186" xr:uid="{7BF18B34-5E4C-4158-A1B9-6C58195C9E5C}"/>
    <cellStyle name="SAPBEXHLevel1 4 2 8 8" xfId="33441" xr:uid="{3EAC75DE-B0EF-41D0-91B5-799607214E3E}"/>
    <cellStyle name="SAPBEXHLevel1 4 2 9" xfId="10453" xr:uid="{FE735417-2E70-4BDE-89BB-64A72F08F9A2}"/>
    <cellStyle name="SAPBEXHLevel1 4 3" xfId="1688" xr:uid="{4485CF68-0295-4DF1-BE31-DE87BC1842B5}"/>
    <cellStyle name="SAPBEXHLevel1 4 3 10" xfId="16646" xr:uid="{76B6E0B1-BA60-4FC1-887A-A4F3B8F2DB20}"/>
    <cellStyle name="SAPBEXHLevel1 4 3 11" xfId="20492" xr:uid="{DCF2660B-51EC-4B42-9EC3-49AE49C9252E}"/>
    <cellStyle name="SAPBEXHLevel1 4 3 12" xfId="23331" xr:uid="{BE8F921C-08B0-42AF-B451-A954FD3945C7}"/>
    <cellStyle name="SAPBEXHLevel1 4 3 13" xfId="20417" xr:uid="{572924C9-9D4B-4459-85D6-26FA1D479D91}"/>
    <cellStyle name="SAPBEXHLevel1 4 3 14" xfId="30445" xr:uid="{984281FD-1F4A-4ADB-804B-A6815C8D50A0}"/>
    <cellStyle name="SAPBEXHLevel1 4 3 2" xfId="2931" xr:uid="{87B3D4DF-1664-4B62-86D4-E0D54F4603F8}"/>
    <cellStyle name="SAPBEXHLevel1 4 3 2 2" xfId="10788" xr:uid="{76873BCC-F135-48E9-9B69-F5E8D74738DB}"/>
    <cellStyle name="SAPBEXHLevel1 4 3 2 3" xfId="11732" xr:uid="{0CAE47C3-1D32-4A0A-B7FE-7D6F6B48FE01}"/>
    <cellStyle name="SAPBEXHLevel1 4 3 2 4" xfId="17279" xr:uid="{4B6A6549-9276-47DD-9BA1-21B6A55008C7}"/>
    <cellStyle name="SAPBEXHLevel1 4 3 2 5" xfId="21037" xr:uid="{B32E5061-4E56-4AAF-8A81-2B31060F29D2}"/>
    <cellStyle name="SAPBEXHLevel1 4 3 2 6" xfId="24698" xr:uid="{98281689-809A-40AC-AA04-1062CBB0FD13}"/>
    <cellStyle name="SAPBEXHLevel1 4 3 2 7" xfId="28227" xr:uid="{CC68720A-BF6B-43D3-BA4B-F7184A9BC683}"/>
    <cellStyle name="SAPBEXHLevel1 4 3 2 8" xfId="31513" xr:uid="{9487D917-A0C1-4627-B73A-2399451F0683}"/>
    <cellStyle name="SAPBEXHLevel1 4 3 3" xfId="3437" xr:uid="{AB5B3439-4CBE-4F27-80B4-2A2560990BAD}"/>
    <cellStyle name="SAPBEXHLevel1 4 3 3 2" xfId="9614" xr:uid="{C3192416-364B-41A9-B2CC-75FB9455C95A}"/>
    <cellStyle name="SAPBEXHLevel1 4 3 3 3" xfId="11986" xr:uid="{6A3D41A0-2AD7-41F1-81A8-2D6A466C4412}"/>
    <cellStyle name="SAPBEXHLevel1 4 3 3 4" xfId="17784" xr:uid="{36334830-DD8C-40F1-AC16-E5C5E0A2B7A7}"/>
    <cellStyle name="SAPBEXHLevel1 4 3 3 5" xfId="21540" xr:uid="{BB5A61A6-A34E-4AF0-B28B-874C85D00CAB}"/>
    <cellStyle name="SAPBEXHLevel1 4 3 3 6" xfId="25202" xr:uid="{0DBC6358-ACC0-44AB-92C6-9E108C295CFF}"/>
    <cellStyle name="SAPBEXHLevel1 4 3 3 7" xfId="28733" xr:uid="{EBCFF6C6-44EB-4008-A047-2A3049FEC18F}"/>
    <cellStyle name="SAPBEXHLevel1 4 3 3 8" xfId="32012" xr:uid="{CBBA0E4E-5B73-455A-992F-3FA88F2C4DD1}"/>
    <cellStyle name="SAPBEXHLevel1 4 3 4" xfId="3225" xr:uid="{151F03D5-88C4-4FAB-BA2B-70D63F54164F}"/>
    <cellStyle name="SAPBEXHLevel1 4 3 4 2" xfId="9620" xr:uid="{1D4F3978-C751-4BD2-996C-1C73DA881CF3}"/>
    <cellStyle name="SAPBEXHLevel1 4 3 4 3" xfId="10748" xr:uid="{9370860D-3F13-4396-A535-C127BEE27FBB}"/>
    <cellStyle name="SAPBEXHLevel1 4 3 4 4" xfId="17572" xr:uid="{561F3772-1699-4155-A8EC-159D22E8F655}"/>
    <cellStyle name="SAPBEXHLevel1 4 3 4 5" xfId="21328" xr:uid="{89965455-F02A-4F9E-8AE2-B5B327677177}"/>
    <cellStyle name="SAPBEXHLevel1 4 3 4 6" xfId="24990" xr:uid="{9006A385-795B-4145-9097-1975D5D8C366}"/>
    <cellStyle name="SAPBEXHLevel1 4 3 4 7" xfId="28521" xr:uid="{B494A600-86A9-4CEB-A0AC-4F19DC0169FE}"/>
    <cellStyle name="SAPBEXHLevel1 4 3 4 8" xfId="31801" xr:uid="{86985187-B130-4E6D-8B5C-999BD1D12E51}"/>
    <cellStyle name="SAPBEXHLevel1 4 3 5" xfId="3711" xr:uid="{6C3A1E20-C42C-48DD-85DD-6D8C0D5351DE}"/>
    <cellStyle name="SAPBEXHLevel1 4 3 5 2" xfId="13014" xr:uid="{DE225869-0B3D-4C62-AC2A-E21988C1926C}"/>
    <cellStyle name="SAPBEXHLevel1 4 3 5 3" xfId="16861" xr:uid="{6145CEB9-E41A-4573-96ED-9FD2A8A523CF}"/>
    <cellStyle name="SAPBEXHLevel1 4 3 5 4" xfId="18058" xr:uid="{AE018E19-2C29-4CC1-846F-B0847C81C32B}"/>
    <cellStyle name="SAPBEXHLevel1 4 3 5 5" xfId="21813" xr:uid="{6D00101D-EEDB-41B2-8D7A-D2A605BC9618}"/>
    <cellStyle name="SAPBEXHLevel1 4 3 5 6" xfId="25476" xr:uid="{DD7B864C-E424-4C06-B078-52A4F144A240}"/>
    <cellStyle name="SAPBEXHLevel1 4 3 5 7" xfId="29007" xr:uid="{9CC47F6A-8C68-4E29-85B8-69492F3B8BF9}"/>
    <cellStyle name="SAPBEXHLevel1 4 3 5 8" xfId="32283" xr:uid="{332ACA00-97E5-4678-8A6C-82BE6A4BC167}"/>
    <cellStyle name="SAPBEXHLevel1 4 3 6" xfId="4121" xr:uid="{2921CCC9-3273-4897-9AE2-7F59031E8A5D}"/>
    <cellStyle name="SAPBEXHLevel1 4 3 6 2" xfId="6839" xr:uid="{BCF677D2-AA59-419B-B090-4F528F2D9A7F}"/>
    <cellStyle name="SAPBEXHLevel1 4 3 6 3" xfId="14886" xr:uid="{5615EE09-61B5-419F-80AA-47E48FD44DE0}"/>
    <cellStyle name="SAPBEXHLevel1 4 3 6 4" xfId="18468" xr:uid="{DA6D587A-60F7-4E48-AC61-3B9FE15E4DD2}"/>
    <cellStyle name="SAPBEXHLevel1 4 3 6 5" xfId="22221" xr:uid="{5918936C-1440-46D6-8FC7-79EE5B6DBC6A}"/>
    <cellStyle name="SAPBEXHLevel1 4 3 6 6" xfId="25886" xr:uid="{53339404-DF73-4F7B-A14F-C409E13AC8A5}"/>
    <cellStyle name="SAPBEXHLevel1 4 3 6 7" xfId="29417" xr:uid="{5DC3F5D8-0AB8-46EF-89CA-654628ADA8FC}"/>
    <cellStyle name="SAPBEXHLevel1 4 3 6 8" xfId="32683" xr:uid="{44FEE828-12A8-4787-97A8-00F599817F79}"/>
    <cellStyle name="SAPBEXHLevel1 4 3 7" xfId="4735" xr:uid="{E2C9037A-72B6-408E-BBEA-641A8178C9FB}"/>
    <cellStyle name="SAPBEXHLevel1 4 3 7 2" xfId="12288" xr:uid="{3A06F223-3D05-4CD4-8124-89C53223C5B0}"/>
    <cellStyle name="SAPBEXHLevel1 4 3 7 3" xfId="7381" xr:uid="{2F3E089B-53A9-4D5F-8928-1F2446DF9464}"/>
    <cellStyle name="SAPBEXHLevel1 4 3 7 4" xfId="19082" xr:uid="{A467EB2C-9F80-4AB4-BDC8-1A235B514CA9}"/>
    <cellStyle name="SAPBEXHLevel1 4 3 7 5" xfId="22833" xr:uid="{1B4DE9DE-7F1A-475D-A8F0-AC0AE86AB025}"/>
    <cellStyle name="SAPBEXHLevel1 4 3 7 6" xfId="26499" xr:uid="{A6FE9EE4-6BF8-400F-8712-2341A3D65630}"/>
    <cellStyle name="SAPBEXHLevel1 4 3 7 7" xfId="30031" xr:uid="{58CCF423-75A5-4E66-B7B7-6D4B1AA7F27F}"/>
    <cellStyle name="SAPBEXHLevel1 4 3 7 8" xfId="33288" xr:uid="{F4EF8AEE-724A-44B9-AD11-F8E045EB7E65}"/>
    <cellStyle name="SAPBEXHLevel1 4 3 8" xfId="9066" xr:uid="{ADA82410-4A80-466F-A688-73D31C4DA440}"/>
    <cellStyle name="SAPBEXHLevel1 4 3 9" xfId="14056" xr:uid="{838E4710-2180-425D-A9E9-5C72A401D11D}"/>
    <cellStyle name="SAPBEXHLevel1 4 4" xfId="2478" xr:uid="{AE0B7B46-2FAB-4648-A710-E2110970CABA}"/>
    <cellStyle name="SAPBEXHLevel1 4 4 2" xfId="9091" xr:uid="{5A113CC4-0A29-4BFA-8072-DD2C0603539A}"/>
    <cellStyle name="SAPBEXHLevel1 4 4 3" xfId="14789" xr:uid="{0F2A9BF1-D949-4227-8F83-A1B37F648561}"/>
    <cellStyle name="SAPBEXHLevel1 4 4 4" xfId="11611" xr:uid="{5EEDA6AC-68D7-4A96-BABB-BB100F177C1A}"/>
    <cellStyle name="SAPBEXHLevel1 4 4 5" xfId="13823" xr:uid="{22D83559-9AB3-4FAA-A733-9F07F48B495D}"/>
    <cellStyle name="SAPBEXHLevel1 4 4 6" xfId="20581" xr:uid="{EE99ACD6-BEEC-492E-AFF2-0B11AE3F7D7F}"/>
    <cellStyle name="SAPBEXHLevel1 4 4 7" xfId="26770" xr:uid="{794C0EDA-D5BE-4012-B6FD-2D179704DDB6}"/>
    <cellStyle name="SAPBEXHLevel1 4 4 8" xfId="30226" xr:uid="{0E5DEFA8-40D9-41F8-904C-5D433A5D24E0}"/>
    <cellStyle name="SAPBEXHLevel1 4 5" xfId="2095" xr:uid="{CBB97903-6E82-407D-9BB8-4B8C286356D6}"/>
    <cellStyle name="SAPBEXHLevel1 4 5 2" xfId="11160" xr:uid="{CDACF8F5-0A6C-48CA-A4AB-350188DA36E0}"/>
    <cellStyle name="SAPBEXHLevel1 4 5 3" xfId="16450" xr:uid="{8712B729-74F5-4485-AC75-418E7392E807}"/>
    <cellStyle name="SAPBEXHLevel1 4 5 4" xfId="14672" xr:uid="{509E1D3D-E0BE-4807-8220-12909B6DA9D3}"/>
    <cellStyle name="SAPBEXHLevel1 4 5 5" xfId="15977" xr:uid="{CAE4193A-42D8-4D2F-9B79-FD0C0D4E2174}"/>
    <cellStyle name="SAPBEXHLevel1 4 5 6" xfId="20031" xr:uid="{1C2F1884-B343-48C1-A32A-8984364622DF}"/>
    <cellStyle name="SAPBEXHLevel1 4 5 7" xfId="23781" xr:uid="{09B33F12-E360-412A-BE24-9CBB57E7FF4A}"/>
    <cellStyle name="SAPBEXHLevel1 4 5 8" xfId="27495" xr:uid="{FAF25C56-7C70-49AB-BAA3-3AEE1C201F44}"/>
    <cellStyle name="SAPBEXHLevel1 4 6" xfId="3975" xr:uid="{0F4E6C36-0C53-4456-B965-323542430E1B}"/>
    <cellStyle name="SAPBEXHLevel1 4 6 2" xfId="8372" xr:uid="{E1A8D57E-43BA-4C76-B30F-A18B20CBE6AB}"/>
    <cellStyle name="SAPBEXHLevel1 4 6 3" xfId="14797" xr:uid="{ECB65E78-0EBD-435F-88A1-C553C3C08405}"/>
    <cellStyle name="SAPBEXHLevel1 4 6 4" xfId="18322" xr:uid="{B31342E5-5288-439F-AAAF-603D3C63D473}"/>
    <cellStyle name="SAPBEXHLevel1 4 6 5" xfId="22075" xr:uid="{357A3056-1C44-4C5C-A150-FE9CEBCD25E2}"/>
    <cellStyle name="SAPBEXHLevel1 4 6 6" xfId="25740" xr:uid="{2FF63E43-7ABE-4DD0-B85B-22EB1CAD8DB4}"/>
    <cellStyle name="SAPBEXHLevel1 4 6 7" xfId="29271" xr:uid="{B2BE9527-C384-4F2D-A54D-DF0641FB4A1C}"/>
    <cellStyle name="SAPBEXHLevel1 4 6 8" xfId="32539" xr:uid="{352EA8FF-D81F-4AAD-B42C-C6A68FCFC678}"/>
    <cellStyle name="SAPBEXHLevel1 4 7" xfId="2029" xr:uid="{4B89099C-ACCB-4780-8FE5-AE59AF54748B}"/>
    <cellStyle name="SAPBEXHLevel1 4 7 2" xfId="7456" xr:uid="{D43F1DE8-3657-4F3F-A6A0-1E1EE14F88C2}"/>
    <cellStyle name="SAPBEXHLevel1 4 7 3" xfId="12062" xr:uid="{7F4D2E18-8126-424F-9C13-215FD641BA56}"/>
    <cellStyle name="SAPBEXHLevel1 4 7 4" xfId="14611" xr:uid="{94179518-569C-49A4-A6B9-D614D6D3E2A0}"/>
    <cellStyle name="SAPBEXHLevel1 4 7 5" xfId="14991" xr:uid="{EE859336-DF74-409F-A1AD-028B8681D745}"/>
    <cellStyle name="SAPBEXHLevel1 4 7 6" xfId="15248" xr:uid="{E653BE0D-163A-4C69-BA42-712CC4A1BC3B}"/>
    <cellStyle name="SAPBEXHLevel1 4 7 7" xfId="23930" xr:uid="{8500782D-2BE5-46BD-870A-6B177C6F5169}"/>
    <cellStyle name="SAPBEXHLevel1 4 7 8" xfId="11070" xr:uid="{81635052-C5DB-4789-B05D-C04FFA10A6CF}"/>
    <cellStyle name="SAPBEXHLevel1 4 8" xfId="3797" xr:uid="{144D6217-4783-4B0A-A22B-47BE8CC48224}"/>
    <cellStyle name="SAPBEXHLevel1 4 8 2" xfId="12995" xr:uid="{BF09ECFA-B2CF-47CD-AEB6-1CC2C20F021C}"/>
    <cellStyle name="SAPBEXHLevel1 4 8 3" xfId="10993" xr:uid="{E16B4F2D-6779-47B3-8B10-69A966988935}"/>
    <cellStyle name="SAPBEXHLevel1 4 8 4" xfId="18144" xr:uid="{22D9D892-C8A5-49D1-A9AE-F2BF2282A49A}"/>
    <cellStyle name="SAPBEXHLevel1 4 8 5" xfId="21897" xr:uid="{D8C7E12C-37F6-4D55-9F5C-5320EA0C01A4}"/>
    <cellStyle name="SAPBEXHLevel1 4 8 6" xfId="25562" xr:uid="{112B674A-8F44-4FD9-8623-8FDCC7164C09}"/>
    <cellStyle name="SAPBEXHLevel1 4 8 7" xfId="29093" xr:uid="{73A79E2E-DFED-465B-9512-055873B0F637}"/>
    <cellStyle name="SAPBEXHLevel1 4 8 8" xfId="32365" xr:uid="{ACB39D90-1923-45E6-AA06-6492FBFF27F8}"/>
    <cellStyle name="SAPBEXHLevel1 4 9" xfId="4593" xr:uid="{3BDDFC02-BD7D-4E98-A0FD-CD17434BBB89}"/>
    <cellStyle name="SAPBEXHLevel1 4 9 2" xfId="12423" xr:uid="{EDCFFC3F-21BD-429F-887B-909A56E42EC5}"/>
    <cellStyle name="SAPBEXHLevel1 4 9 3" xfId="14625" xr:uid="{3E0A73E8-B8C7-4EC5-A25F-884DD8EB2B7C}"/>
    <cellStyle name="SAPBEXHLevel1 4 9 4" xfId="18940" xr:uid="{19A1BBA6-4E5B-47EE-BFE4-7D896B1E1B6F}"/>
    <cellStyle name="SAPBEXHLevel1 4 9 5" xfId="22692" xr:uid="{C09D9D74-9E42-4470-B799-EB4027EC436C}"/>
    <cellStyle name="SAPBEXHLevel1 4 9 6" xfId="26357" xr:uid="{F321FEA5-CC88-4222-A1CD-ED2B1D7DCDCC}"/>
    <cellStyle name="SAPBEXHLevel1 4 9 7" xfId="29889" xr:uid="{0249BDD7-76F4-4253-9C1E-5690904BAA30}"/>
    <cellStyle name="SAPBEXHLevel1 4 9 8" xfId="33149" xr:uid="{BC47F93B-3021-471D-BCFB-574188E1CF69}"/>
    <cellStyle name="SAPBEXHLevel1 5" xfId="1357" xr:uid="{B97CE1F8-00CD-4DF0-AF8D-DE010D888117}"/>
    <cellStyle name="SAPBEXHLevel1 5 10" xfId="11691" xr:uid="{62DFF397-9EA1-4230-BDC6-50601DB58B2E}"/>
    <cellStyle name="SAPBEXHLevel1 5 11" xfId="7789" xr:uid="{30B876F9-5981-4803-A3A1-4700623D9295}"/>
    <cellStyle name="SAPBEXHLevel1 5 12" xfId="14831" xr:uid="{1457F5AC-8773-4C22-9465-605B3103413B}"/>
    <cellStyle name="SAPBEXHLevel1 5 13" xfId="23388" xr:uid="{2C91AD6A-B446-4CB0-83CA-A55B333B42B7}"/>
    <cellStyle name="SAPBEXHLevel1 5 14" xfId="19837" xr:uid="{01EE512F-FEC0-42A4-A948-1A3918875B3A}"/>
    <cellStyle name="SAPBEXHLevel1 5 15" xfId="27062" xr:uid="{1A3C42A9-C591-493A-8DF2-411BD7EA1A78}"/>
    <cellStyle name="SAPBEXHLevel1 5 2" xfId="1765" xr:uid="{ECADA2B2-437F-40BE-AA14-7F838B42CEFA}"/>
    <cellStyle name="SAPBEXHLevel1 5 2 10" xfId="9227" xr:uid="{7FB9D9DA-5802-405D-8B0C-A8CED4804790}"/>
    <cellStyle name="SAPBEXHLevel1 5 2 11" xfId="19538" xr:uid="{910ECCE0-C5C3-4C4F-94DF-2A0438513CEC}"/>
    <cellStyle name="SAPBEXHLevel1 5 2 12" xfId="23300" xr:uid="{B275BB62-E974-4C77-9944-E567E88737A2}"/>
    <cellStyle name="SAPBEXHLevel1 5 2 13" xfId="26949" xr:uid="{074E37E2-7A32-481A-9824-B73EC29534BE}"/>
    <cellStyle name="SAPBEXHLevel1 5 2 14" xfId="20554" xr:uid="{9AE99DF9-6785-41AE-9DE7-08DCC5C2C46E}"/>
    <cellStyle name="SAPBEXHLevel1 5 2 2" xfId="3008" xr:uid="{4FA2FD55-52A7-436D-BAEE-32298C626451}"/>
    <cellStyle name="SAPBEXHLevel1 5 2 2 2" xfId="7897" xr:uid="{89757FDB-B7E1-4506-B6D2-3CA962F4760B}"/>
    <cellStyle name="SAPBEXHLevel1 5 2 2 3" xfId="16711" xr:uid="{ED9AD73E-7C55-4BA5-B89C-8B2704E86EFC}"/>
    <cellStyle name="SAPBEXHLevel1 5 2 2 4" xfId="17356" xr:uid="{C42CF0F8-32D7-44EA-B09A-60DBDE0CECA0}"/>
    <cellStyle name="SAPBEXHLevel1 5 2 2 5" xfId="21114" xr:uid="{5F3F979D-4F78-4003-88D6-8FAFEC64A174}"/>
    <cellStyle name="SAPBEXHLevel1 5 2 2 6" xfId="24775" xr:uid="{6B13694C-CC35-4BA1-B197-D1A51198C828}"/>
    <cellStyle name="SAPBEXHLevel1 5 2 2 7" xfId="28304" xr:uid="{E24F9B15-B709-420D-8EBE-FC1BDBB5B8C4}"/>
    <cellStyle name="SAPBEXHLevel1 5 2 2 8" xfId="31590" xr:uid="{2ED02E0D-5DA1-4507-9B12-6B7F599E0BB2}"/>
    <cellStyle name="SAPBEXHLevel1 5 2 3" xfId="3514" xr:uid="{3DCE5691-A128-4EC7-B095-9C4E71E4EF3E}"/>
    <cellStyle name="SAPBEXHLevel1 5 2 3 2" xfId="8129" xr:uid="{89C27038-E450-4AA4-A12A-380DEFBBF2D5}"/>
    <cellStyle name="SAPBEXHLevel1 5 2 3 3" xfId="16971" xr:uid="{D7B10CAD-4CCD-4151-B33B-E2339E8E6521}"/>
    <cellStyle name="SAPBEXHLevel1 5 2 3 4" xfId="17861" xr:uid="{A63CBECC-10E8-4731-A42E-C4B803AD6E77}"/>
    <cellStyle name="SAPBEXHLevel1 5 2 3 5" xfId="21617" xr:uid="{54AA75CB-C6AA-4427-ADA5-DEE3FB7DDBC2}"/>
    <cellStyle name="SAPBEXHLevel1 5 2 3 6" xfId="25279" xr:uid="{28383F4F-5722-4CEF-A049-C11A9683D912}"/>
    <cellStyle name="SAPBEXHLevel1 5 2 3 7" xfId="28810" xr:uid="{BAE3CB74-16BE-45F6-BDB3-21BF4FDBF990}"/>
    <cellStyle name="SAPBEXHLevel1 5 2 3 8" xfId="32089" xr:uid="{E275A31F-A7AB-4707-91D5-55DE3759AA86}"/>
    <cellStyle name="SAPBEXHLevel1 5 2 4" xfId="2351" xr:uid="{896AAC72-E2FC-4D40-9D75-22AA946DFAD9}"/>
    <cellStyle name="SAPBEXHLevel1 5 2 4 2" xfId="10867" xr:uid="{0462DE10-F95C-488B-A9DD-6F459C3A0A7D}"/>
    <cellStyle name="SAPBEXHLevel1 5 2 4 3" xfId="7562" xr:uid="{51CB2A77-7471-40C3-A660-494926335468}"/>
    <cellStyle name="SAPBEXHLevel1 5 2 4 4" xfId="9261" xr:uid="{A5D490D1-93A9-489B-8C2F-46F79671BF20}"/>
    <cellStyle name="SAPBEXHLevel1 5 2 4 5" xfId="13657" xr:uid="{5F9607C2-3EA4-46D9-B7F6-39324383C5D6}"/>
    <cellStyle name="SAPBEXHLevel1 5 2 4 6" xfId="23169" xr:uid="{8C2A56A3-DE5F-4E50-B097-F06DF2141DBD}"/>
    <cellStyle name="SAPBEXHLevel1 5 2 4 7" xfId="26829" xr:uid="{639F7518-4EC7-4744-9E84-A697DC7B0D13}"/>
    <cellStyle name="SAPBEXHLevel1 5 2 4 8" xfId="30323" xr:uid="{0B7A83F2-AC23-42FB-A679-9358B9368644}"/>
    <cellStyle name="SAPBEXHLevel1 5 2 5" xfId="3704" xr:uid="{E89C99FF-D66A-4B11-ABB9-E46DF2163D60}"/>
    <cellStyle name="SAPBEXHLevel1 5 2 5 2" xfId="12771" xr:uid="{D1AE681E-E53E-443C-9D29-C886EAE86A8A}"/>
    <cellStyle name="SAPBEXHLevel1 5 2 5 3" xfId="11890" xr:uid="{BCABA85A-A334-48FA-BF6A-C1A86DB12299}"/>
    <cellStyle name="SAPBEXHLevel1 5 2 5 4" xfId="18051" xr:uid="{0E00DBE4-6476-4EAE-9FBA-7D05C0EBC87D}"/>
    <cellStyle name="SAPBEXHLevel1 5 2 5 5" xfId="21806" xr:uid="{5EE72180-B7B6-44C4-8159-3D03D300F173}"/>
    <cellStyle name="SAPBEXHLevel1 5 2 5 6" xfId="25469" xr:uid="{757082E6-A2A3-4CF0-8C93-6FED22027D09}"/>
    <cellStyle name="SAPBEXHLevel1 5 2 5 7" xfId="29000" xr:uid="{B6366644-A79D-419A-812F-327A527E78EC}"/>
    <cellStyle name="SAPBEXHLevel1 5 2 5 8" xfId="32276" xr:uid="{453D7C96-3615-4682-A2DC-9C0F4FD1A6DE}"/>
    <cellStyle name="SAPBEXHLevel1 5 2 6" xfId="2228" xr:uid="{566DBFC7-A4CA-4C7A-AA46-52DFC10E5C18}"/>
    <cellStyle name="SAPBEXHLevel1 5 2 6 2" xfId="7940" xr:uid="{254230F1-9B63-4EAB-A9BF-9F723B6E02A5}"/>
    <cellStyle name="SAPBEXHLevel1 5 2 6 3" xfId="15412" xr:uid="{BF7934A4-A546-41FD-BE98-374242CA4584}"/>
    <cellStyle name="SAPBEXHLevel1 5 2 6 4" xfId="16359" xr:uid="{A0D87717-34BB-476D-A852-2B7F8BD91886}"/>
    <cellStyle name="SAPBEXHLevel1 5 2 6 5" xfId="8053" xr:uid="{67C56BBB-185B-4E36-9147-62CE2C5B8C5A}"/>
    <cellStyle name="SAPBEXHLevel1 5 2 6 6" xfId="13086" xr:uid="{CA43B854-8A23-4ACF-B446-4D8C8D572E1C}"/>
    <cellStyle name="SAPBEXHLevel1 5 2 6 7" xfId="14221" xr:uid="{282CE30F-C283-41F7-A2D8-982698D6D761}"/>
    <cellStyle name="SAPBEXHLevel1 5 2 6 8" xfId="27427" xr:uid="{670B56B5-F19C-42C5-BC75-C26940266E09}"/>
    <cellStyle name="SAPBEXHLevel1 5 2 7" xfId="2260" xr:uid="{56F505C4-6B5A-49B8-A21C-87EFC8D12E39}"/>
    <cellStyle name="SAPBEXHLevel1 5 2 7 2" xfId="11010" xr:uid="{3CD30FE8-897E-45FA-A5A6-15BF98668028}"/>
    <cellStyle name="SAPBEXHLevel1 5 2 7 3" xfId="16542" xr:uid="{78A58976-47D3-43E4-8CBE-C4110904830C}"/>
    <cellStyle name="SAPBEXHLevel1 5 2 7 4" xfId="16654" xr:uid="{A5E0230D-0978-4838-B0EB-8D4DABD8D67F}"/>
    <cellStyle name="SAPBEXHLevel1 5 2 7 5" xfId="16015" xr:uid="{060C7360-448F-47EA-B2E4-6E3A172FDCEA}"/>
    <cellStyle name="SAPBEXHLevel1 5 2 7 6" xfId="20126" xr:uid="{9018D1FF-A0C6-41A3-9C60-FEF48F94A3C4}"/>
    <cellStyle name="SAPBEXHLevel1 5 2 7 7" xfId="23871" xr:uid="{AF8D9119-D941-4D80-A3D1-7FD66FE9CF4D}"/>
    <cellStyle name="SAPBEXHLevel1 5 2 7 8" xfId="8923" xr:uid="{B42D17E3-BCCB-4A58-9CD7-D592FC4FAEB4}"/>
    <cellStyle name="SAPBEXHLevel1 5 2 8" xfId="8781" xr:uid="{94F0FDB4-5659-4FCE-8EF9-AA5DDC44D48E}"/>
    <cellStyle name="SAPBEXHLevel1 5 2 9" xfId="14529" xr:uid="{6CDFD892-9618-4399-B5B5-382E1D1A038F}"/>
    <cellStyle name="SAPBEXHLevel1 5 3" xfId="2620" xr:uid="{BD101ACB-0260-4C4F-AA7F-9C554F618583}"/>
    <cellStyle name="SAPBEXHLevel1 5 3 2" xfId="11616" xr:uid="{229FA46A-9D59-4940-A329-E5BAA20177EA}"/>
    <cellStyle name="SAPBEXHLevel1 5 3 3" xfId="16030" xr:uid="{ED1F0050-C055-408F-A060-B0E0CFFFEA2B}"/>
    <cellStyle name="SAPBEXHLevel1 5 3 4" xfId="7669" xr:uid="{DED0376B-7B1E-4022-9ACE-9F492E8DCBAE}"/>
    <cellStyle name="SAPBEXHLevel1 5 3 5" xfId="20727" xr:uid="{84E9D467-4D89-4917-882E-FADE3506E19C}"/>
    <cellStyle name="SAPBEXHLevel1 5 3 6" xfId="24387" xr:uid="{D9A7973D-AC0E-461D-9543-03C03E3F96F9}"/>
    <cellStyle name="SAPBEXHLevel1 5 3 7" xfId="27916" xr:uid="{7A8E2010-063C-4798-844E-D29D89B7D1EE}"/>
    <cellStyle name="SAPBEXHLevel1 5 3 8" xfId="31206" xr:uid="{ADE239D9-A435-4ECA-8275-B6650DAC64CF}"/>
    <cellStyle name="SAPBEXHLevel1 5 4" xfId="3127" xr:uid="{7B56897B-55D0-4CD6-B8EB-B45C3FD3984C}"/>
    <cellStyle name="SAPBEXHLevel1 5 4 2" xfId="11100" xr:uid="{20D31010-D695-4D17-8ABB-B65D669859FE}"/>
    <cellStyle name="SAPBEXHLevel1 5 4 3" xfId="16476" xr:uid="{A4B2EB3E-7331-4482-A78A-FBC44F5E3585}"/>
    <cellStyle name="SAPBEXHLevel1 5 4 4" xfId="17474" xr:uid="{4FBC1CF6-7ED8-4F12-881B-02B03E69B4BC}"/>
    <cellStyle name="SAPBEXHLevel1 5 4 5" xfId="21230" xr:uid="{EC6BBD82-7C8E-4431-AC31-D296B3DCCEBB}"/>
    <cellStyle name="SAPBEXHLevel1 5 4 6" xfId="24892" xr:uid="{8F2A0F40-B049-4FEF-A323-A30D27DC2DDF}"/>
    <cellStyle name="SAPBEXHLevel1 5 4 7" xfId="28423" xr:uid="{E2DBF58B-B51B-4572-8AA1-1D8AB2BADBEE}"/>
    <cellStyle name="SAPBEXHLevel1 5 4 8" xfId="31705" xr:uid="{BA8CD20F-4C14-48AB-949D-F83B6B19B6D9}"/>
    <cellStyle name="SAPBEXHLevel1 5 5" xfId="2680" xr:uid="{BD698E64-E5CC-4223-83CF-DB2CC5FFDC48}"/>
    <cellStyle name="SAPBEXHLevel1 5 5 2" xfId="9175" xr:uid="{A629089C-F881-4E5B-B013-10192C969419}"/>
    <cellStyle name="SAPBEXHLevel1 5 5 3" xfId="7133" xr:uid="{D3DE59A4-2846-49B1-8C84-5D30EC98EC7B}"/>
    <cellStyle name="SAPBEXHLevel1 5 5 4" xfId="16842" xr:uid="{83CB44E1-32FD-4D74-96CC-433B6A4D0FE5}"/>
    <cellStyle name="SAPBEXHLevel1 5 5 5" xfId="20786" xr:uid="{C14155AA-B2A8-4D03-9A5F-48ADEA012AC0}"/>
    <cellStyle name="SAPBEXHLevel1 5 5 6" xfId="24447" xr:uid="{C1CB40AC-A48F-467D-8968-3FCE5D49A618}"/>
    <cellStyle name="SAPBEXHLevel1 5 5 7" xfId="27976" xr:uid="{1CBF97D1-C932-4F68-AD90-A932800283EF}"/>
    <cellStyle name="SAPBEXHLevel1 5 5 8" xfId="31262" xr:uid="{0D3DBEEA-DA51-4BE7-AC2D-52698C5F0732}"/>
    <cellStyle name="SAPBEXHLevel1 5 6" xfId="1916" xr:uid="{048383FF-25A5-4EF5-ADDB-0A91A37C3C43}"/>
    <cellStyle name="SAPBEXHLevel1 5 6 2" xfId="10170" xr:uid="{E19D23AE-394D-473F-B6C9-8ACD89188074}"/>
    <cellStyle name="SAPBEXHLevel1 5 6 3" xfId="7192" xr:uid="{8D536C17-D149-4973-9EC2-C3434D05B552}"/>
    <cellStyle name="SAPBEXHLevel1 5 6 4" xfId="10864" xr:uid="{B1900B43-9B32-4BE3-B9FC-28DA682EF4A3}"/>
    <cellStyle name="SAPBEXHLevel1 5 6 5" xfId="11976" xr:uid="{5AC830D3-20E7-4519-B751-FE4AAB41225A}"/>
    <cellStyle name="SAPBEXHLevel1 5 6 6" xfId="8030" xr:uid="{B5FE3DFA-D89B-45D6-828D-7C7821B895FA}"/>
    <cellStyle name="SAPBEXHLevel1 5 6 7" xfId="23701" xr:uid="{A5964EF1-0DDF-4CEC-96BC-6397B09682FC}"/>
    <cellStyle name="SAPBEXHLevel1 5 6 8" xfId="27290" xr:uid="{8999E8B4-4EBE-4E49-A0D6-DEA74A6FA590}"/>
    <cellStyle name="SAPBEXHLevel1 5 7" xfId="4089" xr:uid="{EA9391EC-308F-4BF2-BB2E-C651A7575298}"/>
    <cellStyle name="SAPBEXHLevel1 5 7 2" xfId="7184" xr:uid="{FC6A75D2-A27F-4B4C-9AC1-4B8CB1610BFA}"/>
    <cellStyle name="SAPBEXHLevel1 5 7 3" xfId="7067" xr:uid="{0955F74F-B38A-432E-9C9A-54EA359A14F8}"/>
    <cellStyle name="SAPBEXHLevel1 5 7 4" xfId="18436" xr:uid="{DD697854-F93E-4F00-998E-A483A408F927}"/>
    <cellStyle name="SAPBEXHLevel1 5 7 5" xfId="22189" xr:uid="{CB369ED9-B653-4AF8-9450-793284F4FF60}"/>
    <cellStyle name="SAPBEXHLevel1 5 7 6" xfId="25854" xr:uid="{59FA7789-FB5F-411E-B440-FC7461C69F16}"/>
    <cellStyle name="SAPBEXHLevel1 5 7 7" xfId="29385" xr:uid="{35795B5A-7BCB-4AD5-8EE8-4A166FA86114}"/>
    <cellStyle name="SAPBEXHLevel1 5 7 8" xfId="32652" xr:uid="{A87E6D9B-4488-492F-A30C-60D62B60A2BB}"/>
    <cellStyle name="SAPBEXHLevel1 5 8" xfId="4022" xr:uid="{89212B92-E088-4F8F-A207-D8A2F0186DCF}"/>
    <cellStyle name="SAPBEXHLevel1 5 8 2" xfId="10596" xr:uid="{303B33FE-45E7-4E0D-98C0-A046F210CB8E}"/>
    <cellStyle name="SAPBEXHLevel1 5 8 3" xfId="7273" xr:uid="{57467D8D-42D3-44F5-829E-33866566EBBC}"/>
    <cellStyle name="SAPBEXHLevel1 5 8 4" xfId="18369" xr:uid="{6AD47573-28EF-40D2-9CBD-760EE7CE905C}"/>
    <cellStyle name="SAPBEXHLevel1 5 8 5" xfId="22122" xr:uid="{C251FB94-8B71-4B70-A40F-F5C985B9DC94}"/>
    <cellStyle name="SAPBEXHLevel1 5 8 6" xfId="25787" xr:uid="{8093975F-0E9B-4FBD-9442-5AB2C83084E6}"/>
    <cellStyle name="SAPBEXHLevel1 5 8 7" xfId="29318" xr:uid="{336158CA-2D0E-4A95-80D5-2A7126BE7258}"/>
    <cellStyle name="SAPBEXHLevel1 5 8 8" xfId="32585" xr:uid="{40485AFA-F98D-4868-92A0-2315A04A6CC9}"/>
    <cellStyle name="SAPBEXHLevel1 5 9" xfId="9691" xr:uid="{9846C16C-485C-4E40-B930-7B51C258055F}"/>
    <cellStyle name="SAPBEXHLevel1 6" xfId="1384" xr:uid="{958AFA97-D4DF-4736-9089-D005E0CFA622}"/>
    <cellStyle name="SAPBEXHLevel1 7" xfId="1439" xr:uid="{E18F48A4-ECF8-4667-A295-EA9B86BE4607}"/>
    <cellStyle name="SAPBEXHLevel1 8" xfId="676" xr:uid="{4FE05145-0E39-4B5F-ADEB-F4C1EF35CB4C}"/>
    <cellStyle name="SAPBEXHLevel1 8 10" xfId="14769" xr:uid="{202270E9-C536-4E06-9643-B04B426017BE}"/>
    <cellStyle name="SAPBEXHLevel1 8 11" xfId="6951" xr:uid="{CD3E8693-F6EB-4671-BC27-46740C5870FF}"/>
    <cellStyle name="SAPBEXHLevel1 8 12" xfId="20170" xr:uid="{610475DB-962A-4E9B-816F-342FDEE40976}"/>
    <cellStyle name="SAPBEXHLevel1 8 13" xfId="20211" xr:uid="{5AA6C35E-F674-4014-AA57-F7711411366D}"/>
    <cellStyle name="SAPBEXHLevel1 8 14" xfId="27465" xr:uid="{799D7900-C4F5-4719-A701-0B455BDC3817}"/>
    <cellStyle name="SAPBEXHLevel1 8 15" xfId="30688" xr:uid="{AD7185F3-DDDC-4490-88F7-6150A67D2EB6}"/>
    <cellStyle name="SAPBEXHLevel1 8 2" xfId="1588" xr:uid="{D08A836D-BEE7-426E-8FA3-78CB4BCEA3BA}"/>
    <cellStyle name="SAPBEXHLevel1 8 2 10" xfId="14302" xr:uid="{F2C2410F-2211-40DB-811A-778A782FC526}"/>
    <cellStyle name="SAPBEXHLevel1 8 2 11" xfId="13640" xr:uid="{4ECD4D66-A40C-44B8-88CC-114F40557682}"/>
    <cellStyle name="SAPBEXHLevel1 8 2 12" xfId="19903" xr:uid="{061B1A10-4271-4362-82FC-0BECEA7818BD}"/>
    <cellStyle name="SAPBEXHLevel1 8 2 13" xfId="26222" xr:uid="{4C487EE8-BB4A-4199-826C-644E99C63937}"/>
    <cellStyle name="SAPBEXHLevel1 8 2 14" xfId="27235" xr:uid="{B3651588-2896-4468-9CFD-FA89301F16DB}"/>
    <cellStyle name="SAPBEXHLevel1 8 2 2" xfId="2831" xr:uid="{1C5F1179-8F68-4422-B896-4B3C94B755AF}"/>
    <cellStyle name="SAPBEXHLevel1 8 2 2 2" xfId="10469" xr:uid="{4975B316-0699-47C1-BEB5-BC6656AD1B6D}"/>
    <cellStyle name="SAPBEXHLevel1 8 2 2 3" xfId="16644" xr:uid="{EAE53DCA-D3F8-434B-9066-03710C41CC4F}"/>
    <cellStyle name="SAPBEXHLevel1 8 2 2 4" xfId="17179" xr:uid="{F880FFCF-CC76-4910-985F-B774B677ABBE}"/>
    <cellStyle name="SAPBEXHLevel1 8 2 2 5" xfId="20937" xr:uid="{E3737F78-4F5E-4A3D-820C-B1C56BCD5A2A}"/>
    <cellStyle name="SAPBEXHLevel1 8 2 2 6" xfId="24598" xr:uid="{96D09527-19A4-457B-A9C4-03DD6A8B2F1A}"/>
    <cellStyle name="SAPBEXHLevel1 8 2 2 7" xfId="28127" xr:uid="{289F58F2-8C86-4B6A-8C33-779FEEFA6401}"/>
    <cellStyle name="SAPBEXHLevel1 8 2 2 8" xfId="31413" xr:uid="{59D59BA9-D81E-40D7-92DF-12DFEC24594F}"/>
    <cellStyle name="SAPBEXHLevel1 8 2 3" xfId="3337" xr:uid="{B984926D-E846-440E-8414-FB9C541EBCE3}"/>
    <cellStyle name="SAPBEXHLevel1 8 2 3 2" xfId="8221" xr:uid="{270F2681-B423-4301-A357-DDDB886F5306}"/>
    <cellStyle name="SAPBEXHLevel1 8 2 3 3" xfId="10297" xr:uid="{16018D51-050E-4BA1-AF19-6D2423AC8D24}"/>
    <cellStyle name="SAPBEXHLevel1 8 2 3 4" xfId="17684" xr:uid="{276CD8B9-1FD9-4F8C-9267-F3BB975D9662}"/>
    <cellStyle name="SAPBEXHLevel1 8 2 3 5" xfId="21440" xr:uid="{CA5F11FA-55BF-4E62-B559-9E7C2776564D}"/>
    <cellStyle name="SAPBEXHLevel1 8 2 3 6" xfId="25102" xr:uid="{F36F592D-D757-4510-8648-830BA8311B46}"/>
    <cellStyle name="SAPBEXHLevel1 8 2 3 7" xfId="28633" xr:uid="{73D31654-68CA-4F7D-A843-D85D62775469}"/>
    <cellStyle name="SAPBEXHLevel1 8 2 3 8" xfId="31912" xr:uid="{BFEF84F1-157C-4443-B5D0-833ADD5B590C}"/>
    <cellStyle name="SAPBEXHLevel1 8 2 4" xfId="3081" xr:uid="{163FF92D-9D25-429E-802A-F0B632B6BA2B}"/>
    <cellStyle name="SAPBEXHLevel1 8 2 4 2" xfId="9740" xr:uid="{5B1167FB-64DA-41B1-A162-5F5B6316FEC2}"/>
    <cellStyle name="SAPBEXHLevel1 8 2 4 3" xfId="14026" xr:uid="{EAD57CDC-E9DE-45FA-99F4-281A8A84D86F}"/>
    <cellStyle name="SAPBEXHLevel1 8 2 4 4" xfId="17428" xr:uid="{17DE84A7-8F22-44E1-BDCE-61E604D7A48E}"/>
    <cellStyle name="SAPBEXHLevel1 8 2 4 5" xfId="21185" xr:uid="{FE8C60B7-4DF5-46CC-92D0-971B749A2FFD}"/>
    <cellStyle name="SAPBEXHLevel1 8 2 4 6" xfId="24847" xr:uid="{C5B476FB-84B5-4B82-B528-4754C480181C}"/>
    <cellStyle name="SAPBEXHLevel1 8 2 4 7" xfId="28377" xr:uid="{7C9B02CA-8CD8-427F-A238-BC244D4204C8}"/>
    <cellStyle name="SAPBEXHLevel1 8 2 4 8" xfId="31660" xr:uid="{C9953F5A-2A86-400F-97A9-1E56A1EAECDA}"/>
    <cellStyle name="SAPBEXHLevel1 8 2 5" xfId="2650" xr:uid="{E49D6EAD-FAB0-49EC-8B6B-1B5F8D70B0F8}"/>
    <cellStyle name="SAPBEXHLevel1 8 2 5 2" xfId="9201" xr:uid="{ADBADF32-41B1-44DA-BE81-B13425B410CF}"/>
    <cellStyle name="SAPBEXHLevel1 8 2 5 3" xfId="14252" xr:uid="{E6525C35-4AA1-493C-914E-354DC43704A5}"/>
    <cellStyle name="SAPBEXHLevel1 8 2 5 4" xfId="12858" xr:uid="{BF1934F2-8C58-414F-AB47-4BD97A7351A6}"/>
    <cellStyle name="SAPBEXHLevel1 8 2 5 5" xfId="20756" xr:uid="{A10A4CF6-7B9C-4F9E-A726-1211DF4B7353}"/>
    <cellStyle name="SAPBEXHLevel1 8 2 5 6" xfId="24417" xr:uid="{9C4F2D44-893F-4D0C-8D7B-E793C128BDC1}"/>
    <cellStyle name="SAPBEXHLevel1 8 2 5 7" xfId="27946" xr:uid="{60BF3206-6BBF-46BE-B1EE-CF26851941BF}"/>
    <cellStyle name="SAPBEXHLevel1 8 2 5 8" xfId="31234" xr:uid="{58E24F9A-9D12-4827-B226-AD58FE97D166}"/>
    <cellStyle name="SAPBEXHLevel1 8 2 6" xfId="3193" xr:uid="{E96863B1-E395-4E4C-A4A4-98F653BB8CF4}"/>
    <cellStyle name="SAPBEXHLevel1 8 2 6 2" xfId="10808" xr:uid="{1987C70F-8B49-4D01-BB30-18D3EAD4A2B7}"/>
    <cellStyle name="SAPBEXHLevel1 8 2 6 3" xfId="9919" xr:uid="{C2BD3054-2AA3-448E-B4A1-9143FD0C5618}"/>
    <cellStyle name="SAPBEXHLevel1 8 2 6 4" xfId="17540" xr:uid="{72D3B2E5-5AA6-4BA5-B71F-5C2A98981170}"/>
    <cellStyle name="SAPBEXHLevel1 8 2 6 5" xfId="21296" xr:uid="{6DFF24C2-0AC1-4F20-94ED-A5A1461D60A1}"/>
    <cellStyle name="SAPBEXHLevel1 8 2 6 6" xfId="24958" xr:uid="{D4D27807-82BA-43A8-84D8-F77CC3F713C9}"/>
    <cellStyle name="SAPBEXHLevel1 8 2 6 7" xfId="28489" xr:uid="{F862E02C-3FA0-4222-965C-3C3A86587C88}"/>
    <cellStyle name="SAPBEXHLevel1 8 2 6 8" xfId="31769" xr:uid="{189D6EAB-FE80-449F-8248-8B45B26994FB}"/>
    <cellStyle name="SAPBEXHLevel1 8 2 7" xfId="4883" xr:uid="{9DF0243C-BB76-401E-B950-9CF96E8EED54}"/>
    <cellStyle name="SAPBEXHLevel1 8 2 7 2" xfId="12140" xr:uid="{1A9CC9BE-9ABD-4BE3-BCED-D30FDC2F209E}"/>
    <cellStyle name="SAPBEXHLevel1 8 2 7 3" xfId="16834" xr:uid="{E18251AF-D075-46DE-AA4F-3AA2549B6A65}"/>
    <cellStyle name="SAPBEXHLevel1 8 2 7 4" xfId="19230" xr:uid="{6F4DDD50-D6C8-4A9A-9FB6-DE5D1E15FB2C}"/>
    <cellStyle name="SAPBEXHLevel1 8 2 7 5" xfId="22981" xr:uid="{EB1307C6-4D98-46D1-98EE-9C5CB377C47D}"/>
    <cellStyle name="SAPBEXHLevel1 8 2 7 6" xfId="26647" xr:uid="{7005D8C9-5D0F-4C8B-9F85-C6DE7D5CFD5E}"/>
    <cellStyle name="SAPBEXHLevel1 8 2 7 7" xfId="30179" xr:uid="{1CA3A7E6-F5B1-4527-9898-C99B46F2D12C}"/>
    <cellStyle name="SAPBEXHLevel1 8 2 7 8" xfId="33434" xr:uid="{E4B72EF2-7A48-47D9-B23D-C053229EB3AB}"/>
    <cellStyle name="SAPBEXHLevel1 8 2 8" xfId="8450" xr:uid="{4142D7FC-B8EB-4C62-BB25-4950995A733F}"/>
    <cellStyle name="SAPBEXHLevel1 8 2 9" xfId="12025" xr:uid="{E7510654-AB66-4436-AC0D-B0C024C29F05}"/>
    <cellStyle name="SAPBEXHLevel1 8 3" xfId="2009" xr:uid="{6BC5C2AF-C861-4FD4-A105-A5DE54FAFE88}"/>
    <cellStyle name="SAPBEXHLevel1 8 3 2" xfId="11579" xr:uid="{595BD460-8C74-47FA-A381-0379D96A60DF}"/>
    <cellStyle name="SAPBEXHLevel1 8 3 3" xfId="16067" xr:uid="{F5B063EC-186C-4CED-9CEC-EE29B11937A5}"/>
    <cellStyle name="SAPBEXHLevel1 8 3 4" xfId="16524" xr:uid="{D37F81E5-D1F3-4751-9A9E-E50E3FAE77AE}"/>
    <cellStyle name="SAPBEXHLevel1 8 3 5" xfId="19462" xr:uid="{B2BC5E1A-B5AC-45D1-A060-75C59B719690}"/>
    <cellStyle name="SAPBEXHLevel1 8 3 6" xfId="13553" xr:uid="{DD6D7D1F-91EB-45F4-B674-C8A0111B0795}"/>
    <cellStyle name="SAPBEXHLevel1 8 3 7" xfId="23741" xr:uid="{0195A700-C969-4359-B06D-DB68877A354E}"/>
    <cellStyle name="SAPBEXHLevel1 8 3 8" xfId="27340" xr:uid="{429C9321-2FEA-4421-ABAA-CDA05655EEA4}"/>
    <cellStyle name="SAPBEXHLevel1 8 4" xfId="2329" xr:uid="{CB276E2B-DEDF-4532-8411-D659804F7904}"/>
    <cellStyle name="SAPBEXHLevel1 8 4 2" xfId="10898" xr:uid="{E35AF5D0-BC30-41AF-812A-CCB26909D2E5}"/>
    <cellStyle name="SAPBEXHLevel1 8 4 3" xfId="8712" xr:uid="{2FDBA057-C85C-437E-A7A2-1DA922E85410}"/>
    <cellStyle name="SAPBEXHLevel1 8 4 4" xfId="13228" xr:uid="{ED8E515F-DEA4-4238-9652-E602BB4AA949}"/>
    <cellStyle name="SAPBEXHLevel1 8 4 5" xfId="13160" xr:uid="{25D60FD7-054B-45C1-80F5-670EFD21BE87}"/>
    <cellStyle name="SAPBEXHLevel1 8 4 6" xfId="23174" xr:uid="{29E74AC7-DBF9-415D-A639-F9E81C7CEFBB}"/>
    <cellStyle name="SAPBEXHLevel1 8 4 7" xfId="26833" xr:uid="{1CC09A21-E7E2-44D2-BEBC-F53D46C50CD1}"/>
    <cellStyle name="SAPBEXHLevel1 8 4 8" xfId="30341" xr:uid="{D790ECB2-A7F9-4AB3-A232-DB65A478AEB4}"/>
    <cellStyle name="SAPBEXHLevel1 8 5" xfId="3907" xr:uid="{90E33886-F327-42C3-952D-F934EE2C9135}"/>
    <cellStyle name="SAPBEXHLevel1 8 5 2" xfId="9121" xr:uid="{6DCBBB05-C306-49EA-B9B0-C3E4EF8DB3D8}"/>
    <cellStyle name="SAPBEXHLevel1 8 5 3" xfId="14547" xr:uid="{56656C30-A288-490D-B685-F11C22BDE5C2}"/>
    <cellStyle name="SAPBEXHLevel1 8 5 4" xfId="18254" xr:uid="{FE0D4321-6D72-44B0-9315-811E23ECB2FD}"/>
    <cellStyle name="SAPBEXHLevel1 8 5 5" xfId="22007" xr:uid="{809CA959-28BF-46F7-9F9B-9740E70BDB62}"/>
    <cellStyle name="SAPBEXHLevel1 8 5 6" xfId="25672" xr:uid="{D1A670B1-4371-4CD5-9B94-63943AD1D83D}"/>
    <cellStyle name="SAPBEXHLevel1 8 5 7" xfId="29203" xr:uid="{F433208D-07B0-4392-B611-2C60A89E5BD9}"/>
    <cellStyle name="SAPBEXHLevel1 8 5 8" xfId="32471" xr:uid="{EBFC050F-1054-42EE-9059-DA6F9CD26E77}"/>
    <cellStyle name="SAPBEXHLevel1 8 6" xfId="1932" xr:uid="{608CC2D2-D2E8-4A00-840D-F80197DDEB19}"/>
    <cellStyle name="SAPBEXHLevel1 8 6 2" xfId="11069" xr:uid="{1D0E9F4C-7BFC-4101-9347-66E161B6A505}"/>
    <cellStyle name="SAPBEXHLevel1 8 6 3" xfId="16499" xr:uid="{CD96DDBC-3BF5-42E2-989A-53DC5E1AEF37}"/>
    <cellStyle name="SAPBEXHLevel1 8 6 4" xfId="16569" xr:uid="{009D4A27-45DC-4CBB-8749-A1F0C649E76E}"/>
    <cellStyle name="SAPBEXHLevel1 8 6 5" xfId="8686" xr:uid="{7B6E4F34-1333-4300-AB0F-78870C231D6D}"/>
    <cellStyle name="SAPBEXHLevel1 8 6 6" xfId="19953" xr:uid="{91DF3BDE-EA34-476F-92AA-032D4A399782}"/>
    <cellStyle name="SAPBEXHLevel1 8 6 7" xfId="23725" xr:uid="{16ED6F51-76B8-4215-83E8-35B9D9835BBC}"/>
    <cellStyle name="SAPBEXHLevel1 8 6 8" xfId="27302" xr:uid="{6333B039-D3A4-4CF2-9761-FC036F9B0517}"/>
    <cellStyle name="SAPBEXHLevel1 8 7" xfId="4453" xr:uid="{200A0F14-78FB-451C-B166-AC0474FE0D2D}"/>
    <cellStyle name="SAPBEXHLevel1 8 7 2" xfId="7343" xr:uid="{AEE441AD-E62F-4340-9AD7-0DF5A8D26F98}"/>
    <cellStyle name="SAPBEXHLevel1 8 7 3" xfId="14857" xr:uid="{4B3AAB6D-F0BD-4D6D-BEB8-5B3B8EAB1A2E}"/>
    <cellStyle name="SAPBEXHLevel1 8 7 4" xfId="18800" xr:uid="{DE2CB2FE-FAEA-43DE-93E4-576FF25FAB0C}"/>
    <cellStyle name="SAPBEXHLevel1 8 7 5" xfId="22552" xr:uid="{22F8C289-2B97-4573-BC66-1BF06D1F43B3}"/>
    <cellStyle name="SAPBEXHLevel1 8 7 6" xfId="26217" xr:uid="{2E2731D5-5216-48AD-A5B5-B4448F90434C}"/>
    <cellStyle name="SAPBEXHLevel1 8 7 7" xfId="29749" xr:uid="{C098CFDE-9698-4271-9F2A-AC0CE5F71202}"/>
    <cellStyle name="SAPBEXHLevel1 8 7 8" xfId="33011" xr:uid="{1E16DBF3-0544-460E-8815-276755EC039B}"/>
    <cellStyle name="SAPBEXHLevel1 8 8" xfId="4406" xr:uid="{0CFB9C20-681A-4A3A-8BE0-EFEDE05C050E}"/>
    <cellStyle name="SAPBEXHLevel1 8 8 2" xfId="7008" xr:uid="{2B1C0332-C4E1-45C2-A812-989825F55832}"/>
    <cellStyle name="SAPBEXHLevel1 8 8 3" xfId="13695" xr:uid="{D01DBF1A-FD37-438F-8F50-5E2852981C04}"/>
    <cellStyle name="SAPBEXHLevel1 8 8 4" xfId="18753" xr:uid="{73C6E420-5236-452E-8B68-5515785D4A98}"/>
    <cellStyle name="SAPBEXHLevel1 8 8 5" xfId="22505" xr:uid="{55E36759-063D-4059-A438-49CB75FB5BAD}"/>
    <cellStyle name="SAPBEXHLevel1 8 8 6" xfId="26171" xr:uid="{67D19038-DA2D-45A2-85FB-2302208FA8C6}"/>
    <cellStyle name="SAPBEXHLevel1 8 8 7" xfId="29702" xr:uid="{D296E1D1-C88B-4375-A8C5-4BEEAEC76BB2}"/>
    <cellStyle name="SAPBEXHLevel1 8 8 8" xfId="32964" xr:uid="{4311BB46-1052-4A70-B692-C6256D91681E}"/>
    <cellStyle name="SAPBEXHLevel1 8 9" xfId="8667" xr:uid="{56D71310-0573-4193-A708-908494E0D48E}"/>
    <cellStyle name="SAPBEXHLevel1 9" xfId="1537" xr:uid="{5D5B4C68-6E7F-476A-A91C-E1F27D3FDA87}"/>
    <cellStyle name="SAPBEXHLevel1 9 10" xfId="7588" xr:uid="{4F17C59F-2CA4-41EC-9092-11B4ADA68951}"/>
    <cellStyle name="SAPBEXHLevel1 9 11" xfId="16941" xr:uid="{FF825CE2-9677-4CC6-B848-92A12797406E}"/>
    <cellStyle name="SAPBEXHLevel1 9 12" xfId="19886" xr:uid="{E232BE65-EEF0-4753-A3DB-D7635C62428D}"/>
    <cellStyle name="SAPBEXHLevel1 9 13" xfId="15878" xr:uid="{25DAC6E8-8CF7-4384-BC60-D64DCFEDD4AD}"/>
    <cellStyle name="SAPBEXHLevel1 9 14" xfId="30527" xr:uid="{0E50180C-AF2B-40B9-90EB-7F66B9E87A14}"/>
    <cellStyle name="SAPBEXHLevel1 9 2" xfId="2780" xr:uid="{C865850F-255A-404A-A544-5C2387EA5671}"/>
    <cellStyle name="SAPBEXHLevel1 9 2 2" xfId="10567" xr:uid="{7495FDAA-CA68-42DD-9AE3-330982BA0D9C}"/>
    <cellStyle name="SAPBEXHLevel1 9 2 3" xfId="10413" xr:uid="{5ED06899-9829-48DF-9840-C233560C863D}"/>
    <cellStyle name="SAPBEXHLevel1 9 2 4" xfId="17128" xr:uid="{D9839DC9-4A13-4208-A88A-44DAD5FC39E9}"/>
    <cellStyle name="SAPBEXHLevel1 9 2 5" xfId="20886" xr:uid="{2CE1F9BF-3EA4-4F99-9892-6285E7482243}"/>
    <cellStyle name="SAPBEXHLevel1 9 2 6" xfId="24547" xr:uid="{E29B7DE6-3D59-4567-97F5-DACD47EB001C}"/>
    <cellStyle name="SAPBEXHLevel1 9 2 7" xfId="28076" xr:uid="{BA125909-6C6B-4BB6-A892-382168CDEDCD}"/>
    <cellStyle name="SAPBEXHLevel1 9 2 8" xfId="31362" xr:uid="{3DDB314A-1B7F-4848-877D-05B727F030F6}"/>
    <cellStyle name="SAPBEXHLevel1 9 3" xfId="3286" xr:uid="{D5243DC1-2447-4B25-947E-F449249F9878}"/>
    <cellStyle name="SAPBEXHLevel1 9 3 2" xfId="11195" xr:uid="{8F22602D-76EB-469F-BDD2-63D51B9390FA}"/>
    <cellStyle name="SAPBEXHLevel1 9 3 3" xfId="16425" xr:uid="{C3725AC4-9E65-4F5A-99FB-765BA6C87725}"/>
    <cellStyle name="SAPBEXHLevel1 9 3 4" xfId="17633" xr:uid="{E37DC987-97E7-47E3-AA49-B05D791B98FC}"/>
    <cellStyle name="SAPBEXHLevel1 9 3 5" xfId="21389" xr:uid="{98227E54-78FB-4E35-959D-21162E48B6E0}"/>
    <cellStyle name="SAPBEXHLevel1 9 3 6" xfId="25051" xr:uid="{0EE49F94-6496-4861-B525-AD44306CC62F}"/>
    <cellStyle name="SAPBEXHLevel1 9 3 7" xfId="28582" xr:uid="{96145C0A-426D-44EC-BAC8-F040F8FD15F3}"/>
    <cellStyle name="SAPBEXHLevel1 9 3 8" xfId="31861" xr:uid="{C29B12D1-7AC6-44D3-81F0-DB4B1554F839}"/>
    <cellStyle name="SAPBEXHLevel1 9 4" xfId="2547" xr:uid="{AE70F956-08E9-45F5-BFA6-E975D01BE2E7}"/>
    <cellStyle name="SAPBEXHLevel1 9 4 2" xfId="9475" xr:uid="{F0CA6A82-DAAF-464D-921E-948BFCFAD790}"/>
    <cellStyle name="SAPBEXHLevel1 9 4 3" xfId="14364" xr:uid="{82CC29FD-07FF-462D-B77C-83704696A784}"/>
    <cellStyle name="SAPBEXHLevel1 9 4 4" xfId="14993" xr:uid="{6004DB81-81D0-4684-AE39-3E39D9A74D16}"/>
    <cellStyle name="SAPBEXHLevel1 9 4 5" xfId="19295" xr:uid="{829C87EB-8957-4068-88A8-E96403566754}"/>
    <cellStyle name="SAPBEXHLevel1 9 4 6" xfId="23061" xr:uid="{B509A4C7-7791-4546-BD22-AD6992177AEA}"/>
    <cellStyle name="SAPBEXHLevel1 9 4 7" xfId="11530" xr:uid="{5587C0C5-6958-44D0-B64F-949405E51830}"/>
    <cellStyle name="SAPBEXHLevel1 9 4 8" xfId="31135" xr:uid="{9C8BA7D1-8AA9-4B80-80FF-3211D3EB5674}"/>
    <cellStyle name="SAPBEXHLevel1 9 5" xfId="4101" xr:uid="{601DF103-A97B-4554-8C44-CF35A548C8B1}"/>
    <cellStyle name="SAPBEXHLevel1 9 5 2" xfId="6836" xr:uid="{4BB71821-080F-42DA-8D3D-7AAAA19C8477}"/>
    <cellStyle name="SAPBEXHLevel1 9 5 3" xfId="12054" xr:uid="{CEBC57A9-66BC-4F35-A06A-184CCED32667}"/>
    <cellStyle name="SAPBEXHLevel1 9 5 4" xfId="18448" xr:uid="{D5835EB7-CBA3-45DF-83D9-0C78A19DBA98}"/>
    <cellStyle name="SAPBEXHLevel1 9 5 5" xfId="22201" xr:uid="{9B0D39E3-F0A5-40DC-949A-57FAF2AF5999}"/>
    <cellStyle name="SAPBEXHLevel1 9 5 6" xfId="25866" xr:uid="{CAA92D8A-5A7B-4959-ADEB-D74B6C10A4F7}"/>
    <cellStyle name="SAPBEXHLevel1 9 5 7" xfId="29397" xr:uid="{894D8538-C95B-4EFC-9D2D-7B623FECF077}"/>
    <cellStyle name="SAPBEXHLevel1 9 5 8" xfId="32664" xr:uid="{5E23D26A-FCA2-4A9A-BF12-35C5E4618837}"/>
    <cellStyle name="SAPBEXHLevel1 9 6" xfId="4479" xr:uid="{E53055BF-A65E-419B-A9C2-9F0BCCAE9B67}"/>
    <cellStyle name="SAPBEXHLevel1 9 6 2" xfId="12525" xr:uid="{37481471-B049-4B3C-9E64-2F56C03D7FEB}"/>
    <cellStyle name="SAPBEXHLevel1 9 6 3" xfId="7637" xr:uid="{DD273BD9-2513-4D5C-8808-B10E452A1C3B}"/>
    <cellStyle name="SAPBEXHLevel1 9 6 4" xfId="18826" xr:uid="{DE3FFD9A-74ED-4155-935F-72901BA8B28D}"/>
    <cellStyle name="SAPBEXHLevel1 9 6 5" xfId="22578" xr:uid="{04492A8E-08E8-435E-813F-551B21755701}"/>
    <cellStyle name="SAPBEXHLevel1 9 6 6" xfId="26243" xr:uid="{6C0FB617-7FCD-4A2F-8B2E-41C5F50B13D3}"/>
    <cellStyle name="SAPBEXHLevel1 9 6 7" xfId="29775" xr:uid="{4BB0B990-C4A1-4A9E-828F-5912FB3ED54F}"/>
    <cellStyle name="SAPBEXHLevel1 9 6 8" xfId="33037" xr:uid="{126DAA72-855A-48AB-ADD1-99043DAF5C83}"/>
    <cellStyle name="SAPBEXHLevel1 9 7" xfId="4722" xr:uid="{7A0D6850-3F53-4AA2-89B8-7A11E6DC6D26}"/>
    <cellStyle name="SAPBEXHLevel1 9 7 2" xfId="12301" xr:uid="{A68C5A99-D77C-49DC-9A5B-3EA03CACAAFD}"/>
    <cellStyle name="SAPBEXHLevel1 9 7 3" xfId="16776" xr:uid="{48133BAF-6FAC-49F6-B6FE-0D886860BF5A}"/>
    <cellStyle name="SAPBEXHLevel1 9 7 4" xfId="19069" xr:uid="{FF418009-C835-415D-8DDF-BA0060D52341}"/>
    <cellStyle name="SAPBEXHLevel1 9 7 5" xfId="22820" xr:uid="{CFAF568B-E359-45FD-B008-9949731259D6}"/>
    <cellStyle name="SAPBEXHLevel1 9 7 6" xfId="26486" xr:uid="{082BBA99-6E65-4E11-87D1-EFDDB62C7442}"/>
    <cellStyle name="SAPBEXHLevel1 9 7 7" xfId="30018" xr:uid="{ED837A6E-AA17-4543-8392-FC689FF927E0}"/>
    <cellStyle name="SAPBEXHLevel1 9 7 8" xfId="33275" xr:uid="{89FC8BC3-1B12-4C28-AD12-53C3102B386E}"/>
    <cellStyle name="SAPBEXHLevel1 9 8" xfId="12805" xr:uid="{9DEE549F-844A-462D-AD69-34A3EDA977AD}"/>
    <cellStyle name="SAPBEXHLevel1 9 9" xfId="9345" xr:uid="{2B61AED2-934A-4140-91FE-4B915573EDD3}"/>
    <cellStyle name="SAPBEXHLevel1_0910 GSO Capex RRP - Final (Detail) v2 220710" xfId="6092" xr:uid="{B72690F7-64B6-491A-9ACB-9FB57F5A0F66}"/>
    <cellStyle name="SAPBEXHLevel1X" xfId="482" xr:uid="{7E073903-4619-4BE7-AEDE-214A4FB68B82}"/>
    <cellStyle name="SAPBEXHLevel1X 10" xfId="3558" xr:uid="{9F9ABD55-A712-426C-9047-8ECD7B137617}"/>
    <cellStyle name="SAPBEXHLevel1X 10 2" xfId="10749" xr:uid="{3D7355BA-74C2-480B-9B36-236134C8A847}"/>
    <cellStyle name="SAPBEXHLevel1X 10 3" xfId="15192" xr:uid="{16A0DA07-8D0D-4A88-8D1B-150DFF2D5001}"/>
    <cellStyle name="SAPBEXHLevel1X 10 4" xfId="17905" xr:uid="{17A02E45-1183-4586-944C-F8AD5B6C9294}"/>
    <cellStyle name="SAPBEXHLevel1X 10 5" xfId="21661" xr:uid="{3C6E1732-1FAB-4973-9829-95319594BEC7}"/>
    <cellStyle name="SAPBEXHLevel1X 10 6" xfId="25323" xr:uid="{50365824-3B5F-499F-BFE5-C5A6D671D67E}"/>
    <cellStyle name="SAPBEXHLevel1X 10 7" xfId="28854" xr:uid="{E0209BCF-7CBD-4393-8EC0-B2A4F83D3A57}"/>
    <cellStyle name="SAPBEXHLevel1X 10 8" xfId="32132" xr:uid="{B8C11B26-5401-47CE-9AFD-5EA3404D9246}"/>
    <cellStyle name="SAPBEXHLevel1X 11" xfId="3553" xr:uid="{A39AB4C1-0097-4DB4-91C0-6DAD16621B3C}"/>
    <cellStyle name="SAPBEXHLevel1X 11 2" xfId="10110" xr:uid="{DBB23B8C-CDA5-4970-849B-039A093DC617}"/>
    <cellStyle name="SAPBEXHLevel1X 11 3" xfId="13521" xr:uid="{864B9B40-278D-452B-A8A8-CEAE308C61DE}"/>
    <cellStyle name="SAPBEXHLevel1X 11 4" xfId="17900" xr:uid="{44AB4D8A-562C-4B75-BD60-2E2D723AF547}"/>
    <cellStyle name="SAPBEXHLevel1X 11 5" xfId="21656" xr:uid="{06A1E18F-8694-4A4F-859A-8B48AF5DBEED}"/>
    <cellStyle name="SAPBEXHLevel1X 11 6" xfId="25318" xr:uid="{2126AC22-E176-4FE0-867E-9D7C73C9FDC3}"/>
    <cellStyle name="SAPBEXHLevel1X 11 7" xfId="28849" xr:uid="{680C4829-60F5-48C2-BCB0-FAFC66903C15}"/>
    <cellStyle name="SAPBEXHLevel1X 11 8" xfId="32127" xr:uid="{A1137BBC-71D0-4E2A-B582-EF59C8B1671F}"/>
    <cellStyle name="SAPBEXHLevel1X 12" xfId="4170" xr:uid="{974DECC7-54A2-4ACB-9579-7231A5AD13F2}"/>
    <cellStyle name="SAPBEXHLevel1X 12 2" xfId="6944" xr:uid="{0092305B-8C59-4C12-B2FC-E4D88DFB0975}"/>
    <cellStyle name="SAPBEXHLevel1X 12 3" xfId="13447" xr:uid="{F392EC31-7D19-49F7-B135-FEAAB0C4B905}"/>
    <cellStyle name="SAPBEXHLevel1X 12 4" xfId="18517" xr:uid="{706EB7DA-6CB0-41DC-A31C-790F7BD2462E}"/>
    <cellStyle name="SAPBEXHLevel1X 12 5" xfId="22270" xr:uid="{A53DBDD4-079D-4D24-837A-F44E16531646}"/>
    <cellStyle name="SAPBEXHLevel1X 12 6" xfId="25935" xr:uid="{B090E225-D69B-4537-9C4E-A3F83E202C62}"/>
    <cellStyle name="SAPBEXHLevel1X 12 7" xfId="29466" xr:uid="{0A4F9588-083F-4632-A380-C382C503A51E}"/>
    <cellStyle name="SAPBEXHLevel1X 12 8" xfId="32731" xr:uid="{C1A0F6AA-F223-4E91-B9E2-556B223EFFAE}"/>
    <cellStyle name="SAPBEXHLevel1X 13" xfId="4415" xr:uid="{D5189F7B-6072-4BC5-B52E-E5471503AD24}"/>
    <cellStyle name="SAPBEXHLevel1X 13 2" xfId="7110" xr:uid="{749D65D7-BD5E-4B0D-8FDC-04D71F3C5E17}"/>
    <cellStyle name="SAPBEXHLevel1X 13 3" xfId="14565" xr:uid="{3F80CC51-91E2-4C69-9F92-31302223F626}"/>
    <cellStyle name="SAPBEXHLevel1X 13 4" xfId="18762" xr:uid="{207EC4A5-5F39-4B10-8C55-0EA2F5019FEE}"/>
    <cellStyle name="SAPBEXHLevel1X 13 5" xfId="22514" xr:uid="{DE7A4574-CA52-4CAF-88AC-031906382E9F}"/>
    <cellStyle name="SAPBEXHLevel1X 13 6" xfId="26180" xr:uid="{41F19751-479F-433D-B025-D0BA6E53550F}"/>
    <cellStyle name="SAPBEXHLevel1X 13 7" xfId="29711" xr:uid="{36507DF3-19E4-4E2A-AACD-7BD4177C295D}"/>
    <cellStyle name="SAPBEXHLevel1X 13 8" xfId="32973" xr:uid="{8406DD5C-D334-4746-9B91-AC36E5305A06}"/>
    <cellStyle name="SAPBEXHLevel1X 14" xfId="6093" xr:uid="{8E4C2C45-9499-4628-8A0B-C60BB80BCA89}"/>
    <cellStyle name="SAPBEXHLevel1X 14 2" xfId="11766" xr:uid="{93545E82-17B1-46F1-8DAC-11069BAECC29}"/>
    <cellStyle name="SAPBEXHLevel1X 14 3" xfId="13125" xr:uid="{89220F9A-E412-4E5F-91AD-A6C57B26809C}"/>
    <cellStyle name="SAPBEXHLevel1X 14 4" xfId="20357" xr:uid="{319F231C-84ED-4195-B176-6EC9C7A840AF}"/>
    <cellStyle name="SAPBEXHLevel1X 14 5" xfId="24043" xr:uid="{EF3E5ADA-C984-4FE7-9CD3-958BB1D03A2F}"/>
    <cellStyle name="SAPBEXHLevel1X 14 6" xfId="27616" xr:uid="{E582D2B7-2994-4D35-9230-D649921A1FC2}"/>
    <cellStyle name="SAPBEXHLevel1X 14 7" xfId="30804" xr:uid="{D328CA6A-EF31-48F5-BE46-5C85808D646F}"/>
    <cellStyle name="SAPBEXHLevel1X 14 8" xfId="33498" xr:uid="{C737B7B1-4FF7-4F62-9157-66B3054EDDEB}"/>
    <cellStyle name="SAPBEXHLevel1X 15" xfId="6374" xr:uid="{A62A498F-39A8-4119-BF03-0A20670BF186}"/>
    <cellStyle name="SAPBEXHLevel1X 15 2" xfId="13272" xr:uid="{F6F11FB1-1175-42EC-8313-A5A8F00C0B99}"/>
    <cellStyle name="SAPBEXHLevel1X 15 3" xfId="15936" xr:uid="{78A2DD14-3309-47D1-8CC3-D0B8C91D8DDA}"/>
    <cellStyle name="SAPBEXHLevel1X 15 4" xfId="20619" xr:uid="{65AF7148-7C3B-43F6-A181-57078E674ABE}"/>
    <cellStyle name="SAPBEXHLevel1X 15 5" xfId="24299" xr:uid="{D0C9A015-5202-46AE-89EC-54731170943E}"/>
    <cellStyle name="SAPBEXHLevel1X 15 6" xfId="27818" xr:uid="{CB6C9F72-954F-461C-AB29-34DD31057B98}"/>
    <cellStyle name="SAPBEXHLevel1X 15 7" xfId="31035" xr:uid="{2D760918-07DC-4F73-AB89-0FC088140B5B}"/>
    <cellStyle name="SAPBEXHLevel1X 15 8" xfId="33638" xr:uid="{4F74780A-6D7F-4FC5-AC70-DF5E36599B8E}"/>
    <cellStyle name="SAPBEXHLevel1X 16" xfId="8160" xr:uid="{0824145D-4736-451F-B77E-24730C6FE10C}"/>
    <cellStyle name="SAPBEXHLevel1X 17" xfId="10503" xr:uid="{F127ACCB-78A9-4188-861F-D68B3A3D2DE1}"/>
    <cellStyle name="SAPBEXHLevel1X 18" xfId="14251" xr:uid="{DE1C1E46-CB74-41FA-A75D-CA08433F78B1}"/>
    <cellStyle name="SAPBEXHLevel1X 19" xfId="14893" xr:uid="{385845F1-E8FD-460E-A642-E326D63E9542}"/>
    <cellStyle name="SAPBEXHLevel1X 2" xfId="1206" xr:uid="{66B72E1F-328D-4C69-9EAE-F146AB5538DD}"/>
    <cellStyle name="SAPBEXHLevel1X 2 10" xfId="6094" xr:uid="{05E9E44B-42BB-4D0F-8672-679692A733D4}"/>
    <cellStyle name="SAPBEXHLevel1X 2 10 2" xfId="11765" xr:uid="{7D096771-ED73-44F2-BBF0-3F41565CAA7D}"/>
    <cellStyle name="SAPBEXHLevel1X 2 10 3" xfId="7834" xr:uid="{843EF843-43BF-43A8-A66A-C2598530C3E2}"/>
    <cellStyle name="SAPBEXHLevel1X 2 10 4" xfId="20358" xr:uid="{20B070F8-B163-453E-AE96-E5A5991B2843}"/>
    <cellStyle name="SAPBEXHLevel1X 2 10 5" xfId="24044" xr:uid="{1D85257D-21EF-4568-99A2-DF6EA25C8E34}"/>
    <cellStyle name="SAPBEXHLevel1X 2 10 6" xfId="27617" xr:uid="{F2B7D0D5-82F9-43DF-A4A3-C0DDE725D34E}"/>
    <cellStyle name="SAPBEXHLevel1X 2 10 7" xfId="30805" xr:uid="{F84C4BCE-8B0F-4074-90B4-1776F55AB8EF}"/>
    <cellStyle name="SAPBEXHLevel1X 2 10 8" xfId="33499" xr:uid="{B2CF7E1A-0E38-4184-97BF-70B0B4BF7849}"/>
    <cellStyle name="SAPBEXHLevel1X 2 11" xfId="6375" xr:uid="{952F7A82-73ED-4F65-B546-0A6B3CA5A67E}"/>
    <cellStyle name="SAPBEXHLevel1X 2 11 2" xfId="13273" xr:uid="{3831D852-1C33-497D-B73C-9D008A99DDB7}"/>
    <cellStyle name="SAPBEXHLevel1X 2 11 3" xfId="15937" xr:uid="{C07D0D50-0D9C-40D3-B63A-E0F34AA903B6}"/>
    <cellStyle name="SAPBEXHLevel1X 2 11 4" xfId="20620" xr:uid="{DCCB30EC-45A8-4DE2-8200-642BDD7CA755}"/>
    <cellStyle name="SAPBEXHLevel1X 2 11 5" xfId="24300" xr:uid="{36188F01-10B8-4870-ADCC-7E1F73762A57}"/>
    <cellStyle name="SAPBEXHLevel1X 2 11 6" xfId="27819" xr:uid="{597414CD-06E2-4EB4-8B5D-31ADD9B8DAE6}"/>
    <cellStyle name="SAPBEXHLevel1X 2 11 7" xfId="31036" xr:uid="{23281563-A576-4DAD-A212-8D3810090B33}"/>
    <cellStyle name="SAPBEXHLevel1X 2 11 8" xfId="33639" xr:uid="{27C2FB76-2E94-4FAD-B2B6-A57D7B038EC4}"/>
    <cellStyle name="SAPBEXHLevel1X 2 12" xfId="10425" xr:uid="{BDD625E2-F728-4636-A3F8-852A28D40191}"/>
    <cellStyle name="SAPBEXHLevel1X 2 13" xfId="13508" xr:uid="{11E7550A-E3DD-44B8-9E6B-2D64AF19BD76}"/>
    <cellStyle name="SAPBEXHLevel1X 2 14" xfId="11994" xr:uid="{679B7C71-9FE3-4707-A5D5-B2BEEA83CE06}"/>
    <cellStyle name="SAPBEXHLevel1X 2 15" xfId="19749" xr:uid="{9B9CD9CC-1ED0-4955-82FF-BF03DF088F5A}"/>
    <cellStyle name="SAPBEXHLevel1X 2 16" xfId="23511" xr:uid="{728C77E4-74E0-4A9B-9EC4-F8A54BC6287B}"/>
    <cellStyle name="SAPBEXHLevel1X 2 17" xfId="27124" xr:uid="{90718E86-CB66-4468-9D5A-5D5A78F52170}"/>
    <cellStyle name="SAPBEXHLevel1X 2 18" xfId="30584" xr:uid="{2EE1936D-ABEC-4945-8315-AA63939784DC}"/>
    <cellStyle name="SAPBEXHLevel1X 2 2" xfId="1207" xr:uid="{06D89831-2A47-4994-95EA-6346E485E071}"/>
    <cellStyle name="SAPBEXHLevel1X 2 2 10" xfId="7541" xr:uid="{FB1BA278-49B1-467C-952C-082329EE08AF}"/>
    <cellStyle name="SAPBEXHLevel1X 2 2 11" xfId="14257" xr:uid="{D539E11E-DD16-4A8F-9468-9269BA168C06}"/>
    <cellStyle name="SAPBEXHLevel1X 2 2 12" xfId="19748" xr:uid="{939F2C7D-D8F4-44F0-9999-A743A97D3ABC}"/>
    <cellStyle name="SAPBEXHLevel1X 2 2 13" xfId="23510" xr:uid="{726C057A-59FC-4142-945D-D4D7BF275DC6}"/>
    <cellStyle name="SAPBEXHLevel1X 2 2 14" xfId="27123" xr:uid="{166B3430-2000-406E-A3FE-988F480488C9}"/>
    <cellStyle name="SAPBEXHLevel1X 2 2 15" xfId="30583" xr:uid="{FEB2367B-147D-41B9-9358-637981662141}"/>
    <cellStyle name="SAPBEXHLevel1X 2 2 16" xfId="33840" xr:uid="{763CF84B-6FBE-4841-A7E4-E236E2D51918}"/>
    <cellStyle name="SAPBEXHLevel1X 2 2 2" xfId="1691" xr:uid="{117E4DB1-92A7-44BD-8140-8804640B29F4}"/>
    <cellStyle name="SAPBEXHLevel1X 2 2 2 10" xfId="9542" xr:uid="{ED66BE6D-643C-4644-A512-55B26C63F640}"/>
    <cellStyle name="SAPBEXHLevel1X 2 2 2 11" xfId="16298" xr:uid="{B0A20295-9D2C-45B7-BC54-9E2E00A6556F}"/>
    <cellStyle name="SAPBEXHLevel1X 2 2 2 12" xfId="23330" xr:uid="{4E9A40AE-E15C-4DC4-827C-601BB29C6AA9}"/>
    <cellStyle name="SAPBEXHLevel1X 2 2 2 13" xfId="27881" xr:uid="{A4A2EA05-6EAD-46D0-8575-180162FCACD6}"/>
    <cellStyle name="SAPBEXHLevel1X 2 2 2 14" xfId="30877" xr:uid="{DFDFFB14-F3F5-4976-8FC0-35CE72762FD2}"/>
    <cellStyle name="SAPBEXHLevel1X 2 2 2 15" xfId="34853" xr:uid="{164FF7A6-7AB4-4987-A915-E784EE292482}"/>
    <cellStyle name="SAPBEXHLevel1X 2 2 2 2" xfId="2934" xr:uid="{238C6FBA-9B1B-4099-B0AC-434A3639C9D7}"/>
    <cellStyle name="SAPBEXHLevel1X 2 2 2 2 2" xfId="10013" xr:uid="{0293679E-61EA-4074-B7F8-D7A4DC7BACE3}"/>
    <cellStyle name="SAPBEXHLevel1X 2 2 2 2 3" xfId="13523" xr:uid="{63E56D58-01D6-4FE7-995E-4D8034741D4F}"/>
    <cellStyle name="SAPBEXHLevel1X 2 2 2 2 4" xfId="17282" xr:uid="{7AE83A21-843F-47CF-9587-93445124BD4D}"/>
    <cellStyle name="SAPBEXHLevel1X 2 2 2 2 5" xfId="21040" xr:uid="{27FECC24-6E38-4467-8212-8C50E9CA32E6}"/>
    <cellStyle name="SAPBEXHLevel1X 2 2 2 2 6" xfId="24701" xr:uid="{8B1B94F3-EF33-407F-9FAD-8754842C74B2}"/>
    <cellStyle name="SAPBEXHLevel1X 2 2 2 2 7" xfId="28230" xr:uid="{EA1C2D7E-CD06-4F33-A139-37A1669A2ED6}"/>
    <cellStyle name="SAPBEXHLevel1X 2 2 2 2 8" xfId="31516" xr:uid="{F5624804-45E3-4A1A-B35F-DB18FB6C4C7F}"/>
    <cellStyle name="SAPBEXHLevel1X 2 2 2 3" xfId="3440" xr:uid="{0712601C-C738-4DE5-A2E6-65247B09AE11}"/>
    <cellStyle name="SAPBEXHLevel1X 2 2 2 3 2" xfId="10866" xr:uid="{43136979-AC4A-4DF2-862D-5B6F1E40379C}"/>
    <cellStyle name="SAPBEXHLevel1X 2 2 2 3 3" xfId="10278" xr:uid="{85151715-386A-42DA-AEA5-1CDA3320E86B}"/>
    <cellStyle name="SAPBEXHLevel1X 2 2 2 3 4" xfId="17787" xr:uid="{B1263300-32D8-4FE2-A041-A652BF5C6BBD}"/>
    <cellStyle name="SAPBEXHLevel1X 2 2 2 3 5" xfId="21543" xr:uid="{97B75904-0D44-4D36-8997-B401315C3E3D}"/>
    <cellStyle name="SAPBEXHLevel1X 2 2 2 3 6" xfId="25205" xr:uid="{0B2CF2E3-1612-499F-9CEB-932574D7521C}"/>
    <cellStyle name="SAPBEXHLevel1X 2 2 2 3 7" xfId="28736" xr:uid="{F74C8278-2242-4635-ACA6-FFB61F3C57E9}"/>
    <cellStyle name="SAPBEXHLevel1X 2 2 2 3 8" xfId="32015" xr:uid="{7A4776AA-3776-408B-BA6B-1AD5AB5C3957}"/>
    <cellStyle name="SAPBEXHLevel1X 2 2 2 4" xfId="2149" xr:uid="{132FAB01-9F2C-435D-9215-C49B7A248685}"/>
    <cellStyle name="SAPBEXHLevel1X 2 2 2 4 2" xfId="10266" xr:uid="{9125B774-2419-4619-95A0-FA66A0AB4B0D}"/>
    <cellStyle name="SAPBEXHLevel1X 2 2 2 4 3" xfId="8480" xr:uid="{11859AE8-CAA0-414E-AAB4-93AE7A87E6C3}"/>
    <cellStyle name="SAPBEXHLevel1X 2 2 2 4 4" xfId="9935" xr:uid="{5C99E094-5883-46BD-90EC-EDCD76DDCA6E}"/>
    <cellStyle name="SAPBEXHLevel1X 2 2 2 4 5" xfId="14103" xr:uid="{48A68A84-6FFE-4D08-858E-267D216A8AE9}"/>
    <cellStyle name="SAPBEXHLevel1X 2 2 2 4 6" xfId="23204" xr:uid="{E14671B6-C8D0-42AB-8743-FE51CE91AE94}"/>
    <cellStyle name="SAPBEXHLevel1X 2 2 2 4 7" xfId="23934" xr:uid="{73C0D5EB-FCE7-4BB9-B89D-39E30D9C4544}"/>
    <cellStyle name="SAPBEXHLevel1X 2 2 2 4 8" xfId="27379" xr:uid="{3B1B6BCE-F180-4B82-B529-04D56F2BDAD3}"/>
    <cellStyle name="SAPBEXHLevel1X 2 2 2 5" xfId="4095" xr:uid="{DBD3DEB4-9B3D-4A86-B0BF-4DBFCBA295DA}"/>
    <cellStyle name="SAPBEXHLevel1X 2 2 2 5 2" xfId="6955" xr:uid="{428FB13A-8B9D-44D9-BA76-C909CBF6E3ED}"/>
    <cellStyle name="SAPBEXHLevel1X 2 2 2 5 3" xfId="12051" xr:uid="{8EB9A23B-32E2-422E-9FB4-721CD96EFF9A}"/>
    <cellStyle name="SAPBEXHLevel1X 2 2 2 5 4" xfId="18442" xr:uid="{C7D84A32-B26D-4391-B715-312517852022}"/>
    <cellStyle name="SAPBEXHLevel1X 2 2 2 5 5" xfId="22195" xr:uid="{FC19DFC2-6D99-4589-AE74-9DE5953F3B96}"/>
    <cellStyle name="SAPBEXHLevel1X 2 2 2 5 6" xfId="25860" xr:uid="{B109B718-8311-4F73-8720-D89CE649094E}"/>
    <cellStyle name="SAPBEXHLevel1X 2 2 2 5 7" xfId="29391" xr:uid="{58121B3F-F201-491C-968F-FD4E70B325F3}"/>
    <cellStyle name="SAPBEXHLevel1X 2 2 2 5 8" xfId="32658" xr:uid="{D3054E8D-CFC9-4BDD-B9B2-982BAC35BEC1}"/>
    <cellStyle name="SAPBEXHLevel1X 2 2 2 6" xfId="4441" xr:uid="{23D0DBE4-8DA1-491A-8B9B-EB2EF13F2958}"/>
    <cellStyle name="SAPBEXHLevel1X 2 2 2 6 2" xfId="12555" xr:uid="{99CCE0B9-E481-49B0-9E9D-A4441ED8FCF2}"/>
    <cellStyle name="SAPBEXHLevel1X 2 2 2 6 3" xfId="8506" xr:uid="{5C253AA4-8188-4381-9EBB-DD9D684D686A}"/>
    <cellStyle name="SAPBEXHLevel1X 2 2 2 6 4" xfId="18788" xr:uid="{2C88D815-27A9-408E-BE04-284904F81DDF}"/>
    <cellStyle name="SAPBEXHLevel1X 2 2 2 6 5" xfId="22540" xr:uid="{B9643BCA-8F12-4509-9294-9B86FF5B11BD}"/>
    <cellStyle name="SAPBEXHLevel1X 2 2 2 6 6" xfId="26205" xr:uid="{019DCC9D-7052-4263-8DDC-88926A798C5A}"/>
    <cellStyle name="SAPBEXHLevel1X 2 2 2 6 7" xfId="29737" xr:uid="{A16FC7C3-E621-4363-BE86-5281E50B09BC}"/>
    <cellStyle name="SAPBEXHLevel1X 2 2 2 6 8" xfId="32999" xr:uid="{99AB7342-B87A-4FE2-BFD0-72710392DEFE}"/>
    <cellStyle name="SAPBEXHLevel1X 2 2 2 7" xfId="4508" xr:uid="{5F87214D-8865-4361-99A9-0929BC3AEF93}"/>
    <cellStyle name="SAPBEXHLevel1X 2 2 2 7 2" xfId="12975" xr:uid="{A82B1AB5-17BE-40DC-97C9-5B0B873001B1}"/>
    <cellStyle name="SAPBEXHLevel1X 2 2 2 7 3" xfId="7394" xr:uid="{D8F4E430-48CB-4CBD-BF62-D93C6684838F}"/>
    <cellStyle name="SAPBEXHLevel1X 2 2 2 7 4" xfId="18855" xr:uid="{320D0352-52DB-43E6-8FC9-1FE11BE17214}"/>
    <cellStyle name="SAPBEXHLevel1X 2 2 2 7 5" xfId="22607" xr:uid="{8F23341F-D13A-4D25-9A55-EB8512CF889A}"/>
    <cellStyle name="SAPBEXHLevel1X 2 2 2 7 6" xfId="26272" xr:uid="{E2A00E52-DD14-495B-831A-59C6B440C7A0}"/>
    <cellStyle name="SAPBEXHLevel1X 2 2 2 7 7" xfId="29804" xr:uid="{C91E9B81-600F-45A1-B6D2-8D07CCF40399}"/>
    <cellStyle name="SAPBEXHLevel1X 2 2 2 7 8" xfId="33066" xr:uid="{EEB98C75-31F5-4348-831C-61F0A34ED80B}"/>
    <cellStyle name="SAPBEXHLevel1X 2 2 2 8" xfId="8447" xr:uid="{423BC49A-4032-4524-BA4C-36CCCA42AC45}"/>
    <cellStyle name="SAPBEXHLevel1X 2 2 2 9" xfId="9344" xr:uid="{0667AF9B-25D4-46B3-84A5-F947966295CA}"/>
    <cellStyle name="SAPBEXHLevel1X 2 2 3" xfId="2481" xr:uid="{856858CD-837F-4E32-92C0-BEC74D8D0403}"/>
    <cellStyle name="SAPBEXHLevel1X 2 2 3 2" xfId="9814" xr:uid="{2A820047-4466-4610-B474-B557CB36FF09}"/>
    <cellStyle name="SAPBEXHLevel1X 2 2 3 3" xfId="7540" xr:uid="{5B8AC9FD-94A3-4C34-A8BB-F9EAA892FF7A}"/>
    <cellStyle name="SAPBEXHLevel1X 2 2 3 4" xfId="8251" xr:uid="{8B3832B9-5024-4ECF-87C9-08A16B763CD2}"/>
    <cellStyle name="SAPBEXHLevel1X 2 2 3 5" xfId="8488" xr:uid="{6812229D-ED69-441D-9442-9EF13D337768}"/>
    <cellStyle name="SAPBEXHLevel1X 2 2 3 6" xfId="23116" xr:uid="{F298A106-A3CC-4F64-9E0E-2721E3403BA6}"/>
    <cellStyle name="SAPBEXHLevel1X 2 2 3 7" xfId="26768" xr:uid="{DE4B6371-6B0C-4967-A2D2-CEFE99507FAF}"/>
    <cellStyle name="SAPBEXHLevel1X 2 2 3 8" xfId="30223" xr:uid="{B3024488-618D-4B5A-B4B5-8D22E7FF578E}"/>
    <cellStyle name="SAPBEXHLevel1X 2 2 3 9" xfId="35087" xr:uid="{12252785-BB51-4A42-9AA2-09B4A7819592}"/>
    <cellStyle name="SAPBEXHLevel1X 2 2 4" xfId="2665" xr:uid="{65E9E815-07B1-4E08-89CE-1124195B6EA9}"/>
    <cellStyle name="SAPBEXHLevel1X 2 2 4 2" xfId="9380" xr:uid="{5E16300A-1237-4FED-941C-8BC53D9D41E0}"/>
    <cellStyle name="SAPBEXHLevel1X 2 2 4 3" xfId="8157" xr:uid="{5E67E88C-B5A1-4E00-B4A4-A021581F1113}"/>
    <cellStyle name="SAPBEXHLevel1X 2 2 4 4" xfId="15551" xr:uid="{C3C05876-34DC-49F8-8EC8-9F3B83F429BA}"/>
    <cellStyle name="SAPBEXHLevel1X 2 2 4 5" xfId="20771" xr:uid="{6225D195-DB84-4033-9C31-633CAF0453F3}"/>
    <cellStyle name="SAPBEXHLevel1X 2 2 4 6" xfId="24432" xr:uid="{949A8305-EE50-427F-86E0-D64214E51A90}"/>
    <cellStyle name="SAPBEXHLevel1X 2 2 4 7" xfId="27961" xr:uid="{748432E8-3982-4F03-8112-16B32D83D4EC}"/>
    <cellStyle name="SAPBEXHLevel1X 2 2 4 8" xfId="31249" xr:uid="{5F957ECC-17EF-4D24-AEF5-0744CE5B31A3}"/>
    <cellStyle name="SAPBEXHLevel1X 2 2 4 9" xfId="34637" xr:uid="{5CBB67B4-3CDE-4816-B53F-B3BA70B1BA8D}"/>
    <cellStyle name="SAPBEXHLevel1X 2 2 5" xfId="2448" xr:uid="{BF344FF9-8917-4566-85BC-828329DFA568}"/>
    <cellStyle name="SAPBEXHLevel1X 2 2 5 2" xfId="9185" xr:uid="{2694138E-7024-4D63-BA16-4984AB53C4FD}"/>
    <cellStyle name="SAPBEXHLevel1X 2 2 5 3" xfId="15196" xr:uid="{DB83C8DB-D9A7-43CA-A9BE-467605E8986F}"/>
    <cellStyle name="SAPBEXHLevel1X 2 2 5 4" xfId="8258" xr:uid="{CC687C40-713C-4557-8245-95CD9C6B1076}"/>
    <cellStyle name="SAPBEXHLevel1X 2 2 5 5" xfId="20425" xr:uid="{F3B64BF5-2B0F-44E1-924F-9A3AB2BA7C6F}"/>
    <cellStyle name="SAPBEXHLevel1X 2 2 5 6" xfId="23140" xr:uid="{4FDE7544-ED24-445D-A4E0-33DEB60E93C5}"/>
    <cellStyle name="SAPBEXHLevel1X 2 2 5 7" xfId="26787" xr:uid="{7AB5E7AF-DF23-4A63-8B32-9D9461821B31}"/>
    <cellStyle name="SAPBEXHLevel1X 2 2 5 8" xfId="30246" xr:uid="{630D672C-A036-4B05-B495-08602BD6B11D}"/>
    <cellStyle name="SAPBEXHLevel1X 2 2 5 9" xfId="34222" xr:uid="{4B3AEAED-7FEC-4C66-A6F5-581859EC1837}"/>
    <cellStyle name="SAPBEXHLevel1X 2 2 6" xfId="4107" xr:uid="{E85AD295-C5D2-4625-AECA-B48F21053568}"/>
    <cellStyle name="SAPBEXHLevel1X 2 2 6 2" xfId="6793" xr:uid="{893598AC-10CF-43BB-8BA3-C2D5788F477B}"/>
    <cellStyle name="SAPBEXHLevel1X 2 2 6 3" xfId="11886" xr:uid="{2F892373-146D-4871-8E17-54FE84787527}"/>
    <cellStyle name="SAPBEXHLevel1X 2 2 6 4" xfId="18454" xr:uid="{3B0FC633-611A-4391-9D26-67CDAF172C17}"/>
    <cellStyle name="SAPBEXHLevel1X 2 2 6 5" xfId="22207" xr:uid="{B992FED8-038D-48ED-9ACD-D540350C55AE}"/>
    <cellStyle name="SAPBEXHLevel1X 2 2 6 6" xfId="25872" xr:uid="{01E7313C-FDB6-4389-8325-F1163F47E924}"/>
    <cellStyle name="SAPBEXHLevel1X 2 2 6 7" xfId="29403" xr:uid="{39A33EF1-995F-47E6-A8CD-387BB49E7698}"/>
    <cellStyle name="SAPBEXHLevel1X 2 2 6 8" xfId="32670" xr:uid="{2A41E431-4C99-4207-A2C3-1065F9002E06}"/>
    <cellStyle name="SAPBEXHLevel1X 2 2 7" xfId="4308" xr:uid="{9F22A4E3-EFAD-494A-95D1-67FA6B9AE723}"/>
    <cellStyle name="SAPBEXHLevel1X 2 2 7 2" xfId="12632" xr:uid="{8FBACE62-1F32-4FBA-95D8-73B4291D50BC}"/>
    <cellStyle name="SAPBEXHLevel1X 2 2 7 3" xfId="11820" xr:uid="{E2B9F245-6F34-4DF8-A131-1A33F8F5BEBE}"/>
    <cellStyle name="SAPBEXHLevel1X 2 2 7 4" xfId="18655" xr:uid="{4F54E0B8-8AA9-4EC7-9A41-43B96EDE4AA3}"/>
    <cellStyle name="SAPBEXHLevel1X 2 2 7 5" xfId="22407" xr:uid="{1FEFBA68-152B-4CDA-A767-C4DC4C68B322}"/>
    <cellStyle name="SAPBEXHLevel1X 2 2 7 6" xfId="26073" xr:uid="{1739A027-761D-4759-9FC4-79BF55D9E0C6}"/>
    <cellStyle name="SAPBEXHLevel1X 2 2 7 7" xfId="29604" xr:uid="{9305BB1A-B616-4EB4-9C3C-01703C0896F8}"/>
    <cellStyle name="SAPBEXHLevel1X 2 2 7 8" xfId="32867" xr:uid="{8DEDF21B-9242-4A03-BC83-4366CA72A17C}"/>
    <cellStyle name="SAPBEXHLevel1X 2 2 8" xfId="4275" xr:uid="{A2DD00C3-0D9E-4D1D-9A4C-259DBCE771A5}"/>
    <cellStyle name="SAPBEXHLevel1X 2 2 8 2" xfId="12658" xr:uid="{9A990AC9-C6C3-4967-A0FC-FC6B1778B38A}"/>
    <cellStyle name="SAPBEXHLevel1X 2 2 8 3" xfId="9274" xr:uid="{D8299057-DBAB-4950-A06A-B448F1C34AFA}"/>
    <cellStyle name="SAPBEXHLevel1X 2 2 8 4" xfId="18622" xr:uid="{6ACA6F65-A965-4576-B329-27021EDF83D8}"/>
    <cellStyle name="SAPBEXHLevel1X 2 2 8 5" xfId="22374" xr:uid="{CC4FC894-9D73-4E1A-A902-43A441727A00}"/>
    <cellStyle name="SAPBEXHLevel1X 2 2 8 6" xfId="26040" xr:uid="{4108F6AE-52A7-4CFF-99B6-B02E3000F90F}"/>
    <cellStyle name="SAPBEXHLevel1X 2 2 8 7" xfId="29571" xr:uid="{29D50B65-CEFC-45EA-8600-463CD8244E15}"/>
    <cellStyle name="SAPBEXHLevel1X 2 2 8 8" xfId="32834" xr:uid="{0A1BBD61-79C2-4E73-9892-EBDB072B8818}"/>
    <cellStyle name="SAPBEXHLevel1X 2 2 9" xfId="10082" xr:uid="{FF2F6E56-A442-450F-8751-617602B69654}"/>
    <cellStyle name="SAPBEXHLevel1X 2 3" xfId="1690" xr:uid="{E93E0DF6-E902-4C4A-9984-F9040E357B1E}"/>
    <cellStyle name="SAPBEXHLevel1X 2 3 10" xfId="7469" xr:uid="{3E98FE43-8F5D-415E-A994-ED16CE4CD12A}"/>
    <cellStyle name="SAPBEXHLevel1X 2 3 11" xfId="7603" xr:uid="{67CAA23F-95BA-471A-BD5B-E62E35C87025}"/>
    <cellStyle name="SAPBEXHLevel1X 2 3 12" xfId="16014" xr:uid="{3E6C7C50-05C8-40F5-A653-977A6521CF62}"/>
    <cellStyle name="SAPBEXHLevel1X 2 3 13" xfId="7220" xr:uid="{2688323C-79C4-438F-A51B-5E179E1079D1}"/>
    <cellStyle name="SAPBEXHLevel1X 2 3 14" xfId="30468" xr:uid="{339EBBEE-AA2B-477B-910B-3B0B73315477}"/>
    <cellStyle name="SAPBEXHLevel1X 2 3 15" xfId="34474" xr:uid="{CA4636C5-0FE5-4D7C-8A41-3D09FFE42E46}"/>
    <cellStyle name="SAPBEXHLevel1X 2 3 2" xfId="2933" xr:uid="{D6E63954-C68D-4766-9D87-0CFD9A0753E1}"/>
    <cellStyle name="SAPBEXHLevel1X 2 3 2 2" xfId="10608" xr:uid="{F458748D-B82F-4A80-B331-6429DC358CCF}"/>
    <cellStyle name="SAPBEXHLevel1X 2 3 2 3" xfId="17011" xr:uid="{2DFE2FD2-9337-497D-B6A1-BEE8DF8F7E24}"/>
    <cellStyle name="SAPBEXHLevel1X 2 3 2 4" xfId="17281" xr:uid="{DEA56FB4-A3A9-4B3E-A3EF-6B37AD9AFE7C}"/>
    <cellStyle name="SAPBEXHLevel1X 2 3 2 5" xfId="21039" xr:uid="{B1664E72-1F93-4FA5-9627-B7B5C9B2694A}"/>
    <cellStyle name="SAPBEXHLevel1X 2 3 2 6" xfId="24700" xr:uid="{A54AB45D-F45A-43F1-ABC9-13626F54F562}"/>
    <cellStyle name="SAPBEXHLevel1X 2 3 2 7" xfId="28229" xr:uid="{955D34CF-AB2E-4992-860A-95E5344F78DD}"/>
    <cellStyle name="SAPBEXHLevel1X 2 3 2 8" xfId="31515" xr:uid="{48898780-E861-4633-9DC8-377364B6A818}"/>
    <cellStyle name="SAPBEXHLevel1X 2 3 3" xfId="3439" xr:uid="{755DA12D-4E7C-467D-B201-D347E011ED8B}"/>
    <cellStyle name="SAPBEXHLevel1X 2 3 3 2" xfId="10952" xr:uid="{06DB688B-B993-4123-B632-6CE268EEAD86}"/>
    <cellStyle name="SAPBEXHLevel1X 2 3 3 3" xfId="7990" xr:uid="{D41AE14B-BB3B-4FBF-872C-03ADE57645EE}"/>
    <cellStyle name="SAPBEXHLevel1X 2 3 3 4" xfId="17786" xr:uid="{48F6C2C4-2BF7-41E7-8B17-D1BC1782782B}"/>
    <cellStyle name="SAPBEXHLevel1X 2 3 3 5" xfId="21542" xr:uid="{D90680DE-B56F-49C9-BA63-30C52DA9D151}"/>
    <cellStyle name="SAPBEXHLevel1X 2 3 3 6" xfId="25204" xr:uid="{67B7F1FE-4156-4923-8D16-0134B3825B07}"/>
    <cellStyle name="SAPBEXHLevel1X 2 3 3 7" xfId="28735" xr:uid="{FFDAE9BC-ACD5-4B19-B448-8FCBE2D2CA88}"/>
    <cellStyle name="SAPBEXHLevel1X 2 3 3 8" xfId="32014" xr:uid="{32E14FBC-FA63-400E-A106-365415E444AD}"/>
    <cellStyle name="SAPBEXHLevel1X 2 3 4" xfId="3605" xr:uid="{1173E680-756D-4989-A68E-BA410B0C1853}"/>
    <cellStyle name="SAPBEXHLevel1X 2 3 4 2" xfId="9854" xr:uid="{E2FDED5B-E09C-4D7A-BEA1-19F67D9C3296}"/>
    <cellStyle name="SAPBEXHLevel1X 2 3 4 3" xfId="13884" xr:uid="{E8CD86FC-B29F-4FA7-9E58-1433ADB9740F}"/>
    <cellStyle name="SAPBEXHLevel1X 2 3 4 4" xfId="17952" xr:uid="{864A5E7D-F363-49F5-98AE-689A44683124}"/>
    <cellStyle name="SAPBEXHLevel1X 2 3 4 5" xfId="21708" xr:uid="{ECC14E08-DED7-419D-99A4-6D4B274DA789}"/>
    <cellStyle name="SAPBEXHLevel1X 2 3 4 6" xfId="25370" xr:uid="{63291AF3-96AF-433C-BEEC-46FD0943A71C}"/>
    <cellStyle name="SAPBEXHLevel1X 2 3 4 7" xfId="28901" xr:uid="{7BAEA3D2-ED2E-4E8D-83D8-6DD635D3488F}"/>
    <cellStyle name="SAPBEXHLevel1X 2 3 4 8" xfId="32178" xr:uid="{FE29F197-7546-4597-9ADD-D48153BC697E}"/>
    <cellStyle name="SAPBEXHLevel1X 2 3 5" xfId="3864" xr:uid="{8B0B1E9B-5CF7-455F-BDFC-266C614AFFB2}"/>
    <cellStyle name="SAPBEXHLevel1X 2 3 5 2" xfId="12702" xr:uid="{19F4F779-87E8-4997-8576-51BBAD4ED05A}"/>
    <cellStyle name="SAPBEXHLevel1X 2 3 5 3" xfId="7581" xr:uid="{1EE71D9C-0356-4B8E-9504-22B3CC8DCDB7}"/>
    <cellStyle name="SAPBEXHLevel1X 2 3 5 4" xfId="18211" xr:uid="{29F5F28E-0DE1-490B-8C7E-12ED1B20AD38}"/>
    <cellStyle name="SAPBEXHLevel1X 2 3 5 5" xfId="21964" xr:uid="{BE629ED1-14E3-479E-8223-C9B03BF4A60A}"/>
    <cellStyle name="SAPBEXHLevel1X 2 3 5 6" xfId="25629" xr:uid="{D95F012F-DDF4-4305-887B-CDB048D5C3C4}"/>
    <cellStyle name="SAPBEXHLevel1X 2 3 5 7" xfId="29160" xr:uid="{5DA0BF4B-01E5-4403-BBEC-846AA5B5C770}"/>
    <cellStyle name="SAPBEXHLevel1X 2 3 5 8" xfId="32430" xr:uid="{D2D226D3-EE4E-4F30-8141-0A98F603442E}"/>
    <cellStyle name="SAPBEXHLevel1X 2 3 6" xfId="4491" xr:uid="{8B1EE2B4-2312-449D-9C59-1F3C29905E69}"/>
    <cellStyle name="SAPBEXHLevel1X 2 3 6 2" xfId="12513" xr:uid="{CA1BD9ED-2F82-4B27-B7CA-8FBE617E655B}"/>
    <cellStyle name="SAPBEXHLevel1X 2 3 6 3" xfId="13351" xr:uid="{7D183248-B10A-43AE-9CAC-64F40C65EBCC}"/>
    <cellStyle name="SAPBEXHLevel1X 2 3 6 4" xfId="18838" xr:uid="{1F22DD68-1562-4B8B-9AF7-4C26C788E557}"/>
    <cellStyle name="SAPBEXHLevel1X 2 3 6 5" xfId="22590" xr:uid="{EE53860D-72CA-4402-A97B-7BD70D211CA8}"/>
    <cellStyle name="SAPBEXHLevel1X 2 3 6 6" xfId="26255" xr:uid="{1539A24B-EF73-4483-AC1F-C5DDEAD520A9}"/>
    <cellStyle name="SAPBEXHLevel1X 2 3 6 7" xfId="29787" xr:uid="{0AEDEAF1-30A0-4466-9AA0-0867594B42FD}"/>
    <cellStyle name="SAPBEXHLevel1X 2 3 6 8" xfId="33049" xr:uid="{3CC995DF-AAE0-4C8B-B046-EFFF900F7B81}"/>
    <cellStyle name="SAPBEXHLevel1X 2 3 7" xfId="4711" xr:uid="{1CAA56FD-8C67-4C80-9C39-035F089C0BB3}"/>
    <cellStyle name="SAPBEXHLevel1X 2 3 7 2" xfId="12089" xr:uid="{4AF4382A-197C-418E-BE0F-9905D9569C6F}"/>
    <cellStyle name="SAPBEXHLevel1X 2 3 7 3" xfId="7646" xr:uid="{4196225C-7CDC-4101-A952-04BBA6D8888D}"/>
    <cellStyle name="SAPBEXHLevel1X 2 3 7 4" xfId="19058" xr:uid="{80F7F4DB-CBD7-4F2D-8658-629A52DE6AB6}"/>
    <cellStyle name="SAPBEXHLevel1X 2 3 7 5" xfId="22810" xr:uid="{E3F28FE4-4099-4D2C-A23A-46E56BF54D0B}"/>
    <cellStyle name="SAPBEXHLevel1X 2 3 7 6" xfId="26475" xr:uid="{39F7F00D-E7C8-4694-8C94-4EEA3D86B9BB}"/>
    <cellStyle name="SAPBEXHLevel1X 2 3 7 7" xfId="30007" xr:uid="{53E59CBD-536F-4C4F-B1B8-C058A689FB94}"/>
    <cellStyle name="SAPBEXHLevel1X 2 3 7 8" xfId="33266" xr:uid="{02ACCE92-F562-4E77-8E3C-1AC763979353}"/>
    <cellStyle name="SAPBEXHLevel1X 2 3 8" xfId="9677" xr:uid="{3B46EB8B-6DA9-428B-9413-BBB6EDA860B7}"/>
    <cellStyle name="SAPBEXHLevel1X 2 3 9" xfId="11545" xr:uid="{0C9CEE13-7052-47AD-B2BE-615B2FA0690F}"/>
    <cellStyle name="SAPBEXHLevel1X 2 4" xfId="2480" xr:uid="{5A0C26D2-8492-4AC9-9ADE-1E121C68212B}"/>
    <cellStyle name="SAPBEXHLevel1X 2 4 2" xfId="11583" xr:uid="{E59ED55E-0A9C-49F3-BE39-F191D7564E92}"/>
    <cellStyle name="SAPBEXHLevel1X 2 4 3" xfId="16063" xr:uid="{15BDBD9B-5A10-4587-96CB-62185F9F4134}"/>
    <cellStyle name="SAPBEXHLevel1X 2 4 4" xfId="15376" xr:uid="{F51C31B4-29E3-41D8-B7F7-F18525E3ABA6}"/>
    <cellStyle name="SAPBEXHLevel1X 2 4 5" xfId="19356" xr:uid="{38687118-1212-489D-A4B3-A8704D6BE08D}"/>
    <cellStyle name="SAPBEXHLevel1X 2 4 6" xfId="23117" xr:uid="{45540F0D-ABFC-4641-B8F3-BD94A55716A2}"/>
    <cellStyle name="SAPBEXHLevel1X 2 4 7" xfId="26769" xr:uid="{3D31CC71-3136-4288-B19C-550702E5FB98}"/>
    <cellStyle name="SAPBEXHLevel1X 2 4 8" xfId="30224" xr:uid="{96523078-2FD6-42C8-AA8D-8D2426844735}"/>
    <cellStyle name="SAPBEXHLevel1X 2 5" xfId="2101" xr:uid="{12AC691C-3181-4AA7-8E32-23EE42F8E77F}"/>
    <cellStyle name="SAPBEXHLevel1X 2 5 2" xfId="11366" xr:uid="{438B7CF6-8874-4FA8-B55F-8854781FF483}"/>
    <cellStyle name="SAPBEXHLevel1X 2 5 3" xfId="16273" xr:uid="{9254D5DB-8F47-4710-87E8-098FD8722CF3}"/>
    <cellStyle name="SAPBEXHLevel1X 2 5 4" xfId="13637" xr:uid="{A9FBD82C-9D7D-4A33-862C-5F84049E0C4A}"/>
    <cellStyle name="SAPBEXHLevel1X 2 5 5" xfId="11967" xr:uid="{D6365385-B4B6-46A6-9BDD-D4E9355D8C63}"/>
    <cellStyle name="SAPBEXHLevel1X 2 5 6" xfId="20036" xr:uid="{C5765039-4E31-4A12-9E3A-B0C70EACC2EA}"/>
    <cellStyle name="SAPBEXHLevel1X 2 5 7" xfId="13955" xr:uid="{A53E98BF-E2B2-4BFA-900A-FB20ACB98337}"/>
    <cellStyle name="SAPBEXHLevel1X 2 5 8" xfId="23967" xr:uid="{8688A045-15F3-4E9E-A097-61721945AA25}"/>
    <cellStyle name="SAPBEXHLevel1X 2 6" xfId="3586" xr:uid="{6CECDAFE-0BD0-4AD2-AA7D-9803F0D2698B}"/>
    <cellStyle name="SAPBEXHLevel1X 2 6 2" xfId="11303" xr:uid="{41B619BB-8FFC-4859-8821-197966A18ECD}"/>
    <cellStyle name="SAPBEXHLevel1X 2 6 3" xfId="16331" xr:uid="{0B8D194F-9514-4848-A6C2-D650227FF7A8}"/>
    <cellStyle name="SAPBEXHLevel1X 2 6 4" xfId="17933" xr:uid="{4CA4538E-AB34-4D1B-9F7F-4015CA8AB4C8}"/>
    <cellStyle name="SAPBEXHLevel1X 2 6 5" xfId="21689" xr:uid="{E7963B14-18A8-4846-B1D2-3BCFEAE8FBA3}"/>
    <cellStyle name="SAPBEXHLevel1X 2 6 6" xfId="25351" xr:uid="{B41DB460-3F99-4A8A-8932-8842913A97D2}"/>
    <cellStyle name="SAPBEXHLevel1X 2 6 7" xfId="28882" xr:uid="{676F26FB-6960-46F5-B36D-A5C1EF79AD31}"/>
    <cellStyle name="SAPBEXHLevel1X 2 6 8" xfId="32159" xr:uid="{6C594C07-809E-430C-BB19-2E3DFAFBAD6F}"/>
    <cellStyle name="SAPBEXHLevel1X 2 7" xfId="2146" xr:uid="{4BCEC9D2-856A-4934-9A68-20C22FC3E22D}"/>
    <cellStyle name="SAPBEXHLevel1X 2 7 2" xfId="11409" xr:uid="{CA09C39C-30C9-4D17-9A16-B1BF41CA13ED}"/>
    <cellStyle name="SAPBEXHLevel1X 2 7 3" xfId="16233" xr:uid="{260FC509-495A-40EF-B728-AC1E8079CF6E}"/>
    <cellStyle name="SAPBEXHLevel1X 2 7 4" xfId="16693" xr:uid="{35C07F6E-E963-4AA5-9C94-4CA76AE5CDFC}"/>
    <cellStyle name="SAPBEXHLevel1X 2 7 5" xfId="19451" xr:uid="{EB2F704D-C8CE-4F7D-A8C0-7320CB037A61}"/>
    <cellStyle name="SAPBEXHLevel1X 2 7 6" xfId="20052" xr:uid="{DB194B7A-B184-4227-915C-1A98418CB961}"/>
    <cellStyle name="SAPBEXHLevel1X 2 7 7" xfId="23805" xr:uid="{681EF8FA-C981-41C9-81E5-FBAC3F9D5D1D}"/>
    <cellStyle name="SAPBEXHLevel1X 2 7 8" xfId="30380" xr:uid="{345BE4BC-E03E-4817-A8E2-3782E91D3E8E}"/>
    <cellStyle name="SAPBEXHLevel1X 2 8" xfId="4333" xr:uid="{C8388E1D-A2AC-49B9-8EE3-E686ACF4DE48}"/>
    <cellStyle name="SAPBEXHLevel1X 2 8 2" xfId="6967" xr:uid="{8378FAE1-C747-460E-AD4D-52130721EF72}"/>
    <cellStyle name="SAPBEXHLevel1X 2 8 3" xfId="15387" xr:uid="{368BA4AF-ED09-4296-ACF6-7B88430DFAD2}"/>
    <cellStyle name="SAPBEXHLevel1X 2 8 4" xfId="18680" xr:uid="{979BEAB5-A512-448F-A315-AAA11DCDE176}"/>
    <cellStyle name="SAPBEXHLevel1X 2 8 5" xfId="22432" xr:uid="{D7756EBE-6B44-4195-8139-59307E1367D6}"/>
    <cellStyle name="SAPBEXHLevel1X 2 8 6" xfId="26098" xr:uid="{8AC01A59-98D9-4C88-8D0E-896FECF158F4}"/>
    <cellStyle name="SAPBEXHLevel1X 2 8 7" xfId="29629" xr:uid="{A87D28CD-9D0B-40EB-98A0-ECBEC1B10334}"/>
    <cellStyle name="SAPBEXHLevel1X 2 8 8" xfId="32892" xr:uid="{8A2C55B7-933C-4B1A-8DC2-826556BDBB60}"/>
    <cellStyle name="SAPBEXHLevel1X 2 9" xfId="3574" xr:uid="{3E821B57-3393-4161-9344-F874DAC2EE2E}"/>
    <cellStyle name="SAPBEXHLevel1X 2 9 2" xfId="10998" xr:uid="{D4D7B01D-997B-4775-8C0F-2A45D0E23D91}"/>
    <cellStyle name="SAPBEXHLevel1X 2 9 3" xfId="17031" xr:uid="{F0D60462-F765-4A01-968E-8C974CCC8E44}"/>
    <cellStyle name="SAPBEXHLevel1X 2 9 4" xfId="17921" xr:uid="{17A5BDAC-1288-497A-B205-A01F1DC21DD4}"/>
    <cellStyle name="SAPBEXHLevel1X 2 9 5" xfId="21677" xr:uid="{1F742828-68E5-4206-83A4-E685B74C9466}"/>
    <cellStyle name="SAPBEXHLevel1X 2 9 6" xfId="25339" xr:uid="{5DBA1F41-C4D6-48F3-998D-6F8CE3B46D92}"/>
    <cellStyle name="SAPBEXHLevel1X 2 9 7" xfId="28870" xr:uid="{DDD88EE2-A8FA-4751-8DB6-96E6CE8B79DE}"/>
    <cellStyle name="SAPBEXHLevel1X 2 9 8" xfId="32148" xr:uid="{F5801CAE-7784-4AE1-BD87-BECBF52D06D2}"/>
    <cellStyle name="SAPBEXHLevel1X 20" xfId="8644" xr:uid="{02DA54F8-3927-4D0F-9572-AF85CDDEE499}"/>
    <cellStyle name="SAPBEXHLevel1X 21" xfId="20270" xr:uid="{89214FF7-C075-4BA3-BB12-BA90ABFABF0A}"/>
    <cellStyle name="SAPBEXHLevel1X 22" xfId="30721" xr:uid="{755C799C-C53A-4F6B-8CDE-B99D734E0382}"/>
    <cellStyle name="SAPBEXHLevel1X 3" xfId="1208" xr:uid="{6E76A564-6653-4922-9D2B-A8187A2322BF}"/>
    <cellStyle name="SAPBEXHLevel1X 3 10" xfId="6095" xr:uid="{A8C46B69-DF70-47DC-BD76-966B664E7832}"/>
    <cellStyle name="SAPBEXHLevel1X 3 10 2" xfId="11764" xr:uid="{418E03CB-E63E-4CA8-8A14-7F4A04CEEF0F}"/>
    <cellStyle name="SAPBEXHLevel1X 3 10 3" xfId="8761" xr:uid="{DD3C8741-CEE9-4C4E-80FC-17A35C060312}"/>
    <cellStyle name="SAPBEXHLevel1X 3 10 4" xfId="20359" xr:uid="{115E088D-F534-4602-8236-694ADC2E96EC}"/>
    <cellStyle name="SAPBEXHLevel1X 3 10 5" xfId="24045" xr:uid="{BB670D2F-B12D-4B0D-8A95-A8EF117B7FBE}"/>
    <cellStyle name="SAPBEXHLevel1X 3 10 6" xfId="27618" xr:uid="{EE252F20-AD35-4E0A-97B0-DDB79D6DD693}"/>
    <cellStyle name="SAPBEXHLevel1X 3 10 7" xfId="30806" xr:uid="{EA945514-CC7F-4F59-AB87-B26EFEB64461}"/>
    <cellStyle name="SAPBEXHLevel1X 3 10 8" xfId="33500" xr:uid="{132F7FF0-E129-4745-98BC-107A5516191B}"/>
    <cellStyle name="SAPBEXHLevel1X 3 11" xfId="6376" xr:uid="{77C796CD-0851-4064-AD7E-9094CDF6B0BE}"/>
    <cellStyle name="SAPBEXHLevel1X 3 11 2" xfId="13274" xr:uid="{128FBB58-8281-457A-8ECC-589E5EAC7CC3}"/>
    <cellStyle name="SAPBEXHLevel1X 3 11 3" xfId="15938" xr:uid="{D137ABF4-4209-4AB2-9A97-D596C59A8ABD}"/>
    <cellStyle name="SAPBEXHLevel1X 3 11 4" xfId="20621" xr:uid="{0F593A34-A4F4-442F-A1A4-3127594443F1}"/>
    <cellStyle name="SAPBEXHLevel1X 3 11 5" xfId="24301" xr:uid="{9249C55E-7A41-4464-903F-5C50C307B62E}"/>
    <cellStyle name="SAPBEXHLevel1X 3 11 6" xfId="27820" xr:uid="{F3A9C369-E041-4851-A09C-45B81E281AB0}"/>
    <cellStyle name="SAPBEXHLevel1X 3 11 7" xfId="31037" xr:uid="{2035430B-4FFF-4514-806A-D37866CF4EE7}"/>
    <cellStyle name="SAPBEXHLevel1X 3 11 8" xfId="33640" xr:uid="{728AC86A-4F51-4A65-B6F2-1A32EEF25F88}"/>
    <cellStyle name="SAPBEXHLevel1X 3 12" xfId="9580" xr:uid="{D63EAA41-E02C-4452-9D60-DF046B095C80}"/>
    <cellStyle name="SAPBEXHLevel1X 3 13" xfId="14954" xr:uid="{A3FAFB91-ACD7-4211-A1E4-63F177B52F0A}"/>
    <cellStyle name="SAPBEXHLevel1X 3 14" xfId="13809" xr:uid="{37C855EC-BD7F-44CE-A017-87671D4770ED}"/>
    <cellStyle name="SAPBEXHLevel1X 3 15" xfId="19747" xr:uid="{0925EB5C-BDE0-40CC-ACF8-A82026B9C42C}"/>
    <cellStyle name="SAPBEXHLevel1X 3 16" xfId="23509" xr:uid="{DDE676AD-7B11-4517-9CFC-E032853CC0EE}"/>
    <cellStyle name="SAPBEXHLevel1X 3 17" xfId="27122" xr:uid="{A61F9233-79B0-4E9B-B5EF-A461ABB537EA}"/>
    <cellStyle name="SAPBEXHLevel1X 3 18" xfId="30582" xr:uid="{32A3923F-0EE7-461B-AE4E-D6580286C3C1}"/>
    <cellStyle name="SAPBEXHLevel1X 3 2" xfId="1209" xr:uid="{E689ECE3-3E0B-4968-8944-A297F6B15249}"/>
    <cellStyle name="SAPBEXHLevel1X 3 2 10" xfId="6377" xr:uid="{C28CAB50-CA05-47AD-950B-745056CE40EC}"/>
    <cellStyle name="SAPBEXHLevel1X 3 2 10 2" xfId="13275" xr:uid="{8DF6A45B-7C89-4228-A2A4-4AC4F90B2DE0}"/>
    <cellStyle name="SAPBEXHLevel1X 3 2 10 3" xfId="15939" xr:uid="{C43AA48F-2417-488B-B04F-8A6DD54A8FE4}"/>
    <cellStyle name="SAPBEXHLevel1X 3 2 10 4" xfId="20622" xr:uid="{7EA5CBCF-50E8-43DA-BD06-6A1B5EC23489}"/>
    <cellStyle name="SAPBEXHLevel1X 3 2 10 5" xfId="24302" xr:uid="{2EC13D6D-D5B0-461C-9EA9-336DF3EE11AD}"/>
    <cellStyle name="SAPBEXHLevel1X 3 2 10 6" xfId="27821" xr:uid="{5F9692A3-9BB8-463A-8D07-9E6E2B736C62}"/>
    <cellStyle name="SAPBEXHLevel1X 3 2 10 7" xfId="31038" xr:uid="{0EEDAEA2-3E2F-46BF-B589-91B2E32312CB}"/>
    <cellStyle name="SAPBEXHLevel1X 3 2 10 8" xfId="33641" xr:uid="{8EF7B54C-39E1-46CD-BF66-A3E6231E5BCC}"/>
    <cellStyle name="SAPBEXHLevel1X 3 2 11" xfId="8351" xr:uid="{B1CD5423-D555-4822-982E-AB932C3BEEBB}"/>
    <cellStyle name="SAPBEXHLevel1X 3 2 12" xfId="13583" xr:uid="{58EBB846-FF7B-411E-A5D9-C2FE6ED14923}"/>
    <cellStyle name="SAPBEXHLevel1X 3 2 13" xfId="7589" xr:uid="{9160009B-9507-4DD8-AEF3-9C5CA0FD3406}"/>
    <cellStyle name="SAPBEXHLevel1X 3 2 14" xfId="19746" xr:uid="{32E8C913-01A6-421C-8342-4560DAD3DA57}"/>
    <cellStyle name="SAPBEXHLevel1X 3 2 15" xfId="23508" xr:uid="{7FEC6683-0556-47DE-9BD3-EF50B8ABE597}"/>
    <cellStyle name="SAPBEXHLevel1X 3 2 16" xfId="27121" xr:uid="{758AA987-B8CA-473C-9321-0308732668A8}"/>
    <cellStyle name="SAPBEXHLevel1X 3 2 17" xfId="30581" xr:uid="{C6274E50-DC07-40DA-AF89-AC9F7026362A}"/>
    <cellStyle name="SAPBEXHLevel1X 3 2 2" xfId="1693" xr:uid="{0827FABD-AB27-4539-B283-F9195BDA83D4}"/>
    <cellStyle name="SAPBEXHLevel1X 3 2 2 10" xfId="8786" xr:uid="{EF493574-F9D1-428F-AF06-5C9BE0BE54C9}"/>
    <cellStyle name="SAPBEXHLevel1X 3 2 2 11" xfId="20693" xr:uid="{A03C4246-2F8C-4A65-9346-4658AA5723D0}"/>
    <cellStyle name="SAPBEXHLevel1X 3 2 2 12" xfId="8759" xr:uid="{8C909B80-E9A1-47C9-8B0B-E2E34E479770}"/>
    <cellStyle name="SAPBEXHLevel1X 3 2 2 13" xfId="26902" xr:uid="{07AE4988-E51F-4DA7-9C7A-5A1147F2D561}"/>
    <cellStyle name="SAPBEXHLevel1X 3 2 2 14" xfId="30876" xr:uid="{B05551D6-9F86-454F-B4CE-062281D793F9}"/>
    <cellStyle name="SAPBEXHLevel1X 3 2 2 15" xfId="33842" xr:uid="{D585BAE6-40AD-4E23-BD80-D7F9B7749E99}"/>
    <cellStyle name="SAPBEXHLevel1X 3 2 2 2" xfId="2936" xr:uid="{8E27A8D3-114A-44C4-8685-41D2D5B5929B}"/>
    <cellStyle name="SAPBEXHLevel1X 3 2 2 2 2" xfId="9517" xr:uid="{1595846D-094F-4DFD-AD5E-EFF618CC153C}"/>
    <cellStyle name="SAPBEXHLevel1X 3 2 2 2 3" xfId="8006" xr:uid="{53E2F362-3478-4B43-ABCE-C910400CAA54}"/>
    <cellStyle name="SAPBEXHLevel1X 3 2 2 2 4" xfId="17284" xr:uid="{C781C092-761E-48E0-8847-86E858152043}"/>
    <cellStyle name="SAPBEXHLevel1X 3 2 2 2 5" xfId="21042" xr:uid="{BBAA1CBD-E5FA-42C4-B76E-9C1A1F1544E9}"/>
    <cellStyle name="SAPBEXHLevel1X 3 2 2 2 6" xfId="24703" xr:uid="{00E9F6F4-37E0-4FAE-88B1-A77103ED0C25}"/>
    <cellStyle name="SAPBEXHLevel1X 3 2 2 2 7" xfId="28232" xr:uid="{C264011E-8221-496A-9855-2546023D41A9}"/>
    <cellStyle name="SAPBEXHLevel1X 3 2 2 2 8" xfId="31518" xr:uid="{E17248F7-ED72-42A7-976A-23A90C51CADB}"/>
    <cellStyle name="SAPBEXHLevel1X 3 2 2 2 9" xfId="34855" xr:uid="{456EDA45-543C-4059-8715-A28202024148}"/>
    <cellStyle name="SAPBEXHLevel1X 3 2 2 3" xfId="3442" xr:uid="{7FEDCB17-2768-4006-8341-2EABFBF2257B}"/>
    <cellStyle name="SAPBEXHLevel1X 3 2 2 3 2" xfId="10578" xr:uid="{517E394B-977D-468D-9523-0F2EA5A2F656}"/>
    <cellStyle name="SAPBEXHLevel1X 3 2 2 3 3" xfId="7999" xr:uid="{AB7D23D7-DC72-4F0F-8717-C7F7847A9C52}"/>
    <cellStyle name="SAPBEXHLevel1X 3 2 2 3 4" xfId="17789" xr:uid="{F577E589-C990-45FD-9FC2-95BC6EF0643A}"/>
    <cellStyle name="SAPBEXHLevel1X 3 2 2 3 5" xfId="21545" xr:uid="{EB557A0D-9784-403D-9AC6-4FACE406531F}"/>
    <cellStyle name="SAPBEXHLevel1X 3 2 2 3 6" xfId="25207" xr:uid="{F332255A-2A8E-481E-A3B6-DDAAEE8AC57B}"/>
    <cellStyle name="SAPBEXHLevel1X 3 2 2 3 7" xfId="28738" xr:uid="{62419D7B-80AA-4FBC-A79E-A84BDF3854C9}"/>
    <cellStyle name="SAPBEXHLevel1X 3 2 2 3 8" xfId="32017" xr:uid="{4DD4B634-309E-4F8E-9683-F7BDB824987C}"/>
    <cellStyle name="SAPBEXHLevel1X 3 2 2 3 9" xfId="35089" xr:uid="{344EC433-24E3-44E5-B7FC-DA79F6AA357D}"/>
    <cellStyle name="SAPBEXHLevel1X 3 2 2 4" xfId="3148" xr:uid="{267EB407-A3B1-466B-B860-06AA15F88A02}"/>
    <cellStyle name="SAPBEXHLevel1X 3 2 2 4 2" xfId="10272" xr:uid="{61C72163-0538-4E3E-B452-6AA06BFEFC3A}"/>
    <cellStyle name="SAPBEXHLevel1X 3 2 2 4 3" xfId="13514" xr:uid="{07AAEB29-8041-449B-BDFE-CF5E08A51549}"/>
    <cellStyle name="SAPBEXHLevel1X 3 2 2 4 4" xfId="17495" xr:uid="{D90C66DF-E04A-4ECD-8DD4-608C78F07391}"/>
    <cellStyle name="SAPBEXHLevel1X 3 2 2 4 5" xfId="21251" xr:uid="{5FB93FE0-4A74-48FD-AD58-9B9C06CF347E}"/>
    <cellStyle name="SAPBEXHLevel1X 3 2 2 4 6" xfId="24913" xr:uid="{12445590-9D07-4EBA-8B69-64C9B1328A37}"/>
    <cellStyle name="SAPBEXHLevel1X 3 2 2 4 7" xfId="28444" xr:uid="{459429E2-C969-4117-AC7E-341E4E0DB452}"/>
    <cellStyle name="SAPBEXHLevel1X 3 2 2 4 8" xfId="31725" xr:uid="{089E1C40-D3C5-4B01-A69A-BF1C3D6D1330}"/>
    <cellStyle name="SAPBEXHLevel1X 3 2 2 4 9" xfId="34638" xr:uid="{85C19C7C-0F52-4115-B32F-B858CDA0F8CF}"/>
    <cellStyle name="SAPBEXHLevel1X 3 2 2 5" xfId="4268" xr:uid="{2368900F-1EDC-415F-AE78-DE0A1E20788D}"/>
    <cellStyle name="SAPBEXHLevel1X 3 2 2 5 2" xfId="7103" xr:uid="{A7C346B6-BD69-4DD4-A748-8F0C96D552BE}"/>
    <cellStyle name="SAPBEXHLevel1X 3 2 2 5 3" xfId="14160" xr:uid="{79CD603F-54CB-4F84-BEE4-CC155D3EB006}"/>
    <cellStyle name="SAPBEXHLevel1X 3 2 2 5 4" xfId="18615" xr:uid="{F90F762E-DD81-417A-A01C-D4952FFD9723}"/>
    <cellStyle name="SAPBEXHLevel1X 3 2 2 5 5" xfId="22367" xr:uid="{96754EEC-6B45-463D-BE43-F4AD4DC623B6}"/>
    <cellStyle name="SAPBEXHLevel1X 3 2 2 5 6" xfId="26033" xr:uid="{4269881B-43E8-4206-B35C-133AD4503830}"/>
    <cellStyle name="SAPBEXHLevel1X 3 2 2 5 7" xfId="29564" xr:uid="{B3B7D45E-AC3A-407E-AC65-E12B51343990}"/>
    <cellStyle name="SAPBEXHLevel1X 3 2 2 5 8" xfId="32827" xr:uid="{6FBF74A8-7D70-493D-A39D-8E80250C1341}"/>
    <cellStyle name="SAPBEXHLevel1X 3 2 2 5 9" xfId="34224" xr:uid="{C6E763CA-DDC9-412D-BEB7-D864DD20C1ED}"/>
    <cellStyle name="SAPBEXHLevel1X 3 2 2 6" xfId="4198" xr:uid="{A28D171A-A1D3-4451-BF39-0DC872A81381}"/>
    <cellStyle name="SAPBEXHLevel1X 3 2 2 6 2" xfId="7117" xr:uid="{C0ADAFE3-D3C4-40D9-BB07-2F3D86CBCE9A}"/>
    <cellStyle name="SAPBEXHLevel1X 3 2 2 6 3" xfId="13941" xr:uid="{A2C9AF12-AADE-4E7F-B5C4-4ADFEF7AD9D3}"/>
    <cellStyle name="SAPBEXHLevel1X 3 2 2 6 4" xfId="18545" xr:uid="{245487A7-49A8-4F7D-AB61-838683F56A37}"/>
    <cellStyle name="SAPBEXHLevel1X 3 2 2 6 5" xfId="22298" xr:uid="{54E09D14-CF83-43F0-B7E9-017D26ADC21F}"/>
    <cellStyle name="SAPBEXHLevel1X 3 2 2 6 6" xfId="25963" xr:uid="{98EFEFA4-1292-4F2B-93C9-5A112EF7CDCE}"/>
    <cellStyle name="SAPBEXHLevel1X 3 2 2 6 7" xfId="29494" xr:uid="{E40B090A-A982-4F8E-8233-39990A93DF5D}"/>
    <cellStyle name="SAPBEXHLevel1X 3 2 2 6 8" xfId="32759" xr:uid="{2F51E0A6-DFEA-48DE-AF6B-76A6756C7C3A}"/>
    <cellStyle name="SAPBEXHLevel1X 3 2 2 7" xfId="4896" xr:uid="{CEB3A900-4F09-4054-8E50-AA0BFDC8AD4B}"/>
    <cellStyle name="SAPBEXHLevel1X 3 2 2 7 2" xfId="12127" xr:uid="{A995F06E-9EBE-4EF2-AF40-0B0BF92DAD11}"/>
    <cellStyle name="SAPBEXHLevel1X 3 2 2 7 3" xfId="9872" xr:uid="{7B57D33B-BECB-41FB-9418-AFE46CF0971B}"/>
    <cellStyle name="SAPBEXHLevel1X 3 2 2 7 4" xfId="19243" xr:uid="{40BA8800-4388-407E-8327-4438ACDE0D03}"/>
    <cellStyle name="SAPBEXHLevel1X 3 2 2 7 5" xfId="22994" xr:uid="{9F029B3E-3069-44A9-B917-1023BD765003}"/>
    <cellStyle name="SAPBEXHLevel1X 3 2 2 7 6" xfId="26660" xr:uid="{87248022-84DC-4B36-97B7-69201E4C3ABC}"/>
    <cellStyle name="SAPBEXHLevel1X 3 2 2 7 7" xfId="30192" xr:uid="{D19EC40B-1760-4CCB-B82E-CE590A229004}"/>
    <cellStyle name="SAPBEXHLevel1X 3 2 2 7 8" xfId="33447" xr:uid="{B802D70B-7E31-4A62-ACE0-1BCAC477E5B2}"/>
    <cellStyle name="SAPBEXHLevel1X 3 2 2 8" xfId="12795" xr:uid="{DD2453E5-821D-48E6-B58D-99952AF4B6F2}"/>
    <cellStyle name="SAPBEXHLevel1X 3 2 2 9" xfId="10323" xr:uid="{DDEAA32E-7E09-4E8B-8A8F-C1EAF0A5C3C0}"/>
    <cellStyle name="SAPBEXHLevel1X 3 2 3" xfId="2483" xr:uid="{4E2B4A75-9448-4431-815D-E8F1614111B2}"/>
    <cellStyle name="SAPBEXHLevel1X 3 2 3 2" xfId="8949" xr:uid="{612F3783-19F4-45ED-BE25-F23A50D4AD05}"/>
    <cellStyle name="SAPBEXHLevel1X 3 2 3 3" xfId="7361" xr:uid="{F68B0B6F-7DD3-44CC-9F6D-22CBA59E368A}"/>
    <cellStyle name="SAPBEXHLevel1X 3 2 3 4" xfId="7972" xr:uid="{3C88956B-0D01-4804-9E44-4827BFFADA63}"/>
    <cellStyle name="SAPBEXHLevel1X 3 2 3 5" xfId="19354" xr:uid="{426E4E5D-2C4B-4121-A40E-EBC8BAACFF9E}"/>
    <cellStyle name="SAPBEXHLevel1X 3 2 3 6" xfId="23114" xr:uid="{78CD9788-96DA-44AA-8B15-76E334E8AC2B}"/>
    <cellStyle name="SAPBEXHLevel1X 3 2 3 7" xfId="26766" xr:uid="{B84BE286-92E4-4C09-B24E-D36EC2A63285}"/>
    <cellStyle name="SAPBEXHLevel1X 3 2 3 8" xfId="30221" xr:uid="{051249CA-DCCC-4046-A2B4-522532EEB16F}"/>
    <cellStyle name="SAPBEXHLevel1X 3 2 3 9" xfId="34475" xr:uid="{757EE043-A9DF-44BC-BCCF-A2D4F1B638F8}"/>
    <cellStyle name="SAPBEXHLevel1X 3 2 4" xfId="2097" xr:uid="{2690E787-8948-4A73-AFC0-E551DD3DC6B9}"/>
    <cellStyle name="SAPBEXHLevel1X 3 2 4 2" xfId="10421" xr:uid="{DC6DB5B6-07CF-4EB4-A6C3-5DA782D2A15A}"/>
    <cellStyle name="SAPBEXHLevel1X 3 2 4 3" xfId="7059" xr:uid="{48C456E9-03AE-4B70-8D6F-9878FE3B14B0}"/>
    <cellStyle name="SAPBEXHLevel1X 3 2 4 4" xfId="15396" xr:uid="{EA173FF9-075F-4541-B8B2-11D533175891}"/>
    <cellStyle name="SAPBEXHLevel1X 3 2 4 5" xfId="14664" xr:uid="{941C16EA-180A-4126-8145-86396AC0C80C}"/>
    <cellStyle name="SAPBEXHLevel1X 3 2 4 6" xfId="20024" xr:uid="{180B8517-0E68-4D92-9DB1-345180DEF62E}"/>
    <cellStyle name="SAPBEXHLevel1X 3 2 4 7" xfId="20249" xr:uid="{E805C536-2F6C-42BE-9B6C-6B6C971129E1}"/>
    <cellStyle name="SAPBEXHLevel1X 3 2 4 8" xfId="24011" xr:uid="{620111A0-333B-4042-A287-8888469A8A44}"/>
    <cellStyle name="SAPBEXHLevel1X 3 2 5" xfId="2025" xr:uid="{6885EA40-5BAB-49EA-83B7-ECA8D1CB37C0}"/>
    <cellStyle name="SAPBEXHLevel1X 3 2 5 2" xfId="8911" xr:uid="{26BFDD4B-20EE-41FA-ABC9-BDB786D287B5}"/>
    <cellStyle name="SAPBEXHLevel1X 3 2 5 3" xfId="8658" xr:uid="{955DFBB1-18C3-429D-BA8A-1630DB0157EB}"/>
    <cellStyle name="SAPBEXHLevel1X 3 2 5 4" xfId="15372" xr:uid="{BE0DB09D-1B63-41E8-8DD0-D8780992DA77}"/>
    <cellStyle name="SAPBEXHLevel1X 3 2 5 5" xfId="11031" xr:uid="{950B9A6B-EC22-4912-8438-DE686034A4BC}"/>
    <cellStyle name="SAPBEXHLevel1X 3 2 5 6" xfId="14365" xr:uid="{A3894FCA-B058-4514-8D90-CD82495FCD51}"/>
    <cellStyle name="SAPBEXHLevel1X 3 2 5 7" xfId="12000" xr:uid="{B7D9E717-3458-4278-B56F-0A15F3E6E734}"/>
    <cellStyle name="SAPBEXHLevel1X 3 2 5 8" xfId="23628" xr:uid="{14B29790-5012-4EAA-A6AB-57751EF065A8}"/>
    <cellStyle name="SAPBEXHLevel1X 3 2 6" xfId="3662" xr:uid="{5A2699C6-BE82-4334-81CC-0E7B4404D9DA}"/>
    <cellStyle name="SAPBEXHLevel1X 3 2 6 2" xfId="9129" xr:uid="{E83EB9ED-B0D4-40CD-83A7-EF26A959F2C7}"/>
    <cellStyle name="SAPBEXHLevel1X 3 2 6 3" xfId="14293" xr:uid="{4AA2B7E5-D094-4C19-97BA-4535C2427454}"/>
    <cellStyle name="SAPBEXHLevel1X 3 2 6 4" xfId="18009" xr:uid="{7D79E897-4D46-4E70-9371-DD3BE8B85B5C}"/>
    <cellStyle name="SAPBEXHLevel1X 3 2 6 5" xfId="21765" xr:uid="{4C7E1965-ADF2-4622-8467-D24495AD7203}"/>
    <cellStyle name="SAPBEXHLevel1X 3 2 6 6" xfId="25427" xr:uid="{9473C874-2F35-41FA-8D86-A641E819941B}"/>
    <cellStyle name="SAPBEXHLevel1X 3 2 6 7" xfId="28958" xr:uid="{DB302B98-EAB4-4D22-A343-CC7298AFD9EC}"/>
    <cellStyle name="SAPBEXHLevel1X 3 2 6 8" xfId="32235" xr:uid="{CABD04F1-B120-4126-B9E0-FDEB40980E5D}"/>
    <cellStyle name="SAPBEXHLevel1X 3 2 7" xfId="3990" xr:uid="{ACAF7875-5874-494D-B397-A9E348275EBB}"/>
    <cellStyle name="SAPBEXHLevel1X 3 2 7 2" xfId="9557" xr:uid="{60943C61-638F-4CF5-97C0-4F26F54EEA45}"/>
    <cellStyle name="SAPBEXHLevel1X 3 2 7 3" xfId="14439" xr:uid="{B1838917-0A1A-4F5D-80D0-79C1E837FD73}"/>
    <cellStyle name="SAPBEXHLevel1X 3 2 7 4" xfId="18337" xr:uid="{E8344328-02E7-4D79-8199-32FDEE8964F6}"/>
    <cellStyle name="SAPBEXHLevel1X 3 2 7 5" xfId="22090" xr:uid="{E5E7A430-8095-48CF-9BBE-85096636B20C}"/>
    <cellStyle name="SAPBEXHLevel1X 3 2 7 6" xfId="25755" xr:uid="{A07699A2-F7F5-411A-94B5-DCF05F91DAD1}"/>
    <cellStyle name="SAPBEXHLevel1X 3 2 7 7" xfId="29286" xr:uid="{2B45688A-909C-4B0F-972F-D7ACC07BA89D}"/>
    <cellStyle name="SAPBEXHLevel1X 3 2 7 8" xfId="32554" xr:uid="{818D39C5-5A65-4602-9E91-5A7819371CC6}"/>
    <cellStyle name="SAPBEXHLevel1X 3 2 8" xfId="4685" xr:uid="{9A8E3F3B-D145-44E3-9A54-066025A2B895}"/>
    <cellStyle name="SAPBEXHLevel1X 3 2 8 2" xfId="12337" xr:uid="{023E44EA-1D30-4CD9-987C-D7D839660379}"/>
    <cellStyle name="SAPBEXHLevel1X 3 2 8 3" xfId="13225" xr:uid="{9E99A702-D89A-4A8F-A9C3-E0A9268EA850}"/>
    <cellStyle name="SAPBEXHLevel1X 3 2 8 4" xfId="19032" xr:uid="{A4C098D6-AFD2-4ACB-BC6E-E19D19040113}"/>
    <cellStyle name="SAPBEXHLevel1X 3 2 8 5" xfId="22784" xr:uid="{E2CDBF58-0231-4EDD-B422-1E84746A555E}"/>
    <cellStyle name="SAPBEXHLevel1X 3 2 8 6" xfId="26449" xr:uid="{4900FA75-33A8-49BE-A2D5-F2A71DC0668B}"/>
    <cellStyle name="SAPBEXHLevel1X 3 2 8 7" xfId="29981" xr:uid="{168FC4C5-C554-48AF-9C04-8B9D2A9175DF}"/>
    <cellStyle name="SAPBEXHLevel1X 3 2 8 8" xfId="33240" xr:uid="{36D0654F-7B24-46A0-8EEB-7CE6373DFD69}"/>
    <cellStyle name="SAPBEXHLevel1X 3 2 9" xfId="6096" xr:uid="{DAF90198-E61B-49A6-AABF-AF67FEE6740B}"/>
    <cellStyle name="SAPBEXHLevel1X 3 2 9 2" xfId="11763" xr:uid="{5E9FF72B-8159-48CA-BB0E-7DDB5A411F86}"/>
    <cellStyle name="SAPBEXHLevel1X 3 2 9 3" xfId="13829" xr:uid="{FF2B4B0A-8ABC-4F4F-BCF0-8A9EC0D4C3C0}"/>
    <cellStyle name="SAPBEXHLevel1X 3 2 9 4" xfId="20360" xr:uid="{436E1879-8267-46D4-9E86-E3F4CF8180BA}"/>
    <cellStyle name="SAPBEXHLevel1X 3 2 9 5" xfId="24046" xr:uid="{81512865-4C14-4D8B-A955-E49733E40BCD}"/>
    <cellStyle name="SAPBEXHLevel1X 3 2 9 6" xfId="27619" xr:uid="{9AB91662-E71A-440E-A3D0-1EC4AF44909E}"/>
    <cellStyle name="SAPBEXHLevel1X 3 2 9 7" xfId="30807" xr:uid="{300C8676-4735-4D6F-BBA3-AB7B8D262055}"/>
    <cellStyle name="SAPBEXHLevel1X 3 2 9 8" xfId="33501" xr:uid="{3D00F54E-1105-4002-8038-7E5B3220C867}"/>
    <cellStyle name="SAPBEXHLevel1X 3 3" xfId="1692" xr:uid="{7BF41D77-06F6-46A2-9E72-8864C62DEE8A}"/>
    <cellStyle name="SAPBEXHLevel1X 3 3 10" xfId="7975" xr:uid="{5D1A151A-05F0-4451-8CB3-E6EECAB36311}"/>
    <cellStyle name="SAPBEXHLevel1X 3 3 11" xfId="13800" xr:uid="{B20793DF-CF6E-4606-A1F6-AE5ECD933EF5}"/>
    <cellStyle name="SAPBEXHLevel1X 3 3 12" xfId="16391" xr:uid="{56FB97F0-0830-481A-B825-B2A71A998492}"/>
    <cellStyle name="SAPBEXHLevel1X 3 3 13" xfId="10468" xr:uid="{3EF21668-4BAD-49FA-B007-0F745E0A0845}"/>
    <cellStyle name="SAPBEXHLevel1X 3 3 14" xfId="24169" xr:uid="{67E6D984-103A-4DEA-8979-51D62A6D5773}"/>
    <cellStyle name="SAPBEXHLevel1X 3 3 15" xfId="27870" xr:uid="{3A16E129-768A-4815-BCF7-A7D41598BF07}"/>
    <cellStyle name="SAPBEXHLevel1X 3 3 16" xfId="30467" xr:uid="{F7B8CED3-142C-44B9-981D-D5ED947F8786}"/>
    <cellStyle name="SAPBEXHLevel1X 3 3 2" xfId="2935" xr:uid="{00AFAF95-B1FF-4917-A963-08E0E128AE1B}"/>
    <cellStyle name="SAPBEXHLevel1X 3 3 2 2" xfId="10020" xr:uid="{BB731A87-4488-46F7-9710-4E5C222376FD}"/>
    <cellStyle name="SAPBEXHLevel1X 3 3 2 2 2" xfId="34856" xr:uid="{3D4334BE-F3C3-4384-9078-A2D995BCBDE8}"/>
    <cellStyle name="SAPBEXHLevel1X 3 3 2 3" xfId="14377" xr:uid="{44EB6AE7-47EF-454C-AFFF-DAE52D6E6365}"/>
    <cellStyle name="SAPBEXHLevel1X 3 3 2 3 2" xfId="35090" xr:uid="{E90C9548-A91A-4A9F-85B5-4CC3034A026E}"/>
    <cellStyle name="SAPBEXHLevel1X 3 3 2 4" xfId="17283" xr:uid="{669976CB-6D7D-42C0-B0E7-E56F8A405585}"/>
    <cellStyle name="SAPBEXHLevel1X 3 3 2 4 2" xfId="34891" xr:uid="{4BE25855-B575-463A-9921-D009FEC2A309}"/>
    <cellStyle name="SAPBEXHLevel1X 3 3 2 5" xfId="21041" xr:uid="{CF2C474C-DA0D-457D-AE82-46B11FC5D604}"/>
    <cellStyle name="SAPBEXHLevel1X 3 3 2 5 2" xfId="34225" xr:uid="{8BE16DA6-95D8-4889-AE1B-492D4733CEA2}"/>
    <cellStyle name="SAPBEXHLevel1X 3 3 2 6" xfId="24702" xr:uid="{FCF6DC18-2370-4E7B-871E-9066D791BD96}"/>
    <cellStyle name="SAPBEXHLevel1X 3 3 2 7" xfId="28231" xr:uid="{65F2B59B-772C-4858-BE84-5DA54524EA74}"/>
    <cellStyle name="SAPBEXHLevel1X 3 3 2 8" xfId="31517" xr:uid="{E25ED390-B448-452F-AD94-46F9D3508662}"/>
    <cellStyle name="SAPBEXHLevel1X 3 3 2 9" xfId="33843" xr:uid="{FC9E9E54-8B04-4B30-865A-7706F1D40F41}"/>
    <cellStyle name="SAPBEXHLevel1X 3 3 3" xfId="3441" xr:uid="{E7AFD51C-06D0-4255-9E94-B06A1FACF8FA}"/>
    <cellStyle name="SAPBEXHLevel1X 3 3 3 2" xfId="9032" xr:uid="{FC03F88B-262C-4FCA-B4D5-813406CDB899}"/>
    <cellStyle name="SAPBEXHLevel1X 3 3 3 3" xfId="7123" xr:uid="{0B701982-B90C-400C-BD76-77CC1701E43A}"/>
    <cellStyle name="SAPBEXHLevel1X 3 3 3 4" xfId="17788" xr:uid="{06ED000E-2970-4C72-A86E-EC7B3829017A}"/>
    <cellStyle name="SAPBEXHLevel1X 3 3 3 5" xfId="21544" xr:uid="{2D893798-C1B0-4483-923C-AB38633152D1}"/>
    <cellStyle name="SAPBEXHLevel1X 3 3 3 6" xfId="25206" xr:uid="{224E765B-33D4-460D-BBB4-E4B7D1CF90D1}"/>
    <cellStyle name="SAPBEXHLevel1X 3 3 3 7" xfId="28737" xr:uid="{90C9B596-00AB-4E20-9ACA-72A734E9C6BD}"/>
    <cellStyle name="SAPBEXHLevel1X 3 3 3 8" xfId="32016" xr:uid="{C8E59DD9-8157-4CA5-8A41-1927B5DA741B}"/>
    <cellStyle name="SAPBEXHLevel1X 3 3 3 9" xfId="34476" xr:uid="{ECB7B05A-295E-4304-8DCF-EEAF68242DEC}"/>
    <cellStyle name="SAPBEXHLevel1X 3 3 4" xfId="1934" xr:uid="{A47675B8-6C45-48A7-B880-B2A87F81CE02}"/>
    <cellStyle name="SAPBEXHLevel1X 3 3 4 2" xfId="10883" xr:uid="{25FF7E65-977B-482B-AD1E-B35305673DF6}"/>
    <cellStyle name="SAPBEXHLevel1X 3 3 4 3" xfId="13195" xr:uid="{499FBD69-42D6-4EF7-AD3C-695985DBEC15}"/>
    <cellStyle name="SAPBEXHLevel1X 3 3 4 4" xfId="16496" xr:uid="{75D971E5-0980-4444-A177-8C951F760F40}"/>
    <cellStyle name="SAPBEXHLevel1X 3 3 4 5" xfId="8975" xr:uid="{238458B8-91EB-43C5-95CF-C208AED4F434}"/>
    <cellStyle name="SAPBEXHLevel1X 3 3 4 6" xfId="19955" xr:uid="{4E0E0AD9-8440-4FF9-AAFE-097024458C97}"/>
    <cellStyle name="SAPBEXHLevel1X 3 3 4 7" xfId="26883" xr:uid="{9E7B0260-F531-41F6-86E4-AC745E9A072A}"/>
    <cellStyle name="SAPBEXHLevel1X 3 3 4 8" xfId="27304" xr:uid="{461D56B8-D3B7-481C-A4B5-AF2E20FCFA37}"/>
    <cellStyle name="SAPBEXHLevel1X 3 3 5" xfId="4127" xr:uid="{5D052BC2-7E79-4D90-A777-C5FBBA8485B0}"/>
    <cellStyle name="SAPBEXHLevel1X 3 3 5 2" xfId="7073" xr:uid="{CAB14D39-7968-47F8-A097-A675F2E103E5}"/>
    <cellStyle name="SAPBEXHLevel1X 3 3 5 3" xfId="13986" xr:uid="{3D4FF9A1-34AA-4C7A-AD82-C39A5080AA86}"/>
    <cellStyle name="SAPBEXHLevel1X 3 3 5 4" xfId="18474" xr:uid="{A5FE5782-C218-4899-A73D-CADA95D163E1}"/>
    <cellStyle name="SAPBEXHLevel1X 3 3 5 5" xfId="22227" xr:uid="{3DC13D50-151D-4E6C-99F8-AC878586717F}"/>
    <cellStyle name="SAPBEXHLevel1X 3 3 5 6" xfId="25892" xr:uid="{45D9DD3F-A4DC-43AE-844F-D5B7A67CAE60}"/>
    <cellStyle name="SAPBEXHLevel1X 3 3 5 7" xfId="29423" xr:uid="{4813513F-2139-4157-B6A0-26E78C1FD631}"/>
    <cellStyle name="SAPBEXHLevel1X 3 3 5 8" xfId="32689" xr:uid="{200B583B-AFE0-435E-8DCE-982129F7B498}"/>
    <cellStyle name="SAPBEXHLevel1X 3 3 6" xfId="2570" xr:uid="{783A6D29-D8C7-42A6-93E3-2E804D2851DA}"/>
    <cellStyle name="SAPBEXHLevel1X 3 3 6 2" xfId="9649" xr:uid="{CDAE0E50-6234-4DE8-AD5B-11AC13C27566}"/>
    <cellStyle name="SAPBEXHLevel1X 3 3 6 3" xfId="8482" xr:uid="{B3A6F25D-2622-44C0-88A1-8052313B16BB}"/>
    <cellStyle name="SAPBEXHLevel1X 3 3 6 4" xfId="13748" xr:uid="{38EA4B90-4AB3-402D-940C-2E26431670D4}"/>
    <cellStyle name="SAPBEXHLevel1X 3 3 6 5" xfId="19283" xr:uid="{E1285A5F-901D-4779-8710-20CEE5F2A0EE}"/>
    <cellStyle name="SAPBEXHLevel1X 3 3 6 6" xfId="7570" xr:uid="{3A8AC682-FCBB-4254-B9CD-17D74388447F}"/>
    <cellStyle name="SAPBEXHLevel1X 3 3 6 7" xfId="26693" xr:uid="{55670BD1-00EF-4953-B868-0CD4F11294A5}"/>
    <cellStyle name="SAPBEXHLevel1X 3 3 6 8" xfId="31156" xr:uid="{BC58C917-41C7-482A-87D0-1AB62D1E949C}"/>
    <cellStyle name="SAPBEXHLevel1X 3 3 7" xfId="4516" xr:uid="{C54806AC-A17F-4524-A298-F7C9391B175C}"/>
    <cellStyle name="SAPBEXHLevel1X 3 3 7 2" xfId="12492" xr:uid="{D11FF24C-A53C-4468-901C-B313660497B6}"/>
    <cellStyle name="SAPBEXHLevel1X 3 3 7 3" xfId="8264" xr:uid="{7616AD0E-CE03-4EFD-BDE2-F9C7E46C09D6}"/>
    <cellStyle name="SAPBEXHLevel1X 3 3 7 4" xfId="18863" xr:uid="{C4E339A5-941F-4C42-9282-AA3163686ABF}"/>
    <cellStyle name="SAPBEXHLevel1X 3 3 7 5" xfId="22615" xr:uid="{133ECB4A-C9AF-488C-9A2D-CA74E3A75527}"/>
    <cellStyle name="SAPBEXHLevel1X 3 3 7 6" xfId="26280" xr:uid="{E9F1D0C3-4830-4459-9A16-37D2E3AF885B}"/>
    <cellStyle name="SAPBEXHLevel1X 3 3 7 7" xfId="29812" xr:uid="{5249E9C3-6A79-4ADA-ACD3-2E08E31DE9D6}"/>
    <cellStyle name="SAPBEXHLevel1X 3 3 7 8" xfId="33074" xr:uid="{BB7EE96E-4BEF-44FD-BFC7-BC244EE4562A}"/>
    <cellStyle name="SAPBEXHLevel1X 3 3 8" xfId="6097" xr:uid="{4AD1277C-D5B8-4C49-8741-97B488357CB5}"/>
    <cellStyle name="SAPBEXHLevel1X 3 3 8 2" xfId="11762" xr:uid="{B06667EA-31ED-468C-A8B9-633807CFEB28}"/>
    <cellStyle name="SAPBEXHLevel1X 3 3 8 3" xfId="11427" xr:uid="{F727C3B7-25F6-4683-AAE1-97AE247EEB50}"/>
    <cellStyle name="SAPBEXHLevel1X 3 3 8 4" xfId="20361" xr:uid="{6F2438CB-F843-4581-86AD-B878AF2C0C60}"/>
    <cellStyle name="SAPBEXHLevel1X 3 3 8 5" xfId="24047" xr:uid="{7BCC5C1B-D1D7-468F-887A-661A3227CE2F}"/>
    <cellStyle name="SAPBEXHLevel1X 3 3 8 6" xfId="27620" xr:uid="{69908C6D-DD18-448D-AE17-0C4CCF52E771}"/>
    <cellStyle name="SAPBEXHLevel1X 3 3 8 7" xfId="30808" xr:uid="{4047A3AD-2013-41F0-8F51-408CC62E1D32}"/>
    <cellStyle name="SAPBEXHLevel1X 3 3 8 8" xfId="33502" xr:uid="{5ADBA465-98DE-4700-91E5-F07DD210161F}"/>
    <cellStyle name="SAPBEXHLevel1X 3 3 9" xfId="6378" xr:uid="{9AA5D8C0-E72D-4E2E-BEA9-FAE2ED23D362}"/>
    <cellStyle name="SAPBEXHLevel1X 3 3 9 2" xfId="13276" xr:uid="{55B1400A-7787-4C29-BED1-911BA6533350}"/>
    <cellStyle name="SAPBEXHLevel1X 3 3 9 3" xfId="15940" xr:uid="{B8D7CDF0-B52D-4B23-BC86-7CA2C3A320C5}"/>
    <cellStyle name="SAPBEXHLevel1X 3 3 9 4" xfId="20623" xr:uid="{52A37AF4-0109-4349-9C6E-45C7B25D7B1A}"/>
    <cellStyle name="SAPBEXHLevel1X 3 3 9 5" xfId="24303" xr:uid="{B790C177-274C-4F7B-AF69-35C4E86C6314}"/>
    <cellStyle name="SAPBEXHLevel1X 3 3 9 6" xfId="27822" xr:uid="{CD8DEBBE-D905-4403-8736-DC6A3C466AB7}"/>
    <cellStyle name="SAPBEXHLevel1X 3 3 9 7" xfId="31039" xr:uid="{E1B48A4E-A31D-47A8-9CC1-7B3B214A966D}"/>
    <cellStyle name="SAPBEXHLevel1X 3 3 9 8" xfId="33642" xr:uid="{9049612C-B289-4011-9DE2-02841EC84491}"/>
    <cellStyle name="SAPBEXHLevel1X 3 4" xfId="2482" xr:uid="{FDA09729-B16F-46F5-B1BD-601D43F5ED96}"/>
    <cellStyle name="SAPBEXHLevel1X 3 4 10" xfId="30222" xr:uid="{714D13BD-D4F4-49EF-8E5B-4BBE679BC7A3}"/>
    <cellStyle name="SAPBEXHLevel1X 3 4 2" xfId="6098" xr:uid="{2C673902-7389-4EBC-A4EE-16D72B57983B}"/>
    <cellStyle name="SAPBEXHLevel1X 3 4 2 2" xfId="11761" xr:uid="{0599CC36-8C72-487E-91A1-2AFD66094D95}"/>
    <cellStyle name="SAPBEXHLevel1X 3 4 2 2 2" xfId="34857" xr:uid="{BAE526DB-4114-4198-8F55-20651DDC6F1C}"/>
    <cellStyle name="SAPBEXHLevel1X 3 4 2 3" xfId="15485" xr:uid="{C235AEAB-FC7C-44E5-9A22-C78FDE1D959D}"/>
    <cellStyle name="SAPBEXHLevel1X 3 4 2 3 2" xfId="35091" xr:uid="{4A9A56FA-427B-4A72-A484-307D8EEBAF73}"/>
    <cellStyle name="SAPBEXHLevel1X 3 4 2 4" xfId="20362" xr:uid="{6AD6F78D-483D-4579-B019-E246D0C36250}"/>
    <cellStyle name="SAPBEXHLevel1X 3 4 2 4 2" xfId="34639" xr:uid="{490BBC03-6B62-4D13-9513-63FD100B211B}"/>
    <cellStyle name="SAPBEXHLevel1X 3 4 2 5" xfId="24048" xr:uid="{6D3DAFFE-F504-45DA-A707-1518C2C6E5A9}"/>
    <cellStyle name="SAPBEXHLevel1X 3 4 2 5 2" xfId="34226" xr:uid="{C2626176-E3EA-4C48-AD9E-45B8EDE8AB42}"/>
    <cellStyle name="SAPBEXHLevel1X 3 4 2 6" xfId="27621" xr:uid="{318132EE-AF4C-4AD7-A1B8-EB955FD7085E}"/>
    <cellStyle name="SAPBEXHLevel1X 3 4 2 7" xfId="30809" xr:uid="{3889FEEA-F111-40E3-9365-A8B18E1369AF}"/>
    <cellStyle name="SAPBEXHLevel1X 3 4 2 8" xfId="33503" xr:uid="{3EC21FF7-7447-42FE-BB5D-5A344F6923A2}"/>
    <cellStyle name="SAPBEXHLevel1X 3 4 3" xfId="6379" xr:uid="{0F904796-D805-49B9-BCBE-549A43BEA130}"/>
    <cellStyle name="SAPBEXHLevel1X 3 4 3 2" xfId="13277" xr:uid="{987AB487-5807-4749-9ED4-4021993020FD}"/>
    <cellStyle name="SAPBEXHLevel1X 3 4 3 3" xfId="15941" xr:uid="{379634CA-CB2A-41FC-950B-E0A452CD12C4}"/>
    <cellStyle name="SAPBEXHLevel1X 3 4 3 4" xfId="20624" xr:uid="{30ABEBB3-469D-4FF8-B2EE-5D8208A305A9}"/>
    <cellStyle name="SAPBEXHLevel1X 3 4 3 5" xfId="24304" xr:uid="{0FFC4DC6-C833-4CB5-B9BF-A84108F45497}"/>
    <cellStyle name="SAPBEXHLevel1X 3 4 3 6" xfId="27823" xr:uid="{A6893F3A-6557-4FEF-8F43-723EE5A095EB}"/>
    <cellStyle name="SAPBEXHLevel1X 3 4 3 7" xfId="31040" xr:uid="{C572F23F-E9E9-4ADD-B1CA-8B5D0BF2CB54}"/>
    <cellStyle name="SAPBEXHLevel1X 3 4 3 8" xfId="33643" xr:uid="{08AF9759-3FD5-4DC2-BEB7-41D4A81EEB43}"/>
    <cellStyle name="SAPBEXHLevel1X 3 4 4" xfId="9989" xr:uid="{8C3575C1-7BC3-4B6C-AE63-77571E73A29A}"/>
    <cellStyle name="SAPBEXHLevel1X 3 4 5" xfId="8072" xr:uid="{A5145DA9-421A-4491-9468-12313B372491}"/>
    <cellStyle name="SAPBEXHLevel1X 3 4 6" xfId="14614" xr:uid="{DE3D9B5E-B542-4128-B1A8-09C2C14FC9B3}"/>
    <cellStyle name="SAPBEXHLevel1X 3 4 7" xfId="19355" xr:uid="{9D9B7200-A758-4AA9-809D-E86B1C88D06F}"/>
    <cellStyle name="SAPBEXHLevel1X 3 4 8" xfId="23115" xr:uid="{FD93F6CE-9355-4ABC-8806-37531E16F04C}"/>
    <cellStyle name="SAPBEXHLevel1X 3 4 9" xfId="26767" xr:uid="{D0BB21BD-555E-4040-8FCD-D39935A42D5D}"/>
    <cellStyle name="SAPBEXHLevel1X 3 5" xfId="2585" xr:uid="{DF084AE6-E234-453D-A729-E6F1438A8D70}"/>
    <cellStyle name="SAPBEXHLevel1X 3 5 10" xfId="31171" xr:uid="{F96B6747-20DB-455D-92BF-916BA0F87A04}"/>
    <cellStyle name="SAPBEXHLevel1X 3 5 2" xfId="6099" xr:uid="{4E083011-0DEB-442B-90C8-654F70DE0670}"/>
    <cellStyle name="SAPBEXHLevel1X 3 5 2 2" xfId="11760" xr:uid="{3C84EF31-85C4-4795-A337-D51A8B662BEA}"/>
    <cellStyle name="SAPBEXHLevel1X 3 5 2 2 2" xfId="34858" xr:uid="{87A02865-3A55-4BB4-B259-B102FB6C0FB8}"/>
    <cellStyle name="SAPBEXHLevel1X 3 5 2 3" xfId="14695" xr:uid="{A1CA2A7F-05CA-4306-A29F-CAC046721ADE}"/>
    <cellStyle name="SAPBEXHLevel1X 3 5 2 3 2" xfId="35092" xr:uid="{806370C4-B92C-4F77-9625-04880EF53E61}"/>
    <cellStyle name="SAPBEXHLevel1X 3 5 2 4" xfId="20363" xr:uid="{E78600F3-F98C-4A1E-A1C5-3A11188DDA22}"/>
    <cellStyle name="SAPBEXHLevel1X 3 5 2 4 2" xfId="34892" xr:uid="{C25A9C0C-8A7A-49A3-9C64-55BD7DDC91A4}"/>
    <cellStyle name="SAPBEXHLevel1X 3 5 2 5" xfId="24049" xr:uid="{188343DA-03DA-4B09-8DC4-69D09B28180E}"/>
    <cellStyle name="SAPBEXHLevel1X 3 5 2 5 2" xfId="34227" xr:uid="{915D22E1-6F1A-47BE-A7B2-949609CA4E96}"/>
    <cellStyle name="SAPBEXHLevel1X 3 5 2 6" xfId="27622" xr:uid="{7229DF91-82D8-4254-8F59-F65A338005F2}"/>
    <cellStyle name="SAPBEXHLevel1X 3 5 2 7" xfId="30810" xr:uid="{0F23B93F-E3F8-4DCF-BF65-753BBD181CE7}"/>
    <cellStyle name="SAPBEXHLevel1X 3 5 2 8" xfId="33504" xr:uid="{A53E7190-630E-4CDD-B091-4D9392D00DF4}"/>
    <cellStyle name="SAPBEXHLevel1X 3 5 3" xfId="6380" xr:uid="{FFA4EE62-A7E1-4E09-974E-52A18E6D625D}"/>
    <cellStyle name="SAPBEXHLevel1X 3 5 3 2" xfId="13278" xr:uid="{62478361-171C-4DBD-834E-C69E170AB623}"/>
    <cellStyle name="SAPBEXHLevel1X 3 5 3 3" xfId="15942" xr:uid="{5B92C0D9-412B-44B8-86B9-29F153A97397}"/>
    <cellStyle name="SAPBEXHLevel1X 3 5 3 4" xfId="20625" xr:uid="{09E13607-F548-457F-890E-CB48B622A39A}"/>
    <cellStyle name="SAPBEXHLevel1X 3 5 3 5" xfId="24305" xr:uid="{E2F4065B-CE55-459B-9692-449ED46560DF}"/>
    <cellStyle name="SAPBEXHLevel1X 3 5 3 6" xfId="27824" xr:uid="{88CD7AB9-5D30-4FFD-9CE3-28317D6BE01C}"/>
    <cellStyle name="SAPBEXHLevel1X 3 5 3 7" xfId="31041" xr:uid="{DE4664D1-38DB-4F9C-A662-BA89301E5975}"/>
    <cellStyle name="SAPBEXHLevel1X 3 5 3 8" xfId="33644" xr:uid="{90EE19C3-D528-47A9-A6F3-5460BDB2C410}"/>
    <cellStyle name="SAPBEXHLevel1X 3 5 4" xfId="10841" xr:uid="{48D610CB-3FC4-449B-8518-DB6A6BA9AEEA}"/>
    <cellStyle name="SAPBEXHLevel1X 3 5 5" xfId="8086" xr:uid="{2F321E72-DBC0-4D5A-B5E8-1272C47FE4D7}"/>
    <cellStyle name="SAPBEXHLevel1X 3 5 6" xfId="16871" xr:uid="{DF0AA5C4-BFC8-46D0-8C20-459BFF062BB8}"/>
    <cellStyle name="SAPBEXHLevel1X 3 5 7" xfId="18683" xr:uid="{5E1D059C-146A-40EB-8F17-CC50E5E8826A}"/>
    <cellStyle name="SAPBEXHLevel1X 3 5 8" xfId="23037" xr:uid="{0B106DD2-1F23-43FB-8060-6E9EE35353F0}"/>
    <cellStyle name="SAPBEXHLevel1X 3 5 9" xfId="15245" xr:uid="{ACCDBA47-6102-4C6B-9C09-0573C6ADB96C}"/>
    <cellStyle name="SAPBEXHLevel1X 3 6" xfId="3234" xr:uid="{5D6F1227-9889-4C30-AE92-CAC918ADDEE0}"/>
    <cellStyle name="SAPBEXHLevel1X 3 6 10" xfId="31810" xr:uid="{96F9A5C4-A5E9-4793-8A6E-4F1EBA9DC8EE}"/>
    <cellStyle name="SAPBEXHLevel1X 3 6 2" xfId="6100" xr:uid="{8F4420BD-C9DD-4966-8C63-71077665525F}"/>
    <cellStyle name="SAPBEXHLevel1X 3 6 2 2" xfId="11759" xr:uid="{F66869F8-82F7-4B3E-A896-E150CF9B3912}"/>
    <cellStyle name="SAPBEXHLevel1X 3 6 2 2 2" xfId="34859" xr:uid="{2631C619-881A-4BAA-BE4E-EBC0C0E2278B}"/>
    <cellStyle name="SAPBEXHLevel1X 3 6 2 3" xfId="14535" xr:uid="{F9783D89-BD68-4EF3-A6EB-62177883D9E7}"/>
    <cellStyle name="SAPBEXHLevel1X 3 6 2 3 2" xfId="35093" xr:uid="{57BA2CA3-CED8-48D9-A33D-9D744F7F39CD}"/>
    <cellStyle name="SAPBEXHLevel1X 3 6 2 4" xfId="20364" xr:uid="{51A0F8C3-8AB6-4BE3-9A95-630358C36D30}"/>
    <cellStyle name="SAPBEXHLevel1X 3 6 2 4 2" xfId="34640" xr:uid="{0C66A11F-9846-4588-8D0F-86D025990F55}"/>
    <cellStyle name="SAPBEXHLevel1X 3 6 2 5" xfId="24050" xr:uid="{B846B050-517D-4EE6-9CFA-ECAD7326B5FF}"/>
    <cellStyle name="SAPBEXHLevel1X 3 6 2 5 2" xfId="34228" xr:uid="{67A270F9-35D1-4F44-B2AD-D0CC73C24BE0}"/>
    <cellStyle name="SAPBEXHLevel1X 3 6 2 6" xfId="27623" xr:uid="{9B28052F-2819-4D89-96A9-EBA0855E01B2}"/>
    <cellStyle name="SAPBEXHLevel1X 3 6 2 7" xfId="30811" xr:uid="{5E61B535-12EE-4C45-A483-8B131D271B06}"/>
    <cellStyle name="SAPBEXHLevel1X 3 6 2 8" xfId="33505" xr:uid="{E8E6B95E-4C9E-4633-A73F-E1DB942B0E0D}"/>
    <cellStyle name="SAPBEXHLevel1X 3 6 3" xfId="6381" xr:uid="{4D13146C-E2D1-4633-8BED-E7C5A08A6D38}"/>
    <cellStyle name="SAPBEXHLevel1X 3 6 3 2" xfId="13279" xr:uid="{85AF512A-9432-4EBD-9E71-B94E2EC7D0D2}"/>
    <cellStyle name="SAPBEXHLevel1X 3 6 3 3" xfId="15943" xr:uid="{7086C87D-2F7C-45F6-85A8-C74A4EA23784}"/>
    <cellStyle name="SAPBEXHLevel1X 3 6 3 4" xfId="20626" xr:uid="{0C452475-E890-4481-A33C-DB58818F37BF}"/>
    <cellStyle name="SAPBEXHLevel1X 3 6 3 5" xfId="24306" xr:uid="{044B32CC-E957-4140-895F-DB705157FC14}"/>
    <cellStyle name="SAPBEXHLevel1X 3 6 3 6" xfId="27825" xr:uid="{1E48D56A-65B3-4F5A-A067-36389776B78B}"/>
    <cellStyle name="SAPBEXHLevel1X 3 6 3 7" xfId="31042" xr:uid="{36D68C46-21CA-41DF-9997-FB4BDDAF3C21}"/>
    <cellStyle name="SAPBEXHLevel1X 3 6 3 8" xfId="33645" xr:uid="{94AF7783-3BF1-4403-A50C-235E3BFA7A0F}"/>
    <cellStyle name="SAPBEXHLevel1X 3 6 4" xfId="11119" xr:uid="{B753ED76-9758-4AA1-96E2-D441C3D5BF6D}"/>
    <cellStyle name="SAPBEXHLevel1X 3 6 5" xfId="16458" xr:uid="{DA09C03B-2413-4357-89B6-463131E8BD1A}"/>
    <cellStyle name="SAPBEXHLevel1X 3 6 6" xfId="17581" xr:uid="{1863275E-BF72-4983-8166-786EFF817439}"/>
    <cellStyle name="SAPBEXHLevel1X 3 6 7" xfId="21337" xr:uid="{BDC5DFF4-220C-4D0D-95D1-3BE0ACC32DE6}"/>
    <cellStyle name="SAPBEXHLevel1X 3 6 8" xfId="24999" xr:uid="{C515E1B2-D0E1-4B2A-83AF-63F41E336B45}"/>
    <cellStyle name="SAPBEXHLevel1X 3 6 9" xfId="28530" xr:uid="{13C9917A-B0AF-41AA-9EE1-00052E4C621E}"/>
    <cellStyle name="SAPBEXHLevel1X 3 7" xfId="2247" xr:uid="{CA6B29F7-6DB8-44D7-902A-8712EDD6DAAF}"/>
    <cellStyle name="SAPBEXHLevel1X 3 7 10" xfId="8244" xr:uid="{0A6967A0-8160-407B-B1E4-B52196A2B712}"/>
    <cellStyle name="SAPBEXHLevel1X 3 7 2" xfId="6101" xr:uid="{90F1D6AF-2B08-4B27-8CFC-EBAE84C4058B}"/>
    <cellStyle name="SAPBEXHLevel1X 3 7 2 2" xfId="11758" xr:uid="{D5318FB3-13FE-4448-9952-F24ADBC229B6}"/>
    <cellStyle name="SAPBEXHLevel1X 3 7 2 2 2" xfId="34860" xr:uid="{A6CD16AE-2C46-4101-9119-C31F85895E38}"/>
    <cellStyle name="SAPBEXHLevel1X 3 7 2 3" xfId="13754" xr:uid="{BAFFC554-6504-44A5-9343-A1A5CEE04B96}"/>
    <cellStyle name="SAPBEXHLevel1X 3 7 2 3 2" xfId="35094" xr:uid="{944EF2B0-805E-4200-8352-462D6F57D312}"/>
    <cellStyle name="SAPBEXHLevel1X 3 7 2 4" xfId="20365" xr:uid="{D6CC2A53-E445-424C-B445-3B98D07CB7FC}"/>
    <cellStyle name="SAPBEXHLevel1X 3 7 2 4 2" xfId="34893" xr:uid="{3C0BCF14-EB29-4A66-818D-85C0B30C6346}"/>
    <cellStyle name="SAPBEXHLevel1X 3 7 2 5" xfId="24051" xr:uid="{F6BCABB8-F966-4C8E-B6CD-15739B92C63A}"/>
    <cellStyle name="SAPBEXHLevel1X 3 7 2 5 2" xfId="34229" xr:uid="{B3F34B4C-86B2-44EE-AD62-3D35B96344B6}"/>
    <cellStyle name="SAPBEXHLevel1X 3 7 2 6" xfId="27624" xr:uid="{59B6602B-1B5C-4BAF-B00E-58C98D09E6BB}"/>
    <cellStyle name="SAPBEXHLevel1X 3 7 2 7" xfId="30812" xr:uid="{D5F374B8-BB5A-4F37-BC2E-BAAA1DDD672E}"/>
    <cellStyle name="SAPBEXHLevel1X 3 7 2 8" xfId="33506" xr:uid="{FA271A9A-2A43-45B1-AE88-7866268C16FA}"/>
    <cellStyle name="SAPBEXHLevel1X 3 7 3" xfId="6382" xr:uid="{7C68C146-6ADF-49F0-8D85-A16B556B4DA8}"/>
    <cellStyle name="SAPBEXHLevel1X 3 7 3 2" xfId="13280" xr:uid="{A84D414A-A5C8-40AA-BB99-CE1C521455F1}"/>
    <cellStyle name="SAPBEXHLevel1X 3 7 3 3" xfId="15944" xr:uid="{226FD953-35EC-4C0D-A857-8A52A509A565}"/>
    <cellStyle name="SAPBEXHLevel1X 3 7 3 4" xfId="20627" xr:uid="{238DA217-E5FB-4F94-A4F5-C67E4B4D9CD2}"/>
    <cellStyle name="SAPBEXHLevel1X 3 7 3 5" xfId="24307" xr:uid="{98FC217E-4225-4AB4-AE9D-024CD7EBD51F}"/>
    <cellStyle name="SAPBEXHLevel1X 3 7 3 6" xfId="27826" xr:uid="{610708E1-6AAB-4F4F-919D-5F44BBF695F5}"/>
    <cellStyle name="SAPBEXHLevel1X 3 7 3 7" xfId="31043" xr:uid="{6C30E8D8-BC4E-45D6-BE56-0AC1F5401E7D}"/>
    <cellStyle name="SAPBEXHLevel1X 3 7 3 8" xfId="33646" xr:uid="{35A2412B-895D-471B-B1A8-036AC03D4299}"/>
    <cellStyle name="SAPBEXHLevel1X 3 7 4" xfId="8757" xr:uid="{4933A9DE-3159-4640-9BF2-25A8FC767CE0}"/>
    <cellStyle name="SAPBEXHLevel1X 3 7 5" xfId="13651" xr:uid="{A4E8B431-0ED7-46EE-B168-C23DA9A140CA}"/>
    <cellStyle name="SAPBEXHLevel1X 3 7 6" xfId="16641" xr:uid="{89FE6F0E-546D-4B9D-9367-12962B8066C6}"/>
    <cellStyle name="SAPBEXHLevel1X 3 7 7" xfId="9252" xr:uid="{943CAA24-F397-48BC-9CF6-D5014891C6F7}"/>
    <cellStyle name="SAPBEXHLevel1X 3 7 8" xfId="13599" xr:uid="{61D6BD0B-C6E8-40A3-B643-95CA9B4E7F4E}"/>
    <cellStyle name="SAPBEXHLevel1X 3 7 9" xfId="20246" xr:uid="{23D8CAE4-63EC-40AB-AF8D-43B140211C17}"/>
    <cellStyle name="SAPBEXHLevel1X 3 8" xfId="3845" xr:uid="{7AC8DF6B-7210-49FB-A8D6-57E32EA6BFF6}"/>
    <cellStyle name="SAPBEXHLevel1X 3 8 10" xfId="32412" xr:uid="{0843793A-BD32-42CB-9BC8-AD018B392950}"/>
    <cellStyle name="SAPBEXHLevel1X 3 8 2" xfId="6102" xr:uid="{AE2CA4FD-B441-4926-BB83-502F9FF318B7}"/>
    <cellStyle name="SAPBEXHLevel1X 3 8 2 2" xfId="11757" xr:uid="{5F44AE65-1F4A-4A4B-996E-26759D97AC38}"/>
    <cellStyle name="SAPBEXHLevel1X 3 8 2 2 2" xfId="34861" xr:uid="{AD8EDCB5-A829-4507-B5CE-7A19DFE9838A}"/>
    <cellStyle name="SAPBEXHLevel1X 3 8 2 3" xfId="11295" xr:uid="{CD6721A9-8F3C-411B-BD09-7397AD99550A}"/>
    <cellStyle name="SAPBEXHLevel1X 3 8 2 3 2" xfId="35095" xr:uid="{59969230-36EA-4964-8313-BB004461958D}"/>
    <cellStyle name="SAPBEXHLevel1X 3 8 2 4" xfId="20366" xr:uid="{7B35D440-D16F-4DFA-A493-D0195EFF2ADD}"/>
    <cellStyle name="SAPBEXHLevel1X 3 8 2 4 2" xfId="34641" xr:uid="{47D992CB-E470-4DE1-8B83-851EA3ABFA0D}"/>
    <cellStyle name="SAPBEXHLevel1X 3 8 2 5" xfId="24052" xr:uid="{79FFCA2B-899D-4DE1-BA70-982EB94B3BDC}"/>
    <cellStyle name="SAPBEXHLevel1X 3 8 2 5 2" xfId="34230" xr:uid="{F42217D0-63C5-4901-87FB-18503E4E3602}"/>
    <cellStyle name="SAPBEXHLevel1X 3 8 2 6" xfId="27625" xr:uid="{B58B04C0-06DC-48CF-A8FD-87F7F8100B0A}"/>
    <cellStyle name="SAPBEXHLevel1X 3 8 2 7" xfId="30813" xr:uid="{E7E51FE5-3268-450F-B72A-0285216E3DC9}"/>
    <cellStyle name="SAPBEXHLevel1X 3 8 2 8" xfId="33507" xr:uid="{6D826F37-6F10-4A8C-88D3-D181CFFA2341}"/>
    <cellStyle name="SAPBEXHLevel1X 3 8 3" xfId="6383" xr:uid="{553BB5AF-A379-4155-9032-98D7DCB3E29F}"/>
    <cellStyle name="SAPBEXHLevel1X 3 8 3 2" xfId="13281" xr:uid="{42620EDA-BF03-46A4-9C72-2F1697CFE34E}"/>
    <cellStyle name="SAPBEXHLevel1X 3 8 3 3" xfId="15945" xr:uid="{543E87E8-C7D6-4CD4-9585-CEF6509C8B0D}"/>
    <cellStyle name="SAPBEXHLevel1X 3 8 3 4" xfId="20628" xr:uid="{F86C5A43-B8EC-4A45-8CDF-9316FDC20F2A}"/>
    <cellStyle name="SAPBEXHLevel1X 3 8 3 5" xfId="24308" xr:uid="{801C8BB8-E063-45A6-B591-0218D1828385}"/>
    <cellStyle name="SAPBEXHLevel1X 3 8 3 6" xfId="27827" xr:uid="{DE129163-5551-4300-8182-D9D9C4FB7872}"/>
    <cellStyle name="SAPBEXHLevel1X 3 8 3 7" xfId="31044" xr:uid="{4A17AC50-786B-42C8-B4BE-B41435A098D7}"/>
    <cellStyle name="SAPBEXHLevel1X 3 8 3 8" xfId="33647" xr:uid="{87AF56D2-2F5B-479D-BB91-E5AD56A14997}"/>
    <cellStyle name="SAPBEXHLevel1X 3 8 4" xfId="12710" xr:uid="{5E39FB26-7ABD-4DCE-9C5A-1CFBB4750DD5}"/>
    <cellStyle name="SAPBEXHLevel1X 3 8 5" xfId="8081" xr:uid="{8C05D636-926A-4442-93EE-B009A0547F06}"/>
    <cellStyle name="SAPBEXHLevel1X 3 8 6" xfId="18192" xr:uid="{3EE27A56-B12D-488C-8339-33DE54A1BC5D}"/>
    <cellStyle name="SAPBEXHLevel1X 3 8 7" xfId="21945" xr:uid="{48FD50E6-E977-4907-855A-19DCF5C4B2D2}"/>
    <cellStyle name="SAPBEXHLevel1X 3 8 8" xfId="25610" xr:uid="{96C54315-3B93-44E6-93DB-84F4A7269293}"/>
    <cellStyle name="SAPBEXHLevel1X 3 8 9" xfId="29141" xr:uid="{0A00E927-BB59-42BE-A013-7595A3F5528D}"/>
    <cellStyle name="SAPBEXHLevel1X 3 9" xfId="4772" xr:uid="{B7ADA477-224F-48A6-9ADA-1B83E9AD2D57}"/>
    <cellStyle name="SAPBEXHLevel1X 3 9 2" xfId="12251" xr:uid="{20A43FFD-26DE-464F-9383-EA6D9BE0C43E}"/>
    <cellStyle name="SAPBEXHLevel1X 3 9 2 2" xfId="34854" xr:uid="{3E755FA7-A6E5-4767-AE22-E1A837A698AC}"/>
    <cellStyle name="SAPBEXHLevel1X 3 9 3" xfId="16790" xr:uid="{3D481A8D-AB14-467D-B484-C0D531BB80B6}"/>
    <cellStyle name="SAPBEXHLevel1X 3 9 3 2" xfId="35088" xr:uid="{388287E2-A61D-4CC3-9B69-ABCB673D70F5}"/>
    <cellStyle name="SAPBEXHLevel1X 3 9 4" xfId="19119" xr:uid="{7450530C-BB56-478F-BB6E-10C95B6C2B92}"/>
    <cellStyle name="SAPBEXHLevel1X 3 9 4 2" xfId="34890" xr:uid="{7E5EF939-DDD3-4616-AE65-1DF275C21D3C}"/>
    <cellStyle name="SAPBEXHLevel1X 3 9 5" xfId="22870" xr:uid="{75E34722-F8DA-4C7C-8768-D097319AED59}"/>
    <cellStyle name="SAPBEXHLevel1X 3 9 5 2" xfId="34223" xr:uid="{7B990CAD-5AA2-4E0C-9350-2A69AE80F5CF}"/>
    <cellStyle name="SAPBEXHLevel1X 3 9 6" xfId="26536" xr:uid="{4C109DAC-471E-4EDE-AF34-A45A80FC101E}"/>
    <cellStyle name="SAPBEXHLevel1X 3 9 7" xfId="30068" xr:uid="{997285D7-6707-4CDC-8686-8BA41C8214A3}"/>
    <cellStyle name="SAPBEXHLevel1X 3 9 8" xfId="33325" xr:uid="{0AC3A08A-8EFF-4494-A68A-680118CE8132}"/>
    <cellStyle name="SAPBEXHLevel1X 3 9 9" xfId="33841" xr:uid="{3C8DE040-44B3-4432-803A-9D2EE7A2031C}"/>
    <cellStyle name="SAPBEXHLevel1X 4" xfId="1385" xr:uid="{3FAAA02F-A7F0-4FD7-A483-121EE4180CE0}"/>
    <cellStyle name="SAPBEXHLevel1X 4 2" xfId="34852" xr:uid="{E7A3AC09-3737-40D7-877C-33691DAABDFE}"/>
    <cellStyle name="SAPBEXHLevel1X 4 3" xfId="35086" xr:uid="{3C3365C8-CC95-4B3E-A5A2-8FBE4A13DF3F}"/>
    <cellStyle name="SAPBEXHLevel1X 4 4" xfId="34889" xr:uid="{F67DA2D0-CD48-454B-A858-102E7807356B}"/>
    <cellStyle name="SAPBEXHLevel1X 4 5" xfId="34221" xr:uid="{E3EA53AC-2C64-4262-A211-22657DD5232F}"/>
    <cellStyle name="SAPBEXHLevel1X 4 6" xfId="33839" xr:uid="{3802C754-8A91-44B3-8E69-A3A80CE9F47F}"/>
    <cellStyle name="SAPBEXHLevel1X 5" xfId="1438" xr:uid="{1186D8C3-B83D-4B08-BE7E-72D69B96C1DC}"/>
    <cellStyle name="SAPBEXHLevel1X 5 2" xfId="34473" xr:uid="{7F7AB881-4E81-47D5-896F-8DE040199208}"/>
    <cellStyle name="SAPBEXHLevel1X 6" xfId="612" xr:uid="{278FD377-5E28-471A-95B2-34E7CB6F3060}"/>
    <cellStyle name="SAPBEXHLevel1X 6 10" xfId="7577" xr:uid="{D07652F6-FE63-4808-816D-0E19923806B9}"/>
    <cellStyle name="SAPBEXHLevel1X 6 11" xfId="16891" xr:uid="{BC7F4290-77B8-46D1-B6D5-B4F38A110E7F}"/>
    <cellStyle name="SAPBEXHLevel1X 6 12" xfId="20199" xr:uid="{C52FC725-D725-4FD5-AAE7-50A1BD98DB8E}"/>
    <cellStyle name="SAPBEXHLevel1X 6 13" xfId="23940" xr:uid="{72CC3556-7319-460A-BC9B-61BC13A590FE}"/>
    <cellStyle name="SAPBEXHLevel1X 6 14" xfId="27507" xr:uid="{790D5D4C-B822-45B2-8F31-86C2AEEA5009}"/>
    <cellStyle name="SAPBEXHLevel1X 6 15" xfId="30705" xr:uid="{F0CC1749-DA58-4165-9556-F78FE93FED8F}"/>
    <cellStyle name="SAPBEXHLevel1X 6 2" xfId="1561" xr:uid="{F4C01E53-C7A6-45AB-951B-C652742F88D3}"/>
    <cellStyle name="SAPBEXHLevel1X 6 2 10" xfId="14659" xr:uid="{635F7596-8077-471E-B738-84BEFA688EB6}"/>
    <cellStyle name="SAPBEXHLevel1X 6 2 11" xfId="12843" xr:uid="{69B019CA-EB60-4FE1-BE4C-D94AFF5E34BD}"/>
    <cellStyle name="SAPBEXHLevel1X 6 2 12" xfId="23359" xr:uid="{DFA1DF97-CA06-4B54-A5B0-6A9E1A19D73B}"/>
    <cellStyle name="SAPBEXHLevel1X 6 2 13" xfId="23649" xr:uid="{693F1589-E876-48AD-89B9-958DDB9404E3}"/>
    <cellStyle name="SAPBEXHLevel1X 6 2 14" xfId="30520" xr:uid="{3036CE7C-E45D-43CC-A6A5-70DA3E1753A7}"/>
    <cellStyle name="SAPBEXHLevel1X 6 2 2" xfId="2804" xr:uid="{7E4C55DF-D15A-495F-B57B-FBD4DC097822}"/>
    <cellStyle name="SAPBEXHLevel1X 6 2 2 2" xfId="7907" xr:uid="{9EF9B8C0-0B20-4CDA-AB67-40615C252FD9}"/>
    <cellStyle name="SAPBEXHLevel1X 6 2 2 3" xfId="11567" xr:uid="{41ECE585-A17D-4FA7-BB1D-B39A69BC03BD}"/>
    <cellStyle name="SAPBEXHLevel1X 6 2 2 4" xfId="17152" xr:uid="{3A8F4AFA-FD25-4663-A815-DBD684D35D9F}"/>
    <cellStyle name="SAPBEXHLevel1X 6 2 2 5" xfId="20910" xr:uid="{51801B62-7EA6-4716-9D26-516932BD6729}"/>
    <cellStyle name="SAPBEXHLevel1X 6 2 2 6" xfId="24571" xr:uid="{10A660E0-6F95-4EA1-8AC9-0BFA16320D7D}"/>
    <cellStyle name="SAPBEXHLevel1X 6 2 2 7" xfId="28100" xr:uid="{460EEEB6-9F6F-4759-8D9D-5C4F6C3BFE70}"/>
    <cellStyle name="SAPBEXHLevel1X 6 2 2 8" xfId="31386" xr:uid="{14AE9375-0C7A-44DE-8D9F-81077DE596FB}"/>
    <cellStyle name="SAPBEXHLevel1X 6 2 3" xfId="3310" xr:uid="{B256D381-E166-453B-8819-18DC6B619B39}"/>
    <cellStyle name="SAPBEXHLevel1X 6 2 3 2" xfId="7878" xr:uid="{65E6B6AB-638C-4626-8EBD-F8ED9EB13090}"/>
    <cellStyle name="SAPBEXHLevel1X 6 2 3 3" xfId="13459" xr:uid="{C6A964C7-C448-4102-8054-24991B4A9BC5}"/>
    <cellStyle name="SAPBEXHLevel1X 6 2 3 4" xfId="17657" xr:uid="{D17C9BA5-553B-4CE6-B754-FF65F773F493}"/>
    <cellStyle name="SAPBEXHLevel1X 6 2 3 5" xfId="21413" xr:uid="{656E44C9-C9B5-45AB-BD71-5069A8EC26E5}"/>
    <cellStyle name="SAPBEXHLevel1X 6 2 3 6" xfId="25075" xr:uid="{899DE01E-E131-46D3-BB80-6E9405EB905B}"/>
    <cellStyle name="SAPBEXHLevel1X 6 2 3 7" xfId="28606" xr:uid="{548327E6-DC14-4893-BD9D-530F61548AB8}"/>
    <cellStyle name="SAPBEXHLevel1X 6 2 3 8" xfId="31885" xr:uid="{6180013C-653E-44D2-8E5B-AA925BB0CEED}"/>
    <cellStyle name="SAPBEXHLevel1X 6 2 4" xfId="3669" xr:uid="{B525E5D6-4857-4AFE-9E4E-DB5FF0D143BD}"/>
    <cellStyle name="SAPBEXHLevel1X 6 2 4 2" xfId="8373" xr:uid="{3A04B352-2157-4177-A58C-6DC5ACDCCD68}"/>
    <cellStyle name="SAPBEXHLevel1X 6 2 4 3" xfId="14187" xr:uid="{DEDAFAD3-31D1-437E-8289-6375E16E50FB}"/>
    <cellStyle name="SAPBEXHLevel1X 6 2 4 4" xfId="18016" xr:uid="{C92AE201-F14C-4026-9058-C057A4FC15E4}"/>
    <cellStyle name="SAPBEXHLevel1X 6 2 4 5" xfId="21772" xr:uid="{FAC83A9F-4056-4355-83D3-980AE8A954FE}"/>
    <cellStyle name="SAPBEXHLevel1X 6 2 4 6" xfId="25434" xr:uid="{B5FE6603-F1F2-4D3C-8072-CAF44FCD65D2}"/>
    <cellStyle name="SAPBEXHLevel1X 6 2 4 7" xfId="28965" xr:uid="{ED8A4FBA-B562-4407-8BFA-26C3F137714A}"/>
    <cellStyle name="SAPBEXHLevel1X 6 2 4 8" xfId="32242" xr:uid="{EAA90FBF-2669-4CEC-A2BF-A8E50166E190}"/>
    <cellStyle name="SAPBEXHLevel1X 6 2 5" xfId="3572" xr:uid="{B8A8E265-4DC9-44A8-AA2A-5338CF7B6CC0}"/>
    <cellStyle name="SAPBEXHLevel1X 6 2 5 2" xfId="11265" xr:uid="{C48BD0C4-22E3-46D3-9D73-AA696CC94208}"/>
    <cellStyle name="SAPBEXHLevel1X 6 2 5 3" xfId="16366" xr:uid="{A25C603E-16E0-4712-B79E-8B2EFB7E2E54}"/>
    <cellStyle name="SAPBEXHLevel1X 6 2 5 4" xfId="17919" xr:uid="{E2555A74-CACC-4984-8579-BA3DB56D9F63}"/>
    <cellStyle name="SAPBEXHLevel1X 6 2 5 5" xfId="21675" xr:uid="{8D5C584D-31D5-4E9D-9319-B81067E062C3}"/>
    <cellStyle name="SAPBEXHLevel1X 6 2 5 6" xfId="25337" xr:uid="{D85F35D4-CEEE-4920-9094-E7198FE42D40}"/>
    <cellStyle name="SAPBEXHLevel1X 6 2 5 7" xfId="28868" xr:uid="{56E6D232-A0E8-4E87-BCEC-14E1CAE99F4C}"/>
    <cellStyle name="SAPBEXHLevel1X 6 2 5 8" xfId="32146" xr:uid="{ECC08A28-8286-47B5-9D4D-ACA80ECE90B5}"/>
    <cellStyle name="SAPBEXHLevel1X 6 2 6" xfId="4192" xr:uid="{0BB7AB84-FA42-4720-BA8C-0B43C2C427FF}"/>
    <cellStyle name="SAPBEXHLevel1X 6 2 6 2" xfId="7114" xr:uid="{3DCFBE90-4C61-4058-81C0-0B9223DA0849}"/>
    <cellStyle name="SAPBEXHLevel1X 6 2 6 3" xfId="15156" xr:uid="{2509840B-7890-46BB-8B71-2497B063371F}"/>
    <cellStyle name="SAPBEXHLevel1X 6 2 6 4" xfId="18539" xr:uid="{145F69CD-5040-4CAD-AE1A-2DD6006F8083}"/>
    <cellStyle name="SAPBEXHLevel1X 6 2 6 5" xfId="22292" xr:uid="{DAB55FC7-AA84-4502-AB52-6FB4150B623F}"/>
    <cellStyle name="SAPBEXHLevel1X 6 2 6 6" xfId="25957" xr:uid="{EB1D714B-A2BF-45D3-8D3B-8CD21F101993}"/>
    <cellStyle name="SAPBEXHLevel1X 6 2 6 7" xfId="29488" xr:uid="{102E68B5-8634-44E7-8EE0-4C692FE01F1F}"/>
    <cellStyle name="SAPBEXHLevel1X 6 2 6 8" xfId="32753" xr:uid="{1FFD0B9C-F127-4EDA-B582-85C6C7119784}"/>
    <cellStyle name="SAPBEXHLevel1X 6 2 7" xfId="4778" xr:uid="{2B8ABCB0-5250-48AA-8BCE-7855B287E1CB}"/>
    <cellStyle name="SAPBEXHLevel1X 6 2 7 2" xfId="12245" xr:uid="{1817F844-1A8A-441C-8853-C6B8A94AE24E}"/>
    <cellStyle name="SAPBEXHLevel1X 6 2 7 3" xfId="16793" xr:uid="{63A55B95-2252-4C5E-98D5-D945BBD29A52}"/>
    <cellStyle name="SAPBEXHLevel1X 6 2 7 4" xfId="19125" xr:uid="{F4D31ED1-A84E-4B55-9D84-A5DFFF786548}"/>
    <cellStyle name="SAPBEXHLevel1X 6 2 7 5" xfId="22876" xr:uid="{B9437BA5-EFEB-4BB0-9CB1-2C316968C070}"/>
    <cellStyle name="SAPBEXHLevel1X 6 2 7 6" xfId="26542" xr:uid="{F2E16771-BC20-41E7-846D-D6B925F7FE96}"/>
    <cellStyle name="SAPBEXHLevel1X 6 2 7 7" xfId="30074" xr:uid="{0A9EC4BD-5070-4F81-AF43-4B7D13914E56}"/>
    <cellStyle name="SAPBEXHLevel1X 6 2 7 8" xfId="33331" xr:uid="{4D4C906B-B744-4E5A-B930-554E722CF9E7}"/>
    <cellStyle name="SAPBEXHLevel1X 6 2 8" xfId="8780" xr:uid="{7001C3A9-3B91-4A8F-AE38-24F07C5FD218}"/>
    <cellStyle name="SAPBEXHLevel1X 6 2 9" xfId="15472" xr:uid="{5C286080-3EDA-4092-B258-5239F6EF4548}"/>
    <cellStyle name="SAPBEXHLevel1X 6 3" xfId="1950" xr:uid="{88B2CF76-1717-4634-99B1-183514208D23}"/>
    <cellStyle name="SAPBEXHLevel1X 6 3 2" xfId="9949" xr:uid="{9253949F-FD25-442D-8AC3-D64981D27242}"/>
    <cellStyle name="SAPBEXHLevel1X 6 3 3" xfId="12053" xr:uid="{73AA84E7-22FF-4A17-8E4B-20CFD948F17C}"/>
    <cellStyle name="SAPBEXHLevel1X 6 3 4" xfId="16176" xr:uid="{68800131-678E-4492-A5E3-976ED37ADC98}"/>
    <cellStyle name="SAPBEXHLevel1X 6 3 5" xfId="14300" xr:uid="{3CDBC669-95A1-4453-A17E-4A92D30FEB89}"/>
    <cellStyle name="SAPBEXHLevel1X 6 3 6" xfId="11163" xr:uid="{3E68662B-3BB5-4ACC-8496-5ED341F74005}"/>
    <cellStyle name="SAPBEXHLevel1X 6 3 7" xfId="23713" xr:uid="{51195EE0-899F-4840-BE6E-8806E4A5DFBE}"/>
    <cellStyle name="SAPBEXHLevel1X 6 3 8" xfId="27313" xr:uid="{1EC46072-A061-4145-88C8-4919BEE266E8}"/>
    <cellStyle name="SAPBEXHLevel1X 6 4" xfId="3025" xr:uid="{6221015B-332C-4D43-AA07-FF2E24CE8751}"/>
    <cellStyle name="SAPBEXHLevel1X 6 4 2" xfId="9488" xr:uid="{2F2A120C-9457-4798-9DDC-C9FC47072E4A}"/>
    <cellStyle name="SAPBEXHLevel1X 6 4 3" xfId="14180" xr:uid="{FB4D6D24-8621-4354-96D8-1FA2529E2825}"/>
    <cellStyle name="SAPBEXHLevel1X 6 4 4" xfId="17373" xr:uid="{D889A48F-CB06-493E-AE52-B87579962C68}"/>
    <cellStyle name="SAPBEXHLevel1X 6 4 5" xfId="21131" xr:uid="{A8795689-3C64-4D18-BBAA-973EAEBE83CC}"/>
    <cellStyle name="SAPBEXHLevel1X 6 4 6" xfId="24792" xr:uid="{B6CA91BD-D082-45DF-BFAD-A9A012E956F9}"/>
    <cellStyle name="SAPBEXHLevel1X 6 4 7" xfId="28321" xr:uid="{FD220995-D888-4D0F-A24B-9347C2968547}"/>
    <cellStyle name="SAPBEXHLevel1X 6 4 8" xfId="31607" xr:uid="{A8CAD67F-CC84-4E7E-908A-8F01943AC04C}"/>
    <cellStyle name="SAPBEXHLevel1X 6 5" xfId="2266" xr:uid="{6C1502F9-4345-4C95-98E0-A81D679EB1A2}"/>
    <cellStyle name="SAPBEXHLevel1X 6 5 2" xfId="10363" xr:uid="{7B9508D9-849E-459B-A369-C4142848026A}"/>
    <cellStyle name="SAPBEXHLevel1X 6 5 3" xfId="14299" xr:uid="{B52907DC-A617-414E-A26D-970AF43B8F56}"/>
    <cellStyle name="SAPBEXHLevel1X 6 5 4" xfId="15159" xr:uid="{686DAEE7-534D-400C-88F6-FB43B245528C}"/>
    <cellStyle name="SAPBEXHLevel1X 6 5 5" xfId="14253" xr:uid="{BCDD2EDD-ABAD-43B8-ACD4-B5F4B80E7392}"/>
    <cellStyle name="SAPBEXHLevel1X 6 5 6" xfId="20088" xr:uid="{C467A154-BE96-42AE-A188-7ABD4B184372}"/>
    <cellStyle name="SAPBEXHLevel1X 6 5 7" xfId="14449" xr:uid="{AB9F7D90-7925-485E-BC91-A853839D25EC}"/>
    <cellStyle name="SAPBEXHLevel1X 6 5 8" xfId="27380" xr:uid="{9223D8DD-158C-4B1F-927A-0010D8896485}"/>
    <cellStyle name="SAPBEXHLevel1X 6 6" xfId="1969" xr:uid="{222B218D-B8F9-4628-87FA-1BAEE3591B93}"/>
    <cellStyle name="SAPBEXHLevel1X 6 6 2" xfId="12778" xr:uid="{BED3707A-93AD-4D9D-BD19-53575C17371F}"/>
    <cellStyle name="SAPBEXHLevel1X 6 6 3" xfId="8312" xr:uid="{08C77DF4-554A-4111-8AE5-621C28556859}"/>
    <cellStyle name="SAPBEXHLevel1X 6 6 4" xfId="15511" xr:uid="{60F20D12-835F-4EC8-9F49-4A2A8C82FF31}"/>
    <cellStyle name="SAPBEXHLevel1X 6 6 5" xfId="10043" xr:uid="{A4A706DC-C45C-4CE9-A981-968E9BC705A7}"/>
    <cellStyle name="SAPBEXHLevel1X 6 6 6" xfId="19966" xr:uid="{EDF79FAB-3419-4515-B69A-1434927B0C01}"/>
    <cellStyle name="SAPBEXHLevel1X 6 6 7" xfId="13512" xr:uid="{FB759C3C-200C-40BC-ACB1-57234D84C702}"/>
    <cellStyle name="SAPBEXHLevel1X 6 6 8" xfId="27315" xr:uid="{DAA3F8F8-7781-49D7-B2E8-50A381C577DB}"/>
    <cellStyle name="SAPBEXHLevel1X 6 7" xfId="4469" xr:uid="{A29BC1C3-DA7A-48F4-95B8-49B82F636B95}"/>
    <cellStyle name="SAPBEXHLevel1X 6 7 2" xfId="12533" xr:uid="{B5455962-8A11-4FCE-B2F2-0FED143CDDC3}"/>
    <cellStyle name="SAPBEXHLevel1X 6 7 3" xfId="8311" xr:uid="{81803BB5-E44A-4B0E-BFC2-9A0E897ED168}"/>
    <cellStyle name="SAPBEXHLevel1X 6 7 4" xfId="18816" xr:uid="{F31803AD-F4A6-47BF-93B0-E1BEEF7757D3}"/>
    <cellStyle name="SAPBEXHLevel1X 6 7 5" xfId="22568" xr:uid="{CC1F3FCA-B2CC-4974-8EEE-B5648C89F761}"/>
    <cellStyle name="SAPBEXHLevel1X 6 7 6" xfId="26233" xr:uid="{DAE81A1E-13AA-4DE7-896F-B2025F5DFACD}"/>
    <cellStyle name="SAPBEXHLevel1X 6 7 7" xfId="29765" xr:uid="{F1ABACB4-44C5-4097-A39A-F98D726D9746}"/>
    <cellStyle name="SAPBEXHLevel1X 6 7 8" xfId="33027" xr:uid="{E8815589-4BCA-4755-B0D5-2C205770F9ED}"/>
    <cellStyle name="SAPBEXHLevel1X 6 8" xfId="4635" xr:uid="{A39FB5C3-1E0C-46F3-9342-F288871A114D}"/>
    <cellStyle name="SAPBEXHLevel1X 6 8 2" xfId="12383" xr:uid="{F85B1719-6BEB-450C-BBCD-4839C6F09F1A}"/>
    <cellStyle name="SAPBEXHLevel1X 6 8 3" xfId="7399" xr:uid="{048F10A5-8152-4CE2-9FB2-BC2DC4870E79}"/>
    <cellStyle name="SAPBEXHLevel1X 6 8 4" xfId="18982" xr:uid="{593422B0-2D9E-4220-9706-2B296FEF99DA}"/>
    <cellStyle name="SAPBEXHLevel1X 6 8 5" xfId="22734" xr:uid="{1F3103D2-52EF-429E-9820-84A1A847D703}"/>
    <cellStyle name="SAPBEXHLevel1X 6 8 6" xfId="26399" xr:uid="{128DECE7-9B13-4C31-A343-0E6DBF25B0DC}"/>
    <cellStyle name="SAPBEXHLevel1X 6 8 7" xfId="29931" xr:uid="{5FFDC6AB-7723-4476-8CAF-A43E82296B4D}"/>
    <cellStyle name="SAPBEXHLevel1X 6 8 8" xfId="33191" xr:uid="{F63E3142-93F2-46A9-99D6-1A307E5505F9}"/>
    <cellStyle name="SAPBEXHLevel1X 6 9" xfId="10402" xr:uid="{C280B90B-DD9B-4D6F-B454-0EAF2B2F4DA8}"/>
    <cellStyle name="SAPBEXHLevel1X 7" xfId="1538" xr:uid="{30A4365D-9602-4376-B6E6-E6A597CA4172}"/>
    <cellStyle name="SAPBEXHLevel1X 7 10" xfId="14246" xr:uid="{284E0828-0F39-4709-9055-7835F9CDC8B3}"/>
    <cellStyle name="SAPBEXHLevel1X 7 11" xfId="10654" xr:uid="{5EA99DF3-17F2-4C64-A3CA-C7DDF15979D2}"/>
    <cellStyle name="SAPBEXHLevel1X 7 12" xfId="14086" xr:uid="{C6A6AD19-8D1A-488D-9D3A-1C92248132E8}"/>
    <cellStyle name="SAPBEXHLevel1X 7 13" xfId="23435" xr:uid="{8BBE2ED5-2DB6-4B88-A046-92DACA694723}"/>
    <cellStyle name="SAPBEXHLevel1X 7 14" xfId="14396" xr:uid="{93DFCC54-322D-4FF5-AB8B-F489C6340900}"/>
    <cellStyle name="SAPBEXHLevel1X 7 2" xfId="2781" xr:uid="{3151929C-B02B-4885-AC3C-6A5932617E87}"/>
    <cellStyle name="SAPBEXHLevel1X 7 2 2" xfId="9469" xr:uid="{F9BFA3BF-98F5-453C-A4C3-2988C2221FE7}"/>
    <cellStyle name="SAPBEXHLevel1X 7 2 3" xfId="10238" xr:uid="{6CA8EA23-1554-47D1-BE11-890A1BF1C665}"/>
    <cellStyle name="SAPBEXHLevel1X 7 2 4" xfId="17129" xr:uid="{643BB7BF-B559-4AA1-95ED-370A765B1B91}"/>
    <cellStyle name="SAPBEXHLevel1X 7 2 5" xfId="20887" xr:uid="{53C88419-6BF5-45D8-9CBB-545412081E52}"/>
    <cellStyle name="SAPBEXHLevel1X 7 2 6" xfId="24548" xr:uid="{383BE440-41C6-4C79-847A-AA60F23E37DF}"/>
    <cellStyle name="SAPBEXHLevel1X 7 2 7" xfId="28077" xr:uid="{94FE346B-FEE6-4B6F-8456-DE5BDAE5E7F4}"/>
    <cellStyle name="SAPBEXHLevel1X 7 2 8" xfId="31363" xr:uid="{2F527176-3DAF-44FB-BBE2-D8235881F641}"/>
    <cellStyle name="SAPBEXHLevel1X 7 3" xfId="3287" xr:uid="{58BD2C86-8F4D-4130-9FFD-DDE0DAF0FFC8}"/>
    <cellStyle name="SAPBEXHLevel1X 7 3 2" xfId="11076" xr:uid="{98DE8011-8207-40CF-8B52-3238C1785C61}"/>
    <cellStyle name="SAPBEXHLevel1X 7 3 3" xfId="8169" xr:uid="{0B988A39-AC71-41DF-B2E3-99FB3EA64F83}"/>
    <cellStyle name="SAPBEXHLevel1X 7 3 4" xfId="17634" xr:uid="{1B3B74FA-1CA5-4405-9D9D-1CF0E0E1B88F}"/>
    <cellStyle name="SAPBEXHLevel1X 7 3 5" xfId="21390" xr:uid="{4099AFF7-33A3-48ED-987E-ED19EE9C2F34}"/>
    <cellStyle name="SAPBEXHLevel1X 7 3 6" xfId="25052" xr:uid="{791DA434-F79B-4DE4-8FF0-F7FB3CAB6B61}"/>
    <cellStyle name="SAPBEXHLevel1X 7 3 7" xfId="28583" xr:uid="{99C34D07-0FAD-45AC-96D3-7003BE0CEC0B}"/>
    <cellStyle name="SAPBEXHLevel1X 7 3 8" xfId="31862" xr:uid="{F5000C09-A845-4D93-AD53-E5723404938C}"/>
    <cellStyle name="SAPBEXHLevel1X 7 4" xfId="2204" xr:uid="{0C6392CE-2E08-4235-B525-4FE265D19CC3}"/>
    <cellStyle name="SAPBEXHLevel1X 7 4 2" xfId="11582" xr:uid="{5FA36BF7-D926-4F7B-A20F-4061FB157C0B}"/>
    <cellStyle name="SAPBEXHLevel1X 7 4 3" xfId="16064" xr:uid="{FBA151A3-4269-4664-859C-2A50CD5BFE4C}"/>
    <cellStyle name="SAPBEXHLevel1X 7 4 4" xfId="15111" xr:uid="{29246486-65CA-4BF2-8B9A-6E94375CD581}"/>
    <cellStyle name="SAPBEXHLevel1X 7 4 5" xfId="9817" xr:uid="{B38BC421-E003-4713-B970-C7DB3C88BAE3}"/>
    <cellStyle name="SAPBEXHLevel1X 7 4 6" xfId="23197" xr:uid="{F13AB5FC-A51E-4730-A0EC-05C471E728A2}"/>
    <cellStyle name="SAPBEXHLevel1X 7 4 7" xfId="23840" xr:uid="{E94522B4-6738-4DF0-8D72-67D87DD7610D}"/>
    <cellStyle name="SAPBEXHLevel1X 7 4 8" xfId="30368" xr:uid="{3F099B8F-9702-4F69-BD16-AC94495F086B}"/>
    <cellStyle name="SAPBEXHLevel1X 7 5" xfId="2675" xr:uid="{BFD4B0E6-2F8C-4FD9-BFE2-961B6B9A588B}"/>
    <cellStyle name="SAPBEXHLevel1X 7 5 2" xfId="11061" xr:uid="{1204EA13-8AD0-4F73-BF41-F6FD3F0FE400}"/>
    <cellStyle name="SAPBEXHLevel1X 7 5 3" xfId="8434" xr:uid="{65FDC8CB-0823-4062-B438-5B9809A3CA1F}"/>
    <cellStyle name="SAPBEXHLevel1X 7 5 4" xfId="15854" xr:uid="{51104BAE-0F68-478D-8A67-3E83E9259307}"/>
    <cellStyle name="SAPBEXHLevel1X 7 5 5" xfId="20781" xr:uid="{EF7234D8-8A38-48E8-BF19-FD81CDDAD80D}"/>
    <cellStyle name="SAPBEXHLevel1X 7 5 6" xfId="24442" xr:uid="{FAD57D86-547B-4B2F-947F-B35E10F4282D}"/>
    <cellStyle name="SAPBEXHLevel1X 7 5 7" xfId="27971" xr:uid="{458BD773-74CB-489A-9332-18131D0C5FA6}"/>
    <cellStyle name="SAPBEXHLevel1X 7 5 8" xfId="31258" xr:uid="{DA0FEF7D-D804-43CD-9BB7-E56BE9507658}"/>
    <cellStyle name="SAPBEXHLevel1X 7 6" xfId="2355" xr:uid="{56C8236E-9467-4F05-8058-30AD46D5C232}"/>
    <cellStyle name="SAPBEXHLevel1X 7 6 2" xfId="10025" xr:uid="{9D4D97A3-29AF-4D91-AC23-21523F222F81}"/>
    <cellStyle name="SAPBEXHLevel1X 7 6 3" xfId="7241" xr:uid="{7C12E9B9-D91E-4C6E-B349-F1EA2061B854}"/>
    <cellStyle name="SAPBEXHLevel1X 7 6 4" xfId="14713" xr:uid="{C95F855E-9C5F-44C0-BD75-E043DA520AC5}"/>
    <cellStyle name="SAPBEXHLevel1X 7 6 5" xfId="19414" xr:uid="{8CA7E244-2866-4CFA-9036-030A0B05E965}"/>
    <cellStyle name="SAPBEXHLevel1X 7 6 6" xfId="8478" xr:uid="{5D83317E-C450-4D63-AF21-50E78A70FAA7}"/>
    <cellStyle name="SAPBEXHLevel1X 7 6 7" xfId="23823" xr:uid="{7EF43B1D-51F2-4B74-927E-71194A3294C0}"/>
    <cellStyle name="SAPBEXHLevel1X 7 6 8" xfId="30319" xr:uid="{9352FDDB-E5EE-4D6B-86F0-BD959EB17DD3}"/>
    <cellStyle name="SAPBEXHLevel1X 7 7" xfId="4904" xr:uid="{84E3FF64-37BD-4B2B-A0C4-A0F29075A614}"/>
    <cellStyle name="SAPBEXHLevel1X 7 7 2" xfId="12119" xr:uid="{32FCA49E-EF52-49BC-973C-0EB8511D6BA5}"/>
    <cellStyle name="SAPBEXHLevel1X 7 7 3" xfId="15848" xr:uid="{50CC1111-6E7E-4C98-B704-F73286E78A9A}"/>
    <cellStyle name="SAPBEXHLevel1X 7 7 4" xfId="19251" xr:uid="{C0AD9EA0-B781-4884-A351-AC46DA0AB966}"/>
    <cellStyle name="SAPBEXHLevel1X 7 7 5" xfId="23002" xr:uid="{2B086E22-80E5-4BB0-B90D-E59FAE8DCAAD}"/>
    <cellStyle name="SAPBEXHLevel1X 7 7 6" xfId="26668" xr:uid="{B37C9CCF-6769-41FC-B87D-5E889EF6AD6E}"/>
    <cellStyle name="SAPBEXHLevel1X 7 7 7" xfId="30200" xr:uid="{96A8A993-CCDF-4302-AE37-812BD1846A3F}"/>
    <cellStyle name="SAPBEXHLevel1X 7 7 8" xfId="33455" xr:uid="{05ED1AC5-E7A7-4D86-A126-7EF71681F266}"/>
    <cellStyle name="SAPBEXHLevel1X 7 8" xfId="9001" xr:uid="{279ADB86-CFFA-4148-A487-866D2387C758}"/>
    <cellStyle name="SAPBEXHLevel1X 7 9" xfId="14165" xr:uid="{94D5AE39-B04D-43BF-ABD2-C4C668E65B33}"/>
    <cellStyle name="SAPBEXHLevel1X 8" xfId="1836" xr:uid="{7388DDAC-09E5-4826-84E6-66C292AE1B19}"/>
    <cellStyle name="SAPBEXHLevel1X 8 2" xfId="9028" xr:uid="{2D1B9A64-EA44-46F0-A363-F821776862CD}"/>
    <cellStyle name="SAPBEXHLevel1X 8 3" xfId="7150" xr:uid="{06016E2F-1B9A-4057-90E6-B1C1C184C332}"/>
    <cellStyle name="SAPBEXHLevel1X 8 4" xfId="11996" xr:uid="{823A01A5-3AFE-44E1-900E-9EABB41E928F}"/>
    <cellStyle name="SAPBEXHLevel1X 8 5" xfId="19494" xr:uid="{8CBCE1E5-66E8-4668-94DB-DE67E09FFCE1}"/>
    <cellStyle name="SAPBEXHLevel1X 8 6" xfId="24120" xr:uid="{8D610147-B758-4A75-952D-CEE2298BCA47}"/>
    <cellStyle name="SAPBEXHLevel1X 8 7" xfId="26908" xr:uid="{3B6CA5CB-0C1B-4944-8BF5-1B2E0985AF6E}"/>
    <cellStyle name="SAPBEXHLevel1X 8 8" xfId="27256" xr:uid="{3B7B5816-9BB2-474D-8E73-599B4CB5F985}"/>
    <cellStyle name="SAPBEXHLevel1X 9" xfId="2692" xr:uid="{22E732C3-10E8-4774-9662-CAA864376588}"/>
    <cellStyle name="SAPBEXHLevel1X 9 2" xfId="11137" xr:uid="{29DBD7B7-FFD3-4D7C-A88F-C092E183E05A}"/>
    <cellStyle name="SAPBEXHLevel1X 9 3" xfId="11294" xr:uid="{FF4288AE-83BB-4AD6-BB57-1479353756AE}"/>
    <cellStyle name="SAPBEXHLevel1X 9 4" xfId="15388" xr:uid="{FF52CE5D-AF35-47FC-91C2-D741BDE07598}"/>
    <cellStyle name="SAPBEXHLevel1X 9 5" xfId="20798" xr:uid="{749231DB-8BF9-4DBC-B87D-F757CEF7155D}"/>
    <cellStyle name="SAPBEXHLevel1X 9 6" xfId="24459" xr:uid="{BA0503EB-C761-4DBA-A830-0DC62293E582}"/>
    <cellStyle name="SAPBEXHLevel1X 9 7" xfId="27988" xr:uid="{2882B924-8596-4586-8F08-25E1D3EB8686}"/>
    <cellStyle name="SAPBEXHLevel1X 9 8" xfId="31274" xr:uid="{A315F204-0765-45F7-8B5F-3952C69B871F}"/>
    <cellStyle name="SAPBEXHLevel1X_0910 GSO Capex RRP - Final (Detail) v2 220710" xfId="6103" xr:uid="{A36F0898-B6B0-408A-A3F1-48A30AB00072}"/>
    <cellStyle name="SAPBEXHLevel2" xfId="483" xr:uid="{D5226E13-8DFE-4FA6-8DD3-DF91247A6AD6}"/>
    <cellStyle name="SAPBEXHLevel2 10" xfId="1837" xr:uid="{BB419EDB-8FAE-42B3-AB88-F30F98E1A10B}"/>
    <cellStyle name="SAPBEXHLevel2 10 2" xfId="9773" xr:uid="{29B2E7C8-0F9D-427B-9BFD-320DDF4A1FBD}"/>
    <cellStyle name="SAPBEXHLevel2 10 3" xfId="10008" xr:uid="{3B1A6D5F-6051-4FA1-9DDB-7486AF8D3097}"/>
    <cellStyle name="SAPBEXHLevel2 10 4" xfId="14242" xr:uid="{533880E9-DE5C-4EB0-B502-7E0A36121B03}"/>
    <cellStyle name="SAPBEXHLevel2 10 5" xfId="20435" xr:uid="{7D8D1F12-56B0-4E5B-822E-7C3A479BB2E7}"/>
    <cellStyle name="SAPBEXHLevel2 10 6" xfId="23255" xr:uid="{473410FC-B4E9-40D7-968B-BDB5E7956D2C}"/>
    <cellStyle name="SAPBEXHLevel2 10 7" xfId="27678" xr:uid="{27CE60EC-9077-4197-959B-3E40F8B7DC04}"/>
    <cellStyle name="SAPBEXHLevel2 10 8" xfId="27757" xr:uid="{11B6C8F2-53AE-47D8-A630-CA24D98F7BFF}"/>
    <cellStyle name="SAPBEXHLevel2 11" xfId="2648" xr:uid="{4290D373-E23F-48D8-92EF-95E2C86F1AF5}"/>
    <cellStyle name="SAPBEXHLevel2 11 2" xfId="10886" xr:uid="{69A324FD-EFB4-4D79-91A0-97BED088D3AA}"/>
    <cellStyle name="SAPBEXHLevel2 11 3" xfId="11719" xr:uid="{BD96CD00-BB00-4ED0-BAB9-1163B8C7BDBA}"/>
    <cellStyle name="SAPBEXHLevel2 11 4" xfId="15216" xr:uid="{60E0BEB8-E036-488E-8509-1DBA4AA2BB78}"/>
    <cellStyle name="SAPBEXHLevel2 11 5" xfId="20754" xr:uid="{B91F8A90-C953-4D77-8786-0FCDABFEE070}"/>
    <cellStyle name="SAPBEXHLevel2 11 6" xfId="24415" xr:uid="{D5F0C0AB-1F73-493C-90DE-16C5C5125054}"/>
    <cellStyle name="SAPBEXHLevel2 11 7" xfId="27944" xr:uid="{B8BE2AC9-8E43-4E74-815C-2D3E4B03090D}"/>
    <cellStyle name="SAPBEXHLevel2 11 8" xfId="31232" xr:uid="{E480D3F4-2BD7-4D09-9A0E-94EDADF477A8}"/>
    <cellStyle name="SAPBEXHLevel2 12" xfId="3150" xr:uid="{3BAAADF2-B645-43B8-8E49-C58CB8C394EC}"/>
    <cellStyle name="SAPBEXHLevel2 12 2" xfId="9624" xr:uid="{C6D91121-9AF8-4A39-AB18-304BCDAE1712}"/>
    <cellStyle name="SAPBEXHLevel2 12 3" xfId="14508" xr:uid="{E7A9AA30-0225-43BD-A7EA-CD5F3E541C72}"/>
    <cellStyle name="SAPBEXHLevel2 12 4" xfId="17497" xr:uid="{7C1B39AC-AD74-420D-8624-FB8ABC9F9A76}"/>
    <cellStyle name="SAPBEXHLevel2 12 5" xfId="21253" xr:uid="{4CF0CAF8-E046-4095-8955-7B95236058B5}"/>
    <cellStyle name="SAPBEXHLevel2 12 6" xfId="24915" xr:uid="{B7C7ACFC-B37A-4910-9DCB-B9A837DF889F}"/>
    <cellStyle name="SAPBEXHLevel2 12 7" xfId="28446" xr:uid="{84EB0290-023A-4700-863E-DC6F928A3535}"/>
    <cellStyle name="SAPBEXHLevel2 12 8" xfId="31727" xr:uid="{9C3642EE-4500-4864-99D4-0BB3BD7B5FBB}"/>
    <cellStyle name="SAPBEXHLevel2 13" xfId="4312" xr:uid="{693DC3F3-CC6F-4F21-BBD9-5C3FAE9C45D6}"/>
    <cellStyle name="SAPBEXHLevel2 13 2" xfId="12628" xr:uid="{BFEF6DEB-8712-4B63-86BA-5014214FCE4C}"/>
    <cellStyle name="SAPBEXHLevel2 13 3" xfId="11913" xr:uid="{564AEA80-F78E-4325-851F-F2B624BB3DAF}"/>
    <cellStyle name="SAPBEXHLevel2 13 4" xfId="18659" xr:uid="{B967930F-FBCC-412F-B3C1-781AD84ECC92}"/>
    <cellStyle name="SAPBEXHLevel2 13 5" xfId="22411" xr:uid="{2FB1D544-E69A-4C89-B725-7F4A8253C09C}"/>
    <cellStyle name="SAPBEXHLevel2 13 6" xfId="26077" xr:uid="{F06D1084-0015-4CC1-B0D0-16D908E34543}"/>
    <cellStyle name="SAPBEXHLevel2 13 7" xfId="29608" xr:uid="{1405A96E-0AB5-451F-8EF8-430927E83525}"/>
    <cellStyle name="SAPBEXHLevel2 13 8" xfId="32871" xr:uid="{57DDE890-CA3A-45B4-85BD-B0018DD2D0EF}"/>
    <cellStyle name="SAPBEXHLevel2 14" xfId="4398" xr:uid="{2B0FF288-B759-48F2-9807-2729F88307E5}"/>
    <cellStyle name="SAPBEXHLevel2 14 2" xfId="7498" xr:uid="{50191804-DB7D-4F7C-B751-7CC61C6298DA}"/>
    <cellStyle name="SAPBEXHLevel2 14 3" xfId="14108" xr:uid="{E31A46B9-41F5-4947-BB70-8111180CAE9E}"/>
    <cellStyle name="SAPBEXHLevel2 14 4" xfId="18745" xr:uid="{241C224D-8FFF-43AD-93E6-7B5AA44A637F}"/>
    <cellStyle name="SAPBEXHLevel2 14 5" xfId="22497" xr:uid="{82733427-DC59-49FE-BB6C-356723ED17FB}"/>
    <cellStyle name="SAPBEXHLevel2 14 6" xfId="26163" xr:uid="{0BA2154D-4A6E-4AB0-AF00-2DE87CCBE4AE}"/>
    <cellStyle name="SAPBEXHLevel2 14 7" xfId="29694" xr:uid="{A773A94E-01C5-44D4-A526-5BD042CCAF9D}"/>
    <cellStyle name="SAPBEXHLevel2 14 8" xfId="32956" xr:uid="{D16628E1-085D-4E45-A8F9-789E89C5AC06}"/>
    <cellStyle name="SAPBEXHLevel2 15" xfId="4700" xr:uid="{2AD8700F-568E-41C0-9161-691F13AEF5E5}"/>
    <cellStyle name="SAPBEXHLevel2 15 2" xfId="12322" xr:uid="{207435F1-7E0F-4B80-BE58-56DCEF32C6B1}"/>
    <cellStyle name="SAPBEXHLevel2 15 3" xfId="16765" xr:uid="{931A1255-2080-40C7-86F7-58689AAE4D4F}"/>
    <cellStyle name="SAPBEXHLevel2 15 4" xfId="19047" xr:uid="{9B166945-75EA-436D-A071-8304CC4AB3A0}"/>
    <cellStyle name="SAPBEXHLevel2 15 5" xfId="22799" xr:uid="{0B82D317-0101-428F-83E1-2304A7395058}"/>
    <cellStyle name="SAPBEXHLevel2 15 6" xfId="26464" xr:uid="{876A2447-3948-4D8F-BED8-51D2A5A170E1}"/>
    <cellStyle name="SAPBEXHLevel2 15 7" xfId="29996" xr:uid="{F54E2F4B-8805-4E33-B4C3-C84542331156}"/>
    <cellStyle name="SAPBEXHLevel2 15 8" xfId="33255" xr:uid="{E3A9BBB3-EC07-4DA3-9EA8-29E58CD0824B}"/>
    <cellStyle name="SAPBEXHLevel2 16" xfId="6104" xr:uid="{DBF8ECD3-249F-414E-9688-4FA6829C10E3}"/>
    <cellStyle name="SAPBEXHLevel2 16 2" xfId="11756" xr:uid="{CA9BA47C-739B-4A57-A50F-EAD0B719250A}"/>
    <cellStyle name="SAPBEXHLevel2 16 3" xfId="16698" xr:uid="{93E69545-7D3D-475E-BCE7-9D2DE309BD4B}"/>
    <cellStyle name="SAPBEXHLevel2 16 4" xfId="20367" xr:uid="{94DADEA1-971C-4092-A48E-0FB08396B154}"/>
    <cellStyle name="SAPBEXHLevel2 16 5" xfId="24053" xr:uid="{A1867F5B-02A1-4F1E-87C6-15F554C028E8}"/>
    <cellStyle name="SAPBEXHLevel2 16 6" xfId="27626" xr:uid="{D96B777F-1AC9-473E-A637-B9DD01D8A37D}"/>
    <cellStyle name="SAPBEXHLevel2 16 7" xfId="30814" xr:uid="{8629F251-A2A5-4365-A575-7F8A3D378E13}"/>
    <cellStyle name="SAPBEXHLevel2 16 8" xfId="33508" xr:uid="{AFCB5D15-B3ED-4AAD-AFBF-A65BBE28A27A}"/>
    <cellStyle name="SAPBEXHLevel2 17" xfId="6384" xr:uid="{70BDED83-DD93-4C2D-B63E-1D9075AEE50F}"/>
    <cellStyle name="SAPBEXHLevel2 17 2" xfId="13282" xr:uid="{E40F7034-7FDD-4379-9A52-2640085C000C}"/>
    <cellStyle name="SAPBEXHLevel2 17 3" xfId="15946" xr:uid="{A35A37BC-F41D-4907-876A-5213514BEA74}"/>
    <cellStyle name="SAPBEXHLevel2 17 4" xfId="20629" xr:uid="{94B6BBF3-E728-4447-B487-E99D1B584427}"/>
    <cellStyle name="SAPBEXHLevel2 17 5" xfId="24309" xr:uid="{12C0B2BD-B61F-49E7-A3CF-F1681ECAD52D}"/>
    <cellStyle name="SAPBEXHLevel2 17 6" xfId="27828" xr:uid="{15894161-63A5-4DDD-8B6B-F457C6EB53D0}"/>
    <cellStyle name="SAPBEXHLevel2 17 7" xfId="31045" xr:uid="{4BC86AE3-0949-4613-9FFF-5EDB8872BB02}"/>
    <cellStyle name="SAPBEXHLevel2 17 8" xfId="33648" xr:uid="{73629B7D-CBA3-4197-9B4E-CF5E5C2EA8CD}"/>
    <cellStyle name="SAPBEXHLevel2 18" xfId="10505" xr:uid="{EDB83278-A3D7-43A2-8664-DBFD6CE588C1}"/>
    <cellStyle name="SAPBEXHLevel2 19" xfId="16892" xr:uid="{2C6CA7A5-57DB-4ACA-B56F-BA61A8B09FED}"/>
    <cellStyle name="SAPBEXHLevel2 2" xfId="1210" xr:uid="{4A9A243B-602C-4CC9-B09C-8C80FFBF26BF}"/>
    <cellStyle name="SAPBEXHLevel2 2 10" xfId="6385" xr:uid="{A7A5C01F-070B-4899-95F8-8C7F34EAA8B3}"/>
    <cellStyle name="SAPBEXHLevel2 2 10 2" xfId="13283" xr:uid="{6156E3A2-DA0E-4D4F-B7A0-1553DB3C5A6E}"/>
    <cellStyle name="SAPBEXHLevel2 2 10 3" xfId="15947" xr:uid="{B00DA2A6-DA08-4DDA-872E-364136FAE3F0}"/>
    <cellStyle name="SAPBEXHLevel2 2 10 4" xfId="20630" xr:uid="{4A2F4F4B-D036-4E49-9CA7-D68855D03334}"/>
    <cellStyle name="SAPBEXHLevel2 2 10 5" xfId="24310" xr:uid="{29612C93-3A14-4DD4-ABD7-3E5FE9DF9C19}"/>
    <cellStyle name="SAPBEXHLevel2 2 10 6" xfId="27829" xr:uid="{2BA50B09-DDC6-4B33-81FF-7C334EA83B4D}"/>
    <cellStyle name="SAPBEXHLevel2 2 10 7" xfId="31046" xr:uid="{5B54C967-D8E5-4B18-B9F8-56E9E0D9498F}"/>
    <cellStyle name="SAPBEXHLevel2 2 10 8" xfId="33649" xr:uid="{2B0395EF-CDEC-4BE6-9C9D-AFBF435B6B20}"/>
    <cellStyle name="SAPBEXHLevel2 2 11" xfId="7462" xr:uid="{DC93DFF8-7E00-44C4-A295-6FE72DBC20C9}"/>
    <cellStyle name="SAPBEXHLevel2 2 12" xfId="14445" xr:uid="{5E493D0B-0398-47C2-9A02-C3BE4934DF58}"/>
    <cellStyle name="SAPBEXHLevel2 2 13" xfId="14546" xr:uid="{DC966E79-BFF1-41C9-9219-7FB7967D3383}"/>
    <cellStyle name="SAPBEXHLevel2 2 14" xfId="19745" xr:uid="{0C32AA3F-DE67-4A2A-B06C-67618FB3946E}"/>
    <cellStyle name="SAPBEXHLevel2 2 15" xfId="23507" xr:uid="{1887A159-1BDE-48BB-9B52-57D9D917A385}"/>
    <cellStyle name="SAPBEXHLevel2 2 16" xfId="27120" xr:uid="{6BCB070F-B823-49FD-B83D-BB23D953A9A7}"/>
    <cellStyle name="SAPBEXHLevel2 2 17" xfId="30580" xr:uid="{7493AE33-05C5-4961-A40C-A35EAE73F4E0}"/>
    <cellStyle name="SAPBEXHLevel2 2 2" xfId="1694" xr:uid="{87182085-4264-467A-BA2E-8D5914D66911}"/>
    <cellStyle name="SAPBEXHLevel2 2 2 10" xfId="12097" xr:uid="{877037D8-1F1C-4877-8F3C-C48899B0D384}"/>
    <cellStyle name="SAPBEXHLevel2 2 2 11" xfId="20677" xr:uid="{724A5794-5B20-4FC1-B849-EAFFB416FBB1}"/>
    <cellStyle name="SAPBEXHLevel2 2 2 12" xfId="19936" xr:uid="{E67D90B4-C621-4135-84A8-F4D76D9A178C}"/>
    <cellStyle name="SAPBEXHLevel2 2 2 13" xfId="27673" xr:uid="{B056DA00-92FF-4F48-A900-0A3842176EC1}"/>
    <cellStyle name="SAPBEXHLevel2 2 2 14" xfId="30466" xr:uid="{15C4CBE4-ADCC-4C6B-9BC9-60FD35DFFDC3}"/>
    <cellStyle name="SAPBEXHLevel2 2 2 15" xfId="33845" xr:uid="{B858B996-005C-468B-9110-FE8659425EF2}"/>
    <cellStyle name="SAPBEXHLevel2 2 2 2" xfId="2937" xr:uid="{2CB9E3EF-473E-49FC-BA51-AA26C3CB30E8}"/>
    <cellStyle name="SAPBEXHLevel2 2 2 2 2" xfId="8290" xr:uid="{FB9AF2C8-1C70-4F91-94B8-E07D01EA671D}"/>
    <cellStyle name="SAPBEXHLevel2 2 2 2 3" xfId="14206" xr:uid="{20F9B2EC-B57E-4815-BEAF-1CAD6DFEC3AC}"/>
    <cellStyle name="SAPBEXHLevel2 2 2 2 4" xfId="17285" xr:uid="{C70860FC-60BC-4B53-974C-C077B8037DEA}"/>
    <cellStyle name="SAPBEXHLevel2 2 2 2 5" xfId="21043" xr:uid="{2C19676D-5898-4059-89EC-B46D6D9CD5A2}"/>
    <cellStyle name="SAPBEXHLevel2 2 2 2 6" xfId="24704" xr:uid="{7DA6F3F0-7C7B-44EF-957E-B8DCC7D66864}"/>
    <cellStyle name="SAPBEXHLevel2 2 2 2 7" xfId="28233" xr:uid="{7BEDAB7B-35DF-47CE-8E9F-B5896E5BB377}"/>
    <cellStyle name="SAPBEXHLevel2 2 2 2 8" xfId="31519" xr:uid="{F377E647-890B-4A86-A26B-8FBF07E26277}"/>
    <cellStyle name="SAPBEXHLevel2 2 2 2 9" xfId="34863" xr:uid="{567F0EF6-2CD5-4D71-8D3E-064875AD6DF5}"/>
    <cellStyle name="SAPBEXHLevel2 2 2 3" xfId="3443" xr:uid="{38526D64-58DD-4CDB-9C35-F674DEA2A055}"/>
    <cellStyle name="SAPBEXHLevel2 2 2 3 2" xfId="8823" xr:uid="{6CC5F1A5-4A7E-4D10-8FE1-D5EBEE807D56}"/>
    <cellStyle name="SAPBEXHLevel2 2 2 3 3" xfId="7833" xr:uid="{4A123C3C-4BBD-4621-9ED2-E318CE3F1B92}"/>
    <cellStyle name="SAPBEXHLevel2 2 2 3 4" xfId="17790" xr:uid="{7A410774-C917-4B94-A7D1-AB526A024BE6}"/>
    <cellStyle name="SAPBEXHLevel2 2 2 3 5" xfId="21546" xr:uid="{015DB119-96F2-40AE-839E-9F222076206A}"/>
    <cellStyle name="SAPBEXHLevel2 2 2 3 6" xfId="25208" xr:uid="{99A51A5E-D3F7-432D-963D-D7AA457C97E7}"/>
    <cellStyle name="SAPBEXHLevel2 2 2 3 7" xfId="28739" xr:uid="{4B0EEB73-8FEF-469F-9661-6F4D6957AA0F}"/>
    <cellStyle name="SAPBEXHLevel2 2 2 3 8" xfId="32018" xr:uid="{D95BDDA1-5F66-47D7-BA79-404F6A10A8BA}"/>
    <cellStyle name="SAPBEXHLevel2 2 2 3 9" xfId="35097" xr:uid="{9DAB3BCF-7664-433C-AF58-7645E3730CCA}"/>
    <cellStyle name="SAPBEXHLevel2 2 2 4" xfId="1851" xr:uid="{A9BEF054-9D97-4F4C-9312-62CB7084FCB4}"/>
    <cellStyle name="SAPBEXHLevel2 2 2 4 2" xfId="10885" xr:uid="{1B50FDB7-DBC8-4C9F-BE2C-53444B7BE260}"/>
    <cellStyle name="SAPBEXHLevel2 2 2 4 3" xfId="7986" xr:uid="{3AA69515-E9D3-4C2F-96D4-F1B1E51DCA82}"/>
    <cellStyle name="SAPBEXHLevel2 2 2 4 4" xfId="16128" xr:uid="{65DA952D-0345-42D7-A8A5-6424D427E55C}"/>
    <cellStyle name="SAPBEXHLevel2 2 2 4 5" xfId="19489" xr:uid="{5160BB40-6321-4599-A265-C10D6942478C}"/>
    <cellStyle name="SAPBEXHLevel2 2 2 4 6" xfId="24112" xr:uid="{03A8C008-F223-4B5E-9D73-9126CD412875}"/>
    <cellStyle name="SAPBEXHLevel2 2 2 4 7" xfId="19625" xr:uid="{EEF33505-82E2-4F78-A9F3-AC279E9EBEA9}"/>
    <cellStyle name="SAPBEXHLevel2 2 2 4 8" xfId="24095" xr:uid="{F8854A27-A162-434B-A157-F1E8A242B20A}"/>
    <cellStyle name="SAPBEXHLevel2 2 2 4 9" xfId="34642" xr:uid="{E65ED1EB-7570-4B21-8811-980F5851561C}"/>
    <cellStyle name="SAPBEXHLevel2 2 2 5" xfId="3963" xr:uid="{069C1A97-F61A-4F6E-A5B2-8AFF71EE986D}"/>
    <cellStyle name="SAPBEXHLevel2 2 2 5 2" xfId="11596" xr:uid="{782D8C8B-67C9-4CE1-A61E-DC840F3C8A52}"/>
    <cellStyle name="SAPBEXHLevel2 2 2 5 3" xfId="16050" xr:uid="{DA85CBFF-A36A-410E-AB63-23C3A78BAD0A}"/>
    <cellStyle name="SAPBEXHLevel2 2 2 5 4" xfId="18310" xr:uid="{5460D14E-4E38-4B9C-B71B-014AB93470C4}"/>
    <cellStyle name="SAPBEXHLevel2 2 2 5 5" xfId="22063" xr:uid="{7F1CE497-DE1D-4245-A413-B3DD30759C6B}"/>
    <cellStyle name="SAPBEXHLevel2 2 2 5 6" xfId="25728" xr:uid="{2ACBA3DB-45B6-41B5-A15F-5020DF01D733}"/>
    <cellStyle name="SAPBEXHLevel2 2 2 5 7" xfId="29259" xr:uid="{B27BCE5E-9694-422F-A5D0-F439E9B636FD}"/>
    <cellStyle name="SAPBEXHLevel2 2 2 5 8" xfId="32527" xr:uid="{2C607084-83D6-44D2-B4AF-3ABC50DDF7CE}"/>
    <cellStyle name="SAPBEXHLevel2 2 2 5 9" xfId="34232" xr:uid="{91C17E4F-2369-4302-ABF7-24E9D9D161EA}"/>
    <cellStyle name="SAPBEXHLevel2 2 2 6" xfId="2724" xr:uid="{8BD392B2-126D-4F72-9C42-06026E0F65D3}"/>
    <cellStyle name="SAPBEXHLevel2 2 2 6 2" xfId="10528" xr:uid="{34C2EF10-7D1D-453F-B8AF-94C446EE2690}"/>
    <cellStyle name="SAPBEXHLevel2 2 2 6 3" xfId="8259" xr:uid="{B59246A3-7A85-4EDC-B352-ADD02D790235}"/>
    <cellStyle name="SAPBEXHLevel2 2 2 6 4" xfId="17072" xr:uid="{A696205C-05CD-4579-AB35-E05B651A69E8}"/>
    <cellStyle name="SAPBEXHLevel2 2 2 6 5" xfId="20830" xr:uid="{DF807726-D90F-4C39-87A3-1A99928AD2C9}"/>
    <cellStyle name="SAPBEXHLevel2 2 2 6 6" xfId="24491" xr:uid="{2CB4A7FF-6D16-46FC-B4F2-2D243C646BEF}"/>
    <cellStyle name="SAPBEXHLevel2 2 2 6 7" xfId="28020" xr:uid="{838CE307-55AF-4571-ADEF-3FEBC905B7F6}"/>
    <cellStyle name="SAPBEXHLevel2 2 2 6 8" xfId="31306" xr:uid="{BA123254-A405-4F25-9CBA-B6D10B371214}"/>
    <cellStyle name="SAPBEXHLevel2 2 2 7" xfId="4242" xr:uid="{DB6EBAE4-E403-4B79-B6B1-247011D9B59B}"/>
    <cellStyle name="SAPBEXHLevel2 2 2 7 2" xfId="12678" xr:uid="{A84B9F24-1282-4A6C-A643-6372E410616D}"/>
    <cellStyle name="SAPBEXHLevel2 2 2 7 3" xfId="7356" xr:uid="{3560A26C-4420-46DA-B839-0E9048D81F23}"/>
    <cellStyle name="SAPBEXHLevel2 2 2 7 4" xfId="18589" xr:uid="{BFA00A11-9155-453D-8EAD-7714940F944F}"/>
    <cellStyle name="SAPBEXHLevel2 2 2 7 5" xfId="22341" xr:uid="{EA714B30-E84A-4C06-BE57-7A532E4F47B3}"/>
    <cellStyle name="SAPBEXHLevel2 2 2 7 6" xfId="26007" xr:uid="{2CD24BBB-4065-49A5-9FC0-733295B842DE}"/>
    <cellStyle name="SAPBEXHLevel2 2 2 7 7" xfId="29538" xr:uid="{5D7A9ADD-1504-4C6B-AD69-246D7ED4CE70}"/>
    <cellStyle name="SAPBEXHLevel2 2 2 7 8" xfId="32801" xr:uid="{F72327E9-A468-416B-B64C-6C60BA28F654}"/>
    <cellStyle name="SAPBEXHLevel2 2 2 8" xfId="11564" xr:uid="{806EA60A-A966-4BE8-99F0-C4AEF302A4DC}"/>
    <cellStyle name="SAPBEXHLevel2 2 2 9" xfId="16082" xr:uid="{5471F39B-42C4-4838-A301-68B0751E9D29}"/>
    <cellStyle name="SAPBEXHLevel2 2 3" xfId="2484" xr:uid="{FE3A4156-3AFB-449E-A716-EB6E05229E56}"/>
    <cellStyle name="SAPBEXHLevel2 2 3 2" xfId="10070" xr:uid="{B598A440-6E5F-4459-8C31-F2C7950DCD31}"/>
    <cellStyle name="SAPBEXHLevel2 2 3 3" xfId="15084" xr:uid="{71FFD1A9-01FE-4A8D-97BA-8A3979B3124A}"/>
    <cellStyle name="SAPBEXHLevel2 2 3 4" xfId="13407" xr:uid="{07ACB95A-DC99-433B-899B-918EEBAE0DC7}"/>
    <cellStyle name="SAPBEXHLevel2 2 3 5" xfId="19353" xr:uid="{3142A6F3-ACAA-4232-80F9-7F11E4A16087}"/>
    <cellStyle name="SAPBEXHLevel2 2 3 6" xfId="23113" xr:uid="{80A61620-F360-4387-9158-9A79F6C427AA}"/>
    <cellStyle name="SAPBEXHLevel2 2 3 7" xfId="26765" xr:uid="{6759F010-573B-4FC1-AA8E-4BFA6690B2D0}"/>
    <cellStyle name="SAPBEXHLevel2 2 3 8" xfId="30220" xr:uid="{39332A58-0BF7-4CFB-87BF-C32B8A29CC57}"/>
    <cellStyle name="SAPBEXHLevel2 2 3 9" xfId="34478" xr:uid="{283778FD-631A-48C5-970C-6DBEE712F8BB}"/>
    <cellStyle name="SAPBEXHLevel2 2 4" xfId="2098" xr:uid="{831DCFB8-A0E5-4F30-890C-FF8ADD92B648}"/>
    <cellStyle name="SAPBEXHLevel2 2 4 2" xfId="10165" xr:uid="{66CE18C0-8B8A-4E5D-B121-56A7BDF86E7F}"/>
    <cellStyle name="SAPBEXHLevel2 2 4 3" xfId="15046" xr:uid="{84F804ED-3E2B-456D-A30B-CEDCB7BD8723}"/>
    <cellStyle name="SAPBEXHLevel2 2 4 4" xfId="14181" xr:uid="{50B2997D-349D-4B22-9537-34718B34C7E8}"/>
    <cellStyle name="SAPBEXHLevel2 2 4 5" xfId="13091" xr:uid="{019D9A22-5ABE-40C5-A974-ED0E23589EF1}"/>
    <cellStyle name="SAPBEXHLevel2 2 4 6" xfId="20033" xr:uid="{D1FE0927-7262-4295-A887-197C66694FED}"/>
    <cellStyle name="SAPBEXHLevel2 2 4 7" xfId="23785" xr:uid="{DBAC7579-DE08-4643-80D4-FDF120E120C8}"/>
    <cellStyle name="SAPBEXHLevel2 2 4 8" xfId="30386" xr:uid="{77C68E69-B9BC-4566-93DA-7915D05DE592}"/>
    <cellStyle name="SAPBEXHLevel2 2 5" xfId="3144" xr:uid="{DDEDBE09-4FA6-4774-856A-0CB9B220B57B}"/>
    <cellStyle name="SAPBEXHLevel2 2 5 2" xfId="9155" xr:uid="{9BE36829-F7B5-4BC6-AFAB-B2E084BC8099}"/>
    <cellStyle name="SAPBEXHLevel2 2 5 3" xfId="9439" xr:uid="{B09A6839-A988-4575-9B5B-3F7E759CDAC9}"/>
    <cellStyle name="SAPBEXHLevel2 2 5 4" xfId="17491" xr:uid="{5A017C37-F843-48C3-A884-CFF9AD86B15E}"/>
    <cellStyle name="SAPBEXHLevel2 2 5 5" xfId="21247" xr:uid="{71242F9D-843C-407D-9E66-FE45C1498FD3}"/>
    <cellStyle name="SAPBEXHLevel2 2 5 6" xfId="24909" xr:uid="{5AB5FB8A-BE53-45D3-BEA8-86BCA5A29904}"/>
    <cellStyle name="SAPBEXHLevel2 2 5 7" xfId="28440" xr:uid="{ACDC13ED-5534-4EE8-A642-FCBE19C5EF1D}"/>
    <cellStyle name="SAPBEXHLevel2 2 5 8" xfId="31721" xr:uid="{0F202908-AB5E-49A0-ADF6-BDFAB8F8FE3D}"/>
    <cellStyle name="SAPBEXHLevel2 2 6" xfId="3524" xr:uid="{9FAE0E99-CFC8-4BEB-8A2F-606149E06021}"/>
    <cellStyle name="SAPBEXHLevel2 2 6 2" xfId="10359" xr:uid="{8ADFAEA7-35CC-4708-9CEF-A866D5F11B5B}"/>
    <cellStyle name="SAPBEXHLevel2 2 6 3" xfId="6963" xr:uid="{7B87225E-E7AD-4987-B4D6-138A4F35FE8D}"/>
    <cellStyle name="SAPBEXHLevel2 2 6 4" xfId="17871" xr:uid="{0F95D19E-F5C0-4F32-B0C3-E5128993B597}"/>
    <cellStyle name="SAPBEXHLevel2 2 6 5" xfId="21627" xr:uid="{F5B68E28-959F-404D-8BD6-0E21F73C223B}"/>
    <cellStyle name="SAPBEXHLevel2 2 6 6" xfId="25289" xr:uid="{E50A97D3-46B8-4DB4-8918-E47BE9049C8C}"/>
    <cellStyle name="SAPBEXHLevel2 2 6 7" xfId="28820" xr:uid="{DAD6C73D-A144-4035-8430-46DFD865630E}"/>
    <cellStyle name="SAPBEXHLevel2 2 6 8" xfId="32099" xr:uid="{A62DC2E2-AA2D-462A-A8C1-BE2F74BC8976}"/>
    <cellStyle name="SAPBEXHLevel2 2 7" xfId="3658" xr:uid="{746A2F01-0026-4F15-9173-D837E56D2568}"/>
    <cellStyle name="SAPBEXHLevel2 2 7 2" xfId="8867" xr:uid="{F9B75CA7-854C-40C4-B1DC-A0D55B92FDD7}"/>
    <cellStyle name="SAPBEXHLevel2 2 7 3" xfId="14479" xr:uid="{CFC433E4-5768-4C35-BE59-21CEBB4FF83E}"/>
    <cellStyle name="SAPBEXHLevel2 2 7 4" xfId="18005" xr:uid="{22A82545-79DB-4179-871E-F5EB801FC61A}"/>
    <cellStyle name="SAPBEXHLevel2 2 7 5" xfId="21761" xr:uid="{7657933D-38B0-48FE-8A09-9FE9B98B3EBC}"/>
    <cellStyle name="SAPBEXHLevel2 2 7 6" xfId="25423" xr:uid="{847803AC-A063-4EB3-8662-92B7D6258631}"/>
    <cellStyle name="SAPBEXHLevel2 2 7 7" xfId="28954" xr:uid="{31727BBB-B6E4-4ACA-A3D1-E39A836BA0B9}"/>
    <cellStyle name="SAPBEXHLevel2 2 7 8" xfId="32231" xr:uid="{9EC14E1B-F560-4A63-A951-442B8F5607BE}"/>
    <cellStyle name="SAPBEXHLevel2 2 8" xfId="4889" xr:uid="{7DCECD87-2DCB-46E9-966C-9AC578FFFE2B}"/>
    <cellStyle name="SAPBEXHLevel2 2 8 2" xfId="12134" xr:uid="{53B606DE-212F-49A9-A63F-04AEF3028D2F}"/>
    <cellStyle name="SAPBEXHLevel2 2 8 3" xfId="16836" xr:uid="{88F7FD06-C8E9-4E87-A720-AA54261DEAB7}"/>
    <cellStyle name="SAPBEXHLevel2 2 8 4" xfId="19236" xr:uid="{0C3D402D-BA6D-4D66-8BFA-D0B846B17FE8}"/>
    <cellStyle name="SAPBEXHLevel2 2 8 5" xfId="22987" xr:uid="{1C82BD45-284B-4BE8-86B7-E73C3E5B4CEA}"/>
    <cellStyle name="SAPBEXHLevel2 2 8 6" xfId="26653" xr:uid="{C1B93D1C-D281-498A-8463-FB41550F298B}"/>
    <cellStyle name="SAPBEXHLevel2 2 8 7" xfId="30185" xr:uid="{3718E77A-A98C-4BFD-8DD7-B282B8C19279}"/>
    <cellStyle name="SAPBEXHLevel2 2 8 8" xfId="33440" xr:uid="{4A52B896-E58F-43DB-AB83-0C26C1EB5FAF}"/>
    <cellStyle name="SAPBEXHLevel2 2 9" xfId="6105" xr:uid="{C5F3E082-EDD1-4CFD-A646-660FE54A07B6}"/>
    <cellStyle name="SAPBEXHLevel2 2 9 2" xfId="11755" xr:uid="{7EDF7F22-C6C0-49E5-802A-2BD25D611988}"/>
    <cellStyle name="SAPBEXHLevel2 2 9 3" xfId="7470" xr:uid="{9A6BC536-71D3-4E94-A6A1-5CCDC611AF86}"/>
    <cellStyle name="SAPBEXHLevel2 2 9 4" xfId="20368" xr:uid="{1F1587F1-AD05-4169-9250-7206688445BE}"/>
    <cellStyle name="SAPBEXHLevel2 2 9 5" xfId="24054" xr:uid="{5ED760A7-4540-4106-9AD6-9BA33F14519A}"/>
    <cellStyle name="SAPBEXHLevel2 2 9 6" xfId="27627" xr:uid="{05F76D7F-2B53-4033-B556-212175004EA7}"/>
    <cellStyle name="SAPBEXHLevel2 2 9 7" xfId="30815" xr:uid="{68DCBB1A-B543-44C7-8665-002F5251A569}"/>
    <cellStyle name="SAPBEXHLevel2 2 9 8" xfId="33509" xr:uid="{33D026D3-38F0-4674-81A1-1823C7B560E2}"/>
    <cellStyle name="SAPBEXHLevel2 20" xfId="14995" xr:uid="{E8334721-460C-4CE9-A70F-C22AD35A5D9C}"/>
    <cellStyle name="SAPBEXHLevel2 21" xfId="13662" xr:uid="{E1318C06-919E-4946-B7F1-D1AB820BA6F7}"/>
    <cellStyle name="SAPBEXHLevel2 22" xfId="10901" xr:uid="{97A8F06E-9DEB-4CCC-99A2-063EF82A1A04}"/>
    <cellStyle name="SAPBEXHLevel2 23" xfId="13871" xr:uid="{D93E73B0-20CD-40FD-B0FD-DAE8BB82D60A}"/>
    <cellStyle name="SAPBEXHLevel2 24" xfId="30720" xr:uid="{019F8E56-893B-47F9-A29F-2D98F473126C}"/>
    <cellStyle name="SAPBEXHLevel2 3" xfId="1211" xr:uid="{3669E767-66D5-4FEC-8490-7A9889B2D604}"/>
    <cellStyle name="SAPBEXHLevel2 3 10" xfId="14765" xr:uid="{AF1DB489-4F84-4CCF-9F27-41F996CEFBBB}"/>
    <cellStyle name="SAPBEXHLevel2 3 11" xfId="8010" xr:uid="{94264CAB-E0D4-470F-9EB2-3343CF95C044}"/>
    <cellStyle name="SAPBEXHLevel2 3 12" xfId="19744" xr:uid="{E7E8F030-68A9-4563-B3F9-66BE69121262}"/>
    <cellStyle name="SAPBEXHLevel2 3 13" xfId="23506" xr:uid="{7FAD2DD5-CF8B-4C2E-B7FF-C81FA6D5902C}"/>
    <cellStyle name="SAPBEXHLevel2 3 14" xfId="27119" xr:uid="{DFB7EB14-15C0-4B1F-B925-B6C10E68CD3A}"/>
    <cellStyle name="SAPBEXHLevel2 3 15" xfId="30579" xr:uid="{F5FBAADF-5A53-4E88-975E-0709452BDBDC}"/>
    <cellStyle name="SAPBEXHLevel2 3 16" xfId="33844" xr:uid="{581C8790-D514-4CFA-BC82-CE307F1BE843}"/>
    <cellStyle name="SAPBEXHLevel2 3 2" xfId="1695" xr:uid="{27288621-D330-4247-8D2A-AE141F89A4F2}"/>
    <cellStyle name="SAPBEXHLevel2 3 2 10" xfId="15646" xr:uid="{932BE7F4-0605-491F-9BF6-92EDD74772BD}"/>
    <cellStyle name="SAPBEXHLevel2 3 2 11" xfId="19487" xr:uid="{A3D02B4A-F873-4AF5-9E30-06162BC3C4CD}"/>
    <cellStyle name="SAPBEXHLevel2 3 2 12" xfId="23329" xr:uid="{F193FD8F-CBDA-42FD-9AF6-D553D58BCFCF}"/>
    <cellStyle name="SAPBEXHLevel2 3 2 13" xfId="27729" xr:uid="{22CA2D17-4E90-44E1-BC85-E0AD375B78B5}"/>
    <cellStyle name="SAPBEXHLevel2 3 2 14" xfId="30875" xr:uid="{BFFDC3B5-C8BF-4736-BF09-2B722610778E}"/>
    <cellStyle name="SAPBEXHLevel2 3 2 15" xfId="34862" xr:uid="{5A8D1858-E14C-4C7B-B6C2-78F04931B09A}"/>
    <cellStyle name="SAPBEXHLevel2 3 2 2" xfId="2938" xr:uid="{79AF82E0-040F-4F85-8A13-9F33BDCD5516}"/>
    <cellStyle name="SAPBEXHLevel2 3 2 2 2" xfId="10277" xr:uid="{3E55ADC0-2BAE-4DC6-BA87-4605B56DE323}"/>
    <cellStyle name="SAPBEXHLevel2 3 2 2 3" xfId="11692" xr:uid="{ECC0A0DC-4D67-42D8-8E99-CABA7466177C}"/>
    <cellStyle name="SAPBEXHLevel2 3 2 2 4" xfId="17286" xr:uid="{A58AF3C0-CECD-45C0-B804-2F99FA7AC8A5}"/>
    <cellStyle name="SAPBEXHLevel2 3 2 2 5" xfId="21044" xr:uid="{ABC80DCD-DD96-4A49-B5E5-0F9A620CC60C}"/>
    <cellStyle name="SAPBEXHLevel2 3 2 2 6" xfId="24705" xr:uid="{A38E28EE-66B7-4192-B09B-E5CF28442E4B}"/>
    <cellStyle name="SAPBEXHLevel2 3 2 2 7" xfId="28234" xr:uid="{9D5FD7B3-677F-4383-AB2D-48DCDCFA1DBB}"/>
    <cellStyle name="SAPBEXHLevel2 3 2 2 8" xfId="31520" xr:uid="{84539281-DB1A-4D78-A9AC-D476C23EEA4F}"/>
    <cellStyle name="SAPBEXHLevel2 3 2 3" xfId="3444" xr:uid="{AE189192-E03F-4D2A-8263-97E1E00FAF44}"/>
    <cellStyle name="SAPBEXHLevel2 3 2 3 2" xfId="9141" xr:uid="{6434A1F5-17C7-440B-BDBA-EC0F0A121550}"/>
    <cellStyle name="SAPBEXHLevel2 3 2 3 3" xfId="9784" xr:uid="{7F114A8C-2BEE-4D6C-91D5-8B1A97A0B0E1}"/>
    <cellStyle name="SAPBEXHLevel2 3 2 3 4" xfId="17791" xr:uid="{8085BC62-69A7-40A3-8A76-01D85491C052}"/>
    <cellStyle name="SAPBEXHLevel2 3 2 3 5" xfId="21547" xr:uid="{8E4EE9FF-29E7-458C-A8D0-F98B2A711AED}"/>
    <cellStyle name="SAPBEXHLevel2 3 2 3 6" xfId="25209" xr:uid="{14AD2819-D5E6-4E6C-9808-F8605331FB5D}"/>
    <cellStyle name="SAPBEXHLevel2 3 2 3 7" xfId="28740" xr:uid="{5C981EE7-A228-44F2-9E98-042B825AC45E}"/>
    <cellStyle name="SAPBEXHLevel2 3 2 3 8" xfId="32019" xr:uid="{11B411C5-8A82-46B6-867B-5E3C88A0DD0E}"/>
    <cellStyle name="SAPBEXHLevel2 3 2 4" xfId="1965" xr:uid="{85379627-04B2-4B09-8F12-36CB9B2D963A}"/>
    <cellStyle name="SAPBEXHLevel2 3 2 4 2" xfId="7962" xr:uid="{7E0346D0-AFD2-48B9-B8F4-CA31E570F487}"/>
    <cellStyle name="SAPBEXHLevel2 3 2 4 3" xfId="14190" xr:uid="{DCCADE47-C6A3-4F95-BBBF-CDFEFFA1D867}"/>
    <cellStyle name="SAPBEXHLevel2 3 2 4 4" xfId="16540" xr:uid="{508F2113-721D-40BA-BEEA-59B62C86CA08}"/>
    <cellStyle name="SAPBEXHLevel2 3 2 4 5" xfId="8811" xr:uid="{22B16A98-59D7-451C-8543-AA4E5FD42720}"/>
    <cellStyle name="SAPBEXHLevel2 3 2 4 6" xfId="19964" xr:uid="{058A6635-305E-4487-AD51-CA8260F301FA}"/>
    <cellStyle name="SAPBEXHLevel2 3 2 4 7" xfId="13505" xr:uid="{522E2DC2-1810-4D35-A8F0-30F34D82CE0F}"/>
    <cellStyle name="SAPBEXHLevel2 3 2 4 8" xfId="27516" xr:uid="{36D87C80-0861-4033-AB07-0966C1CD1742}"/>
    <cellStyle name="SAPBEXHLevel2 3 2 5" xfId="2357" xr:uid="{9025C61B-E129-43F3-B1A2-5FABD1C25B6F}"/>
    <cellStyle name="SAPBEXHLevel2 3 2 5 2" xfId="8295" xr:uid="{B951A8DC-22AC-424C-9B50-EB2995A3B6A7}"/>
    <cellStyle name="SAPBEXHLevel2 3 2 5 3" xfId="11197" xr:uid="{6248B495-17E2-4F94-B6A9-7D84FAC8426E}"/>
    <cellStyle name="SAPBEXHLevel2 3 2 5 4" xfId="15570" xr:uid="{7DAE797E-7772-49B5-9A98-0A450508C76F}"/>
    <cellStyle name="SAPBEXHLevel2 3 2 5 5" xfId="16839" xr:uid="{F2041E79-AA64-4550-BFA9-CDFD85C63D20}"/>
    <cellStyle name="SAPBEXHLevel2 3 2 5 6" xfId="15895" xr:uid="{CF71C7B3-83C8-4EDA-AD5F-25B334683EB9}"/>
    <cellStyle name="SAPBEXHLevel2 3 2 5 7" xfId="20566" xr:uid="{1AB38654-1A6E-4EAE-ADB0-04B01B112E36}"/>
    <cellStyle name="SAPBEXHLevel2 3 2 5 8" xfId="30317" xr:uid="{A3DAE6A9-6CDB-4E0A-A312-7A69D7E486B9}"/>
    <cellStyle name="SAPBEXHLevel2 3 2 6" xfId="4309" xr:uid="{BF778776-FFB3-4D4B-AC5A-BFA2C7DF1FE1}"/>
    <cellStyle name="SAPBEXHLevel2 3 2 6 2" xfId="12631" xr:uid="{B67D10F4-CFD4-46AF-A1DE-CA75EA3801C2}"/>
    <cellStyle name="SAPBEXHLevel2 3 2 6 3" xfId="7477" xr:uid="{6F71C53A-5D7B-4AAE-8527-50212012A5E2}"/>
    <cellStyle name="SAPBEXHLevel2 3 2 6 4" xfId="18656" xr:uid="{FEFB2920-42B8-42E8-B4F0-A87102AE7B23}"/>
    <cellStyle name="SAPBEXHLevel2 3 2 6 5" xfId="22408" xr:uid="{927749A7-50AB-49EF-840A-163B9AF58128}"/>
    <cellStyle name="SAPBEXHLevel2 3 2 6 6" xfId="26074" xr:uid="{9BB1C983-E7AE-45C2-A7EC-78329AFC6DF9}"/>
    <cellStyle name="SAPBEXHLevel2 3 2 6 7" xfId="29605" xr:uid="{A1EC4B24-AD86-4537-8352-E57B59546A8C}"/>
    <cellStyle name="SAPBEXHLevel2 3 2 6 8" xfId="32868" xr:uid="{B3A178B3-2364-47B1-BB29-1728991E4118}"/>
    <cellStyle name="SAPBEXHLevel2 3 2 7" xfId="4473" xr:uid="{0D9C07FD-5CBD-4301-AC68-AC6F4B2A4E21}"/>
    <cellStyle name="SAPBEXHLevel2 3 2 7 2" xfId="7497" xr:uid="{6E0A0311-FAE5-403C-9ACF-0FC75BA5CFB1}"/>
    <cellStyle name="SAPBEXHLevel2 3 2 7 3" xfId="14245" xr:uid="{9353CADE-C627-448B-BB30-B07630F20B70}"/>
    <cellStyle name="SAPBEXHLevel2 3 2 7 4" xfId="18820" xr:uid="{ABE23987-44A3-4A9B-9DEB-E453EF3EB7BA}"/>
    <cellStyle name="SAPBEXHLevel2 3 2 7 5" xfId="22572" xr:uid="{E9A4C7E8-62D2-4F6C-89C2-19753A459376}"/>
    <cellStyle name="SAPBEXHLevel2 3 2 7 6" xfId="26237" xr:uid="{04818EC1-0678-46F9-89D7-14DCFB02E5AE}"/>
    <cellStyle name="SAPBEXHLevel2 3 2 7 7" xfId="29769" xr:uid="{36317885-588D-4CD8-AE0E-27039CE1A37D}"/>
    <cellStyle name="SAPBEXHLevel2 3 2 7 8" xfId="33031" xr:uid="{369F38E2-8AFD-49D5-AB47-E4843D0A3675}"/>
    <cellStyle name="SAPBEXHLevel2 3 2 8" xfId="10362" xr:uid="{9DDB40EE-DA6F-414B-815F-52E38E1468E0}"/>
    <cellStyle name="SAPBEXHLevel2 3 2 9" xfId="14467" xr:uid="{06F821EB-CC03-404D-8D96-351C7EFB3470}"/>
    <cellStyle name="SAPBEXHLevel2 3 3" xfId="2485" xr:uid="{147FD123-8AA4-460D-B360-E6FC957FBF9B}"/>
    <cellStyle name="SAPBEXHLevel2 3 3 2" xfId="9568" xr:uid="{F7776EF6-9D6F-4AA8-97D5-232BB9CAA0BC}"/>
    <cellStyle name="SAPBEXHLevel2 3 3 3" xfId="13904" xr:uid="{B66053F7-EB68-4927-A771-6E8203825703}"/>
    <cellStyle name="SAPBEXHLevel2 3 3 4" xfId="10223" xr:uid="{93EA9EC9-471D-4718-A79B-64992C5CF835}"/>
    <cellStyle name="SAPBEXHLevel2 3 3 5" xfId="19352" xr:uid="{6780040B-EA17-4884-9ACB-5102D1043F63}"/>
    <cellStyle name="SAPBEXHLevel2 3 3 6" xfId="23112" xr:uid="{A16A6F68-69C5-44C0-8C63-2E855E03B9F8}"/>
    <cellStyle name="SAPBEXHLevel2 3 3 7" xfId="26764" xr:uid="{FDB00E93-688A-46B9-BC81-8E4887A2346E}"/>
    <cellStyle name="SAPBEXHLevel2 3 3 8" xfId="30219" xr:uid="{BA8823F5-94FF-4910-9D17-CE0833F2BFA9}"/>
    <cellStyle name="SAPBEXHLevel2 3 3 9" xfId="35096" xr:uid="{0C97AC01-5B4F-43C0-82BA-A4941C6B8464}"/>
    <cellStyle name="SAPBEXHLevel2 3 4" xfId="2099" xr:uid="{59C76843-8E55-4A2B-A666-97A3D3A32989}"/>
    <cellStyle name="SAPBEXHLevel2 3 4 2" xfId="9663" xr:uid="{B6380DB2-E377-4138-AE89-3BD2AE544E9F}"/>
    <cellStyle name="SAPBEXHLevel2 3 4 3" xfId="15224" xr:uid="{84AB6EF2-13EF-4B1A-B69B-68E25965EB45}"/>
    <cellStyle name="SAPBEXHLevel2 3 4 4" xfId="11205" xr:uid="{4FCD3061-FE6E-41A3-B368-57449DEC2469}"/>
    <cellStyle name="SAPBEXHLevel2 3 4 5" xfId="15032" xr:uid="{4F24473F-E21D-4C33-81CC-65AF6BC86095}"/>
    <cellStyle name="SAPBEXHLevel2 3 4 6" xfId="20034" xr:uid="{650525CC-1216-46BF-9D5C-6117FFC6ACF2}"/>
    <cellStyle name="SAPBEXHLevel2 3 4 7" xfId="23882" xr:uid="{2A1E195C-1392-4443-8F1E-68B98C392862}"/>
    <cellStyle name="SAPBEXHLevel2 3 4 8" xfId="27496" xr:uid="{E7873418-DC8A-4E5E-B635-B08DD9590625}"/>
    <cellStyle name="SAPBEXHLevel2 3 4 9" xfId="34894" xr:uid="{69CB6E42-3026-4C02-92B6-DAF0226EAE76}"/>
    <cellStyle name="SAPBEXHLevel2 3 5" xfId="2133" xr:uid="{093A18CA-4127-4D00-B377-9856A68D2BAB}"/>
    <cellStyle name="SAPBEXHLevel2 3 5 2" xfId="10663" xr:uid="{5B45AA08-815B-4252-8B0A-18270B1800D9}"/>
    <cellStyle name="SAPBEXHLevel2 3 5 3" xfId="14573" xr:uid="{E2327018-9676-41B7-93A2-B437C907013E}"/>
    <cellStyle name="SAPBEXHLevel2 3 5 4" xfId="13767" xr:uid="{D5ADF827-A243-4AEC-A052-7A4895F2D1D9}"/>
    <cellStyle name="SAPBEXHLevel2 3 5 5" xfId="13483" xr:uid="{6173ECD3-3F2B-4754-AE87-1C5F43ECCD3D}"/>
    <cellStyle name="SAPBEXHLevel2 3 5 6" xfId="20229" xr:uid="{C284547C-C870-4359-B16D-0409552BB1A9}"/>
    <cellStyle name="SAPBEXHLevel2 3 5 7" xfId="23935" xr:uid="{7C213EFB-B86B-4D74-B1BB-C8C4808083D9}"/>
    <cellStyle name="SAPBEXHLevel2 3 5 8" xfId="20399" xr:uid="{297AA212-C0C9-4A5D-A15B-EF3FB3CE5E86}"/>
    <cellStyle name="SAPBEXHLevel2 3 5 9" xfId="34231" xr:uid="{1285B685-0417-4245-BE9D-D42677DB49CB}"/>
    <cellStyle name="SAPBEXHLevel2 3 6" xfId="3576" xr:uid="{A15F0234-E3F5-4847-81D9-022DD7748930}"/>
    <cellStyle name="SAPBEXHLevel2 3 6 2" xfId="7247" xr:uid="{A46DD85C-1C6F-4601-ADC5-9DF5B0DDA9AB}"/>
    <cellStyle name="SAPBEXHLevel2 3 6 3" xfId="14846" xr:uid="{2FE4C4E6-EE96-4739-9FAF-B12CB867EF57}"/>
    <cellStyle name="SAPBEXHLevel2 3 6 4" xfId="17923" xr:uid="{3D6F58A8-8FBF-4E0E-9288-99AC9E0BDE4B}"/>
    <cellStyle name="SAPBEXHLevel2 3 6 5" xfId="21679" xr:uid="{A5CA7DFF-3A9D-4DDD-8ADB-FBCB654B524A}"/>
    <cellStyle name="SAPBEXHLevel2 3 6 6" xfId="25341" xr:uid="{905C700C-CCB7-4B9D-AE1B-420B389A2635}"/>
    <cellStyle name="SAPBEXHLevel2 3 6 7" xfId="28872" xr:uid="{7C74ACD0-8B14-416A-BA85-6B0BDBFC34EC}"/>
    <cellStyle name="SAPBEXHLevel2 3 6 8" xfId="32150" xr:uid="{EC55FC83-683B-49BF-81D2-BFFFB5CDEF58}"/>
    <cellStyle name="SAPBEXHLevel2 3 7" xfId="4413" xr:uid="{BDBFC43F-C4EC-48F7-9A8A-D44C26D53FAF}"/>
    <cellStyle name="SAPBEXHLevel2 3 7 2" xfId="12571" xr:uid="{9498C08E-6887-4658-B949-529D674FCF86}"/>
    <cellStyle name="SAPBEXHLevel2 3 7 3" xfId="7624" xr:uid="{B35C614E-4B59-410F-8FD6-EBD32C420FF6}"/>
    <cellStyle name="SAPBEXHLevel2 3 7 4" xfId="18760" xr:uid="{EBAA3C12-87B4-4440-8DED-D8B5BD70C2F1}"/>
    <cellStyle name="SAPBEXHLevel2 3 7 5" xfId="22512" xr:uid="{B8132C35-C7C6-4080-BFE5-B014EEE6BA87}"/>
    <cellStyle name="SAPBEXHLevel2 3 7 6" xfId="26178" xr:uid="{C66B568D-27D5-4AB2-BD2D-20D1285D76E5}"/>
    <cellStyle name="SAPBEXHLevel2 3 7 7" xfId="29709" xr:uid="{6A654E2E-32F4-43B1-9DF9-B12FC8272672}"/>
    <cellStyle name="SAPBEXHLevel2 3 7 8" xfId="32971" xr:uid="{5F454989-DB42-4A8F-9C2F-E3F8EB482800}"/>
    <cellStyle name="SAPBEXHLevel2 3 8" xfId="4886" xr:uid="{AE52B8CF-357A-4E7A-8114-C9E6448007D8}"/>
    <cellStyle name="SAPBEXHLevel2 3 8 2" xfId="12137" xr:uid="{32ACE42B-4FB6-4B06-B491-BF35713A943E}"/>
    <cellStyle name="SAPBEXHLevel2 3 8 3" xfId="16833" xr:uid="{7862D88B-2EDA-4668-9DF8-D138E18C3F4D}"/>
    <cellStyle name="SAPBEXHLevel2 3 8 4" xfId="19233" xr:uid="{AF206E4F-9DC6-4DAE-BE6F-EFE16CFB2AAE}"/>
    <cellStyle name="SAPBEXHLevel2 3 8 5" xfId="22984" xr:uid="{FA603CBE-638F-41CA-988B-9C9FEC3F267D}"/>
    <cellStyle name="SAPBEXHLevel2 3 8 6" xfId="26650" xr:uid="{BC3C4497-5564-42F0-BCBB-3A7646F39090}"/>
    <cellStyle name="SAPBEXHLevel2 3 8 7" xfId="30182" xr:uid="{ADD6C557-4F55-47F7-AE2F-2A72A33D9CE5}"/>
    <cellStyle name="SAPBEXHLevel2 3 8 8" xfId="33437" xr:uid="{D4671562-2466-47F0-B960-19FCAE970966}"/>
    <cellStyle name="SAPBEXHLevel2 3 9" xfId="8199" xr:uid="{4DE9BD78-919B-4A39-96AD-3B386180C3A5}"/>
    <cellStyle name="SAPBEXHLevel2 4" xfId="1212" xr:uid="{C3A5AD95-C39F-4161-93C5-4B4800E634EB}"/>
    <cellStyle name="SAPBEXHLevel2 4 10" xfId="8153" xr:uid="{3981A982-9A39-4236-BCD2-22F18CEFE4E2}"/>
    <cellStyle name="SAPBEXHLevel2 4 11" xfId="14284" xr:uid="{7582D934-1E82-4F36-859F-4F169C431D2D}"/>
    <cellStyle name="SAPBEXHLevel2 4 12" xfId="15424" xr:uid="{F0E00CBD-8351-47A3-8098-64EAC1EF0FC8}"/>
    <cellStyle name="SAPBEXHLevel2 4 13" xfId="19743" xr:uid="{7CAE4D7E-5F8C-4AB0-AAD4-0AC3710CAC86}"/>
    <cellStyle name="SAPBEXHLevel2 4 14" xfId="23505" xr:uid="{002D9373-CF1F-416D-AD39-D0E2B4973E64}"/>
    <cellStyle name="SAPBEXHLevel2 4 15" xfId="27118" xr:uid="{D0A80AE8-F6BB-46C4-A98A-798C1414AE0C}"/>
    <cellStyle name="SAPBEXHLevel2 4 16" xfId="30578" xr:uid="{62D0A5E1-C471-49F2-9454-B1BEB32CA5FB}"/>
    <cellStyle name="SAPBEXHLevel2 4 17" xfId="34477" xr:uid="{56F454FB-A27F-4C02-A480-785079F2EE73}"/>
    <cellStyle name="SAPBEXHLevel2 4 2" xfId="1213" xr:uid="{6DAF9264-12AD-4BCF-826B-CB15660EB879}"/>
    <cellStyle name="SAPBEXHLevel2 4 2 10" xfId="16432" xr:uid="{8C38392A-DE66-4F6F-BA29-D07BFF8B05C9}"/>
    <cellStyle name="SAPBEXHLevel2 4 2 11" xfId="8608" xr:uid="{356EAC59-07CD-4B5D-9C32-0421DEFCBEC3}"/>
    <cellStyle name="SAPBEXHLevel2 4 2 12" xfId="19742" xr:uid="{5385C083-8888-4DF5-8689-335788227306}"/>
    <cellStyle name="SAPBEXHLevel2 4 2 13" xfId="23504" xr:uid="{929AACB8-12BF-4E60-BB09-03ED4B412870}"/>
    <cellStyle name="SAPBEXHLevel2 4 2 14" xfId="27117" xr:uid="{32BBABA3-8C71-4A51-AEFB-58A06828AC72}"/>
    <cellStyle name="SAPBEXHLevel2 4 2 15" xfId="30577" xr:uid="{54EE78F6-9618-4AF6-A758-CC8C0D4BBC62}"/>
    <cellStyle name="SAPBEXHLevel2 4 2 2" xfId="1697" xr:uid="{E1525626-85EF-4A00-A0F5-B135BD54B368}"/>
    <cellStyle name="SAPBEXHLevel2 4 2 2 10" xfId="6938" xr:uid="{3C69C138-EA23-45F4-B764-BEA50102D0EB}"/>
    <cellStyle name="SAPBEXHLevel2 4 2 2 11" xfId="20489" xr:uid="{3952FABD-AAE2-458D-B3D2-617DBDCA28B7}"/>
    <cellStyle name="SAPBEXHLevel2 4 2 2 12" xfId="20277" xr:uid="{C1563462-C632-4440-B99C-2E094BB221E7}"/>
    <cellStyle name="SAPBEXHLevel2 4 2 2 13" xfId="26983" xr:uid="{F7721143-F30C-4A20-8E5C-F12BF7B76D1C}"/>
    <cellStyle name="SAPBEXHLevel2 4 2 2 14" xfId="30874" xr:uid="{4D3DFA49-1626-4702-AB0C-8C0310F5FE35}"/>
    <cellStyle name="SAPBEXHLevel2 4 2 2 2" xfId="2940" xr:uid="{1001BFF1-DF53-4B67-AA80-19DDBBC9F2C8}"/>
    <cellStyle name="SAPBEXHLevel2 4 2 2 2 2" xfId="10372" xr:uid="{5040C2B5-CB57-471A-83BE-43C2A2553EEB}"/>
    <cellStyle name="SAPBEXHLevel2 4 2 2 2 3" xfId="7803" xr:uid="{AD9FA464-001A-41C2-86E2-F771B86AE9CC}"/>
    <cellStyle name="SAPBEXHLevel2 4 2 2 2 4" xfId="17288" xr:uid="{E0B1FC53-693C-41BF-A3AB-E882488026FF}"/>
    <cellStyle name="SAPBEXHLevel2 4 2 2 2 5" xfId="21046" xr:uid="{BEE3A209-0FC7-4042-AA11-E157753E61C4}"/>
    <cellStyle name="SAPBEXHLevel2 4 2 2 2 6" xfId="24707" xr:uid="{1C26378F-FFAA-4E75-A6AE-9097967F7C49}"/>
    <cellStyle name="SAPBEXHLevel2 4 2 2 2 7" xfId="28236" xr:uid="{77DC78EF-4F09-4E46-9929-A522757B7A50}"/>
    <cellStyle name="SAPBEXHLevel2 4 2 2 2 8" xfId="31522" xr:uid="{25816649-89AB-4B37-923C-CE1F3D24618E}"/>
    <cellStyle name="SAPBEXHLevel2 4 2 2 3" xfId="3446" xr:uid="{0178A3B1-C00D-45F9-BC09-9F5767BE34B8}"/>
    <cellStyle name="SAPBEXHLevel2 4 2 2 3 2" xfId="10891" xr:uid="{61A55D7E-B744-4303-80B0-017277FF91D4}"/>
    <cellStyle name="SAPBEXHLevel2 4 2 2 3 3" xfId="7388" xr:uid="{0B32F233-C211-49C8-A6C2-1947F436782F}"/>
    <cellStyle name="SAPBEXHLevel2 4 2 2 3 4" xfId="17793" xr:uid="{C466E750-9A7D-4BB0-8DA6-D3C1411EB642}"/>
    <cellStyle name="SAPBEXHLevel2 4 2 2 3 5" xfId="21549" xr:uid="{6207806E-C119-414F-A8D7-CA94AB6ADF9C}"/>
    <cellStyle name="SAPBEXHLevel2 4 2 2 3 6" xfId="25211" xr:uid="{5BB91AF3-CF54-44AD-B58A-210388F3B9EB}"/>
    <cellStyle name="SAPBEXHLevel2 4 2 2 3 7" xfId="28742" xr:uid="{CF1859FE-C736-4D4E-8ACD-DBCCBBFC45A7}"/>
    <cellStyle name="SAPBEXHLevel2 4 2 2 3 8" xfId="32021" xr:uid="{E5BC2475-AEAB-4ACD-80E4-9F69B6720F96}"/>
    <cellStyle name="SAPBEXHLevel2 4 2 2 4" xfId="3601" xr:uid="{9CD21E47-4000-42B6-B603-F55667FCBECB}"/>
    <cellStyle name="SAPBEXHLevel2 4 2 2 4 2" xfId="11554" xr:uid="{2138AC68-5691-4D08-AD7E-5F9F65774D5A}"/>
    <cellStyle name="SAPBEXHLevel2 4 2 2 4 3" xfId="16091" xr:uid="{6D59E16F-F0DF-4A7F-BD8A-0AF3282475E3}"/>
    <cellStyle name="SAPBEXHLevel2 4 2 2 4 4" xfId="17948" xr:uid="{C8008213-729D-4487-9DEA-50F1A5655769}"/>
    <cellStyle name="SAPBEXHLevel2 4 2 2 4 5" xfId="21704" xr:uid="{9F7A742C-00FB-4A0E-A352-75C66DD788A0}"/>
    <cellStyle name="SAPBEXHLevel2 4 2 2 4 6" xfId="25366" xr:uid="{40ED0BFE-D6FF-4ACC-AA1D-52E16BB04C21}"/>
    <cellStyle name="SAPBEXHLevel2 4 2 2 4 7" xfId="28897" xr:uid="{422A76C9-C395-496A-9638-6A47638EF943}"/>
    <cellStyle name="SAPBEXHLevel2 4 2 2 4 8" xfId="32174" xr:uid="{87223785-A4B8-4488-B286-838278564F2E}"/>
    <cellStyle name="SAPBEXHLevel2 4 2 2 5" xfId="1812" xr:uid="{E7AFCBD5-DE14-4225-96DD-B5625C4A9ED1}"/>
    <cellStyle name="SAPBEXHLevel2 4 2 2 5 2" xfId="9673" xr:uid="{9738C827-4972-4EAA-9B59-81DF14FA20A4}"/>
    <cellStyle name="SAPBEXHLevel2 4 2 2 5 3" xfId="14441" xr:uid="{0CE011B9-58C6-47FD-AAE8-1FBDA48AB44A}"/>
    <cellStyle name="SAPBEXHLevel2 4 2 2 5 4" xfId="15506" xr:uid="{415C40DD-2A38-488F-B0CC-3B97C6B43D92}"/>
    <cellStyle name="SAPBEXHLevel2 4 2 2 5 5" xfId="20448" xr:uid="{B9593642-0A7A-49A1-9751-F7FE9381CB8B}"/>
    <cellStyle name="SAPBEXHLevel2 4 2 2 5 6" xfId="23273" xr:uid="{B269B4B1-7476-498A-9D08-CA75321C5A8C}"/>
    <cellStyle name="SAPBEXHLevel2 4 2 2 5 7" xfId="27691" xr:uid="{CEA13BD2-9843-4776-9154-94A6DBA62CC0}"/>
    <cellStyle name="SAPBEXHLevel2 4 2 2 5 8" xfId="27063" xr:uid="{B94DA02A-AB53-41DC-8648-03E84192D8DB}"/>
    <cellStyle name="SAPBEXHLevel2 4 2 2 6" xfId="3821" xr:uid="{81F25A14-5B60-47A9-85ED-8137DAB88809}"/>
    <cellStyle name="SAPBEXHLevel2 4 2 2 6 2" xfId="7149" xr:uid="{F49CF7BA-5D02-44B1-BD07-408986D17986}"/>
    <cellStyle name="SAPBEXHLevel2 4 2 2 6 3" xfId="16999" xr:uid="{EC39763C-F6FC-40B0-B037-9B218ADCEA33}"/>
    <cellStyle name="SAPBEXHLevel2 4 2 2 6 4" xfId="18168" xr:uid="{DA6AE68B-3401-4946-9881-4E44EEA51F0B}"/>
    <cellStyle name="SAPBEXHLevel2 4 2 2 6 5" xfId="21921" xr:uid="{8CC1B98D-926B-41E1-99EF-7ED14DD5C01C}"/>
    <cellStyle name="SAPBEXHLevel2 4 2 2 6 6" xfId="25586" xr:uid="{C51B9497-5BD7-4984-B552-D47FC41FF883}"/>
    <cellStyle name="SAPBEXHLevel2 4 2 2 6 7" xfId="29117" xr:uid="{B8C25136-B3E8-4CB7-9CA4-718437BBFB68}"/>
    <cellStyle name="SAPBEXHLevel2 4 2 2 6 8" xfId="32389" xr:uid="{61611FA7-B3D0-449D-A364-B9EEED477932}"/>
    <cellStyle name="SAPBEXHLevel2 4 2 2 7" xfId="4611" xr:uid="{2DF63E45-968B-416F-845B-79F83527866F}"/>
    <cellStyle name="SAPBEXHLevel2 4 2 2 7 2" xfId="12407" xr:uid="{C01A334D-7AC0-4942-9D97-C461A12D2771}"/>
    <cellStyle name="SAPBEXHLevel2 4 2 2 7 3" xfId="13497" xr:uid="{4C79CF72-ABC4-4466-8949-5B51CA22DCC1}"/>
    <cellStyle name="SAPBEXHLevel2 4 2 2 7 4" xfId="18958" xr:uid="{8E23ACC5-7D15-4F6C-900F-EB2CFFAC3773}"/>
    <cellStyle name="SAPBEXHLevel2 4 2 2 7 5" xfId="22710" xr:uid="{685778E6-8958-476C-B475-7F04B257ECD4}"/>
    <cellStyle name="SAPBEXHLevel2 4 2 2 7 6" xfId="26375" xr:uid="{EB10C475-FC91-44E4-A51D-D520277E892D}"/>
    <cellStyle name="SAPBEXHLevel2 4 2 2 7 7" xfId="29907" xr:uid="{E5F6283D-FBF0-4AD5-B70F-FFA4CA7B6562}"/>
    <cellStyle name="SAPBEXHLevel2 4 2 2 7 8" xfId="33167" xr:uid="{307279C2-D582-4256-A6D7-C205C1E3E887}"/>
    <cellStyle name="SAPBEXHLevel2 4 2 2 8" xfId="9999" xr:uid="{18C8F7EA-2D29-4FA2-83BA-B7CEE3757BA6}"/>
    <cellStyle name="SAPBEXHLevel2 4 2 2 9" xfId="14016" xr:uid="{18B3E9A7-9078-4655-B1F8-0674D5D13608}"/>
    <cellStyle name="SAPBEXHLevel2 4 2 3" xfId="2487" xr:uid="{AD66D088-E545-49C4-BCAB-B69AB7EC6B9A}"/>
    <cellStyle name="SAPBEXHLevel2 4 2 3 2" xfId="7450" xr:uid="{5A983CEB-FFB3-4196-B86A-99CCF910E47F}"/>
    <cellStyle name="SAPBEXHLevel2 4 2 3 3" xfId="10000" xr:uid="{2F414411-EB63-4B89-9025-91A05944C78B}"/>
    <cellStyle name="SAPBEXHLevel2 4 2 3 4" xfId="16937" xr:uid="{0525F992-D68D-4801-9FE8-B7BDABAD0FD8}"/>
    <cellStyle name="SAPBEXHLevel2 4 2 3 5" xfId="19350" xr:uid="{D780B7EA-1BA7-4A5F-B385-812F017D59C5}"/>
    <cellStyle name="SAPBEXHLevel2 4 2 3 6" xfId="23110" xr:uid="{ADE05F60-75BF-4368-B407-97D3A664AF93}"/>
    <cellStyle name="SAPBEXHLevel2 4 2 3 7" xfId="26762" xr:uid="{44BB6C98-49AD-4619-922B-76C55344B871}"/>
    <cellStyle name="SAPBEXHLevel2 4 2 3 8" xfId="29448" xr:uid="{CD084806-A564-43F2-BD8A-4BA1D5F45DA6}"/>
    <cellStyle name="SAPBEXHLevel2 4 2 4" xfId="1860" xr:uid="{374893C4-E88D-4F18-B428-8DDDBBE28543}"/>
    <cellStyle name="SAPBEXHLevel2 4 2 4 2" xfId="9752" xr:uid="{9CF44585-56BB-4CFA-A973-29C38F210F56}"/>
    <cellStyle name="SAPBEXHLevel2 4 2 4 3" xfId="12073" xr:uid="{ABA18891-6A6B-4F0D-B25D-18F38584D317}"/>
    <cellStyle name="SAPBEXHLevel2 4 2 4 4" xfId="11964" xr:uid="{12DAE6D4-F5F0-4875-9F79-AB05A3BB533A}"/>
    <cellStyle name="SAPBEXHLevel2 4 2 4 5" xfId="15131" xr:uid="{A56222FD-9C6D-4D72-80D8-7F84258C6E41}"/>
    <cellStyle name="SAPBEXHLevel2 4 2 4 6" xfId="23243" xr:uid="{028E0CB7-D614-496C-9BE7-3A7F8BAB5EFC}"/>
    <cellStyle name="SAPBEXHLevel2 4 2 4 7" xfId="27672" xr:uid="{2CAD8E1F-244F-4142-9A84-DEEF05FA2CFD}"/>
    <cellStyle name="SAPBEXHLevel2 4 2 4 8" xfId="27263" xr:uid="{B0C54788-300D-4F83-8912-0D8F07F59D54}"/>
    <cellStyle name="SAPBEXHLevel2 4 2 5" xfId="2709" xr:uid="{2E4DE5E3-4B95-4B47-B2BE-32E399B999AC}"/>
    <cellStyle name="SAPBEXHLevel2 4 2 5 2" xfId="10563" xr:uid="{B363ED9E-078F-46EA-B798-6D07D9BE24DA}"/>
    <cellStyle name="SAPBEXHLevel2 4 2 5 3" xfId="8458" xr:uid="{8EDF4C92-1249-44B8-BFB4-768372F92580}"/>
    <cellStyle name="SAPBEXHLevel2 4 2 5 4" xfId="17057" xr:uid="{F8AB9DE0-A35A-4AD0-884F-9AA6448F4E7D}"/>
    <cellStyle name="SAPBEXHLevel2 4 2 5 5" xfId="20815" xr:uid="{D8993DDE-8212-4889-AABA-38752E7C9598}"/>
    <cellStyle name="SAPBEXHLevel2 4 2 5 6" xfId="24476" xr:uid="{28B3E25C-8E5A-4611-8E0E-D5D392B1FD9B}"/>
    <cellStyle name="SAPBEXHLevel2 4 2 5 7" xfId="28005" xr:uid="{D23DDD7E-BF24-474F-BCAF-F7A45537C31E}"/>
    <cellStyle name="SAPBEXHLevel2 4 2 5 8" xfId="31291" xr:uid="{8CD6FBEB-9720-412B-A87F-3123AD46EDFA}"/>
    <cellStyle name="SAPBEXHLevel2 4 2 6" xfId="2453" xr:uid="{54AC26A1-8147-45E1-9752-4749A8F66112}"/>
    <cellStyle name="SAPBEXHLevel2 4 2 6 2" xfId="10156" xr:uid="{5028BCFC-59C5-41DD-8B49-292D18BB3304}"/>
    <cellStyle name="SAPBEXHLevel2 4 2 6 3" xfId="8043" xr:uid="{40F32E8A-EBDF-4C74-AF30-21F2E4F58CDC}"/>
    <cellStyle name="SAPBEXHLevel2 4 2 6 4" xfId="10420" xr:uid="{C3F1851D-0057-46C4-8646-B6D6841B0520}"/>
    <cellStyle name="SAPBEXHLevel2 4 2 6 5" xfId="19367" xr:uid="{A2D144FA-3BAA-4F84-8EB3-D485E464BF0C}"/>
    <cellStyle name="SAPBEXHLevel2 4 2 6 6" xfId="23137" xr:uid="{9BDAD0A6-BD35-434E-BC9F-644C91899ED1}"/>
    <cellStyle name="SAPBEXHLevel2 4 2 6 7" xfId="26785" xr:uid="{42A28F42-C43B-4E55-9B52-D8A8337D4174}"/>
    <cellStyle name="SAPBEXHLevel2 4 2 6 8" xfId="30241" xr:uid="{512EBD17-6ED5-4979-872A-E392D6312AD3}"/>
    <cellStyle name="SAPBEXHLevel2 4 2 7" xfId="2230" xr:uid="{2E211F93-FF1B-4D1A-A16C-B72960BC75A4}"/>
    <cellStyle name="SAPBEXHLevel2 4 2 7 2" xfId="7938" xr:uid="{596691E1-B612-45F1-8BC2-AD99CE3AD929}"/>
    <cellStyle name="SAPBEXHLevel2 4 2 7 3" xfId="13598" xr:uid="{6E936D39-7126-42A5-89E5-601D58AA856B}"/>
    <cellStyle name="SAPBEXHLevel2 4 2 7 4" xfId="14962" xr:uid="{6F74EE35-B11E-4B7A-8196-4D52FA927AB3}"/>
    <cellStyle name="SAPBEXHLevel2 4 2 7 5" xfId="16881" xr:uid="{EE147361-A624-4D81-A008-49D632CC9FA6}"/>
    <cellStyle name="SAPBEXHLevel2 4 2 7 6" xfId="9095" xr:uid="{DDADF8FD-20C9-4468-8FD8-06D3CFC3F4E9}"/>
    <cellStyle name="SAPBEXHLevel2 4 2 7 7" xfId="15617" xr:uid="{E90FEE9B-7037-4316-861E-D4297CF7BB2A}"/>
    <cellStyle name="SAPBEXHLevel2 4 2 7 8" xfId="27492" xr:uid="{864BDE8E-E545-4D96-B076-AFEC741EBCB8}"/>
    <cellStyle name="SAPBEXHLevel2 4 2 8" xfId="4812" xr:uid="{CFA87AB1-11B7-405C-ABDA-A3D72D3885CC}"/>
    <cellStyle name="SAPBEXHLevel2 4 2 8 2" xfId="12211" xr:uid="{397FD13C-A79F-461E-947E-F166666F4C08}"/>
    <cellStyle name="SAPBEXHLevel2 4 2 8 3" xfId="15815" xr:uid="{F826008B-38CA-4119-8101-68955D8EC7A1}"/>
    <cellStyle name="SAPBEXHLevel2 4 2 8 4" xfId="19159" xr:uid="{5CE34468-A724-4698-BCCD-4834FB3982D6}"/>
    <cellStyle name="SAPBEXHLevel2 4 2 8 5" xfId="22910" xr:uid="{29E627A8-55DD-4412-A0ED-1BAD8BC6B360}"/>
    <cellStyle name="SAPBEXHLevel2 4 2 8 6" xfId="26576" xr:uid="{4272581A-DE47-45AB-839F-61509411D000}"/>
    <cellStyle name="SAPBEXHLevel2 4 2 8 7" xfId="30108" xr:uid="{B1F4EF4A-E08F-4A3E-B12C-B64406430621}"/>
    <cellStyle name="SAPBEXHLevel2 4 2 8 8" xfId="33365" xr:uid="{438E12EB-47D9-4FA7-BB50-8DB1E3E7C4EE}"/>
    <cellStyle name="SAPBEXHLevel2 4 2 9" xfId="11183" xr:uid="{970489AB-4D27-48C8-AA65-153B3F729A59}"/>
    <cellStyle name="SAPBEXHLevel2 4 3" xfId="1696" xr:uid="{7374ECC5-4515-4E8F-AE9D-7877891F829D}"/>
    <cellStyle name="SAPBEXHLevel2 4 3 10" xfId="8984" xr:uid="{714D77AC-F336-4E39-8AF0-AB9EA0AE2E64}"/>
    <cellStyle name="SAPBEXHLevel2 4 3 11" xfId="20429" xr:uid="{0F72A624-F3EF-4012-9AF4-7E7AC3CF287A}"/>
    <cellStyle name="SAPBEXHLevel2 4 3 12" xfId="24168" xr:uid="{539035E9-3235-4A34-889C-5E4F5BB8BA59}"/>
    <cellStyle name="SAPBEXHLevel2 4 3 13" xfId="26984" xr:uid="{515D42E6-0033-41E1-AE6D-D37D94C289AD}"/>
    <cellStyle name="SAPBEXHLevel2 4 3 14" xfId="30465" xr:uid="{3651E960-51EC-4A23-9644-70FA0902BFCF}"/>
    <cellStyle name="SAPBEXHLevel2 4 3 2" xfId="2939" xr:uid="{B9897132-86A0-4AF4-9B68-7E7F725A2221}"/>
    <cellStyle name="SAPBEXHLevel2 4 3 2 2" xfId="10855" xr:uid="{5E903C30-EBC9-4B85-99D4-BC87850174A4}"/>
    <cellStyle name="SAPBEXHLevel2 4 3 2 3" xfId="7692" xr:uid="{91BA0237-9D36-40AF-981A-8E08338012FC}"/>
    <cellStyle name="SAPBEXHLevel2 4 3 2 4" xfId="17287" xr:uid="{6B91C550-2931-416B-9D9B-7F04CA3E5AB0}"/>
    <cellStyle name="SAPBEXHLevel2 4 3 2 5" xfId="21045" xr:uid="{9AE53624-2DD9-44FC-A899-A7639A84371E}"/>
    <cellStyle name="SAPBEXHLevel2 4 3 2 6" xfId="24706" xr:uid="{425FF06B-1685-460C-A3CB-A73A45F4DC9E}"/>
    <cellStyle name="SAPBEXHLevel2 4 3 2 7" xfId="28235" xr:uid="{330E9A1B-44F5-4B98-84A7-1DD47C0AC57A}"/>
    <cellStyle name="SAPBEXHLevel2 4 3 2 8" xfId="31521" xr:uid="{206B9080-C8DD-4EDA-AB7E-CB33DAEA6EFD}"/>
    <cellStyle name="SAPBEXHLevel2 4 3 3" xfId="3445" xr:uid="{41A894DA-18BE-49E8-898C-F9C9F24ABDE9}"/>
    <cellStyle name="SAPBEXHLevel2 4 3 3 2" xfId="11624" xr:uid="{1F334798-456C-4E5D-A7FB-293FA82FFB41}"/>
    <cellStyle name="SAPBEXHLevel2 4 3 3 3" xfId="16022" xr:uid="{EE943E9A-DDC9-4117-9A46-041F54621D69}"/>
    <cellStyle name="SAPBEXHLevel2 4 3 3 4" xfId="17792" xr:uid="{5F494C60-4AF6-4821-B67A-87B36225A4AA}"/>
    <cellStyle name="SAPBEXHLevel2 4 3 3 5" xfId="21548" xr:uid="{C50662E0-B5BF-4EB5-9632-8631D336BB93}"/>
    <cellStyle name="SAPBEXHLevel2 4 3 3 6" xfId="25210" xr:uid="{F57D25E2-FB4C-45A1-9392-DC8F07EA67C9}"/>
    <cellStyle name="SAPBEXHLevel2 4 3 3 7" xfId="28741" xr:uid="{F6A999A8-2172-400F-852E-3F5CDD5C73AE}"/>
    <cellStyle name="SAPBEXHLevel2 4 3 3 8" xfId="32020" xr:uid="{8B2F6591-C0CC-4213-AB07-BD05096BE386}"/>
    <cellStyle name="SAPBEXHLevel2 4 3 4" xfId="3671" xr:uid="{A3EBF9FF-BE94-4832-AB52-16F9C2CDBF4B}"/>
    <cellStyle name="SAPBEXHLevel2 4 3 4 2" xfId="10281" xr:uid="{BB2F4B72-966A-4CC7-88EB-F6FEDA3B587C}"/>
    <cellStyle name="SAPBEXHLevel2 4 3 4 3" xfId="14342" xr:uid="{6F2AAC3E-52DA-4730-A672-E86402216F40}"/>
    <cellStyle name="SAPBEXHLevel2 4 3 4 4" xfId="18018" xr:uid="{BBF6AF18-66BC-4168-8186-0AEA82C7583C}"/>
    <cellStyle name="SAPBEXHLevel2 4 3 4 5" xfId="21774" xr:uid="{D150597F-C8C1-4F83-B6E0-AFB2A4BD9C80}"/>
    <cellStyle name="SAPBEXHLevel2 4 3 4 6" xfId="25436" xr:uid="{4A53AC24-7819-4C4A-9F96-209519CAD084}"/>
    <cellStyle name="SAPBEXHLevel2 4 3 4 7" xfId="28967" xr:uid="{88AFC421-DC6F-4015-90AB-325F23D9BACB}"/>
    <cellStyle name="SAPBEXHLevel2 4 3 4 8" xfId="32244" xr:uid="{694FACC7-2E5C-433C-A0E5-0F17DA0AD6B5}"/>
    <cellStyle name="SAPBEXHLevel2 4 3 5" xfId="3624" xr:uid="{74E5962A-8BEF-4565-A2F9-BC0B88C0FF2F}"/>
    <cellStyle name="SAPBEXHLevel2 4 3 5 2" xfId="8701" xr:uid="{5AC128AA-3166-4249-AD8A-85A992793142}"/>
    <cellStyle name="SAPBEXHLevel2 4 3 5 3" xfId="14379" xr:uid="{C53C672C-2A1B-4C85-B308-2E4D85F5C452}"/>
    <cellStyle name="SAPBEXHLevel2 4 3 5 4" xfId="17971" xr:uid="{6543A224-69B8-47A3-88ED-83FA0469C0D7}"/>
    <cellStyle name="SAPBEXHLevel2 4 3 5 5" xfId="21727" xr:uid="{9FD174C4-8CAA-48A1-8FB3-CFD602383B23}"/>
    <cellStyle name="SAPBEXHLevel2 4 3 5 6" xfId="25389" xr:uid="{687AADA7-3D59-4803-9AEC-AD5C676726AA}"/>
    <cellStyle name="SAPBEXHLevel2 4 3 5 7" xfId="28920" xr:uid="{9D4CF1F4-FF0E-4AEC-B23C-AAEA22E63C5E}"/>
    <cellStyle name="SAPBEXHLevel2 4 3 5 8" xfId="32197" xr:uid="{45351B8C-8792-41DF-BBB9-F3176ABD8835}"/>
    <cellStyle name="SAPBEXHLevel2 4 3 6" xfId="3798" xr:uid="{2042BBED-6995-4D45-8BFF-FE96B1F90260}"/>
    <cellStyle name="SAPBEXHLevel2 4 3 6 2" xfId="12728" xr:uid="{ECA67EF3-D14C-4F19-B9B9-50CD956150C6}"/>
    <cellStyle name="SAPBEXHLevel2 4 3 6 3" xfId="11243" xr:uid="{C30F8F99-3F80-4CA0-B608-A26CF4C40EA3}"/>
    <cellStyle name="SAPBEXHLevel2 4 3 6 4" xfId="18145" xr:uid="{9F196C68-8A4F-4026-AA76-DDBE1C439927}"/>
    <cellStyle name="SAPBEXHLevel2 4 3 6 5" xfId="21898" xr:uid="{50E74BBE-E147-4C81-9AF8-D6FA9EF4F41F}"/>
    <cellStyle name="SAPBEXHLevel2 4 3 6 6" xfId="25563" xr:uid="{AACA98F2-D87E-4E9D-88A8-D61FCF1F06B5}"/>
    <cellStyle name="SAPBEXHLevel2 4 3 6 7" xfId="29094" xr:uid="{4FA3B583-65A7-483A-9890-8430B75E4AEA}"/>
    <cellStyle name="SAPBEXHLevel2 4 3 6 8" xfId="32366" xr:uid="{CB66F653-E4F8-4B66-9D6F-4411079A8AEA}"/>
    <cellStyle name="SAPBEXHLevel2 4 3 7" xfId="4160" xr:uid="{A04E1852-0FF8-427F-8CF8-1D49182F948B}"/>
    <cellStyle name="SAPBEXHLevel2 4 3 7 2" xfId="7193" xr:uid="{8028E1D3-AC2C-4F8D-8739-19170B78DEF7}"/>
    <cellStyle name="SAPBEXHLevel2 4 3 7 3" xfId="14331" xr:uid="{D170084D-56D8-4C30-8211-2B69C1516B09}"/>
    <cellStyle name="SAPBEXHLevel2 4 3 7 4" xfId="18507" xr:uid="{DFADF32F-D406-4A62-9F26-A1CBAFA2C811}"/>
    <cellStyle name="SAPBEXHLevel2 4 3 7 5" xfId="22260" xr:uid="{5077B5E4-9B10-4A4F-AB3B-B2103057FDFF}"/>
    <cellStyle name="SAPBEXHLevel2 4 3 7 6" xfId="25925" xr:uid="{4E189694-164B-47FC-8A7C-52E00290EDCB}"/>
    <cellStyle name="SAPBEXHLevel2 4 3 7 7" xfId="29456" xr:uid="{8AB253FA-9A76-429D-9CC2-DC46304B9D70}"/>
    <cellStyle name="SAPBEXHLevel2 4 3 7 8" xfId="32721" xr:uid="{991924C5-E177-42A0-BFA3-F5A261A9A975}"/>
    <cellStyle name="SAPBEXHLevel2 4 3 8" xfId="9922" xr:uid="{3A229D5E-45F2-4FC2-8C58-7B3ACB2BD2E6}"/>
    <cellStyle name="SAPBEXHLevel2 4 3 9" xfId="8472" xr:uid="{63F7F797-0F6B-4EA1-9E64-794131D48E5E}"/>
    <cellStyle name="SAPBEXHLevel2 4 4" xfId="2486" xr:uid="{C146C209-1769-45AA-9E9E-814E4DF64015}"/>
    <cellStyle name="SAPBEXHLevel2 4 4 2" xfId="8339" xr:uid="{82F4550C-FAE6-4A21-99D2-2480494BBD28}"/>
    <cellStyle name="SAPBEXHLevel2 4 4 3" xfId="10442" xr:uid="{73A47B55-DBC4-4B07-8E68-B28E4A585AED}"/>
    <cellStyle name="SAPBEXHLevel2 4 4 4" xfId="8014" xr:uid="{B670B6C1-3061-413C-B657-5CE44BAD2BD0}"/>
    <cellStyle name="SAPBEXHLevel2 4 4 5" xfId="19351" xr:uid="{8DD1019F-1FA8-4050-82D7-08D7A3BE5EF9}"/>
    <cellStyle name="SAPBEXHLevel2 4 4 6" xfId="23111" xr:uid="{12263869-8C6F-4B03-BA7C-2AF68282D28B}"/>
    <cellStyle name="SAPBEXHLevel2 4 4 7" xfId="26763" xr:uid="{2E7D1805-36B3-4BB5-9203-5408757FB44E}"/>
    <cellStyle name="SAPBEXHLevel2 4 4 8" xfId="27395" xr:uid="{E843232A-DA8B-4128-9C89-36814B41DD74}"/>
    <cellStyle name="SAPBEXHLevel2 4 5" xfId="2100" xr:uid="{0751F5A2-DDD0-437F-B6F6-31D8AE0683F8}"/>
    <cellStyle name="SAPBEXHLevel2 4 5 2" xfId="8433" xr:uid="{C331A78A-D91D-44E1-8B0D-061B69300517}"/>
    <cellStyle name="SAPBEXHLevel2 4 5 3" xfId="15204" xr:uid="{AFF8E0F0-F6E9-45B6-A344-4349F9497F11}"/>
    <cellStyle name="SAPBEXHLevel2 4 5 4" xfId="14485" xr:uid="{2EFC1AFD-359F-4DED-BF60-273979BE2E4E}"/>
    <cellStyle name="SAPBEXHLevel2 4 5 5" xfId="15017" xr:uid="{EFD7734D-BFDE-4786-A018-63D2822B124F}"/>
    <cellStyle name="SAPBEXHLevel2 4 5 6" xfId="20035" xr:uid="{64D6BE9A-0652-47A3-A4D5-B09A519A3783}"/>
    <cellStyle name="SAPBEXHLevel2 4 5 7" xfId="19666" xr:uid="{1689A8A0-FD27-4A91-8B6B-7DB6931E95A0}"/>
    <cellStyle name="SAPBEXHLevel2 4 5 8" xfId="27367" xr:uid="{5C8CB84C-ED3D-4C16-A6C4-3A6E6D63783A}"/>
    <cellStyle name="SAPBEXHLevel2 4 6" xfId="3585" xr:uid="{E049F746-9F5A-4DD2-B321-701AF7C93C3D}"/>
    <cellStyle name="SAPBEXHLevel2 4 6 2" xfId="11085" xr:uid="{B3526A20-F36E-48B9-A9A3-BAEBA13AE472}"/>
    <cellStyle name="SAPBEXHLevel2 4 6 3" xfId="16489" xr:uid="{23C55B0D-CD5A-4E0C-9F67-9A8AC35C4B2C}"/>
    <cellStyle name="SAPBEXHLevel2 4 6 4" xfId="17932" xr:uid="{2794891D-D1BB-4FC6-8323-526D5D1A4046}"/>
    <cellStyle name="SAPBEXHLevel2 4 6 5" xfId="21688" xr:uid="{773AC284-1311-480E-B53F-581C35DCFC99}"/>
    <cellStyle name="SAPBEXHLevel2 4 6 6" xfId="25350" xr:uid="{AF95B4D0-0F5F-4857-BDD3-DF97ECF791B6}"/>
    <cellStyle name="SAPBEXHLevel2 4 6 7" xfId="28881" xr:uid="{53E2D975-C2E0-4C03-B66B-C27B49BDBAA7}"/>
    <cellStyle name="SAPBEXHLevel2 4 6 8" xfId="32158" xr:uid="{22FF245E-A937-47AD-90F1-9B81912DC6E2}"/>
    <cellStyle name="SAPBEXHLevel2 4 7" xfId="3019" xr:uid="{5341BEFB-EE7D-43C1-BFAE-C0FD663CD5D3}"/>
    <cellStyle name="SAPBEXHLevel2 4 7 2" xfId="8920" xr:uid="{0F7E4FD6-B57E-42CD-AE81-D2E0758C8E19}"/>
    <cellStyle name="SAPBEXHLevel2 4 7 3" xfId="15172" xr:uid="{1730B8C5-A81B-4657-A54C-E5933B39E532}"/>
    <cellStyle name="SAPBEXHLevel2 4 7 4" xfId="17367" xr:uid="{59F536EA-403F-49AE-9BD3-14F739628F75}"/>
    <cellStyle name="SAPBEXHLevel2 4 7 5" xfId="21125" xr:uid="{8D523320-4B74-486D-8F00-D815888F29E2}"/>
    <cellStyle name="SAPBEXHLevel2 4 7 6" xfId="24786" xr:uid="{81D86480-1F57-4F1C-B84B-1928640898C8}"/>
    <cellStyle name="SAPBEXHLevel2 4 7 7" xfId="28315" xr:uid="{BFB1A083-C945-4378-85F9-72591DBCFCD5}"/>
    <cellStyle name="SAPBEXHLevel2 4 7 8" xfId="31601" xr:uid="{9FACA9FE-2E47-403D-BFDA-3E3257F13487}"/>
    <cellStyle name="SAPBEXHLevel2 4 8" xfId="4194" xr:uid="{526971A8-3563-473A-864D-E93F1C4E88E5}"/>
    <cellStyle name="SAPBEXHLevel2 4 8 2" xfId="6960" xr:uid="{1C8A4242-905B-4168-ACF3-4F54EB024E87}"/>
    <cellStyle name="SAPBEXHLevel2 4 8 3" xfId="7360" xr:uid="{66967118-A7C1-4302-9DBD-C365226EF296}"/>
    <cellStyle name="SAPBEXHLevel2 4 8 4" xfId="18541" xr:uid="{3F61FB76-67DC-4428-A52A-05FC8B8FD86F}"/>
    <cellStyle name="SAPBEXHLevel2 4 8 5" xfId="22294" xr:uid="{00F28692-3E20-47DE-B9F9-97CC74EE6F53}"/>
    <cellStyle name="SAPBEXHLevel2 4 8 6" xfId="25959" xr:uid="{33DF2090-19FB-4919-844B-CF17913E6DF8}"/>
    <cellStyle name="SAPBEXHLevel2 4 8 7" xfId="29490" xr:uid="{4B86723A-858A-44A1-97D8-4EF2D0BF109E}"/>
    <cellStyle name="SAPBEXHLevel2 4 8 8" xfId="32755" xr:uid="{F75BCCAC-4347-47A5-BEB6-0ADEDA0EBC13}"/>
    <cellStyle name="SAPBEXHLevel2 4 9" xfId="4595" xr:uid="{F0397BBE-1909-4529-9C5D-9342604B807B}"/>
    <cellStyle name="SAPBEXHLevel2 4 9 2" xfId="12421" xr:uid="{9B25423F-E01B-4594-89EA-6632D35ED6C2}"/>
    <cellStyle name="SAPBEXHLevel2 4 9 3" xfId="7021" xr:uid="{53BBDC6C-D3CE-4332-9576-8E059859B26E}"/>
    <cellStyle name="SAPBEXHLevel2 4 9 4" xfId="18942" xr:uid="{6D0183F1-627C-41B5-8869-35215B133165}"/>
    <cellStyle name="SAPBEXHLevel2 4 9 5" xfId="22694" xr:uid="{94592273-5847-43E1-B71D-242962993368}"/>
    <cellStyle name="SAPBEXHLevel2 4 9 6" xfId="26359" xr:uid="{601749A8-02A0-430A-B599-B405087970B5}"/>
    <cellStyle name="SAPBEXHLevel2 4 9 7" xfId="29891" xr:uid="{457D5026-8AED-4B29-93D6-E02ACA806B9F}"/>
    <cellStyle name="SAPBEXHLevel2 4 9 8" xfId="33151" xr:uid="{E92CDDF2-D4D7-406B-A935-EEDEC79A0EEB}"/>
    <cellStyle name="SAPBEXHLevel2 5" xfId="1358" xr:uid="{8435B999-9D3B-418F-B728-32099FDD9437}"/>
    <cellStyle name="SAPBEXHLevel2 5 10" xfId="7983" xr:uid="{C612DD1F-C298-4C21-BB35-AF5861DBC440}"/>
    <cellStyle name="SAPBEXHLevel2 5 11" xfId="7288" xr:uid="{4349CEB2-8410-4087-ABD1-986E9943867E}"/>
    <cellStyle name="SAPBEXHLevel2 5 12" xfId="16333" xr:uid="{E3450991-7F12-4793-B725-28AE52EEC874}"/>
    <cellStyle name="SAPBEXHLevel2 5 13" xfId="23387" xr:uid="{0B9F9FA8-F6D4-4739-BAA5-7F8D61B5669A}"/>
    <cellStyle name="SAPBEXHLevel2 5 14" xfId="20197" xr:uid="{33C1B48B-C3E7-4801-A90C-8A63385B8A17}"/>
    <cellStyle name="SAPBEXHLevel2 5 15" xfId="30537" xr:uid="{26BA2596-98D5-4D5E-A56F-18C1DBA37E91}"/>
    <cellStyle name="SAPBEXHLevel2 5 2" xfId="1766" xr:uid="{BFB8498F-780D-447E-BB40-4693F79F1354}"/>
    <cellStyle name="SAPBEXHLevel2 5 2 10" xfId="15042" xr:uid="{58D43CB0-0EF8-4093-84AF-852C1AF79C4B}"/>
    <cellStyle name="SAPBEXHLevel2 5 2 11" xfId="20460" xr:uid="{10AF3574-290E-411D-AB9A-F93BA97F04B6}"/>
    <cellStyle name="SAPBEXHLevel2 5 2 12" xfId="23299" xr:uid="{089A06D8-A190-4D9E-AC08-0A9870E9D346}"/>
    <cellStyle name="SAPBEXHLevel2 5 2 13" xfId="27699" xr:uid="{DA1DC39C-81AA-41D5-8FA5-72D0B9E29A83}"/>
    <cellStyle name="SAPBEXHLevel2 5 2 14" xfId="8646" xr:uid="{3F3AA065-D165-4729-9E08-468F5D6A406D}"/>
    <cellStyle name="SAPBEXHLevel2 5 2 2" xfId="3009" xr:uid="{570E4F41-75F7-4932-95CC-71BDDE5ED0DD}"/>
    <cellStyle name="SAPBEXHLevel2 5 2 2 2" xfId="7896" xr:uid="{E28C3816-9512-4A3C-B23E-2DFF33CF996F}"/>
    <cellStyle name="SAPBEXHLevel2 5 2 2 3" xfId="16986" xr:uid="{2C9DCEE4-9F4A-4E51-9E1D-BE089ADF7A77}"/>
    <cellStyle name="SAPBEXHLevel2 5 2 2 4" xfId="17357" xr:uid="{182A9B76-EA6E-40E7-B14A-AE9C5BA9F3DB}"/>
    <cellStyle name="SAPBEXHLevel2 5 2 2 5" xfId="21115" xr:uid="{B81D3AA4-E0EA-4BA7-B476-95B4F50F8E73}"/>
    <cellStyle name="SAPBEXHLevel2 5 2 2 6" xfId="24776" xr:uid="{B027E5E6-DF8D-439C-AFB8-537C7E5605D5}"/>
    <cellStyle name="SAPBEXHLevel2 5 2 2 7" xfId="28305" xr:uid="{46BE9BC8-6C12-42A8-B34C-7F1ABE96A28A}"/>
    <cellStyle name="SAPBEXHLevel2 5 2 2 8" xfId="31591" xr:uid="{B11EF295-2E0C-425A-BE05-264E3EEDC88A}"/>
    <cellStyle name="SAPBEXHLevel2 5 2 3" xfId="3515" xr:uid="{DDEEEA18-D341-40DB-B375-0A309933B142}"/>
    <cellStyle name="SAPBEXHLevel2 5 2 3 2" xfId="8570" xr:uid="{19DFD2A0-2F8F-4C20-8662-B27997748A30}"/>
    <cellStyle name="SAPBEXHLevel2 5 2 3 3" xfId="10406" xr:uid="{9B35F805-C301-4754-B348-E52CC3842A64}"/>
    <cellStyle name="SAPBEXHLevel2 5 2 3 4" xfId="17862" xr:uid="{48DC5657-4FEB-410B-9135-B9FA33EDB050}"/>
    <cellStyle name="SAPBEXHLevel2 5 2 3 5" xfId="21618" xr:uid="{4BC5BCE8-46E6-4FC4-8364-D35446A740EF}"/>
    <cellStyle name="SAPBEXHLevel2 5 2 3 6" xfId="25280" xr:uid="{3CDED02C-30E5-4CD2-91D8-BE88549D6CD0}"/>
    <cellStyle name="SAPBEXHLevel2 5 2 3 7" xfId="28811" xr:uid="{929440AA-5B4D-4A69-A214-98E259A15261}"/>
    <cellStyle name="SAPBEXHLevel2 5 2 3 8" xfId="32090" xr:uid="{7E83F72A-23F6-4BF3-A11F-B7C8330FF8A7}"/>
    <cellStyle name="SAPBEXHLevel2 5 2 4" xfId="2036" xr:uid="{64BA4B72-320D-4A7C-971D-0CE96B1B4642}"/>
    <cellStyle name="SAPBEXHLevel2 5 2 4 2" xfId="9867" xr:uid="{6DD44663-5F3C-4843-8C50-2BE812582DCF}"/>
    <cellStyle name="SAPBEXHLevel2 5 2 4 3" xfId="14244" xr:uid="{59AD8D59-A8F6-4BE2-A60D-6A1D70CAF49F}"/>
    <cellStyle name="SAPBEXHLevel2 5 2 4 4" xfId="16416" xr:uid="{F825D98C-FE01-48D9-BDB4-E06E7F5F2904}"/>
    <cellStyle name="SAPBEXHLevel2 5 2 4 5" xfId="15261" xr:uid="{65BC2538-677E-4DE9-A7A0-595945F0EB7C}"/>
    <cellStyle name="SAPBEXHLevel2 5 2 4 6" xfId="20002" xr:uid="{3742B4CF-482B-401B-9F62-8C34E33BD479}"/>
    <cellStyle name="SAPBEXHLevel2 5 2 4 7" xfId="23759" xr:uid="{E4128279-83D0-4A18-A817-717064BB333F}"/>
    <cellStyle name="SAPBEXHLevel2 5 2 4 8" xfId="27346" xr:uid="{111C6677-3C3E-441C-865F-6FA3416733A8}"/>
    <cellStyle name="SAPBEXHLevel2 5 2 5" xfId="2209" xr:uid="{FDFA6B61-267F-440D-8740-F3C7B851AE9C}"/>
    <cellStyle name="SAPBEXHLevel2 5 2 5 2" xfId="9571" xr:uid="{A33C9EAF-E271-4C6E-B1F7-35309BF5529D}"/>
    <cellStyle name="SAPBEXHLevel2 5 2 5 3" xfId="10768" xr:uid="{57689BE2-3922-46D5-A726-18ED12F43F7F}"/>
    <cellStyle name="SAPBEXHLevel2 5 2 5 4" xfId="10915" xr:uid="{9309140D-EE2F-4309-A61D-9DBCB3F65300}"/>
    <cellStyle name="SAPBEXHLevel2 5 2 5 5" xfId="10586" xr:uid="{2871604B-07D1-4535-9B71-398A7ED29D2B}"/>
    <cellStyle name="SAPBEXHLevel2 5 2 5 6" xfId="20205" xr:uid="{1FD76A87-97B6-497E-98CD-A1CF5A680DEC}"/>
    <cellStyle name="SAPBEXHLevel2 5 2 5 7" xfId="20572" xr:uid="{67BA0FD7-E499-499A-B1EA-054425649E5D}"/>
    <cellStyle name="SAPBEXHLevel2 5 2 5 8" xfId="19658" xr:uid="{5FFA8BC1-394B-4AAC-A6F7-A1FD5047CA6C}"/>
    <cellStyle name="SAPBEXHLevel2 5 2 6" xfId="4137" xr:uid="{1C6E9609-FBFC-4B2A-A459-F938872E628E}"/>
    <cellStyle name="SAPBEXHLevel2 5 2 6 2" xfId="7036" xr:uid="{87FA01D6-C174-4A5D-9BE9-550F4286561B}"/>
    <cellStyle name="SAPBEXHLevel2 5 2 6 3" xfId="12063" xr:uid="{CCF6AA39-FC5F-40B3-9617-2301620D06F0}"/>
    <cellStyle name="SAPBEXHLevel2 5 2 6 4" xfId="18484" xr:uid="{FAADEB81-C1C6-4A61-BCB1-0A410B7C7D9F}"/>
    <cellStyle name="SAPBEXHLevel2 5 2 6 5" xfId="22237" xr:uid="{24A102E0-BB1A-4473-969B-0E47F2A06C4E}"/>
    <cellStyle name="SAPBEXHLevel2 5 2 6 6" xfId="25902" xr:uid="{9363BCD4-4754-409C-879E-7D2A60B1E143}"/>
    <cellStyle name="SAPBEXHLevel2 5 2 6 7" xfId="29433" xr:uid="{04498067-F15A-4CE3-9498-4F1C83C2B1A5}"/>
    <cellStyle name="SAPBEXHLevel2 5 2 6 8" xfId="32699" xr:uid="{AE0B8D20-6CA4-4E84-AC7E-964582B35259}"/>
    <cellStyle name="SAPBEXHLevel2 5 2 7" xfId="3841" xr:uid="{D520EEE5-0F08-4076-BEFE-6A9E42CF8061}"/>
    <cellStyle name="SAPBEXHLevel2 5 2 7 2" xfId="7245" xr:uid="{CD0C14C6-97B4-4710-AE9F-4A26C74E3F48}"/>
    <cellStyle name="SAPBEXHLevel2 5 2 7 3" xfId="15117" xr:uid="{9CA57331-620A-4669-8307-9C6F9A769CE3}"/>
    <cellStyle name="SAPBEXHLevel2 5 2 7 4" xfId="18188" xr:uid="{EBFB0AF2-548E-42A9-AD45-A074B9E701F8}"/>
    <cellStyle name="SAPBEXHLevel2 5 2 7 5" xfId="21941" xr:uid="{F12B4BBC-18F9-490E-935E-7690D405911B}"/>
    <cellStyle name="SAPBEXHLevel2 5 2 7 6" xfId="25606" xr:uid="{C0ECCE10-15CD-437A-BEDE-A16A9745BE13}"/>
    <cellStyle name="SAPBEXHLevel2 5 2 7 7" xfId="29137" xr:uid="{C929C146-338E-4304-8DC3-232F57BB29E6}"/>
    <cellStyle name="SAPBEXHLevel2 5 2 7 8" xfId="32408" xr:uid="{D549DE16-9E7D-480E-A23D-746A7F5E4C92}"/>
    <cellStyle name="SAPBEXHLevel2 5 2 8" xfId="10176" xr:uid="{FDC5A1BD-0CC0-45B1-AEC6-709E75956D82}"/>
    <cellStyle name="SAPBEXHLevel2 5 2 9" xfId="8492" xr:uid="{67C26B87-C121-46CC-B15F-BE55667ADDB4}"/>
    <cellStyle name="SAPBEXHLevel2 5 3" xfId="2621" xr:uid="{3EB6C12D-D2C3-4D48-96EB-0BB6798B0910}"/>
    <cellStyle name="SAPBEXHLevel2 5 3 2" xfId="9771" xr:uid="{2ADAF515-D286-45F5-8739-7AEB1B57AF1A}"/>
    <cellStyle name="SAPBEXHLevel2 5 3 3" xfId="13908" xr:uid="{7AD416AB-DB9F-42DF-9B61-C8C5721CE99F}"/>
    <cellStyle name="SAPBEXHLevel2 5 3 4" xfId="7668" xr:uid="{EB375743-00BA-4A18-A97E-69DCA7168628}"/>
    <cellStyle name="SAPBEXHLevel2 5 3 5" xfId="20728" xr:uid="{7E1ECFCF-A637-49EB-B94C-9D6CB03231DE}"/>
    <cellStyle name="SAPBEXHLevel2 5 3 6" xfId="24388" xr:uid="{1FA449C7-FF59-44FD-89E9-F9595295FE94}"/>
    <cellStyle name="SAPBEXHLevel2 5 3 7" xfId="27917" xr:uid="{B1A978B0-8FC3-453D-A682-CBC2FE03EFE0}"/>
    <cellStyle name="SAPBEXHLevel2 5 3 8" xfId="31207" xr:uid="{5509647A-E9A7-4CE7-8263-51BA3CF2CAE3}"/>
    <cellStyle name="SAPBEXHLevel2 5 4" xfId="3128" xr:uid="{544F9743-C54C-4607-B39F-AE499BC1A450}"/>
    <cellStyle name="SAPBEXHLevel2 5 4 2" xfId="10695" xr:uid="{C339DCD7-0821-4B0D-BF58-3D71ACDAE1DA}"/>
    <cellStyle name="SAPBEXHLevel2 5 4 3" xfId="16865" xr:uid="{1E8F08C9-9C6B-40AD-87D4-9F03A6AC28CD}"/>
    <cellStyle name="SAPBEXHLevel2 5 4 4" xfId="17475" xr:uid="{7235CFCD-37B1-489D-B08E-6188CC530C21}"/>
    <cellStyle name="SAPBEXHLevel2 5 4 5" xfId="21231" xr:uid="{5F13AEA8-53BA-470D-9280-9F13536B3A5E}"/>
    <cellStyle name="SAPBEXHLevel2 5 4 6" xfId="24893" xr:uid="{E87BA60A-788A-4A6F-ADD9-E6B4C069DCDD}"/>
    <cellStyle name="SAPBEXHLevel2 5 4 7" xfId="28424" xr:uid="{B8EFBAD8-A6C8-481E-B3C9-1B5F8B2C95A6}"/>
    <cellStyle name="SAPBEXHLevel2 5 4 8" xfId="31706" xr:uid="{618B43FD-A9DA-4F4A-9912-90D4D77A96BC}"/>
    <cellStyle name="SAPBEXHLevel2 5 5" xfId="1913" xr:uid="{D9400F8C-FED6-4537-9CEF-5FAC14250699}"/>
    <cellStyle name="SAPBEXHLevel2 5 5 2" xfId="8729" xr:uid="{0122A062-291B-4431-9CA9-69516560363F}"/>
    <cellStyle name="SAPBEXHLevel2 5 5 3" xfId="16660" xr:uid="{BC4BBE4E-0364-4DFC-9DCD-E4944A97A10E}"/>
    <cellStyle name="SAPBEXHLevel2 5 5 4" xfId="15663" xr:uid="{7567138A-671A-4CDC-9648-355803962908}"/>
    <cellStyle name="SAPBEXHLevel2 5 5 5" xfId="12001" xr:uid="{5638B86D-6235-41A6-A1AE-88FD3DA69992}"/>
    <cellStyle name="SAPBEXHLevel2 5 5 6" xfId="7673" xr:uid="{B26E2FB1-4D46-46C8-9927-C76DD29C1E9B}"/>
    <cellStyle name="SAPBEXHLevel2 5 5 7" xfId="23698" xr:uid="{EA739CAF-4D6B-4126-A2F1-D4A49B4A7803}"/>
    <cellStyle name="SAPBEXHLevel2 5 5 8" xfId="27287" xr:uid="{5B381E56-F4CC-455C-9E03-29D872C0EEA9}"/>
    <cellStyle name="SAPBEXHLevel2 5 6" xfId="4169" xr:uid="{9BC32AE7-EBC7-40C0-8AE2-23EB6ED847E3}"/>
    <cellStyle name="SAPBEXHLevel2 5 6 2" xfId="7145" xr:uid="{AACDF512-2A1B-4CEF-89EE-AB4A4B467309}"/>
    <cellStyle name="SAPBEXHLevel2 5 6 3" xfId="14123" xr:uid="{9B5004FF-0A52-49C8-B358-B054180CC730}"/>
    <cellStyle name="SAPBEXHLevel2 5 6 4" xfId="18516" xr:uid="{8AC1F575-4BBE-4409-95E8-6BEB75357AB2}"/>
    <cellStyle name="SAPBEXHLevel2 5 6 5" xfId="22269" xr:uid="{F6B12708-D24E-456A-958D-0C055D7A66B9}"/>
    <cellStyle name="SAPBEXHLevel2 5 6 6" xfId="25934" xr:uid="{F8C84345-3DDD-40B1-A560-D7D70F7FEDBB}"/>
    <cellStyle name="SAPBEXHLevel2 5 6 7" xfId="29465" xr:uid="{2121C6A7-454B-437F-AB74-BE354A87B1B2}"/>
    <cellStyle name="SAPBEXHLevel2 5 6 8" xfId="32730" xr:uid="{7DFF34D9-2EDF-47A9-98AE-D459F096D9BE}"/>
    <cellStyle name="SAPBEXHLevel2 5 7" xfId="1832" xr:uid="{46B5F990-9B03-40AF-98C0-402A748B7020}"/>
    <cellStyle name="SAPBEXHLevel2 5 7 2" xfId="8297" xr:uid="{C6124974-795C-40C0-A5C0-7D0AD2A22075}"/>
    <cellStyle name="SAPBEXHLevel2 5 7 3" xfId="15383" xr:uid="{250ED853-19B3-48D2-842C-E49CCAB070A7}"/>
    <cellStyle name="SAPBEXHLevel2 5 7 4" xfId="16899" xr:uid="{35A74849-FE12-41B6-8F3A-6C94A67145CA}"/>
    <cellStyle name="SAPBEXHLevel2 5 7 5" xfId="19496" xr:uid="{D2F9CBD7-0071-4E3C-8C87-408348BDE692}"/>
    <cellStyle name="SAPBEXHLevel2 5 7 6" xfId="24122" xr:uid="{D7A7D8C2-E88F-44F2-8D49-77DF98964C8A}"/>
    <cellStyle name="SAPBEXHLevel2 5 7 7" xfId="26910" xr:uid="{900BA575-D87D-4936-9858-18D6FF04CEFB}"/>
    <cellStyle name="SAPBEXHLevel2 5 7 8" xfId="23632" xr:uid="{B667796A-7155-43B7-8D0F-6ABE3033CB9A}"/>
    <cellStyle name="SAPBEXHLevel2 5 8" xfId="4655" xr:uid="{B991D710-63E8-43BD-A75C-63C55911CE96}"/>
    <cellStyle name="SAPBEXHLevel2 5 8 2" xfId="12366" xr:uid="{2803E5D5-0A41-4B06-8E48-46936A75DB97}"/>
    <cellStyle name="SAPBEXHLevel2 5 8 3" xfId="8774" xr:uid="{A15F5A02-8688-4022-94D0-166018FEABF2}"/>
    <cellStyle name="SAPBEXHLevel2 5 8 4" xfId="19002" xr:uid="{78054003-583E-43EB-868E-F4851579E227}"/>
    <cellStyle name="SAPBEXHLevel2 5 8 5" xfId="22754" xr:uid="{5496F719-DB30-46BB-BC83-F7A39AA605EB}"/>
    <cellStyle name="SAPBEXHLevel2 5 8 6" xfId="26419" xr:uid="{821443B1-32AD-46AA-A295-A86AA293F926}"/>
    <cellStyle name="SAPBEXHLevel2 5 8 7" xfId="29951" xr:uid="{08E1ED22-0B0B-46EF-BAD4-4040ED1EAE60}"/>
    <cellStyle name="SAPBEXHLevel2 5 8 8" xfId="33210" xr:uid="{26D615FB-66AB-4E95-9D4B-B64A12760191}"/>
    <cellStyle name="SAPBEXHLevel2 5 9" xfId="8461" xr:uid="{559F4B49-D40F-4844-BFE9-CDF0D20BDBD2}"/>
    <cellStyle name="SAPBEXHLevel2 6" xfId="1386" xr:uid="{E495AAE3-9994-484F-A3F3-E0F18642367D}"/>
    <cellStyle name="SAPBEXHLevel2 7" xfId="1437" xr:uid="{3298E04C-2C5A-4907-8CAD-1C1C1F4F8D97}"/>
    <cellStyle name="SAPBEXHLevel2 8" xfId="677" xr:uid="{152847C1-15B0-48EA-A411-7B60F4DA816C}"/>
    <cellStyle name="SAPBEXHLevel2 8 10" xfId="6789" xr:uid="{EEC1D12B-335A-4406-8E7C-5DCDE8751A07}"/>
    <cellStyle name="SAPBEXHLevel2 8 11" xfId="13988" xr:uid="{CCB66AD4-09DF-4D61-9E84-8C51B755686F}"/>
    <cellStyle name="SAPBEXHLevel2 8 12" xfId="20169" xr:uid="{CA88E326-D0B1-435F-B796-8C587E35546F}"/>
    <cellStyle name="SAPBEXHLevel2 8 13" xfId="23903" xr:uid="{4DFEDE32-9A65-426C-8A6C-AE1286A34B31}"/>
    <cellStyle name="SAPBEXHLevel2 8 14" xfId="27464" xr:uid="{C98AE6E1-0A6A-4D92-84E8-832C0192637B}"/>
    <cellStyle name="SAPBEXHLevel2 8 15" xfId="30687" xr:uid="{B1552FAA-3FDA-48CB-913D-12647CE8AD01}"/>
    <cellStyle name="SAPBEXHLevel2 8 2" xfId="1589" xr:uid="{3172D6E5-25DD-4356-8627-780E74BA159C}"/>
    <cellStyle name="SAPBEXHLevel2 8 2 10" xfId="11343" xr:uid="{17AD29B9-852E-428D-9F5E-4447037BD3F8}"/>
    <cellStyle name="SAPBEXHLevel2 8 2 11" xfId="18948" xr:uid="{2352DE2E-C1BE-49FC-B482-5F69314B0EA7}"/>
    <cellStyle name="SAPBEXHLevel2 8 2 12" xfId="19904" xr:uid="{E18302CC-04C9-40E0-A1F4-41B300135BFE}"/>
    <cellStyle name="SAPBEXHLevel2 8 2 13" xfId="25553" xr:uid="{39473972-02FE-4980-8B34-155A1F135D32}"/>
    <cellStyle name="SAPBEXHLevel2 8 2 14" xfId="30514" xr:uid="{31E16F72-63F4-46C3-8C31-55E0082ECF82}"/>
    <cellStyle name="SAPBEXHLevel2 8 2 2" xfId="2832" xr:uid="{71005617-6964-473F-8592-96E98E11B13C}"/>
    <cellStyle name="SAPBEXHLevel2 8 2 2 2" xfId="10067" xr:uid="{2449CC4B-4BFD-4DB6-BA34-4E6FDB31F248}"/>
    <cellStyle name="SAPBEXHLevel2 8 2 2 3" xfId="13420" xr:uid="{39D30300-0FB8-49E0-9F21-88832FF10394}"/>
    <cellStyle name="SAPBEXHLevel2 8 2 2 4" xfId="17180" xr:uid="{CA12001C-B7F2-450B-A80E-CB539B5A083D}"/>
    <cellStyle name="SAPBEXHLevel2 8 2 2 5" xfId="20938" xr:uid="{F6F8A4A1-CADF-41EF-846C-22C9B4BF40FF}"/>
    <cellStyle name="SAPBEXHLevel2 8 2 2 6" xfId="24599" xr:uid="{7F312D41-356C-4757-8471-8E75223D3034}"/>
    <cellStyle name="SAPBEXHLevel2 8 2 2 7" xfId="28128" xr:uid="{69D72626-666B-4183-B872-C23AD31A04B9}"/>
    <cellStyle name="SAPBEXHLevel2 8 2 2 8" xfId="31414" xr:uid="{B3BEDB83-5A65-4511-93DF-6D01792A547F}"/>
    <cellStyle name="SAPBEXHLevel2 8 2 3" xfId="3338" xr:uid="{8EA4B0AC-D7C9-47D7-9F9D-A59335560073}"/>
    <cellStyle name="SAPBEXHLevel2 8 2 3 2" xfId="11576" xr:uid="{742969BB-4E41-413D-BAE8-AB03DF75491E}"/>
    <cellStyle name="SAPBEXHLevel2 8 2 3 3" xfId="16070" xr:uid="{26DEA55A-6602-484C-997B-EB27049411B8}"/>
    <cellStyle name="SAPBEXHLevel2 8 2 3 4" xfId="17685" xr:uid="{D1FF0A5D-EF4C-4365-BB4F-6A9E7918F526}"/>
    <cellStyle name="SAPBEXHLevel2 8 2 3 5" xfId="21441" xr:uid="{79D3DC9F-7B7F-4EBC-9A7D-107504523F6E}"/>
    <cellStyle name="SAPBEXHLevel2 8 2 3 6" xfId="25103" xr:uid="{9CAC0174-9464-46B8-B783-51077D88ECE4}"/>
    <cellStyle name="SAPBEXHLevel2 8 2 3 7" xfId="28634" xr:uid="{31026ABD-E315-4188-953E-80F385F8AA03}"/>
    <cellStyle name="SAPBEXHLevel2 8 2 3 8" xfId="31913" xr:uid="{6BE6BDEB-8957-4357-AADF-B5133A52697A}"/>
    <cellStyle name="SAPBEXHLevel2 8 2 4" xfId="3264" xr:uid="{ED6DBEBC-5CE7-459C-A5BF-7F8822D295DC}"/>
    <cellStyle name="SAPBEXHLevel2 8 2 4 2" xfId="8915" xr:uid="{194FEF41-561B-4869-98B9-62AC97F9E7B6}"/>
    <cellStyle name="SAPBEXHLevel2 8 2 4 3" xfId="6819" xr:uid="{A8935B6A-C18E-470B-88F8-E66B3B80D6C3}"/>
    <cellStyle name="SAPBEXHLevel2 8 2 4 4" xfId="17611" xr:uid="{A93CAC91-3547-431C-9E16-702A071730C1}"/>
    <cellStyle name="SAPBEXHLevel2 8 2 4 5" xfId="21367" xr:uid="{5E2E7974-1375-4DAB-B6E1-B3F88D4193EF}"/>
    <cellStyle name="SAPBEXHLevel2 8 2 4 6" xfId="25029" xr:uid="{59549F6C-2574-4F52-9518-66E6ACA81F61}"/>
    <cellStyle name="SAPBEXHLevel2 8 2 4 7" xfId="28560" xr:uid="{41A87540-F4EB-4B19-93CA-256714A3F3F3}"/>
    <cellStyle name="SAPBEXHLevel2 8 2 4 8" xfId="31839" xr:uid="{7F9B5266-63CD-41C8-A324-FFBAF1719246}"/>
    <cellStyle name="SAPBEXHLevel2 8 2 5" xfId="2293" xr:uid="{250CD244-F2E0-48FB-B0CE-8D4DEBFB24F9}"/>
    <cellStyle name="SAPBEXHLevel2 8 2 5 2" xfId="10778" xr:uid="{D5C348E2-E17A-4FCF-985D-6C42C147C7C2}"/>
    <cellStyle name="SAPBEXHLevel2 8 2 5 3" xfId="14916" xr:uid="{7C3699B7-47BE-4590-B3AD-F252AF11C0E3}"/>
    <cellStyle name="SAPBEXHLevel2 8 2 5 4" xfId="14622" xr:uid="{9B95B95F-4C6C-45B4-AC76-FF7FB14E2550}"/>
    <cellStyle name="SAPBEXHLevel2 8 2 5 5" xfId="13874" xr:uid="{A730CD1F-191F-4B88-9440-16451C78899E}"/>
    <cellStyle name="SAPBEXHLevel2 8 2 5 6" xfId="20141" xr:uid="{08576EC4-B3DF-4E45-89A9-0F94C7C209C1}"/>
    <cellStyle name="SAPBEXHLevel2 8 2 5 7" xfId="23835" xr:uid="{80D097C0-18B0-40B2-9816-828F65627928}"/>
    <cellStyle name="SAPBEXHLevel2 8 2 5 8" xfId="7701" xr:uid="{609ED735-6FC0-439E-8701-0D681255DA6F}"/>
    <cellStyle name="SAPBEXHLevel2 8 2 6" xfId="4356" xr:uid="{5E015CFB-78CC-4F02-8CA6-38A3789834CE}"/>
    <cellStyle name="SAPBEXHLevel2 8 2 6 2" xfId="12598" xr:uid="{0A52E2E7-EA7A-4C81-9685-6560884704B0}"/>
    <cellStyle name="SAPBEXHLevel2 8 2 6 3" xfId="15717" xr:uid="{451215A9-8679-4A6E-A951-9A209F4CAF4C}"/>
    <cellStyle name="SAPBEXHLevel2 8 2 6 4" xfId="18703" xr:uid="{14C935DD-C7F7-4FF1-B8C2-14371FA7A41B}"/>
    <cellStyle name="SAPBEXHLevel2 8 2 6 5" xfId="22455" xr:uid="{3B61A92C-32D4-411E-871C-F6D679664DEC}"/>
    <cellStyle name="SAPBEXHLevel2 8 2 6 6" xfId="26121" xr:uid="{013B3FF3-468D-4D53-8E18-77DBB8E672C7}"/>
    <cellStyle name="SAPBEXHLevel2 8 2 6 7" xfId="29652" xr:uid="{2B069D82-823A-40D7-AD5E-D5AFFE83607B}"/>
    <cellStyle name="SAPBEXHLevel2 8 2 6 8" xfId="32914" xr:uid="{68207AD2-2C27-4E12-AA4E-382CAE132021}"/>
    <cellStyle name="SAPBEXHLevel2 8 2 7" xfId="4766" xr:uid="{8A01D7C0-8796-469F-8C37-64AE9229A6CC}"/>
    <cellStyle name="SAPBEXHLevel2 8 2 7 2" xfId="12257" xr:uid="{6DBDB0AB-1F13-486A-8F40-7911558593F8}"/>
    <cellStyle name="SAPBEXHLevel2 8 2 7 3" xfId="15767" xr:uid="{FD16FA16-1082-4E59-B9CB-71F9A9A49DCC}"/>
    <cellStyle name="SAPBEXHLevel2 8 2 7 4" xfId="19113" xr:uid="{70BD41C3-6E79-482E-902D-010C518E776D}"/>
    <cellStyle name="SAPBEXHLevel2 8 2 7 5" xfId="22864" xr:uid="{C5646C20-3EF4-494B-9C72-DC9144A67D6B}"/>
    <cellStyle name="SAPBEXHLevel2 8 2 7 6" xfId="26530" xr:uid="{3538FFA5-B59F-4999-A5C3-C4335E6DF072}"/>
    <cellStyle name="SAPBEXHLevel2 8 2 7 7" xfId="30062" xr:uid="{7E7F6E45-56D0-4E52-B3D8-40F42B1B322E}"/>
    <cellStyle name="SAPBEXHLevel2 8 2 7 8" xfId="33319" xr:uid="{1AC32B07-0FEC-44DC-B9DF-C9B78AA51EFD}"/>
    <cellStyle name="SAPBEXHLevel2 8 2 8" xfId="11009" xr:uid="{3440AA91-10DF-47D4-8BA2-6358C8028889}"/>
    <cellStyle name="SAPBEXHLevel2 8 2 9" xfId="16543" xr:uid="{34F3EBA1-A8B6-4EA7-B11E-4D03CD1A9F72}"/>
    <cellStyle name="SAPBEXHLevel2 8 3" xfId="2010" xr:uid="{4C81E5DF-CBAB-40DD-B401-B6E9A3FC134D}"/>
    <cellStyle name="SAPBEXHLevel2 8 3 2" xfId="11015" xr:uid="{282EE232-B859-4B1F-8FD7-17DE38A9B68D}"/>
    <cellStyle name="SAPBEXHLevel2 8 3 3" xfId="16537" xr:uid="{38D0B9FD-9504-4A2C-8D56-EF65A995CAC6}"/>
    <cellStyle name="SAPBEXHLevel2 8 3 4" xfId="16724" xr:uid="{8C77E1FB-C27F-4AE3-9454-C6C52B45BFEA}"/>
    <cellStyle name="SAPBEXHLevel2 8 3 5" xfId="15237" xr:uid="{12DB4F4E-02DE-4AE3-9CE6-50E980A8AE69}"/>
    <cellStyle name="SAPBEXHLevel2 8 3 6" xfId="16602" xr:uid="{C0D0D858-2281-42A3-BE30-67163DC8E47F}"/>
    <cellStyle name="SAPBEXHLevel2 8 3 7" xfId="23742" xr:uid="{791EF2D1-7D71-40D4-BEA5-81A6AF60743B}"/>
    <cellStyle name="SAPBEXHLevel2 8 3 8" xfId="27294" xr:uid="{4B6B5114-613E-4BC1-BFCA-D241676A26BE}"/>
    <cellStyle name="SAPBEXHLevel2 8 4" xfId="2328" xr:uid="{D148B7D4-9B90-402B-A556-B3FEBE4772C2}"/>
    <cellStyle name="SAPBEXHLevel2 8 4 2" xfId="11148" xr:uid="{69D10239-86A4-471E-993E-B8D9DC31CDEC}"/>
    <cellStyle name="SAPBEXHLevel2 8 4 3" xfId="13204" xr:uid="{327C0F37-9780-47C8-8E68-CFD2E103E655}"/>
    <cellStyle name="SAPBEXHLevel2 8 4 4" xfId="16568" xr:uid="{A97DA248-0EBA-43A7-96AB-816E3A6910DC}"/>
    <cellStyle name="SAPBEXHLevel2 8 4 5" xfId="13667" xr:uid="{88A7D932-E21A-4688-B1A8-106B7B4C0775}"/>
    <cellStyle name="SAPBEXHLevel2 8 4 6" xfId="19641" xr:uid="{DCFE5370-0D91-47A4-82B2-57CD212221EF}"/>
    <cellStyle name="SAPBEXHLevel2 8 4 7" xfId="23423" xr:uid="{2FA027CA-A20B-433F-86EA-B127E03B86C3}"/>
    <cellStyle name="SAPBEXHLevel2 8 4 8" xfId="30342" xr:uid="{CBBB0682-C0CA-4719-9079-37B4F7E6C1CF}"/>
    <cellStyle name="SAPBEXHLevel2 8 5" xfId="2275" xr:uid="{EE981FBE-03D3-43CC-84C3-6AB9497333FF}"/>
    <cellStyle name="SAPBEXHLevel2 8 5 2" xfId="9060" xr:uid="{2E9C6394-3B5C-4BCA-81A2-30A450D1E2FD}"/>
    <cellStyle name="SAPBEXHLevel2 8 5 3" xfId="10207" xr:uid="{3200060E-E575-43C4-98BD-DD45DB2F62D2}"/>
    <cellStyle name="SAPBEXHLevel2 8 5 4" xfId="16026" xr:uid="{E0E1D491-A0F4-47AF-8F53-C3B3265BA971}"/>
    <cellStyle name="SAPBEXHLevel2 8 5 5" xfId="8366" xr:uid="{4D966437-1F8F-48C9-A8B6-02D12D280F6E}"/>
    <cellStyle name="SAPBEXHLevel2 8 5 6" xfId="20142" xr:uid="{22176E5C-9A29-4A6D-9F08-A317EC0920C6}"/>
    <cellStyle name="SAPBEXHLevel2 8 5 7" xfId="23834" xr:uid="{1788FC9B-01D5-4D51-8277-6C25C0632475}"/>
    <cellStyle name="SAPBEXHLevel2 8 5 8" xfId="27044" xr:uid="{BCD67179-B6D2-4E54-BAC6-941ECAA170EF}"/>
    <cellStyle name="SAPBEXHLevel2 8 6" xfId="2595" xr:uid="{6DB39B51-8299-4145-A320-52DF75EACD0A}"/>
    <cellStyle name="SAPBEXHLevel2 8 6 2" xfId="8754" xr:uid="{395B3048-84BB-4FBA-B004-7B165CA53274}"/>
    <cellStyle name="SAPBEXHLevel2 8 6 3" xfId="14475" xr:uid="{7DCCC3E4-F19C-4CA3-94CD-0237E228CB57}"/>
    <cellStyle name="SAPBEXHLevel2 8 6 4" xfId="13134" xr:uid="{CBEDB15F-8FE1-4141-926C-CD1EAFAB5923}"/>
    <cellStyle name="SAPBEXHLevel2 8 6 5" xfId="20702" xr:uid="{0151C2E2-7FF8-45C2-9F1E-76FD1312316B}"/>
    <cellStyle name="SAPBEXHLevel2 8 6 6" xfId="12824" xr:uid="{313A33A6-8E40-4FED-9E95-BB8379D9EA12}"/>
    <cellStyle name="SAPBEXHLevel2 8 6 7" xfId="27891" xr:uid="{9AFC2DCC-969D-4379-B379-7100DF14806E}"/>
    <cellStyle name="SAPBEXHLevel2 8 6 8" xfId="31181" xr:uid="{576ABB35-A5EB-46BD-8AE2-4E7249CAB405}"/>
    <cellStyle name="SAPBEXHLevel2 8 7" xfId="4623" xr:uid="{18D7E4D4-8A10-461C-9B62-3316DCC3A9C7}"/>
    <cellStyle name="SAPBEXHLevel2 8 7 2" xfId="12395" xr:uid="{6E827D0B-6EE6-4183-8F8B-A554B071FF50}"/>
    <cellStyle name="SAPBEXHLevel2 8 7 3" xfId="15730" xr:uid="{654F1589-264C-47AB-8E6B-803158BAD090}"/>
    <cellStyle name="SAPBEXHLevel2 8 7 4" xfId="18970" xr:uid="{E3D1A13E-285D-496B-A686-E19B805DD4F0}"/>
    <cellStyle name="SAPBEXHLevel2 8 7 5" xfId="22722" xr:uid="{32DBF418-9CA9-43E4-8B40-C976E02FB9C8}"/>
    <cellStyle name="SAPBEXHLevel2 8 7 6" xfId="26387" xr:uid="{2E57CF17-70E3-4B3D-BBB0-B17F9B7FFD42}"/>
    <cellStyle name="SAPBEXHLevel2 8 7 7" xfId="29919" xr:uid="{74512613-D313-4E7E-A260-CB03CDDC4CBD}"/>
    <cellStyle name="SAPBEXHLevel2 8 7 8" xfId="33179" xr:uid="{51A6185F-1133-4DBC-B648-DD3A2D62385B}"/>
    <cellStyle name="SAPBEXHLevel2 8 8" xfId="3099" xr:uid="{A3229238-AF57-41DB-AAAE-BD9BEB1F7F03}"/>
    <cellStyle name="SAPBEXHLevel2 8 8 2" xfId="9316" xr:uid="{689E9785-15C6-4F7A-B3AF-F029D7F8640C}"/>
    <cellStyle name="SAPBEXHLevel2 8 8 3" xfId="8013" xr:uid="{8424D4CE-B034-4BEB-909A-39BF6B8DCB43}"/>
    <cellStyle name="SAPBEXHLevel2 8 8 4" xfId="17446" xr:uid="{FED5D852-7960-425E-8F79-4CDA9D24B0DA}"/>
    <cellStyle name="SAPBEXHLevel2 8 8 5" xfId="21202" xr:uid="{BB4F07AC-025A-4A6B-A5A1-FDB21B18B22E}"/>
    <cellStyle name="SAPBEXHLevel2 8 8 6" xfId="24865" xr:uid="{64B17343-0077-4210-8222-702CDEBB2212}"/>
    <cellStyle name="SAPBEXHLevel2 8 8 7" xfId="28395" xr:uid="{D6A4FA5C-CE32-4D7D-BB86-3EF53D63256D}"/>
    <cellStyle name="SAPBEXHLevel2 8 8 8" xfId="31677" xr:uid="{36F917F2-AE68-4FE1-A455-58A226369A54}"/>
    <cellStyle name="SAPBEXHLevel2 8 9" xfId="8549" xr:uid="{E0A8B0A4-AD60-40A8-8B98-CAF16348F989}"/>
    <cellStyle name="SAPBEXHLevel2 9" xfId="1539" xr:uid="{566A315C-053D-4E57-BD4F-4AF8C3E2B3A0}"/>
    <cellStyle name="SAPBEXHLevel2 9 10" xfId="14930" xr:uid="{41925968-647E-4FC0-BBBB-F017E1E8DF23}"/>
    <cellStyle name="SAPBEXHLevel2 9 11" xfId="14791" xr:uid="{FC451F89-C075-4CB7-82C0-71206C3F5691}"/>
    <cellStyle name="SAPBEXHLevel2 9 12" xfId="23368" xr:uid="{FFEFE120-CF4B-4CDD-BAA3-71B7518EF727}"/>
    <cellStyle name="SAPBEXHLevel2 9 13" xfId="27016" xr:uid="{96FBB5F0-A0FD-48F4-A561-972E4F87E0AD}"/>
    <cellStyle name="SAPBEXHLevel2 9 14" xfId="16339" xr:uid="{EE79B102-B67A-4260-B16A-FCF435AE08A5}"/>
    <cellStyle name="SAPBEXHLevel2 9 2" xfId="2782" xr:uid="{B82CBF40-DB5E-490B-A184-E4E67880F109}"/>
    <cellStyle name="SAPBEXHLevel2 9 2 2" xfId="9423" xr:uid="{6B4EE32B-DDF9-4BAD-B8BC-5DFFA6E50001}"/>
    <cellStyle name="SAPBEXHLevel2 9 2 3" xfId="10922" xr:uid="{6A65211A-1961-4A11-AD30-3273BD25EBF3}"/>
    <cellStyle name="SAPBEXHLevel2 9 2 4" xfId="17130" xr:uid="{C04768C5-9E0A-4023-A881-4FA4D02557CF}"/>
    <cellStyle name="SAPBEXHLevel2 9 2 5" xfId="20888" xr:uid="{56E12856-ECF3-4D47-9717-87E08E3D18BA}"/>
    <cellStyle name="SAPBEXHLevel2 9 2 6" xfId="24549" xr:uid="{576674E7-0D0F-4470-A47A-B22D37BA7A8E}"/>
    <cellStyle name="SAPBEXHLevel2 9 2 7" xfId="28078" xr:uid="{CBD33462-EA29-4AD4-9F3D-A7C4EE7B4B27}"/>
    <cellStyle name="SAPBEXHLevel2 9 2 8" xfId="31364" xr:uid="{A5471520-6992-489C-A101-BA731AA0B2F5}"/>
    <cellStyle name="SAPBEXHLevel2 9 3" xfId="3288" xr:uid="{3DAEDC34-55BF-464C-93A9-A61EA244AF51}"/>
    <cellStyle name="SAPBEXHLevel2 9 3 2" xfId="10324" xr:uid="{E5DDB417-F2A3-490D-8DF1-241AC928A50E}"/>
    <cellStyle name="SAPBEXHLevel2 9 3 3" xfId="14586" xr:uid="{1A5584EF-2293-4C78-A3F2-B4C45BD9929E}"/>
    <cellStyle name="SAPBEXHLevel2 9 3 4" xfId="17635" xr:uid="{B7BE48CE-0C01-43EC-8E66-7A536AD2EB5A}"/>
    <cellStyle name="SAPBEXHLevel2 9 3 5" xfId="21391" xr:uid="{06A3F551-CD5D-4D24-8CDF-0C0D57CAD5E0}"/>
    <cellStyle name="SAPBEXHLevel2 9 3 6" xfId="25053" xr:uid="{BF24BEE7-5C3C-4A5A-96F1-17A9909E59BC}"/>
    <cellStyle name="SAPBEXHLevel2 9 3 7" xfId="28584" xr:uid="{6F84EFD7-03B8-4E31-8A86-D7F51B99E46B}"/>
    <cellStyle name="SAPBEXHLevel2 9 3 8" xfId="31863" xr:uid="{481BA1D1-2641-4A3C-B912-76437D367EEC}"/>
    <cellStyle name="SAPBEXHLevel2 9 4" xfId="2353" xr:uid="{6F992253-222E-431E-AF18-9C33EEF477A8}"/>
    <cellStyle name="SAPBEXHLevel2 9 4 2" xfId="10777" xr:uid="{B7C7573D-E8FB-4360-A5BB-5E7F10EF6E3B}"/>
    <cellStyle name="SAPBEXHLevel2 9 4 3" xfId="15165" xr:uid="{0CBC513E-3B19-4DBF-9DB0-3C2C5492F588}"/>
    <cellStyle name="SAPBEXHLevel2 9 4 4" xfId="14780" xr:uid="{2F641216-423B-4DF7-809E-E675031DFCC2}"/>
    <cellStyle name="SAPBEXHLevel2 9 4 5" xfId="19415" xr:uid="{9A4EA15D-B408-4F3A-A880-193FB1F7EA42}"/>
    <cellStyle name="SAPBEXHLevel2 9 4 6" xfId="20125" xr:uid="{4AF365F4-0FB4-4D53-AC6A-EB0C9D44BFB7}"/>
    <cellStyle name="SAPBEXHLevel2 9 4 7" xfId="26828" xr:uid="{B7C6E258-93EC-4FA5-A3F0-7671A8DBB488}"/>
    <cellStyle name="SAPBEXHLevel2 9 4 8" xfId="30321" xr:uid="{5553C83A-D0D5-43D4-B8EB-CA83DD7ED011}"/>
    <cellStyle name="SAPBEXHLevel2 9 5" xfId="4374" xr:uid="{5CAB6896-3918-4AEF-8FB3-7928CCEA37F2}"/>
    <cellStyle name="SAPBEXHLevel2 9 5 2" xfId="12582" xr:uid="{3B391D8B-92F1-4124-AE83-187052331F8A}"/>
    <cellStyle name="SAPBEXHLevel2 9 5 3" xfId="7617" xr:uid="{9B6D50F3-B851-43BD-8339-0BA4E8559162}"/>
    <cellStyle name="SAPBEXHLevel2 9 5 4" xfId="18721" xr:uid="{D2C160EF-EE33-4EBF-9FD9-D2CE50CF7A37}"/>
    <cellStyle name="SAPBEXHLevel2 9 5 5" xfId="22473" xr:uid="{228A6F8E-C74D-4AD5-AE04-3D835254041D}"/>
    <cellStyle name="SAPBEXHLevel2 9 5 6" xfId="26139" xr:uid="{9EF7E4E6-9CCF-4FDB-8C08-28496484F807}"/>
    <cellStyle name="SAPBEXHLevel2 9 5 7" xfId="29670" xr:uid="{D6E9306B-2E4C-4DE9-A047-33D4DCAF23E2}"/>
    <cellStyle name="SAPBEXHLevel2 9 5 8" xfId="32932" xr:uid="{C23F77CE-69F7-4EA2-87C9-2FF2630AE861}"/>
    <cellStyle name="SAPBEXHLevel2 9 6" xfId="4424" xr:uid="{44C94D95-2AEF-414D-B91C-48951AFF450E}"/>
    <cellStyle name="SAPBEXHLevel2 9 6 2" xfId="7402" xr:uid="{130CDB08-06B7-4B30-8CCF-2EF061D45937}"/>
    <cellStyle name="SAPBEXHLevel2 9 6 3" xfId="14414" xr:uid="{E861755C-6E15-4ACE-92CC-558BA12DD6EB}"/>
    <cellStyle name="SAPBEXHLevel2 9 6 4" xfId="18771" xr:uid="{C3ABEBA8-63D8-45D8-8BF5-1243802E81A9}"/>
    <cellStyle name="SAPBEXHLevel2 9 6 5" xfId="22523" xr:uid="{CBBE6C42-09DC-4734-BDE0-3CB922840AFF}"/>
    <cellStyle name="SAPBEXHLevel2 9 6 6" xfId="26188" xr:uid="{48C22EF2-B481-4967-B5A8-7CD9561522F9}"/>
    <cellStyle name="SAPBEXHLevel2 9 6 7" xfId="29720" xr:uid="{CE5DCAB2-FE66-41B2-BF08-9090EC008B50}"/>
    <cellStyle name="SAPBEXHLevel2 9 6 8" xfId="32982" xr:uid="{DD2BE58D-6BA0-4305-8762-6E8E829978DA}"/>
    <cellStyle name="SAPBEXHLevel2 9 7" xfId="4733" xr:uid="{C0E62584-824E-4E79-AE93-1D96EF344D53}"/>
    <cellStyle name="SAPBEXHLevel2 9 7 2" xfId="12290" xr:uid="{E1B67650-E0BB-4A86-886C-1B401CFD14A8}"/>
    <cellStyle name="SAPBEXHLevel2 9 7 3" xfId="15766" xr:uid="{95E4563B-5D3E-40FC-BC0C-2F3F74AA6C70}"/>
    <cellStyle name="SAPBEXHLevel2 9 7 4" xfId="19080" xr:uid="{E0432BE6-1B23-4B17-86FB-9597F6EF34CA}"/>
    <cellStyle name="SAPBEXHLevel2 9 7 5" xfId="22831" xr:uid="{847566EB-9EFD-4706-93AB-799B4DBB5282}"/>
    <cellStyle name="SAPBEXHLevel2 9 7 6" xfId="26497" xr:uid="{B573968A-2E2D-4690-B279-EDC316156647}"/>
    <cellStyle name="SAPBEXHLevel2 9 7 7" xfId="30029" xr:uid="{0F45FCFA-A870-4264-963F-802B2CE96789}"/>
    <cellStyle name="SAPBEXHLevel2 9 7 8" xfId="33286" xr:uid="{E54A2C4B-2415-4175-898B-52D92B0A557C}"/>
    <cellStyle name="SAPBEXHLevel2 9 8" xfId="13080" xr:uid="{9A4FD3A7-D282-4ABA-B01D-CA6C765562FA}"/>
    <cellStyle name="SAPBEXHLevel2 9 9" xfId="15581" xr:uid="{0B3F892E-8F25-48CF-8CBC-F2818F9D3E72}"/>
    <cellStyle name="SAPBEXHLevel2_0910 GSO Capex RRP - Final (Detail) v2 220710" xfId="6106" xr:uid="{5974855B-49E4-4965-93F4-0687E708C670}"/>
    <cellStyle name="SAPBEXHLevel2X" xfId="484" xr:uid="{709FD357-A294-4B2A-A19B-A8F3246CF29F}"/>
    <cellStyle name="SAPBEXHLevel2X 10" xfId="3557" xr:uid="{DFEEB9F8-00E3-4E32-810C-942ED4960254}"/>
    <cellStyle name="SAPBEXHLevel2X 10 2" xfId="10511" xr:uid="{30B98328-6361-47C8-A6BC-78205CE0A375}"/>
    <cellStyle name="SAPBEXHLevel2X 10 3" xfId="16888" xr:uid="{5BF28E5F-04D8-4C41-B770-8B344F67BB0C}"/>
    <cellStyle name="SAPBEXHLevel2X 10 4" xfId="17904" xr:uid="{A547E59A-2218-43C9-AF32-22A6B78E571B}"/>
    <cellStyle name="SAPBEXHLevel2X 10 5" xfId="21660" xr:uid="{154AE610-2151-4059-AFB1-726B19174741}"/>
    <cellStyle name="SAPBEXHLevel2X 10 6" xfId="25322" xr:uid="{78257564-92CC-421C-A89A-F7B55E37B253}"/>
    <cellStyle name="SAPBEXHLevel2X 10 7" xfId="28853" xr:uid="{4C09AEA1-473F-44C2-AE88-A31CC06419A4}"/>
    <cellStyle name="SAPBEXHLevel2X 10 8" xfId="32131" xr:uid="{B0FD5E0D-B00B-4491-9742-30155C701868}"/>
    <cellStyle name="SAPBEXHLevel2X 11" xfId="3216" xr:uid="{ACECE00B-A5B2-4D07-8E2F-89D646653F72}"/>
    <cellStyle name="SAPBEXHLevel2X 11 2" xfId="11077" xr:uid="{2798C830-FDE1-462E-817A-E654957CB80D}"/>
    <cellStyle name="SAPBEXHLevel2X 11 3" xfId="17027" xr:uid="{5731995F-2562-4878-977B-D882134AE4CF}"/>
    <cellStyle name="SAPBEXHLevel2X 11 4" xfId="17563" xr:uid="{1CB1F32C-9249-4BF0-B8EA-349780DA6FD1}"/>
    <cellStyle name="SAPBEXHLevel2X 11 5" xfId="21319" xr:uid="{E7FA8A85-11C7-4D23-999F-886FDABB9FFC}"/>
    <cellStyle name="SAPBEXHLevel2X 11 6" xfId="24981" xr:uid="{F25FDB84-3FA7-482F-BBA9-B3CC8B8128C4}"/>
    <cellStyle name="SAPBEXHLevel2X 11 7" xfId="28512" xr:uid="{BD2642E7-0ED5-4A20-9EA1-1C50AE1EE1AD}"/>
    <cellStyle name="SAPBEXHLevel2X 11 8" xfId="31792" xr:uid="{FCA1FD2F-D5E7-4BC8-92C1-ED48270FB17B}"/>
    <cellStyle name="SAPBEXHLevel2X 12" xfId="4564" xr:uid="{A159C516-608A-4AF3-8A0F-42EAC7398B51}"/>
    <cellStyle name="SAPBEXHLevel2X 12 2" xfId="12451" xr:uid="{385B0913-D8D2-4B92-A420-8F4F17C32E5A}"/>
    <cellStyle name="SAPBEXHLevel2X 12 3" xfId="13393" xr:uid="{ECAAC2EC-9D04-4F96-ACE1-616D16C56CA2}"/>
    <cellStyle name="SAPBEXHLevel2X 12 4" xfId="18911" xr:uid="{B6777CFB-8227-4880-B4D1-4B629B0577E2}"/>
    <cellStyle name="SAPBEXHLevel2X 12 5" xfId="22663" xr:uid="{C0D95734-4B52-4D22-B36E-927ED98535E9}"/>
    <cellStyle name="SAPBEXHLevel2X 12 6" xfId="26328" xr:uid="{825B5D89-A19F-467A-8CB0-C51BD31CABBE}"/>
    <cellStyle name="SAPBEXHLevel2X 12 7" xfId="29860" xr:uid="{F5BD6372-AADB-46D3-A445-AD9A7E2E6887}"/>
    <cellStyle name="SAPBEXHLevel2X 12 8" xfId="33121" xr:uid="{D93368E3-451F-43DC-8EE7-11914DD1CB01}"/>
    <cellStyle name="SAPBEXHLevel2X 13" xfId="4369" xr:uid="{51C3AFAA-5C8E-4250-A4A0-E25B9760F9FF}"/>
    <cellStyle name="SAPBEXHLevel2X 13 2" xfId="12587" xr:uid="{4B5D8108-F6CF-4098-99BD-B7843B431753}"/>
    <cellStyle name="SAPBEXHLevel2X 13 3" xfId="7231" xr:uid="{D51ADB61-EA5B-43F0-AA2B-CF4D5A86FD41}"/>
    <cellStyle name="SAPBEXHLevel2X 13 4" xfId="18716" xr:uid="{A733453D-647E-485C-857E-7B573000BB0D}"/>
    <cellStyle name="SAPBEXHLevel2X 13 5" xfId="22468" xr:uid="{BC7B83A6-8F18-420B-9B45-376571261829}"/>
    <cellStyle name="SAPBEXHLevel2X 13 6" xfId="26134" xr:uid="{388ACCFF-E9D1-4BC1-8730-97E249A996AC}"/>
    <cellStyle name="SAPBEXHLevel2X 13 7" xfId="29665" xr:uid="{8110D947-D668-45A5-BC2D-EDA7BE4B27C8}"/>
    <cellStyle name="SAPBEXHLevel2X 13 8" xfId="32927" xr:uid="{03F47198-F58E-4F13-8AC4-DD208278C5B4}"/>
    <cellStyle name="SAPBEXHLevel2X 14" xfId="6107" xr:uid="{CA8CE2FB-EB3D-4D60-92DD-BF967E310C4A}"/>
    <cellStyle name="SAPBEXHLevel2X 14 2" xfId="7567" xr:uid="{6DED0D62-A9F7-4C2E-88D8-D6E61E30DB3A}"/>
    <cellStyle name="SAPBEXHLevel2X 14 3" xfId="17008" xr:uid="{EAADB6CF-E071-4B67-BB67-8EF67F832E2F}"/>
    <cellStyle name="SAPBEXHLevel2X 14 4" xfId="20369" xr:uid="{50AC15FC-E1F0-4996-BC7B-87CD090F745B}"/>
    <cellStyle name="SAPBEXHLevel2X 14 5" xfId="24055" xr:uid="{5E4320DD-75F6-4DA0-AFFE-400A5C7D3454}"/>
    <cellStyle name="SAPBEXHLevel2X 14 6" xfId="27628" xr:uid="{853321A3-5583-4BE9-80C2-FC6C8F525326}"/>
    <cellStyle name="SAPBEXHLevel2X 14 7" xfId="30816" xr:uid="{9EE8E91B-1651-4045-9CBB-6C3C6F793D52}"/>
    <cellStyle name="SAPBEXHLevel2X 14 8" xfId="33510" xr:uid="{A140F412-0DFA-4CDC-A7B8-56740082F0F6}"/>
    <cellStyle name="SAPBEXHLevel2X 15" xfId="6386" xr:uid="{8F441076-4EF6-4761-816B-03AD81E0A6FF}"/>
    <cellStyle name="SAPBEXHLevel2X 15 2" xfId="13284" xr:uid="{A636411A-BB91-4FCE-A110-8687875FAA40}"/>
    <cellStyle name="SAPBEXHLevel2X 15 3" xfId="15948" xr:uid="{9F3BD134-E7D1-4CD1-8396-FA84D3D1A88E}"/>
    <cellStyle name="SAPBEXHLevel2X 15 4" xfId="20631" xr:uid="{6ECBAEF2-E114-4B57-9558-263A0EFC94D5}"/>
    <cellStyle name="SAPBEXHLevel2X 15 5" xfId="24311" xr:uid="{781DCC8A-0166-41A8-97DD-5B81928851E1}"/>
    <cellStyle name="SAPBEXHLevel2X 15 6" xfId="27830" xr:uid="{3C3A40FA-95B8-4844-A31F-B1555A33AE2B}"/>
    <cellStyle name="SAPBEXHLevel2X 15 7" xfId="31047" xr:uid="{A3FFE882-BA99-4D7C-90B3-D1B93F263F46}"/>
    <cellStyle name="SAPBEXHLevel2X 15 8" xfId="33650" xr:uid="{91B3F9B0-8AD4-47C6-803C-C86A4EE9E8DF}"/>
    <cellStyle name="SAPBEXHLevel2X 16" xfId="10284" xr:uid="{5DD47C14-95F4-4035-BD83-24A41FEC1BC6}"/>
    <cellStyle name="SAPBEXHLevel2X 17" xfId="14009" xr:uid="{2703E5B0-16EC-4E16-AAE4-012CE2305B9A}"/>
    <cellStyle name="SAPBEXHLevel2X 18" xfId="12851" xr:uid="{10CB1000-CE97-47A2-BFB2-263FABA94555}"/>
    <cellStyle name="SAPBEXHLevel2X 19" xfId="16688" xr:uid="{DF191A72-4A40-4545-9E81-2D61CE061DC8}"/>
    <cellStyle name="SAPBEXHLevel2X 2" xfId="1214" xr:uid="{F7CD0336-3914-4A14-AC26-DC04467A9CB5}"/>
    <cellStyle name="SAPBEXHLevel2X 2 10" xfId="6108" xr:uid="{2A7CD2CC-F1BA-494A-AE1B-5A2F00775D3D}"/>
    <cellStyle name="SAPBEXHLevel2X 2 10 2" xfId="12873" xr:uid="{AC4B68BA-1AE8-43B6-9A00-E887E55BD622}"/>
    <cellStyle name="SAPBEXHLevel2X 2 10 3" xfId="15311" xr:uid="{902C0F6C-001F-45C8-A196-6710EF8E939A}"/>
    <cellStyle name="SAPBEXHLevel2X 2 10 4" xfId="20370" xr:uid="{E6347B29-EB69-42D9-9196-4D7C7AF5CB3B}"/>
    <cellStyle name="SAPBEXHLevel2X 2 10 5" xfId="24056" xr:uid="{D90F21EB-44FA-440C-96B3-C0386F37D310}"/>
    <cellStyle name="SAPBEXHLevel2X 2 10 6" xfId="27629" xr:uid="{BB1126C0-2BF5-40CB-8640-16D4CCE81B5E}"/>
    <cellStyle name="SAPBEXHLevel2X 2 10 7" xfId="30817" xr:uid="{4CE2E46C-FD02-469E-910A-682980C0E080}"/>
    <cellStyle name="SAPBEXHLevel2X 2 10 8" xfId="33511" xr:uid="{5231DE0B-3794-4CA4-BBBD-1DAD3C68E824}"/>
    <cellStyle name="SAPBEXHLevel2X 2 11" xfId="6387" xr:uid="{B794F938-7126-4053-B0B7-446017494FCE}"/>
    <cellStyle name="SAPBEXHLevel2X 2 11 2" xfId="13285" xr:uid="{630DE618-EB22-477B-9FA4-AB45DB0E4CCF}"/>
    <cellStyle name="SAPBEXHLevel2X 2 11 3" xfId="15949" xr:uid="{82AF4457-56AC-4AAA-BCE0-6327CA2D8061}"/>
    <cellStyle name="SAPBEXHLevel2X 2 11 4" xfId="20632" xr:uid="{80A71D53-1586-4CA5-B5EA-F037F52DFF9D}"/>
    <cellStyle name="SAPBEXHLevel2X 2 11 5" xfId="24312" xr:uid="{A429D625-55CB-4AB4-98C6-D50576964B6C}"/>
    <cellStyle name="SAPBEXHLevel2X 2 11 6" xfId="27831" xr:uid="{56797333-FEBA-4AF5-B068-3D1D93BECE32}"/>
    <cellStyle name="SAPBEXHLevel2X 2 11 7" xfId="31048" xr:uid="{C0239E36-903A-4881-A3D5-353F1FD574CA}"/>
    <cellStyle name="SAPBEXHLevel2X 2 11 8" xfId="33651" xr:uid="{A6FC68AF-3358-4840-A50E-1A0678D9DA6E}"/>
    <cellStyle name="SAPBEXHLevel2X 2 12" xfId="9042" xr:uid="{6A36993B-F181-4F68-B512-BC4AE2A3DA5D}"/>
    <cellStyle name="SAPBEXHLevel2X 2 13" xfId="7735" xr:uid="{5F30D97D-870C-4054-8A0D-8042585FCBC8}"/>
    <cellStyle name="SAPBEXHLevel2X 2 14" xfId="7353" xr:uid="{545A7362-2C33-440C-87E0-1929B3BCA3B0}"/>
    <cellStyle name="SAPBEXHLevel2X 2 15" xfId="19741" xr:uid="{9A3ADE6C-C74A-4272-98F4-617B0728709A}"/>
    <cellStyle name="SAPBEXHLevel2X 2 16" xfId="23503" xr:uid="{F39F3A27-CA20-48C0-A986-515017B3AB01}"/>
    <cellStyle name="SAPBEXHLevel2X 2 17" xfId="27116" xr:uid="{888A96CE-D821-41A0-BD0A-7F2C51FB1D81}"/>
    <cellStyle name="SAPBEXHLevel2X 2 18" xfId="30576" xr:uid="{A7B7A701-60DE-4972-85E2-D3021936833E}"/>
    <cellStyle name="SAPBEXHLevel2X 2 2" xfId="1215" xr:uid="{2964775F-C26F-4799-B780-EF8FCEDC27DF}"/>
    <cellStyle name="SAPBEXHLevel2X 2 2 10" xfId="8235" xr:uid="{FF5D218C-2BAD-4E7D-A034-94DA379695A0}"/>
    <cellStyle name="SAPBEXHLevel2X 2 2 11" xfId="14371" xr:uid="{9D323A53-3ACE-4EEC-8656-0E65BFD30283}"/>
    <cellStyle name="SAPBEXHLevel2X 2 2 12" xfId="19740" xr:uid="{C28CF684-1C69-4367-B98E-00A88A166634}"/>
    <cellStyle name="SAPBEXHLevel2X 2 2 13" xfId="23502" xr:uid="{51A97BBC-0C0A-4009-A13B-2D1434FB0FE0}"/>
    <cellStyle name="SAPBEXHLevel2X 2 2 14" xfId="27115" xr:uid="{A4F3505D-15BD-4123-A88E-1227A841CB0D}"/>
    <cellStyle name="SAPBEXHLevel2X 2 2 15" xfId="30575" xr:uid="{7B455693-681D-4C82-9551-59629EF46600}"/>
    <cellStyle name="SAPBEXHLevel2X 2 2 16" xfId="33847" xr:uid="{110C1599-D100-48A5-86DF-2945D56F80C5}"/>
    <cellStyle name="SAPBEXHLevel2X 2 2 2" xfId="1699" xr:uid="{AB1971DD-8993-4965-9BEB-F6128EC37E7B}"/>
    <cellStyle name="SAPBEXHLevel2X 2 2 2 10" xfId="16119" xr:uid="{919DB213-9DB6-4C35-9ACC-9173D3038551}"/>
    <cellStyle name="SAPBEXHLevel2X 2 2 2 11" xfId="19571" xr:uid="{569D7BE0-B691-4BCC-BB19-F55D2E93E7A9}"/>
    <cellStyle name="SAPBEXHLevel2X 2 2 2 12" xfId="23325" xr:uid="{D712593C-2B1D-43EA-B80D-CC4A821004CE}"/>
    <cellStyle name="SAPBEXHLevel2X 2 2 2 13" xfId="26982" xr:uid="{E6835E15-8681-4DEE-AD78-9E37AF8277C2}"/>
    <cellStyle name="SAPBEXHLevel2X 2 2 2 14" xfId="30463" xr:uid="{14AC8C49-351E-4EFD-8F4C-5908CBAB67EE}"/>
    <cellStyle name="SAPBEXHLevel2X 2 2 2 15" xfId="34865" xr:uid="{90AFB150-2DFE-487A-87B2-F3E1F671D405}"/>
    <cellStyle name="SAPBEXHLevel2X 2 2 2 2" xfId="2942" xr:uid="{0FD27AC7-D8EC-4BD0-A1D3-03FD6150792D}"/>
    <cellStyle name="SAPBEXHLevel2X 2 2 2 2 2" xfId="9775" xr:uid="{6569220F-5D52-42F0-8A22-4A52E822FCF4}"/>
    <cellStyle name="SAPBEXHLevel2X 2 2 2 2 3" xfId="9265" xr:uid="{CF1646F9-87A0-4DCD-B80F-1B6880A27B6C}"/>
    <cellStyle name="SAPBEXHLevel2X 2 2 2 2 4" xfId="17290" xr:uid="{7CC054CC-BB36-4F60-959A-4CAB6543F840}"/>
    <cellStyle name="SAPBEXHLevel2X 2 2 2 2 5" xfId="21048" xr:uid="{70AC1C1E-B60E-4AE1-8F58-A0CF5E316CCD}"/>
    <cellStyle name="SAPBEXHLevel2X 2 2 2 2 6" xfId="24709" xr:uid="{23D1D896-E20E-47D1-9F88-4FF3B611F946}"/>
    <cellStyle name="SAPBEXHLevel2X 2 2 2 2 7" xfId="28238" xr:uid="{D86AA21C-F5B9-425B-968F-F37E17E7ACC4}"/>
    <cellStyle name="SAPBEXHLevel2X 2 2 2 2 8" xfId="31524" xr:uid="{17C6B3FE-E2DD-453A-BB5C-FE0CC4ED41A9}"/>
    <cellStyle name="SAPBEXHLevel2X 2 2 2 3" xfId="3448" xr:uid="{32B84EB7-C359-413F-B895-B9D3D320908E}"/>
    <cellStyle name="SAPBEXHLevel2X 2 2 2 3 2" xfId="9890" xr:uid="{B2B27339-2E8D-44BC-AD18-295B1A752B60}"/>
    <cellStyle name="SAPBEXHLevel2X 2 2 2 3 3" xfId="9468" xr:uid="{344B668B-E3F5-4CE6-968E-2159539362E9}"/>
    <cellStyle name="SAPBEXHLevel2X 2 2 2 3 4" xfId="17795" xr:uid="{8B6FCA91-2C95-4189-A522-D5B3B6FFCACD}"/>
    <cellStyle name="SAPBEXHLevel2X 2 2 2 3 5" xfId="21551" xr:uid="{2D098256-C427-4C68-A6A8-BF2E33430C05}"/>
    <cellStyle name="SAPBEXHLevel2X 2 2 2 3 6" xfId="25213" xr:uid="{8373656A-C9C8-48DE-B484-39EE7E15D2DE}"/>
    <cellStyle name="SAPBEXHLevel2X 2 2 2 3 7" xfId="28744" xr:uid="{F4A24BAC-4EB9-45B0-BC81-7BD65E6004BC}"/>
    <cellStyle name="SAPBEXHLevel2X 2 2 2 3 8" xfId="32023" xr:uid="{159A8A2A-A20C-41FD-BF8D-0C6D4C9F93A9}"/>
    <cellStyle name="SAPBEXHLevel2X 2 2 2 4" xfId="2725" xr:uid="{17C207BF-2B96-4040-9183-58CDC60006A0}"/>
    <cellStyle name="SAPBEXHLevel2X 2 2 2 4 2" xfId="10473" xr:uid="{DB5DC262-57A4-42D9-ADE0-0E4502942FE9}"/>
    <cellStyle name="SAPBEXHLevel2X 2 2 2 4 3" xfId="16642" xr:uid="{8C13E7AA-29FE-4E3E-A57D-D3A86590E881}"/>
    <cellStyle name="SAPBEXHLevel2X 2 2 2 4 4" xfId="17073" xr:uid="{DD7606DA-F8DD-462B-9095-D8C434313903}"/>
    <cellStyle name="SAPBEXHLevel2X 2 2 2 4 5" xfId="20831" xr:uid="{7542A26D-154A-4C47-834C-2AF54D696A25}"/>
    <cellStyle name="SAPBEXHLevel2X 2 2 2 4 6" xfId="24492" xr:uid="{8A9C379C-E315-4DD3-B4D9-5AE9C64FD5A8}"/>
    <cellStyle name="SAPBEXHLevel2X 2 2 2 4 7" xfId="28021" xr:uid="{982ACF1F-3AB7-4C41-B6B1-43B56B5056C8}"/>
    <cellStyle name="SAPBEXHLevel2X 2 2 2 4 8" xfId="31307" xr:uid="{BEFDA67E-D0E5-4F83-98DE-B6A7DD092327}"/>
    <cellStyle name="SAPBEXHLevel2X 2 2 2 5" xfId="3650" xr:uid="{B2EAD471-35DD-41D9-AFB7-FDA839FE7EA1}"/>
    <cellStyle name="SAPBEXHLevel2X 2 2 2 5 2" xfId="8723" xr:uid="{C381C562-021E-4CD7-8BD2-FF35A98C9FE3}"/>
    <cellStyle name="SAPBEXHLevel2X 2 2 2 5 3" xfId="9835" xr:uid="{549AB44C-4D47-43DE-8129-7698BF1CFEDE}"/>
    <cellStyle name="SAPBEXHLevel2X 2 2 2 5 4" xfId="17997" xr:uid="{AE8F21BB-F9DE-418A-B09F-C5CB2D190EAD}"/>
    <cellStyle name="SAPBEXHLevel2X 2 2 2 5 5" xfId="21753" xr:uid="{C8CE8445-6773-486C-AA16-9F735DEF8A0C}"/>
    <cellStyle name="SAPBEXHLevel2X 2 2 2 5 6" xfId="25415" xr:uid="{F01930B2-EB89-4677-9BE8-CA70E32FFE51}"/>
    <cellStyle name="SAPBEXHLevel2X 2 2 2 5 7" xfId="28946" xr:uid="{C1698E65-1323-4F82-BE5A-3256FDDB6BA8}"/>
    <cellStyle name="SAPBEXHLevel2X 2 2 2 5 8" xfId="32223" xr:uid="{E9309399-3DF7-4547-AC39-ACB656D076FD}"/>
    <cellStyle name="SAPBEXHLevel2X 2 2 2 6" xfId="4488" xr:uid="{FDD0BBCB-74BB-4021-AC80-D0E5B5EEDD01}"/>
    <cellStyle name="SAPBEXHLevel2X 2 2 2 6 2" xfId="12516" xr:uid="{E3B7B4DD-DC0B-4BBA-8A9C-889F11EDBB81}"/>
    <cellStyle name="SAPBEXHLevel2X 2 2 2 6 3" xfId="11480" xr:uid="{5660CBDE-8139-4D95-8F04-A7ABDCD55033}"/>
    <cellStyle name="SAPBEXHLevel2X 2 2 2 6 4" xfId="18835" xr:uid="{A734DAA3-1CBF-453C-84DA-4D14F1B58CDA}"/>
    <cellStyle name="SAPBEXHLevel2X 2 2 2 6 5" xfId="22587" xr:uid="{C54C8602-2B04-4B78-B577-87B6574977F7}"/>
    <cellStyle name="SAPBEXHLevel2X 2 2 2 6 6" xfId="26252" xr:uid="{3E788B25-E4CA-4275-8F3B-761171A48354}"/>
    <cellStyle name="SAPBEXHLevel2X 2 2 2 6 7" xfId="29784" xr:uid="{A4A94C91-5DD6-4CF4-8FA3-EEF215EA4468}"/>
    <cellStyle name="SAPBEXHLevel2X 2 2 2 6 8" xfId="33046" xr:uid="{43402467-9117-48BF-A0EC-627F0FB946C5}"/>
    <cellStyle name="SAPBEXHLevel2X 2 2 2 7" xfId="4440" xr:uid="{5FAC3AFD-DD9D-45A7-8B39-86C95D6B544D}"/>
    <cellStyle name="SAPBEXHLevel2X 2 2 2 7 2" xfId="6929" xr:uid="{792098A4-D6E9-4DA1-952D-3854958DBB5C}"/>
    <cellStyle name="SAPBEXHLevel2X 2 2 2 7 3" xfId="8077" xr:uid="{96FE19FA-819C-4533-9346-E8C8BC00B0B8}"/>
    <cellStyle name="SAPBEXHLevel2X 2 2 2 7 4" xfId="18787" xr:uid="{C5C767F9-273C-46E7-BFA5-5E7050C34D43}"/>
    <cellStyle name="SAPBEXHLevel2X 2 2 2 7 5" xfId="22539" xr:uid="{DEA402E1-30C9-4992-894D-29BA56C3F589}"/>
    <cellStyle name="SAPBEXHLevel2X 2 2 2 7 6" xfId="26204" xr:uid="{B475DBF5-3E8E-49DA-AEF6-36C3BEDD6F27}"/>
    <cellStyle name="SAPBEXHLevel2X 2 2 2 7 7" xfId="29736" xr:uid="{C8ACCED1-9ECA-44CA-AA69-25C8F6DAA2B1}"/>
    <cellStyle name="SAPBEXHLevel2X 2 2 2 7 8" xfId="32998" xr:uid="{34657E72-1255-438D-9FC4-5BF633074E15}"/>
    <cellStyle name="SAPBEXHLevel2X 2 2 2 8" xfId="9228" xr:uid="{820610A9-41FA-4E2C-855B-155DCE5DE4C4}"/>
    <cellStyle name="SAPBEXHLevel2X 2 2 2 9" xfId="10592" xr:uid="{C9A16898-E434-4A41-B5CC-D05560CD73C3}"/>
    <cellStyle name="SAPBEXHLevel2X 2 2 3" xfId="2489" xr:uid="{E6BEF046-0928-4AC9-BEF0-D7E1B5C76ECC}"/>
    <cellStyle name="SAPBEXHLevel2X 2 2 3 2" xfId="8138" xr:uid="{2AA85092-A6E4-444D-BDC0-5F5E5B8B7113}"/>
    <cellStyle name="SAPBEXHLevel2X 2 2 3 3" xfId="15347" xr:uid="{FF44B014-6F0B-42E7-A350-0840FDCB6F69}"/>
    <cellStyle name="SAPBEXHLevel2X 2 2 3 4" xfId="15568" xr:uid="{C7293725-9D3A-4866-8BFE-6B20A15E481A}"/>
    <cellStyle name="SAPBEXHLevel2X 2 2 3 5" xfId="19348" xr:uid="{77F2F437-DC0C-4D46-A803-69E39D86B432}"/>
    <cellStyle name="SAPBEXHLevel2X 2 2 3 6" xfId="23021" xr:uid="{C283CEC1-A31E-4DC5-ADC9-EBF9CC906809}"/>
    <cellStyle name="SAPBEXHLevel2X 2 2 3 7" xfId="26760" xr:uid="{1F5133F1-1741-4E02-A091-9B661049FB57}"/>
    <cellStyle name="SAPBEXHLevel2X 2 2 3 8" xfId="27014" xr:uid="{5A700E74-85F9-463A-A438-D4AA53AF5DC8}"/>
    <cellStyle name="SAPBEXHLevel2X 2 2 3 9" xfId="35099" xr:uid="{30ECA685-5720-42DF-9939-9542013E99D4}"/>
    <cellStyle name="SAPBEXHLevel2X 2 2 4" xfId="2662" xr:uid="{C99B63E1-99CC-4976-8A24-41555197D042}"/>
    <cellStyle name="SAPBEXHLevel2X 2 2 4 2" xfId="9768" xr:uid="{2EA00610-E65E-4D98-A95A-FF9879319971}"/>
    <cellStyle name="SAPBEXHLevel2X 2 2 4 3" xfId="13532" xr:uid="{4424DB34-F7F0-498F-AF58-7BB02577D2FB}"/>
    <cellStyle name="SAPBEXHLevel2X 2 2 4 4" xfId="7653" xr:uid="{49D3D2DB-C9F5-40BB-881A-7B84C718FCD9}"/>
    <cellStyle name="SAPBEXHLevel2X 2 2 4 5" xfId="20768" xr:uid="{CFFD046F-052F-4ED5-81F2-00F116DACAD8}"/>
    <cellStyle name="SAPBEXHLevel2X 2 2 4 6" xfId="24429" xr:uid="{740DE23E-6321-4DC7-B356-EB9D28BBE381}"/>
    <cellStyle name="SAPBEXHLevel2X 2 2 4 7" xfId="27958" xr:uid="{67BA4686-3FD4-4B6E-9003-24A8E6A39D77}"/>
    <cellStyle name="SAPBEXHLevel2X 2 2 4 8" xfId="31246" xr:uid="{BE3A78E5-CA65-4B5D-B62F-9DB75D060E7C}"/>
    <cellStyle name="SAPBEXHLevel2X 2 2 4 9" xfId="34888" xr:uid="{D4200966-E205-442F-9194-9101B89D0566}"/>
    <cellStyle name="SAPBEXHLevel2X 2 2 5" xfId="3259" xr:uid="{AEA2BD58-81F8-4D1D-A51A-A14D7AAAF42B}"/>
    <cellStyle name="SAPBEXHLevel2X 2 2 5 2" xfId="9336" xr:uid="{1CC5AB22-3A3D-45A5-BFF8-A53C62F074AD}"/>
    <cellStyle name="SAPBEXHLevel2X 2 2 5 3" xfId="14728" xr:uid="{B818BF19-4074-4821-BF90-224528B7334B}"/>
    <cellStyle name="SAPBEXHLevel2X 2 2 5 4" xfId="17606" xr:uid="{4D807AF8-F5D8-427D-83A6-09D2A0A4AED5}"/>
    <cellStyle name="SAPBEXHLevel2X 2 2 5 5" xfId="21362" xr:uid="{66562A26-DB5B-4D80-A51E-CA56BCC85E05}"/>
    <cellStyle name="SAPBEXHLevel2X 2 2 5 6" xfId="25024" xr:uid="{41D47D7C-0626-4BDC-8250-D2EDEE8EAD82}"/>
    <cellStyle name="SAPBEXHLevel2X 2 2 5 7" xfId="28555" xr:uid="{6FBC7306-37A2-45DB-8BF1-EC03710B2683}"/>
    <cellStyle name="SAPBEXHLevel2X 2 2 5 8" xfId="31834" xr:uid="{75A5CD1A-4A87-4E12-AB9E-6AE845A59BDD}"/>
    <cellStyle name="SAPBEXHLevel2X 2 2 5 9" xfId="34234" xr:uid="{88C37016-18F3-442D-BE56-8A4E73886A9D}"/>
    <cellStyle name="SAPBEXHLevel2X 2 2 6" xfId="4318" xr:uid="{DC4D6D20-AE13-434F-8DF9-063058C85AB0}"/>
    <cellStyle name="SAPBEXHLevel2X 2 2 6 2" xfId="6822" xr:uid="{F69C87A1-C5C5-430B-A52C-12B0BBE8E424}"/>
    <cellStyle name="SAPBEXHLevel2X 2 2 6 3" xfId="7552" xr:uid="{DDCFEE93-14D6-47DE-93CA-890D99CC47ED}"/>
    <cellStyle name="SAPBEXHLevel2X 2 2 6 4" xfId="18665" xr:uid="{E008719C-AD08-4A0A-A61D-0D88E3585BE9}"/>
    <cellStyle name="SAPBEXHLevel2X 2 2 6 5" xfId="22417" xr:uid="{8EE133F3-5B75-47AD-AE86-99D62313F378}"/>
    <cellStyle name="SAPBEXHLevel2X 2 2 6 6" xfId="26083" xr:uid="{687E4F6A-87F5-4EDF-8600-09FCCF39AE3C}"/>
    <cellStyle name="SAPBEXHLevel2X 2 2 6 7" xfId="29614" xr:uid="{F3668E68-4552-414D-90ED-D76852A1114E}"/>
    <cellStyle name="SAPBEXHLevel2X 2 2 6 8" xfId="32877" xr:uid="{2C2BF054-CA2D-45A4-84D9-F138159CE7AA}"/>
    <cellStyle name="SAPBEXHLevel2X 2 2 7" xfId="3986" xr:uid="{253F4703-17B7-4A90-A5CB-28571B98DF74}"/>
    <cellStyle name="SAPBEXHLevel2X 2 2 7 2" xfId="10740" xr:uid="{7BE79816-70F6-406D-9D6A-0C23D8E1C302}"/>
    <cellStyle name="SAPBEXHLevel2X 2 2 7 3" xfId="15483" xr:uid="{5D56F57F-4E61-4EDB-B181-6B23E5746004}"/>
    <cellStyle name="SAPBEXHLevel2X 2 2 7 4" xfId="18333" xr:uid="{67B22F8F-2C84-4714-8C26-DDE2A255EE73}"/>
    <cellStyle name="SAPBEXHLevel2X 2 2 7 5" xfId="22086" xr:uid="{B3FBC6DF-D3B4-4EE8-ADC8-6445E6A527A7}"/>
    <cellStyle name="SAPBEXHLevel2X 2 2 7 6" xfId="25751" xr:uid="{5235B73B-6768-464A-8835-0F4ED400C38C}"/>
    <cellStyle name="SAPBEXHLevel2X 2 2 7 7" xfId="29282" xr:uid="{4B7DBAF7-49A8-4BC8-8ABD-E2444C1460E6}"/>
    <cellStyle name="SAPBEXHLevel2X 2 2 7 8" xfId="32550" xr:uid="{7D4D29E5-1D3A-4657-858A-0A9F6E080428}"/>
    <cellStyle name="SAPBEXHLevel2X 2 2 8" xfId="2560" xr:uid="{A87ECFB9-E36C-415B-9612-1F1119A8F818}"/>
    <cellStyle name="SAPBEXHLevel2X 2 2 8 2" xfId="9934" xr:uid="{E4485FC7-4F8F-4D4D-BDB8-B97D3C104CDB}"/>
    <cellStyle name="SAPBEXHLevel2X 2 2 8 3" xfId="14501" xr:uid="{06145CEB-7851-41A0-924C-7E8741C7EB05}"/>
    <cellStyle name="SAPBEXHLevel2X 2 2 8 4" xfId="7093" xr:uid="{6A23B87D-113A-4C2D-B864-7FFE1D5C8D36}"/>
    <cellStyle name="SAPBEXHLevel2X 2 2 8 5" xfId="19288" xr:uid="{0345E913-BCD8-44E4-B2E6-2E387AF07E7D}"/>
    <cellStyle name="SAPBEXHLevel2X 2 2 8 6" xfId="23052" xr:uid="{F76FD63C-E957-47C4-81A6-D4C3FD46960D}"/>
    <cellStyle name="SAPBEXHLevel2X 2 2 8 7" xfId="10317" xr:uid="{1CC5E06B-4098-4D66-994A-98C2F7E741BD}"/>
    <cellStyle name="SAPBEXHLevel2X 2 2 8 8" xfId="31148" xr:uid="{74567832-D9C9-443A-A7D6-DC5BA9D38CBE}"/>
    <cellStyle name="SAPBEXHLevel2X 2 2 9" xfId="10427" xr:uid="{31EF4776-0269-48C2-A48A-621F52C2223D}"/>
    <cellStyle name="SAPBEXHLevel2X 2 3" xfId="1698" xr:uid="{823C0D42-6654-4DB7-AA9D-745A35716B9E}"/>
    <cellStyle name="SAPBEXHLevel2X 2 3 10" xfId="13569" xr:uid="{664DFE05-A100-4842-8B10-77F11679FD82}"/>
    <cellStyle name="SAPBEXHLevel2X 2 3 11" xfId="19572" xr:uid="{CAAA9731-1AC1-4426-A0C4-D93523E794F7}"/>
    <cellStyle name="SAPBEXHLevel2X 2 3 12" xfId="19934" xr:uid="{0915501B-945A-4898-8705-BAF9A8EECC93}"/>
    <cellStyle name="SAPBEXHLevel2X 2 3 13" xfId="27728" xr:uid="{C30BCDED-A058-4159-9546-09B82BD5851D}"/>
    <cellStyle name="SAPBEXHLevel2X 2 3 14" xfId="30464" xr:uid="{353DDAD5-20BC-4CD1-9949-DE2AA263DA64}"/>
    <cellStyle name="SAPBEXHLevel2X 2 3 15" xfId="34480" xr:uid="{BF4301A1-BAF8-43DA-8B32-62ABBB4B05BC}"/>
    <cellStyle name="SAPBEXHLevel2X 2 3 2" xfId="2941" xr:uid="{843E8170-734A-4FA2-8368-DAFF86C94509}"/>
    <cellStyle name="SAPBEXHLevel2X 2 3 2 2" xfId="8683" xr:uid="{15C37EDE-FDB0-4666-B84D-2FE9B903B3B4}"/>
    <cellStyle name="SAPBEXHLevel2X 2 3 2 3" xfId="15329" xr:uid="{023C0719-B8D5-40B4-BA3C-6B94276DEFA3}"/>
    <cellStyle name="SAPBEXHLevel2X 2 3 2 4" xfId="17289" xr:uid="{0766A1AA-0A64-42B5-9746-325224AB0F2E}"/>
    <cellStyle name="SAPBEXHLevel2X 2 3 2 5" xfId="21047" xr:uid="{4A69A4A2-463F-42B2-B51E-46C6CFC0B658}"/>
    <cellStyle name="SAPBEXHLevel2X 2 3 2 6" xfId="24708" xr:uid="{BA6FE971-1804-4A7F-AAC9-C42A02F1B3CF}"/>
    <cellStyle name="SAPBEXHLevel2X 2 3 2 7" xfId="28237" xr:uid="{41B3892D-BD68-4BBF-8543-C579982BC111}"/>
    <cellStyle name="SAPBEXHLevel2X 2 3 2 8" xfId="31523" xr:uid="{FB590A89-696E-4EFC-95A7-3580AF5E8663}"/>
    <cellStyle name="SAPBEXHLevel2X 2 3 3" xfId="3447" xr:uid="{9A45CF6F-ED90-4DF9-B606-BBE14E782205}"/>
    <cellStyle name="SAPBEXHLevel2X 2 3 3 2" xfId="8652" xr:uid="{7BBCA81A-2DBD-4B20-9748-66CB79734ACA}"/>
    <cellStyle name="SAPBEXHLevel2X 2 3 3 3" xfId="10056" xr:uid="{E9DE2F8A-20EF-4659-A6E1-81DC7BDE4D9B}"/>
    <cellStyle name="SAPBEXHLevel2X 2 3 3 4" xfId="17794" xr:uid="{D64158E3-D0E4-4CE8-8EF9-B9D1A366BF37}"/>
    <cellStyle name="SAPBEXHLevel2X 2 3 3 5" xfId="21550" xr:uid="{D69C8CD3-6963-4674-AFAB-09A75EE06C3D}"/>
    <cellStyle name="SAPBEXHLevel2X 2 3 3 6" xfId="25212" xr:uid="{E09DA535-164C-4E60-87D0-E670BA281302}"/>
    <cellStyle name="SAPBEXHLevel2X 2 3 3 7" xfId="28743" xr:uid="{01B6F66E-A4CD-4F09-BAEA-CC4ECD60BB22}"/>
    <cellStyle name="SAPBEXHLevel2X 2 3 3 8" xfId="32022" xr:uid="{FD4B98C1-1886-4BEB-8334-8AEB7EE56692}"/>
    <cellStyle name="SAPBEXHLevel2X 2 3 4" xfId="2189" xr:uid="{4CEF58E4-43E3-4003-9C05-758F9279F381}"/>
    <cellStyle name="SAPBEXHLevel2X 2 3 4 2" xfId="8210" xr:uid="{E1E66F3C-3A2E-4A51-B8AF-870A20B2D32C}"/>
    <cellStyle name="SAPBEXHLevel2X 2 3 4 3" xfId="7326" xr:uid="{5002A4AD-E07E-4E48-A7F0-9AD2651F1931}"/>
    <cellStyle name="SAPBEXHLevel2X 2 3 4 4" xfId="7301" xr:uid="{24255B59-81BE-4272-A900-7C06BFF0DC4A}"/>
    <cellStyle name="SAPBEXHLevel2X 2 3 4 5" xfId="16744" xr:uid="{7962453D-DEB0-4AEE-A388-724AC34E86C1}"/>
    <cellStyle name="SAPBEXHLevel2X 2 3 4 6" xfId="20067" xr:uid="{2E923001-2948-4EA2-8F7D-B9BFD9FCF7DF}"/>
    <cellStyle name="SAPBEXHLevel2X 2 3 4 7" xfId="23938" xr:uid="{0F9436B4-E9DA-40E4-A91B-602D1FEBA390}"/>
    <cellStyle name="SAPBEXHLevel2X 2 3 4 8" xfId="27387" xr:uid="{ECA2A9A5-465D-416E-82DC-1A7FC8F0C2AB}"/>
    <cellStyle name="SAPBEXHLevel2X 2 3 5" xfId="2060" xr:uid="{31D00793-D1C2-4587-8172-1E37EFF7C2D9}"/>
    <cellStyle name="SAPBEXHLevel2X 2 3 5 2" xfId="11512" xr:uid="{9ECD9868-0134-400B-9DBB-7E30E8119461}"/>
    <cellStyle name="SAPBEXHLevel2X 2 3 5 3" xfId="16131" xr:uid="{044778D2-FA14-41D0-9572-1D2B945235BA}"/>
    <cellStyle name="SAPBEXHLevel2X 2 3 5 4" xfId="14274" xr:uid="{AFE2734A-7775-4058-8A0A-78BA0C627F9C}"/>
    <cellStyle name="SAPBEXHLevel2X 2 3 5 5" xfId="8009" xr:uid="{AC04160F-8C5E-4892-914B-44B24AC8360B}"/>
    <cellStyle name="SAPBEXHLevel2X 2 3 5 6" xfId="15898" xr:uid="{48BA9118-AF34-4779-855B-3E84CF88C2B7}"/>
    <cellStyle name="SAPBEXHLevel2X 2 3 5 7" xfId="13498" xr:uid="{7E00A5DB-6821-4C8C-9393-439488C4F88B}"/>
    <cellStyle name="SAPBEXHLevel2X 2 3 5 8" xfId="27362" xr:uid="{038C99E0-7BE0-469A-AD19-5924DDF2A7C4}"/>
    <cellStyle name="SAPBEXHLevel2X 2 3 6" xfId="4134" xr:uid="{7BCC2B4B-FECE-4473-903F-0F7157B94D30}"/>
    <cellStyle name="SAPBEXHLevel2X 2 3 6 2" xfId="7052" xr:uid="{5DA1414A-578A-4CFA-A3A5-92E56B840A33}"/>
    <cellStyle name="SAPBEXHLevel2X 2 3 6 3" xfId="15334" xr:uid="{C1E26F3B-9C91-4E08-8F15-BF1BEAAF6D84}"/>
    <cellStyle name="SAPBEXHLevel2X 2 3 6 4" xfId="18481" xr:uid="{AB4C2C30-E7E5-4790-8146-041E737E0601}"/>
    <cellStyle name="SAPBEXHLevel2X 2 3 6 5" xfId="22234" xr:uid="{F3AC1DD1-2C41-453B-B57A-869121C5988A}"/>
    <cellStyle name="SAPBEXHLevel2X 2 3 6 6" xfId="25899" xr:uid="{89530E15-0013-4D94-8F95-13AE751188F4}"/>
    <cellStyle name="SAPBEXHLevel2X 2 3 6 7" xfId="29430" xr:uid="{C5B152A8-F697-4556-9858-698ED673AF55}"/>
    <cellStyle name="SAPBEXHLevel2X 2 3 6 8" xfId="32696" xr:uid="{345DC9AE-3F9E-47E7-B764-AB15E15329E2}"/>
    <cellStyle name="SAPBEXHLevel2X 2 3 7" xfId="4734" xr:uid="{C3BADABD-B947-4F34-87F4-89086AD03FDE}"/>
    <cellStyle name="SAPBEXHLevel2X 2 3 7 2" xfId="12289" xr:uid="{B3F9C493-52C5-4C74-B5DB-11A44640F4D2}"/>
    <cellStyle name="SAPBEXHLevel2X 2 3 7 3" xfId="16782" xr:uid="{F96D4F74-6C41-4202-93D6-5DF71953E9AF}"/>
    <cellStyle name="SAPBEXHLevel2X 2 3 7 4" xfId="19081" xr:uid="{B6C2ABA0-DF34-46F7-B732-20D7BFAA4A00}"/>
    <cellStyle name="SAPBEXHLevel2X 2 3 7 5" xfId="22832" xr:uid="{C8AA3BA6-868B-4837-8BCF-27BDCD91B55D}"/>
    <cellStyle name="SAPBEXHLevel2X 2 3 7 6" xfId="26498" xr:uid="{2123A4DB-0135-4EEE-BB41-B9E90EF2E3F0}"/>
    <cellStyle name="SAPBEXHLevel2X 2 3 7 7" xfId="30030" xr:uid="{AE983D9F-0D60-45E9-BC79-0AE772AAE6A0}"/>
    <cellStyle name="SAPBEXHLevel2X 2 3 7 8" xfId="33287" xr:uid="{FB378B6F-1277-48DC-9B69-1C9F3733C707}"/>
    <cellStyle name="SAPBEXHLevel2X 2 3 8" xfId="8849" xr:uid="{F91277C0-1132-4F2A-8FFE-BF53106025DD}"/>
    <cellStyle name="SAPBEXHLevel2X 2 3 9" xfId="14603" xr:uid="{996D1572-CAED-424B-B707-D9BEF01CDE17}"/>
    <cellStyle name="SAPBEXHLevel2X 2 4" xfId="2488" xr:uid="{F47C880F-4CFC-4822-A6EE-4DB41DE33CCE}"/>
    <cellStyle name="SAPBEXHLevel2X 2 4 2" xfId="8214" xr:uid="{FD2C5022-96E2-4CC5-B93D-1FB3458C90F1}"/>
    <cellStyle name="SAPBEXHLevel2X 2 4 3" xfId="14258" xr:uid="{E42DD47F-01EC-4971-B009-839C53CA0DAC}"/>
    <cellStyle name="SAPBEXHLevel2X 2 4 4" xfId="16965" xr:uid="{07727C56-A144-4136-9605-4968AA349238}"/>
    <cellStyle name="SAPBEXHLevel2X 2 4 5" xfId="19349" xr:uid="{73DE3873-43FE-44E3-AA79-1978BB0AA9FA}"/>
    <cellStyle name="SAPBEXHLevel2X 2 4 6" xfId="23109" xr:uid="{2FBD04E3-CE29-4A4E-96B5-C101C16FB385}"/>
    <cellStyle name="SAPBEXHLevel2X 2 4 7" xfId="26761" xr:uid="{60B156F1-8DB0-4935-8DF7-8C688A7291DD}"/>
    <cellStyle name="SAPBEXHLevel2X 2 4 8" xfId="30216" xr:uid="{3531FC89-DB80-41DE-99A2-FD426D889982}"/>
    <cellStyle name="SAPBEXHLevel2X 2 5" xfId="2106" xr:uid="{1BFF5E59-577C-4933-9AF5-22EB93EC385E}"/>
    <cellStyle name="SAPBEXHLevel2X 2 5 2" xfId="9208" xr:uid="{9F525726-2993-45A1-81C4-6B79D307D5B3}"/>
    <cellStyle name="SAPBEXHLevel2X 2 5 3" xfId="14049" xr:uid="{7F09ACAB-EEFE-4972-A4CE-62F25A5C3D0F}"/>
    <cellStyle name="SAPBEXHLevel2X 2 5 4" xfId="8456" xr:uid="{986A97E7-79F6-4AA0-9388-F2D50D73D39E}"/>
    <cellStyle name="SAPBEXHLevel2X 2 5 5" xfId="14079" xr:uid="{60F75D10-88A7-46AE-81B9-74DC8060C584}"/>
    <cellStyle name="SAPBEXHLevel2X 2 5 6" xfId="23207" xr:uid="{0DB364C1-755B-4DBA-8B4F-E67005B14B62}"/>
    <cellStyle name="SAPBEXHLevel2X 2 5 7" xfId="20571" xr:uid="{9BFA6D24-35C3-4A4F-950C-8F46B189A63F}"/>
    <cellStyle name="SAPBEXHLevel2X 2 5 8" xfId="23629" xr:uid="{1EAB8E57-0713-45DA-94F2-308AA7D45C30}"/>
    <cellStyle name="SAPBEXHLevel2X 2 6" xfId="3267" xr:uid="{014F64F6-D243-4A8A-8D43-19E75277F427}"/>
    <cellStyle name="SAPBEXHLevel2X 2 6 2" xfId="8389" xr:uid="{50219995-4929-4A25-A32D-1A74AAF613A3}"/>
    <cellStyle name="SAPBEXHLevel2X 2 6 3" xfId="11035" xr:uid="{84574DD1-AEE8-4E4B-85E0-DB3A3ADDA9B5}"/>
    <cellStyle name="SAPBEXHLevel2X 2 6 4" xfId="17614" xr:uid="{153C995D-4863-4B8F-9AFC-1732D743F150}"/>
    <cellStyle name="SAPBEXHLevel2X 2 6 5" xfId="21370" xr:uid="{07DA98B9-E19C-431C-8190-F2E638A5706A}"/>
    <cellStyle name="SAPBEXHLevel2X 2 6 6" xfId="25032" xr:uid="{E38E5D57-7796-42E9-9CC6-E1773A7CAD99}"/>
    <cellStyle name="SAPBEXHLevel2X 2 6 7" xfId="28563" xr:uid="{3456B7B5-73A9-4C50-99D4-9CC1D5EEF331}"/>
    <cellStyle name="SAPBEXHLevel2X 2 6 8" xfId="31842" xr:uid="{B5C63248-02BD-436F-AA94-0E5497B01201}"/>
    <cellStyle name="SAPBEXHLevel2X 2 7" xfId="3152" xr:uid="{84C917AA-5274-418D-BC23-D43C25EA3B14}"/>
    <cellStyle name="SAPBEXHLevel2X 2 7 2" xfId="7889" xr:uid="{0631ED14-3A03-4E65-9D54-B260C76A927A}"/>
    <cellStyle name="SAPBEXHLevel2X 2 7 3" xfId="14806" xr:uid="{6BC724D3-6A90-4CAC-AAD0-0A0806A45F99}"/>
    <cellStyle name="SAPBEXHLevel2X 2 7 4" xfId="17499" xr:uid="{BB0DDC4B-2711-498A-9D3F-E30C5F133210}"/>
    <cellStyle name="SAPBEXHLevel2X 2 7 5" xfId="21255" xr:uid="{7099E4BB-477D-41B5-AC4C-10E399784421}"/>
    <cellStyle name="SAPBEXHLevel2X 2 7 6" xfId="24917" xr:uid="{8658520B-2DA0-4517-B866-516559A00DF8}"/>
    <cellStyle name="SAPBEXHLevel2X 2 7 7" xfId="28448" xr:uid="{E15D1981-9698-4CF3-8154-935142EB3AB6}"/>
    <cellStyle name="SAPBEXHLevel2X 2 7 8" xfId="31729" xr:uid="{F066E0E3-47C1-49A1-BEC8-56FE6ED16B60}"/>
    <cellStyle name="SAPBEXHLevel2X 2 8" xfId="4348" xr:uid="{BE9425EF-7616-4DF6-8295-FB67A161C8AD}"/>
    <cellStyle name="SAPBEXHLevel2X 2 8 2" xfId="12606" xr:uid="{430DC453-DC80-4328-BCDF-5629A55816C2}"/>
    <cellStyle name="SAPBEXHLevel2X 2 8 3" xfId="8997" xr:uid="{D881CFC7-EF0E-4DD7-9A77-6F4D67F64399}"/>
    <cellStyle name="SAPBEXHLevel2X 2 8 4" xfId="18695" xr:uid="{DE0CE376-6967-461A-A4C1-17C7964275FF}"/>
    <cellStyle name="SAPBEXHLevel2X 2 8 5" xfId="22447" xr:uid="{79349172-6330-4CC6-96ED-11EBE264F079}"/>
    <cellStyle name="SAPBEXHLevel2X 2 8 6" xfId="26113" xr:uid="{C0CF382D-0FA4-4977-8661-6C532CD0EFE2}"/>
    <cellStyle name="SAPBEXHLevel2X 2 8 7" xfId="29644" xr:uid="{86860156-B42B-41DE-9CB9-C29FBB223890}"/>
    <cellStyle name="SAPBEXHLevel2X 2 8 8" xfId="32906" xr:uid="{51D31B0A-0C31-4561-BD32-2B0F84138D31}"/>
    <cellStyle name="SAPBEXHLevel2X 2 9" xfId="4791" xr:uid="{5415DAF1-B94D-4A2F-908C-5FC5979F987C}"/>
    <cellStyle name="SAPBEXHLevel2X 2 9 2" xfId="12232" xr:uid="{4C6EA35A-F3BF-49CB-91E9-E3C90CEF1204}"/>
    <cellStyle name="SAPBEXHLevel2X 2 9 3" xfId="15804" xr:uid="{F82179FF-ADFE-467A-8063-430C5DB30A1C}"/>
    <cellStyle name="SAPBEXHLevel2X 2 9 4" xfId="19138" xr:uid="{C6ADC640-3057-4D72-BF92-4EDC0766135B}"/>
    <cellStyle name="SAPBEXHLevel2X 2 9 5" xfId="22889" xr:uid="{A7928F48-1040-47E1-93AC-55B86DAE8EE4}"/>
    <cellStyle name="SAPBEXHLevel2X 2 9 6" xfId="26555" xr:uid="{5E9B3427-B63D-4B58-961D-EA4BF89C6FA8}"/>
    <cellStyle name="SAPBEXHLevel2X 2 9 7" xfId="30087" xr:uid="{2BCBF8F5-E722-43CD-A8BD-90BBD467834C}"/>
    <cellStyle name="SAPBEXHLevel2X 2 9 8" xfId="33344" xr:uid="{6E67A120-4BE3-4C79-9FED-6056A0C09F71}"/>
    <cellStyle name="SAPBEXHLevel2X 20" xfId="20575" xr:uid="{108E681C-97CB-4A3C-B9E1-A730D8FEDB9A}"/>
    <cellStyle name="SAPBEXHLevel2X 21" xfId="19820" xr:uid="{60E06C17-5111-4854-9886-7E9166B293A6}"/>
    <cellStyle name="SAPBEXHLevel2X 22" xfId="30719" xr:uid="{E082F8AA-A599-4D0C-8B46-ECAAA2406F20}"/>
    <cellStyle name="SAPBEXHLevel2X 3" xfId="1216" xr:uid="{986FFAF5-643D-426D-904D-397288E101D4}"/>
    <cellStyle name="SAPBEXHLevel2X 3 10" xfId="6109" xr:uid="{F598CC82-7D70-4F12-833E-4126B3BA7961}"/>
    <cellStyle name="SAPBEXHLevel2X 3 10 2" xfId="11754" xr:uid="{B0EF6DC1-03EE-43EF-9B85-B8305F040756}"/>
    <cellStyle name="SAPBEXHLevel2X 3 10 3" xfId="15403" xr:uid="{C658AFED-0CC9-4505-89C8-8467298B3FE9}"/>
    <cellStyle name="SAPBEXHLevel2X 3 10 4" xfId="20371" xr:uid="{4CDE9C42-4CB3-406A-AFD3-31CA3C279CE6}"/>
    <cellStyle name="SAPBEXHLevel2X 3 10 5" xfId="24057" xr:uid="{C61D617E-8C1A-4F0D-8974-DCFF7592744E}"/>
    <cellStyle name="SAPBEXHLevel2X 3 10 6" xfId="27630" xr:uid="{9439C139-C7B2-4E5B-ACEC-1A8F6CAB1EEC}"/>
    <cellStyle name="SAPBEXHLevel2X 3 10 7" xfId="30818" xr:uid="{7FD40BDF-8AA8-4C4A-BECA-0265D9BF1D6B}"/>
    <cellStyle name="SAPBEXHLevel2X 3 10 8" xfId="33512" xr:uid="{DE399E31-4FCB-405D-9DA0-CA6A62CAA497}"/>
    <cellStyle name="SAPBEXHLevel2X 3 11" xfId="6388" xr:uid="{D3EB5BB4-5D62-4981-85D2-4C4B1196FD10}"/>
    <cellStyle name="SAPBEXHLevel2X 3 11 2" xfId="13286" xr:uid="{548530FD-928C-4763-85C1-F769A412293C}"/>
    <cellStyle name="SAPBEXHLevel2X 3 11 3" xfId="15950" xr:uid="{0ED345A7-3F24-4897-955F-FEA8E1484CC8}"/>
    <cellStyle name="SAPBEXHLevel2X 3 11 4" xfId="20633" xr:uid="{CEFE89E1-9362-49D3-9C41-7E680DDE02B1}"/>
    <cellStyle name="SAPBEXHLevel2X 3 11 5" xfId="24313" xr:uid="{315C3A0E-C863-49A5-9201-6EFE1626EE84}"/>
    <cellStyle name="SAPBEXHLevel2X 3 11 6" xfId="27832" xr:uid="{91AB85D1-8AAA-49E4-8CAE-C551A448B80B}"/>
    <cellStyle name="SAPBEXHLevel2X 3 11 7" xfId="31049" xr:uid="{FFAC727C-C737-4035-8C12-EEC7444B2AE4}"/>
    <cellStyle name="SAPBEXHLevel2X 3 11 8" xfId="33652" xr:uid="{8683F86E-DB8C-467D-87A3-459E5FA0B71D}"/>
    <cellStyle name="SAPBEXHLevel2X 3 12" xfId="8986" xr:uid="{79EF0989-4B14-4E81-B571-2B477D27A432}"/>
    <cellStyle name="SAPBEXHLevel2X 3 13" xfId="7739" xr:uid="{55ACC6DA-AF57-493B-9323-AD8B2360D31F}"/>
    <cellStyle name="SAPBEXHLevel2X 3 14" xfId="13994" xr:uid="{186C5240-D14D-4691-AF8A-1E79AAC58D4E}"/>
    <cellStyle name="SAPBEXHLevel2X 3 15" xfId="19739" xr:uid="{A78515D9-00F5-4C70-B7E2-CFEAA3E1FAF5}"/>
    <cellStyle name="SAPBEXHLevel2X 3 16" xfId="23501" xr:uid="{58E161D9-6538-42EA-9D2A-B9B1F3942E5B}"/>
    <cellStyle name="SAPBEXHLevel2X 3 17" xfId="27114" xr:uid="{ED08C4C6-A21B-49EE-8458-D280CA09FB25}"/>
    <cellStyle name="SAPBEXHLevel2X 3 18" xfId="27530" xr:uid="{F4C65852-216E-46C0-9027-4FDA3F23AC14}"/>
    <cellStyle name="SAPBEXHLevel2X 3 2" xfId="1217" xr:uid="{33356863-EFF0-422D-964B-7E527D9B8382}"/>
    <cellStyle name="SAPBEXHLevel2X 3 2 10" xfId="6389" xr:uid="{17C246A0-B3EA-4E69-98C2-DD968C5EBE3F}"/>
    <cellStyle name="SAPBEXHLevel2X 3 2 10 2" xfId="13287" xr:uid="{70BFEA82-F8D9-4DB3-9D4F-0D2C4D9C9075}"/>
    <cellStyle name="SAPBEXHLevel2X 3 2 10 3" xfId="15951" xr:uid="{4E93FDA5-7E22-4CC3-8E38-24BFB78762BB}"/>
    <cellStyle name="SAPBEXHLevel2X 3 2 10 4" xfId="20634" xr:uid="{58FBC9B5-CEF1-4B6D-B480-056EF92C7019}"/>
    <cellStyle name="SAPBEXHLevel2X 3 2 10 5" xfId="24314" xr:uid="{EA42E8F5-70FD-4BF3-8915-7B02B62B9246}"/>
    <cellStyle name="SAPBEXHLevel2X 3 2 10 6" xfId="27833" xr:uid="{A32B05EE-817A-40C4-92B3-C34C282F5436}"/>
    <cellStyle name="SAPBEXHLevel2X 3 2 10 7" xfId="31050" xr:uid="{04B693A8-01C0-4991-823F-561CBEE357DC}"/>
    <cellStyle name="SAPBEXHLevel2X 3 2 10 8" xfId="33653" xr:uid="{B91E86F9-1211-4906-9EEC-6CC25C9FFBBA}"/>
    <cellStyle name="SAPBEXHLevel2X 3 2 11" xfId="9873" xr:uid="{B3D86FC0-514D-48AE-9F6F-6A7F78039CBB}"/>
    <cellStyle name="SAPBEXHLevel2X 3 2 12" xfId="14703" xr:uid="{19208F4D-2B90-4685-8968-100EA0BB8804}"/>
    <cellStyle name="SAPBEXHLevel2X 3 2 13" xfId="13500" xr:uid="{7F37F77A-6CCC-45A9-9954-7F812E2D7997}"/>
    <cellStyle name="SAPBEXHLevel2X 3 2 14" xfId="19738" xr:uid="{CEE21FDA-8D36-4715-B090-4117706B8E38}"/>
    <cellStyle name="SAPBEXHLevel2X 3 2 15" xfId="23500" xr:uid="{BE690767-AA26-4141-BDBC-4F3821A26D39}"/>
    <cellStyle name="SAPBEXHLevel2X 3 2 16" xfId="27113" xr:uid="{F66C3FBB-6F70-47A6-8A4D-59EF0D86417C}"/>
    <cellStyle name="SAPBEXHLevel2X 3 2 17" xfId="30574" xr:uid="{0B912E67-5DEB-4A32-996A-BE77EAA66F1D}"/>
    <cellStyle name="SAPBEXHLevel2X 3 2 2" xfId="1701" xr:uid="{5F04871E-3A52-451D-9185-24ECB5A35DC1}"/>
    <cellStyle name="SAPBEXHLevel2X 3 2 2 10" xfId="13567" xr:uid="{8D3D60B2-F08D-4022-A15F-9251F189A293}"/>
    <cellStyle name="SAPBEXHLevel2X 3 2 2 11" xfId="19570" xr:uid="{342BA48F-7C9F-4B9C-8FC4-30D9300292BA}"/>
    <cellStyle name="SAPBEXHLevel2X 3 2 2 12" xfId="23328" xr:uid="{F65963F6-2039-41FF-9699-C1CF64639907}"/>
    <cellStyle name="SAPBEXHLevel2X 3 2 2 13" xfId="26981" xr:uid="{6D3E5692-6BC0-44B8-B333-F6786E179E32}"/>
    <cellStyle name="SAPBEXHLevel2X 3 2 2 14" xfId="30462" xr:uid="{A5E7F5B1-28B1-486F-A36B-1D90295AC70A}"/>
    <cellStyle name="SAPBEXHLevel2X 3 2 2 15" xfId="33849" xr:uid="{074E6A51-541E-496F-B7BC-245037C1B19D}"/>
    <cellStyle name="SAPBEXHLevel2X 3 2 2 2" xfId="2944" xr:uid="{55EFBC3B-B603-4536-8CBE-725C282BBCE2}"/>
    <cellStyle name="SAPBEXHLevel2X 3 2 2 2 2" xfId="11519" xr:uid="{7CB5F9A7-2B50-41AF-9E50-35E1C1D4F582}"/>
    <cellStyle name="SAPBEXHLevel2X 3 2 2 2 3" xfId="16124" xr:uid="{8E152FBF-8885-4C37-93DF-173266C162A1}"/>
    <cellStyle name="SAPBEXHLevel2X 3 2 2 2 4" xfId="17292" xr:uid="{78729C4A-0D94-486C-8C29-A4D650C2AE55}"/>
    <cellStyle name="SAPBEXHLevel2X 3 2 2 2 5" xfId="21050" xr:uid="{1EC60E8F-5547-4BD6-96FF-2B771E80051F}"/>
    <cellStyle name="SAPBEXHLevel2X 3 2 2 2 6" xfId="24711" xr:uid="{8A933F29-977E-4265-8B73-4756D20793A7}"/>
    <cellStyle name="SAPBEXHLevel2X 3 2 2 2 7" xfId="28240" xr:uid="{505DD303-F026-45C1-B7AC-2C6315AB7713}"/>
    <cellStyle name="SAPBEXHLevel2X 3 2 2 2 8" xfId="31526" xr:uid="{E46D4214-69C7-4D16-8B6E-5D7628678BB2}"/>
    <cellStyle name="SAPBEXHLevel2X 3 2 2 2 9" xfId="34867" xr:uid="{3F222E31-09DD-4665-A939-DE4354368A90}"/>
    <cellStyle name="SAPBEXHLevel2X 3 2 2 3" xfId="3450" xr:uid="{01CCA4F1-8A5D-41BB-A370-337D0353A43A}"/>
    <cellStyle name="SAPBEXHLevel2X 3 2 2 3 2" xfId="9615" xr:uid="{FBD7F797-D8AF-4B4C-AF77-384C661A5042}"/>
    <cellStyle name="SAPBEXHLevel2X 3 2 2 3 3" xfId="7725" xr:uid="{759FD625-5FDF-4F4A-BF66-438B60BDC57D}"/>
    <cellStyle name="SAPBEXHLevel2X 3 2 2 3 4" xfId="17797" xr:uid="{42C3D35B-7A77-424E-B437-BF3183CE8E1C}"/>
    <cellStyle name="SAPBEXHLevel2X 3 2 2 3 5" xfId="21553" xr:uid="{1E229883-273E-4F3A-9AFE-2D1881022CDB}"/>
    <cellStyle name="SAPBEXHLevel2X 3 2 2 3 6" xfId="25215" xr:uid="{65C70F11-AE81-4D5E-824C-159CB2FCC8F3}"/>
    <cellStyle name="SAPBEXHLevel2X 3 2 2 3 7" xfId="28746" xr:uid="{9D735C6E-D594-4A20-BD7E-0B27511AC14E}"/>
    <cellStyle name="SAPBEXHLevel2X 3 2 2 3 8" xfId="32025" xr:uid="{43B3B006-BCA4-4F0D-AD4F-7CE000F1F0F6}"/>
    <cellStyle name="SAPBEXHLevel2X 3 2 2 3 9" xfId="35101" xr:uid="{57F37EF9-2343-47EF-89B0-E72AC3E4E141}"/>
    <cellStyle name="SAPBEXHLevel2X 3 2 2 4" xfId="2746" xr:uid="{9CDFA161-5001-484F-8BA8-DB9A63ABA2CD}"/>
    <cellStyle name="SAPBEXHLevel2X 3 2 2 4 2" xfId="10144" xr:uid="{68E5D265-71F8-47DD-A85E-F31C941BF43C}"/>
    <cellStyle name="SAPBEXHLevel2X 3 2 2 4 3" xfId="15405" xr:uid="{26603514-219E-41E8-AB37-D81CBD303826}"/>
    <cellStyle name="SAPBEXHLevel2X 3 2 2 4 4" xfId="17094" xr:uid="{776250B6-2A1F-4FE2-AE10-3B0B8867BA44}"/>
    <cellStyle name="SAPBEXHLevel2X 3 2 2 4 5" xfId="20852" xr:uid="{B9A74DBA-90EA-4C85-B321-A6C2512ABE1B}"/>
    <cellStyle name="SAPBEXHLevel2X 3 2 2 4 6" xfId="24513" xr:uid="{213612C2-A4E1-4EDA-BE1F-9086D368A259}"/>
    <cellStyle name="SAPBEXHLevel2X 3 2 2 4 7" xfId="28042" xr:uid="{281CFA71-1812-4570-BE7D-E614E16AE30D}"/>
    <cellStyle name="SAPBEXHLevel2X 3 2 2 4 8" xfId="31328" xr:uid="{43EBBD44-24BD-431A-BFED-7537E65F4533}"/>
    <cellStyle name="SAPBEXHLevel2X 3 2 2 4 9" xfId="34643" xr:uid="{449A06FC-52C3-4A50-96E9-FE38D34D9796}"/>
    <cellStyle name="SAPBEXHLevel2X 3 2 2 5" xfId="3171" xr:uid="{1433279C-05A6-455B-8CBA-3B2CF05C8008}"/>
    <cellStyle name="SAPBEXHLevel2X 3 2 2 5 2" xfId="11357" xr:uid="{7DFF4452-2800-414D-9067-97D5189703F5}"/>
    <cellStyle name="SAPBEXHLevel2X 3 2 2 5 3" xfId="16282" xr:uid="{FB5A444C-73E3-4A77-9E05-C2D8D0B4045B}"/>
    <cellStyle name="SAPBEXHLevel2X 3 2 2 5 4" xfId="17518" xr:uid="{B9452BD2-A927-47FB-A4DB-9A7D60090C55}"/>
    <cellStyle name="SAPBEXHLevel2X 3 2 2 5 5" xfId="21274" xr:uid="{84FE8683-45F4-48B4-98F4-62E9E02FB117}"/>
    <cellStyle name="SAPBEXHLevel2X 3 2 2 5 6" xfId="24936" xr:uid="{FDDB84BE-FE3D-49C6-B319-292D1EABCCDB}"/>
    <cellStyle name="SAPBEXHLevel2X 3 2 2 5 7" xfId="28467" xr:uid="{7A217447-752E-4987-A2D3-14F3605CAFAC}"/>
    <cellStyle name="SAPBEXHLevel2X 3 2 2 5 8" xfId="31748" xr:uid="{51543D3F-44DB-40DA-84D8-245A0DD019D2}"/>
    <cellStyle name="SAPBEXHLevel2X 3 2 2 5 9" xfId="34236" xr:uid="{1B61B619-A3D5-4236-ACF7-FE2CA81B264A}"/>
    <cellStyle name="SAPBEXHLevel2X 3 2 2 6" xfId="4027" xr:uid="{C9846BAE-AEE0-453D-90E3-2665ECAC4E3F}"/>
    <cellStyle name="SAPBEXHLevel2X 3 2 2 6 2" xfId="9913" xr:uid="{70546E5E-882F-40C1-9700-378C86FD4CCD}"/>
    <cellStyle name="SAPBEXHLevel2X 3 2 2 6 3" xfId="13359" xr:uid="{45205464-88EF-4FB4-8C6A-1D942ECBC118}"/>
    <cellStyle name="SAPBEXHLevel2X 3 2 2 6 4" xfId="18374" xr:uid="{B2944620-3C62-4E2E-9FB4-634E0846E97C}"/>
    <cellStyle name="SAPBEXHLevel2X 3 2 2 6 5" xfId="22127" xr:uid="{DC10FDAB-FF91-4E7E-937B-1EBE22F3A6C8}"/>
    <cellStyle name="SAPBEXHLevel2X 3 2 2 6 6" xfId="25792" xr:uid="{2666B241-3282-4B92-AC50-4034B92558B1}"/>
    <cellStyle name="SAPBEXHLevel2X 3 2 2 6 7" xfId="29323" xr:uid="{B512A1C0-A3F5-42CB-B019-2027D0AC30FD}"/>
    <cellStyle name="SAPBEXHLevel2X 3 2 2 6 8" xfId="32590" xr:uid="{735CCD76-7F12-4B0C-BF87-6CAB34637288}"/>
    <cellStyle name="SAPBEXHLevel2X 3 2 2 7" xfId="4616" xr:uid="{183DD801-B83E-467A-B6AD-14BAFC7BF3A1}"/>
    <cellStyle name="SAPBEXHLevel2X 3 2 2 7 2" xfId="12402" xr:uid="{FB370D1A-F4CA-4655-8A41-692A7B50BFFD}"/>
    <cellStyle name="SAPBEXHLevel2X 3 2 2 7 3" xfId="14521" xr:uid="{48E0215F-E546-4BE0-9BD5-3FAEB5CE7797}"/>
    <cellStyle name="SAPBEXHLevel2X 3 2 2 7 4" xfId="18963" xr:uid="{077C138B-3730-4077-BE03-6F2F27186DC4}"/>
    <cellStyle name="SAPBEXHLevel2X 3 2 2 7 5" xfId="22715" xr:uid="{3758BEC9-E1DE-4818-945D-33A325A86F5C}"/>
    <cellStyle name="SAPBEXHLevel2X 3 2 2 7 6" xfId="26380" xr:uid="{13267141-3155-428B-A13A-A11631EB4045}"/>
    <cellStyle name="SAPBEXHLevel2X 3 2 2 7 7" xfId="29912" xr:uid="{1A8FA217-67F6-46F8-AA30-4116D1FA4F19}"/>
    <cellStyle name="SAPBEXHLevel2X 3 2 2 7 8" xfId="33172" xr:uid="{4BC677F6-8872-4429-A96F-88099E7A30BB}"/>
    <cellStyle name="SAPBEXHLevel2X 3 2 2 8" xfId="11022" xr:uid="{C1F2503D-1F30-472E-AFD9-93BA657B5FAD}"/>
    <cellStyle name="SAPBEXHLevel2X 3 2 2 9" xfId="16531" xr:uid="{DDCA1127-A400-43BF-A44C-ECAE0C53535A}"/>
    <cellStyle name="SAPBEXHLevel2X 3 2 3" xfId="2491" xr:uid="{FC5B0070-0D84-4ED1-BE5C-EE0C06981CBB}"/>
    <cellStyle name="SAPBEXHLevel2X 3 2 3 2" xfId="10564" xr:uid="{243E7DBD-0AE2-4C22-A90C-B006D910E28D}"/>
    <cellStyle name="SAPBEXHLevel2X 3 2 3 3" xfId="7295" xr:uid="{E6895307-DC62-4C1E-A1D7-5A5353F33BC1}"/>
    <cellStyle name="SAPBEXHLevel2X 3 2 3 4" xfId="16880" xr:uid="{682D796A-9E25-41CC-9E26-5EBA6E043233}"/>
    <cellStyle name="SAPBEXHLevel2X 3 2 3 5" xfId="19346" xr:uid="{78CD1A81-629A-44B0-B494-AF499BFD61A0}"/>
    <cellStyle name="SAPBEXHLevel2X 3 2 3 6" xfId="23108" xr:uid="{F52880F5-9565-4FF5-82EA-1A7534C7B120}"/>
    <cellStyle name="SAPBEXHLevel2X 3 2 3 7" xfId="26758" xr:uid="{BA11F1E8-79FE-4CD3-B27D-82651AE2327D}"/>
    <cellStyle name="SAPBEXHLevel2X 3 2 3 8" xfId="27663" xr:uid="{53C13698-7057-4BC8-AF82-DB64411A1CC5}"/>
    <cellStyle name="SAPBEXHLevel2X 3 2 3 9" xfId="35027" xr:uid="{0AC4B0E0-E399-4F7F-968E-EA19A12B82A2}"/>
    <cellStyle name="SAPBEXHLevel2X 3 2 4" xfId="2102" xr:uid="{788B98BE-F933-49A2-9C1C-13C73156C41B}"/>
    <cellStyle name="SAPBEXHLevel2X 3 2 4 2" xfId="11400" xr:uid="{D7F83AD7-080B-4962-8E1C-DD06D07A60C9}"/>
    <cellStyle name="SAPBEXHLevel2X 3 2 4 3" xfId="16242" xr:uid="{FA811CAD-A377-42B3-9FF0-4807B7DF5480}"/>
    <cellStyle name="SAPBEXHLevel2X 3 2 4 4" xfId="7697" xr:uid="{4ED8627A-EAB2-4C76-B7A8-5D4C54079773}"/>
    <cellStyle name="SAPBEXHLevel2X 3 2 4 5" xfId="15359" xr:uid="{EE525838-3DFF-4C52-AEBD-348A95970BE8}"/>
    <cellStyle name="SAPBEXHLevel2X 3 2 4 6" xfId="23208" xr:uid="{09C29CB2-62E0-436F-8342-67FE8A1DA227}"/>
    <cellStyle name="SAPBEXHLevel2X 3 2 4 7" xfId="20565" xr:uid="{58A21F43-A944-45A0-9075-8B882FE161FB}"/>
    <cellStyle name="SAPBEXHLevel2X 3 2 4 8" xfId="30385" xr:uid="{32A9F1EE-11A6-4A77-9DBB-EFF1DED24DE3}"/>
    <cellStyle name="SAPBEXHLevel2X 3 2 5" xfId="3201" xr:uid="{CD79E6FB-E791-4D85-95AA-15F70D36FB1C}"/>
    <cellStyle name="SAPBEXHLevel2X 3 2 5 2" xfId="10958" xr:uid="{783DFB33-2B59-4A13-AB51-001F93630D72}"/>
    <cellStyle name="SAPBEXHLevel2X 3 2 5 3" xfId="13214" xr:uid="{B04005E1-9FEA-4198-8B96-431F3E116B74}"/>
    <cellStyle name="SAPBEXHLevel2X 3 2 5 4" xfId="17548" xr:uid="{321C802A-5CC6-4D3E-9A0A-BEBC8CD38751}"/>
    <cellStyle name="SAPBEXHLevel2X 3 2 5 5" xfId="21304" xr:uid="{CF1A9B87-54D0-4269-9449-F46F7EFE13E9}"/>
    <cellStyle name="SAPBEXHLevel2X 3 2 5 6" xfId="24966" xr:uid="{FC1A1259-AF9A-4900-99A9-270816726ADD}"/>
    <cellStyle name="SAPBEXHLevel2X 3 2 5 7" xfId="28497" xr:uid="{DD7CD7FB-AD8E-4426-822B-D873919753A1}"/>
    <cellStyle name="SAPBEXHLevel2X 3 2 5 8" xfId="31777" xr:uid="{96B60186-6C5B-4710-AF9B-A1D441476E98}"/>
    <cellStyle name="SAPBEXHLevel2X 3 2 6" xfId="4316" xr:uid="{E227684F-B2FD-4CD1-AD14-6A8006599ED9}"/>
    <cellStyle name="SAPBEXHLevel2X 3 2 6 2" xfId="6785" xr:uid="{6E201D70-CE20-4D64-877C-B30C3699B689}"/>
    <cellStyle name="SAPBEXHLevel2X 3 2 6 3" xfId="16747" xr:uid="{EAAD4229-2B9D-43BB-8D8E-0A9DD1C431C8}"/>
    <cellStyle name="SAPBEXHLevel2X 3 2 6 4" xfId="18663" xr:uid="{34CB1E1D-D732-434B-B415-466D89E430C8}"/>
    <cellStyle name="SAPBEXHLevel2X 3 2 6 5" xfId="22415" xr:uid="{83CAA2F2-E5F9-462D-B075-873E9E5B3434}"/>
    <cellStyle name="SAPBEXHLevel2X 3 2 6 6" xfId="26081" xr:uid="{FBA08137-1892-4D61-9ADC-87FCB16FB5A1}"/>
    <cellStyle name="SAPBEXHLevel2X 3 2 6 7" xfId="29612" xr:uid="{45B6F4F6-AAD1-487B-8BF6-4726335048D8}"/>
    <cellStyle name="SAPBEXHLevel2X 3 2 6 8" xfId="32875" xr:uid="{7B56AABF-27D9-4011-8CB7-69E8E5293B90}"/>
    <cellStyle name="SAPBEXHLevel2X 3 2 7" xfId="2292" xr:uid="{10323687-517C-45E2-8FD5-C60317835C68}"/>
    <cellStyle name="SAPBEXHLevel2X 3 2 7 2" xfId="11425" xr:uid="{A30686DC-843C-4172-B536-5F9927B357BC}"/>
    <cellStyle name="SAPBEXHLevel2X 3 2 7 3" xfId="16218" xr:uid="{01467122-5EA6-4B6E-BC17-4D2BE81250A7}"/>
    <cellStyle name="SAPBEXHLevel2X 3 2 7 4" xfId="14010" xr:uid="{947E01DC-37CB-47EF-86E2-E9B1B636676F}"/>
    <cellStyle name="SAPBEXHLevel2X 3 2 7 5" xfId="19427" xr:uid="{40C5619F-403B-472B-813F-8CCED5C06DB2}"/>
    <cellStyle name="SAPBEXHLevel2X 3 2 7 6" xfId="23181" xr:uid="{E7A2C79E-F0EC-40F4-81B0-8119F2357F09}"/>
    <cellStyle name="SAPBEXHLevel2X 3 2 7 7" xfId="26840" xr:uid="{F664E851-ED56-46E0-9BB5-12B437FE9B34}"/>
    <cellStyle name="SAPBEXHLevel2X 3 2 7 8" xfId="27376" xr:uid="{EAEB2EC3-16D9-4EE5-B48A-561702D59101}"/>
    <cellStyle name="SAPBEXHLevel2X 3 2 8" xfId="4691" xr:uid="{6B07663B-B4D6-4D83-940F-F1504F9947BE}"/>
    <cellStyle name="SAPBEXHLevel2X 3 2 8 2" xfId="12331" xr:uid="{6A487076-FCEC-44BF-A851-8486EF25D88F}"/>
    <cellStyle name="SAPBEXHLevel2X 3 2 8 3" xfId="16763" xr:uid="{0F8DB949-E0C5-4245-8346-A4B5914B755C}"/>
    <cellStyle name="SAPBEXHLevel2X 3 2 8 4" xfId="19038" xr:uid="{8C0B3B4E-862C-4A5D-84FD-581D8285362E}"/>
    <cellStyle name="SAPBEXHLevel2X 3 2 8 5" xfId="22790" xr:uid="{59171AFD-CAB8-4F94-8287-EAA33D3E0877}"/>
    <cellStyle name="SAPBEXHLevel2X 3 2 8 6" xfId="26455" xr:uid="{E3429E38-4210-42AC-A17C-924DA98C5EF6}"/>
    <cellStyle name="SAPBEXHLevel2X 3 2 8 7" xfId="29987" xr:uid="{BA713AEE-9860-406E-8135-1279678C9ED8}"/>
    <cellStyle name="SAPBEXHLevel2X 3 2 8 8" xfId="33246" xr:uid="{E7969335-C2D2-4AAE-A2FA-D4086C08722F}"/>
    <cellStyle name="SAPBEXHLevel2X 3 2 9" xfId="6110" xr:uid="{B2A933A9-D392-40AA-A9E7-71EC78F9BE07}"/>
    <cellStyle name="SAPBEXHLevel2X 3 2 9 2" xfId="11753" xr:uid="{517D9814-1C05-42F3-83E9-D48A4F08C7B1}"/>
    <cellStyle name="SAPBEXHLevel2X 3 2 9 3" xfId="14571" xr:uid="{76DE9860-09F2-4261-BB1D-E7D1AA204B13}"/>
    <cellStyle name="SAPBEXHLevel2X 3 2 9 4" xfId="20372" xr:uid="{F8280FD4-F4BC-4F3F-9B40-DD787A4387B4}"/>
    <cellStyle name="SAPBEXHLevel2X 3 2 9 5" xfId="24058" xr:uid="{ED84D2D3-2371-4910-B39C-A69203A643C1}"/>
    <cellStyle name="SAPBEXHLevel2X 3 2 9 6" xfId="27631" xr:uid="{9E7D9EBE-AD00-46EF-8146-0442DBD23018}"/>
    <cellStyle name="SAPBEXHLevel2X 3 2 9 7" xfId="30819" xr:uid="{3ABDD719-B668-4591-8D99-D0FD538C1D78}"/>
    <cellStyle name="SAPBEXHLevel2X 3 2 9 8" xfId="33513" xr:uid="{9EC1AE99-DEB7-4B9C-9C4F-EDFF253A4991}"/>
    <cellStyle name="SAPBEXHLevel2X 3 3" xfId="1700" xr:uid="{4C5EF99F-BA27-4ADB-9176-50C918EAD443}"/>
    <cellStyle name="SAPBEXHLevel2X 3 3 10" xfId="11626" xr:uid="{793A6722-214A-4CFC-A26F-09738561C537}"/>
    <cellStyle name="SAPBEXHLevel2X 3 3 11" xfId="16020" xr:uid="{96AE2B63-7F76-437F-81EF-2AE82D7F8E0E}"/>
    <cellStyle name="SAPBEXHLevel2X 3 3 12" xfId="13646" xr:uid="{837025FC-A0BB-4488-A1A8-41EFBDADEA25}"/>
    <cellStyle name="SAPBEXHLevel2X 3 3 13" xfId="20488" xr:uid="{6FA55C35-07AD-4C90-8440-5A5789EDC74E}"/>
    <cellStyle name="SAPBEXHLevel2X 3 3 14" xfId="24164" xr:uid="{02D196B4-CA4F-4B11-8837-7D86A66F77FD}"/>
    <cellStyle name="SAPBEXHLevel2X 3 3 15" xfId="27727" xr:uid="{B288B7DA-7575-40C4-A33F-81CFEC162FEE}"/>
    <cellStyle name="SAPBEXHLevel2X 3 3 16" xfId="30873" xr:uid="{D26BDE0A-09C4-483C-8229-6F5A52EA4EAF}"/>
    <cellStyle name="SAPBEXHLevel2X 3 3 2" xfId="2943" xr:uid="{2103991B-0506-4563-AEC8-2886EA03DE51}"/>
    <cellStyle name="SAPBEXHLevel2X 3 3 2 2" xfId="8751" xr:uid="{9D4E9541-FAAE-437B-8864-CC87195F662B}"/>
    <cellStyle name="SAPBEXHLevel2X 3 3 2 2 2" xfId="34868" xr:uid="{6F82E61A-8F6C-4E7B-8BC4-A631055F42EC}"/>
    <cellStyle name="SAPBEXHLevel2X 3 3 2 3" xfId="12041" xr:uid="{F7D1CA86-2370-4584-A0DB-364ADBB191EC}"/>
    <cellStyle name="SAPBEXHLevel2X 3 3 2 3 2" xfId="35102" xr:uid="{60A1E656-BD79-49C5-B56D-5C912C88CE02}"/>
    <cellStyle name="SAPBEXHLevel2X 3 3 2 4" xfId="17291" xr:uid="{12819810-8F31-4AF9-A9B6-034A64C8B4F0}"/>
    <cellStyle name="SAPBEXHLevel2X 3 3 2 4 2" xfId="34644" xr:uid="{8B794691-0723-4766-ABED-D2DBA6874E11}"/>
    <cellStyle name="SAPBEXHLevel2X 3 3 2 5" xfId="21049" xr:uid="{90A74401-5C3E-4BC0-AF0F-4D901EE6D756}"/>
    <cellStyle name="SAPBEXHLevel2X 3 3 2 5 2" xfId="34237" xr:uid="{E4BEF2BF-0742-4F06-9DB7-FB8A553FC4E4}"/>
    <cellStyle name="SAPBEXHLevel2X 3 3 2 6" xfId="24710" xr:uid="{8E8249B8-24CF-42F5-A1CA-BEDDDC380AD0}"/>
    <cellStyle name="SAPBEXHLevel2X 3 3 2 7" xfId="28239" xr:uid="{E1948687-2EC1-4E21-A7AB-6829EE748CB2}"/>
    <cellStyle name="SAPBEXHLevel2X 3 3 2 8" xfId="31525" xr:uid="{26B7D625-4868-40CB-8FBB-6109E42BD44B}"/>
    <cellStyle name="SAPBEXHLevel2X 3 3 2 9" xfId="33850" xr:uid="{2306D61D-51D4-4FF6-97E7-B73B41374C6D}"/>
    <cellStyle name="SAPBEXHLevel2X 3 3 3" xfId="3449" xr:uid="{93A24E35-DC20-47EA-9360-E33DD3AECE5E}"/>
    <cellStyle name="SAPBEXHLevel2X 3 3 3 2" xfId="10117" xr:uid="{EDC758A9-DB2F-418B-9D71-761E885599D3}"/>
    <cellStyle name="SAPBEXHLevel2X 3 3 3 3" xfId="10048" xr:uid="{F373D6D3-2941-460A-804F-1A4C18195FB2}"/>
    <cellStyle name="SAPBEXHLevel2X 3 3 3 4" xfId="17796" xr:uid="{A1A48CDD-A5B3-4D0C-B197-3E614376D171}"/>
    <cellStyle name="SAPBEXHLevel2X 3 3 3 5" xfId="21552" xr:uid="{220E5567-A054-4F8E-9239-51192F466AC4}"/>
    <cellStyle name="SAPBEXHLevel2X 3 3 3 6" xfId="25214" xr:uid="{ACCAF5B8-B74B-4FFA-8023-BB99E3D8E9DA}"/>
    <cellStyle name="SAPBEXHLevel2X 3 3 3 7" xfId="28745" xr:uid="{E7C0091B-E7BF-48E9-B275-68D25F0D6D31}"/>
    <cellStyle name="SAPBEXHLevel2X 3 3 3 8" xfId="32024" xr:uid="{043FD8E1-A425-463B-ACEA-1990F932A1BC}"/>
    <cellStyle name="SAPBEXHLevel2X 3 3 3 9" xfId="35151" xr:uid="{9C1B93D1-E826-4432-BF92-FDCD7354D37E}"/>
    <cellStyle name="SAPBEXHLevel2X 3 3 4" xfId="2722" xr:uid="{676B0A4F-4D9A-4371-B1C4-294BBB7A5845}"/>
    <cellStyle name="SAPBEXHLevel2X 3 3 4 2" xfId="11221" xr:uid="{00AC5437-15AE-4D94-B47E-89C24F6A696E}"/>
    <cellStyle name="SAPBEXHLevel2X 3 3 4 3" xfId="16402" xr:uid="{3B945D5B-30EB-44DB-A054-FFA92DFBBBFE}"/>
    <cellStyle name="SAPBEXHLevel2X 3 3 4 4" xfId="17070" xr:uid="{D4F227FB-F027-4121-A158-53AEC5F20636}"/>
    <cellStyle name="SAPBEXHLevel2X 3 3 4 5" xfId="20828" xr:uid="{44A0E190-6ACA-4A96-B310-E1BF965ED0AD}"/>
    <cellStyle name="SAPBEXHLevel2X 3 3 4 6" xfId="24489" xr:uid="{5076F45E-CBA9-4377-B334-BE42EC9F347A}"/>
    <cellStyle name="SAPBEXHLevel2X 3 3 4 7" xfId="28018" xr:uid="{86FF0851-DAC8-4B9E-9C09-9B3A174244C0}"/>
    <cellStyle name="SAPBEXHLevel2X 3 3 4 8" xfId="31304" xr:uid="{3DA0A069-F938-41BC-8C59-2B46BE6CB1C4}"/>
    <cellStyle name="SAPBEXHLevel2X 3 3 5" xfId="1880" xr:uid="{3D5C7489-C37E-46C8-A753-6723CCB380D9}"/>
    <cellStyle name="SAPBEXHLevel2X 3 3 5 2" xfId="8619" xr:uid="{0B3F9411-EC0F-49D1-81DE-7B1C436B6F32}"/>
    <cellStyle name="SAPBEXHLevel2X 3 3 5 3" xfId="14148" xr:uid="{92F3A34F-749A-4722-A371-431390E1062D}"/>
    <cellStyle name="SAPBEXHLevel2X 3 3 5 4" xfId="14406" xr:uid="{0C01561A-2B09-4430-89DE-2EA668F5E1A6}"/>
    <cellStyle name="SAPBEXHLevel2X 3 3 5 5" xfId="19477" xr:uid="{D7DFA9CF-E75A-4373-96C5-AB6BDC26D6FC}"/>
    <cellStyle name="SAPBEXHLevel2X 3 3 5 6" xfId="24103" xr:uid="{260B65CD-639B-4839-A428-C395F8179AFD}"/>
    <cellStyle name="SAPBEXHLevel2X 3 3 5 7" xfId="23681" xr:uid="{7EC0BFF6-3CEB-4949-84EF-01081DB344C6}"/>
    <cellStyle name="SAPBEXHLevel2X 3 3 5 8" xfId="30406" xr:uid="{E90E0676-08AD-4ABB-B371-FFFCF0B0E06D}"/>
    <cellStyle name="SAPBEXHLevel2X 3 3 6" xfId="4437" xr:uid="{1CF15D16-EAF1-4684-ADC5-5C9C52E46568}"/>
    <cellStyle name="SAPBEXHLevel2X 3 3 6 2" xfId="13128" xr:uid="{131C21F2-CBB2-4EA7-A83F-D208DECC7F7F}"/>
    <cellStyle name="SAPBEXHLevel2X 3 3 6 3" xfId="15545" xr:uid="{1FBC2C4A-66CF-4794-ABC6-E212D2B35CA6}"/>
    <cellStyle name="SAPBEXHLevel2X 3 3 6 4" xfId="18784" xr:uid="{23AFC343-332C-4505-815A-C0963695444C}"/>
    <cellStyle name="SAPBEXHLevel2X 3 3 6 5" xfId="22536" xr:uid="{9A903A28-E6FC-45C5-A10F-104606F27696}"/>
    <cellStyle name="SAPBEXHLevel2X 3 3 6 6" xfId="26201" xr:uid="{C52BE956-214F-4CBF-87E7-E61EE2FA78BC}"/>
    <cellStyle name="SAPBEXHLevel2X 3 3 6 7" xfId="29733" xr:uid="{DD063E3B-52B4-44AE-A04E-F87B74494EC2}"/>
    <cellStyle name="SAPBEXHLevel2X 3 3 6 8" xfId="32995" xr:uid="{D7751082-65B6-4F17-862F-A33C076A819A}"/>
    <cellStyle name="SAPBEXHLevel2X 3 3 7" xfId="3995" xr:uid="{A95863AA-D6F8-4AC9-9E9D-AFF7C7053613}"/>
    <cellStyle name="SAPBEXHLevel2X 3 3 7 2" xfId="8907" xr:uid="{4C4045F7-95F8-4DF7-AD05-8780EC817B4E}"/>
    <cellStyle name="SAPBEXHLevel2X 3 3 7 3" xfId="14158" xr:uid="{0F273FF7-E59C-4386-9B09-D548E4E979EE}"/>
    <cellStyle name="SAPBEXHLevel2X 3 3 7 4" xfId="18342" xr:uid="{71A8F0B3-BF6C-4709-AB92-8162E9AC2CF4}"/>
    <cellStyle name="SAPBEXHLevel2X 3 3 7 5" xfId="22095" xr:uid="{957E5D17-EEB1-49E6-80FF-893132EF66C9}"/>
    <cellStyle name="SAPBEXHLevel2X 3 3 7 6" xfId="25760" xr:uid="{D67B2886-C0EA-4759-95F8-D52F7A1F6468}"/>
    <cellStyle name="SAPBEXHLevel2X 3 3 7 7" xfId="29291" xr:uid="{F393BDC0-E06A-44EA-BD48-6285E39EBA10}"/>
    <cellStyle name="SAPBEXHLevel2X 3 3 7 8" xfId="32559" xr:uid="{31DA698C-4871-431D-A0FC-89E8C32F7E27}"/>
    <cellStyle name="SAPBEXHLevel2X 3 3 8" xfId="6111" xr:uid="{F741B099-4730-4733-97F6-0392CD42D572}"/>
    <cellStyle name="SAPBEXHLevel2X 3 3 8 2" xfId="12977" xr:uid="{5B083C5D-6551-43DA-90A0-5A73B48FDEE4}"/>
    <cellStyle name="SAPBEXHLevel2X 3 3 8 3" xfId="15014" xr:uid="{37ADAC35-1686-4B75-9A24-5511085C3F75}"/>
    <cellStyle name="SAPBEXHLevel2X 3 3 8 4" xfId="20373" xr:uid="{1DFCC672-5251-4CF2-8113-EC266D4A11F5}"/>
    <cellStyle name="SAPBEXHLevel2X 3 3 8 5" xfId="24059" xr:uid="{7120664F-7870-447A-ADE5-8DA27018212C}"/>
    <cellStyle name="SAPBEXHLevel2X 3 3 8 6" xfId="27632" xr:uid="{89FD1587-2460-4828-8661-5C67C15308DF}"/>
    <cellStyle name="SAPBEXHLevel2X 3 3 8 7" xfId="30820" xr:uid="{C6AD3884-7D4F-495F-BAA1-70F45242C98D}"/>
    <cellStyle name="SAPBEXHLevel2X 3 3 8 8" xfId="33514" xr:uid="{2AE25B44-9282-4F65-AFBE-83166ECBA444}"/>
    <cellStyle name="SAPBEXHLevel2X 3 3 9" xfId="6390" xr:uid="{684FA19C-4C85-4022-B894-D97D8D09DE4A}"/>
    <cellStyle name="SAPBEXHLevel2X 3 3 9 2" xfId="13288" xr:uid="{4CBE92C5-C6C8-4B11-B872-5D4087DE5F5E}"/>
    <cellStyle name="SAPBEXHLevel2X 3 3 9 3" xfId="15952" xr:uid="{AE8710FB-632E-4F61-8BAC-BDBDEE37D46E}"/>
    <cellStyle name="SAPBEXHLevel2X 3 3 9 4" xfId="20635" xr:uid="{998D563B-0D01-43D8-BF14-BAB3CC0ED891}"/>
    <cellStyle name="SAPBEXHLevel2X 3 3 9 5" xfId="24315" xr:uid="{2B5107F9-273D-4FB2-9564-4B7D4553FEFA}"/>
    <cellStyle name="SAPBEXHLevel2X 3 3 9 6" xfId="27834" xr:uid="{12878335-950B-4261-B196-AB5B8551D5DC}"/>
    <cellStyle name="SAPBEXHLevel2X 3 3 9 7" xfId="31051" xr:uid="{F4D199A9-46FA-48EE-8B41-50A579BF7B2A}"/>
    <cellStyle name="SAPBEXHLevel2X 3 3 9 8" xfId="33654" xr:uid="{9BF20DEB-7B37-4413-BBB9-DA90F5755AF9}"/>
    <cellStyle name="SAPBEXHLevel2X 3 4" xfId="2490" xr:uid="{B21F0E0F-CD86-4FB5-9FC8-9A50E65AD9C9}"/>
    <cellStyle name="SAPBEXHLevel2X 3 4 10" xfId="20250" xr:uid="{8417C61E-165F-497A-93F7-24D6114BFBB6}"/>
    <cellStyle name="SAPBEXHLevel2X 3 4 2" xfId="6112" xr:uid="{B089E0EA-5ABB-4793-A6A7-5B77ED85D20C}"/>
    <cellStyle name="SAPBEXHLevel2X 3 4 2 2" xfId="12970" xr:uid="{4315CE57-3250-4F56-B3E2-83700BBA94ED}"/>
    <cellStyle name="SAPBEXHLevel2X 3 4 2 2 2" xfId="34869" xr:uid="{40FB21D5-3960-4849-86D7-CEFC07950D12}"/>
    <cellStyle name="SAPBEXHLevel2X 3 4 2 3" xfId="14113" xr:uid="{53A86AAD-7364-4C9C-8B7A-2320EEC29E5E}"/>
    <cellStyle name="SAPBEXHLevel2X 3 4 2 3 2" xfId="35103" xr:uid="{EB513BAC-FF4F-4445-A353-B1BE72B53DCC}"/>
    <cellStyle name="SAPBEXHLevel2X 3 4 2 4" xfId="20374" xr:uid="{8F06319F-9987-40F5-ABCD-F45A5A0636F3}"/>
    <cellStyle name="SAPBEXHLevel2X 3 4 2 4 2" xfId="34646" xr:uid="{0D5A1B95-7265-4AC7-95BC-140F866725BC}"/>
    <cellStyle name="SAPBEXHLevel2X 3 4 2 5" xfId="24060" xr:uid="{29AEE115-D7BE-4415-899D-93B22A9D53C3}"/>
    <cellStyle name="SAPBEXHLevel2X 3 4 2 5 2" xfId="34238" xr:uid="{F0D6BF77-E1B9-4CD6-BEA4-4A3194E298CE}"/>
    <cellStyle name="SAPBEXHLevel2X 3 4 2 6" xfId="27633" xr:uid="{F65538A9-4960-4776-AA8E-3F347FC0724C}"/>
    <cellStyle name="SAPBEXHLevel2X 3 4 2 7" xfId="30821" xr:uid="{4E8B1ABC-2F22-4D69-811C-3CE0F06BF103}"/>
    <cellStyle name="SAPBEXHLevel2X 3 4 2 8" xfId="33515" xr:uid="{09E5540A-4715-4217-9AB0-02C8CA74F195}"/>
    <cellStyle name="SAPBEXHLevel2X 3 4 3" xfId="6391" xr:uid="{E1C9D3F5-D616-4295-A68F-D73ACEAB9DF6}"/>
    <cellStyle name="SAPBEXHLevel2X 3 4 3 2" xfId="13289" xr:uid="{1803653D-CDA1-45AE-873E-9B5C3B4881E4}"/>
    <cellStyle name="SAPBEXHLevel2X 3 4 3 3" xfId="15953" xr:uid="{25F6F92F-B55C-4248-AF69-C856DC79542F}"/>
    <cellStyle name="SAPBEXHLevel2X 3 4 3 4" xfId="20636" xr:uid="{30F33A6B-4CA6-4ED7-BD01-5793CEFE2597}"/>
    <cellStyle name="SAPBEXHLevel2X 3 4 3 5" xfId="24316" xr:uid="{EF2DE433-2EAD-453C-8D3A-225FBF0A25FA}"/>
    <cellStyle name="SAPBEXHLevel2X 3 4 3 6" xfId="27835" xr:uid="{64703E87-41E9-4F85-B7A0-7553EE1A3E49}"/>
    <cellStyle name="SAPBEXHLevel2X 3 4 3 7" xfId="31052" xr:uid="{37B1D508-0AA2-4BE3-B771-80B33DFB3021}"/>
    <cellStyle name="SAPBEXHLevel2X 3 4 3 8" xfId="33655" xr:uid="{E66028CA-23F7-4B3C-A913-496C785B8B93}"/>
    <cellStyle name="SAPBEXHLevel2X 3 4 4" xfId="11123" xr:uid="{720F2540-B9CC-42AB-B2E6-8B2256758A5E}"/>
    <cellStyle name="SAPBEXHLevel2X 3 4 5" xfId="9315" xr:uid="{530E5FC6-B3D9-4276-B6AD-16A3E7D5CBB6}"/>
    <cellStyle name="SAPBEXHLevel2X 3 4 6" xfId="14484" xr:uid="{F0A60DE6-B51F-46A6-9BF8-98FCBDB40A3C}"/>
    <cellStyle name="SAPBEXHLevel2X 3 4 7" xfId="19347" xr:uid="{759FB1E2-26BD-4240-8E0B-6A6E84BA4BB8}"/>
    <cellStyle name="SAPBEXHLevel2X 3 4 8" xfId="20419" xr:uid="{66E64CE3-1A0A-4D4F-861A-ADBFAE2CCE42}"/>
    <cellStyle name="SAPBEXHLevel2X 3 4 9" xfId="26759" xr:uid="{AD175E52-1040-477C-ABE9-5974DA4A393F}"/>
    <cellStyle name="SAPBEXHLevel2X 3 5" xfId="2581" xr:uid="{25F340BC-BA05-4E9B-BB6E-EE90846FF85F}"/>
    <cellStyle name="SAPBEXHLevel2X 3 5 10" xfId="31167" xr:uid="{956F5B55-3BAB-45BA-945A-572A6498C418}"/>
    <cellStyle name="SAPBEXHLevel2X 3 5 2" xfId="6113" xr:uid="{C4E3E2CB-2960-49A2-A7C9-8FBC258DADDC}"/>
    <cellStyle name="SAPBEXHLevel2X 3 5 2 2" xfId="11748" xr:uid="{B8918763-C633-45DD-8945-7EBF1BCDFBFA}"/>
    <cellStyle name="SAPBEXHLevel2X 3 5 2 2 2" xfId="34870" xr:uid="{B16A9836-01A5-43D5-BC61-0C93DECD96F4}"/>
    <cellStyle name="SAPBEXHLevel2X 3 5 2 3" xfId="8545" xr:uid="{1F0AFC1C-806C-4B2A-9803-8E639218BC61}"/>
    <cellStyle name="SAPBEXHLevel2X 3 5 2 3 2" xfId="35104" xr:uid="{AB67CE9A-CF10-44B2-983F-2D5C920DEFFD}"/>
    <cellStyle name="SAPBEXHLevel2X 3 5 2 4" xfId="20375" xr:uid="{477FAD3D-30CE-486D-8F6A-6E75512B1F4F}"/>
    <cellStyle name="SAPBEXHLevel2X 3 5 2 4 2" xfId="34647" xr:uid="{907F5B0C-D012-4194-A2DD-E934CF389BC4}"/>
    <cellStyle name="SAPBEXHLevel2X 3 5 2 5" xfId="24061" xr:uid="{1379A156-3FDA-424B-8624-3A68BC24CCE8}"/>
    <cellStyle name="SAPBEXHLevel2X 3 5 2 5 2" xfId="34239" xr:uid="{F1D519B9-A07B-4385-9108-A11B66BDF382}"/>
    <cellStyle name="SAPBEXHLevel2X 3 5 2 6" xfId="27634" xr:uid="{73380727-C90F-4DE3-8B48-34D40B392B52}"/>
    <cellStyle name="SAPBEXHLevel2X 3 5 2 7" xfId="30822" xr:uid="{C3A617A3-93B5-49A3-A4CC-7C68E79A1D4D}"/>
    <cellStyle name="SAPBEXHLevel2X 3 5 2 8" xfId="33516" xr:uid="{363D8CCF-6776-439C-B490-6D035F8A9884}"/>
    <cellStyle name="SAPBEXHLevel2X 3 5 3" xfId="6392" xr:uid="{F44AA992-0FB3-4895-BC47-666E28946FCE}"/>
    <cellStyle name="SAPBEXHLevel2X 3 5 3 2" xfId="13290" xr:uid="{21EEA48E-9190-4F89-879E-255D214DDA11}"/>
    <cellStyle name="SAPBEXHLevel2X 3 5 3 3" xfId="15954" xr:uid="{F623670B-2110-447A-AF9E-1023B198C686}"/>
    <cellStyle name="SAPBEXHLevel2X 3 5 3 4" xfId="20637" xr:uid="{0BEFA5D5-058E-4909-B7E9-CD592F0F5BA5}"/>
    <cellStyle name="SAPBEXHLevel2X 3 5 3 5" xfId="24317" xr:uid="{F2319C3E-EB2F-4D6D-B3F0-03D9E9B07ECE}"/>
    <cellStyle name="SAPBEXHLevel2X 3 5 3 6" xfId="27836" xr:uid="{709461DB-A88C-4237-94DA-4E9D2529DCB4}"/>
    <cellStyle name="SAPBEXHLevel2X 3 5 3 7" xfId="31053" xr:uid="{1D65132D-09C3-467F-959B-94DE99DD9468}"/>
    <cellStyle name="SAPBEXHLevel2X 3 5 3 8" xfId="33656" xr:uid="{12A29DD2-B3E4-442D-9A51-B196CACDC7F9}"/>
    <cellStyle name="SAPBEXHLevel2X 3 5 4" xfId="7257" xr:uid="{08E543F0-EFCA-4AAF-9E72-D8930798B05E}"/>
    <cellStyle name="SAPBEXHLevel2X 3 5 5" xfId="13133" xr:uid="{86F318EE-38D5-4394-945F-5AA212BFA75E}"/>
    <cellStyle name="SAPBEXHLevel2X 3 5 6" xfId="14796" xr:uid="{E22559AB-A188-4635-A283-8E8C59FDC295}"/>
    <cellStyle name="SAPBEXHLevel2X 3 5 7" xfId="15644" xr:uid="{2143A671-93EF-4797-AC33-6A8B0F519FDD}"/>
    <cellStyle name="SAPBEXHLevel2X 3 5 8" xfId="7493" xr:uid="{29A425C9-0E6F-443C-A877-EB9FF942E037}"/>
    <cellStyle name="SAPBEXHLevel2X 3 5 9" xfId="27876" xr:uid="{84094336-3B55-4E3F-9AA0-A8BDC067EB1D}"/>
    <cellStyle name="SAPBEXHLevel2X 3 6" xfId="2035" xr:uid="{24D6D329-655D-4B23-A299-1972DB1942D7}"/>
    <cellStyle name="SAPBEXHLevel2X 3 6 10" xfId="27345" xr:uid="{37217638-8201-4521-9B26-F28A2611555D}"/>
    <cellStyle name="SAPBEXHLevel2X 3 6 2" xfId="6114" xr:uid="{5DBC0777-5039-4542-A666-F789E2094566}"/>
    <cellStyle name="SAPBEXHLevel2X 3 6 2 2" xfId="11752" xr:uid="{DC7F7696-B657-4688-863B-9F762367504F}"/>
    <cellStyle name="SAPBEXHLevel2X 3 6 2 2 2" xfId="34871" xr:uid="{F040C2F2-C51F-47E1-B41D-32D625B32967}"/>
    <cellStyle name="SAPBEXHLevel2X 3 6 2 3" xfId="16976" xr:uid="{CCEF8C8F-705E-484A-87B2-A2A73280E684}"/>
    <cellStyle name="SAPBEXHLevel2X 3 6 2 3 2" xfId="35105" xr:uid="{F6E74C81-8EC7-4A6A-AA1A-90017C1DB0C0}"/>
    <cellStyle name="SAPBEXHLevel2X 3 6 2 4" xfId="20376" xr:uid="{C9146B8F-C8CA-4253-ACF5-24EAB2088F84}"/>
    <cellStyle name="SAPBEXHLevel2X 3 6 2 4 2" xfId="34648" xr:uid="{F60D9050-E1BC-4B71-AEB2-3A433887FA86}"/>
    <cellStyle name="SAPBEXHLevel2X 3 6 2 5" xfId="24062" xr:uid="{7207DD61-2B2C-4D00-8439-2BD696E53A60}"/>
    <cellStyle name="SAPBEXHLevel2X 3 6 2 5 2" xfId="34240" xr:uid="{D2264B87-1EC5-4E88-AF4C-C4E3BFD29351}"/>
    <cellStyle name="SAPBEXHLevel2X 3 6 2 6" xfId="27635" xr:uid="{FA65BB55-BF91-451E-8B65-9977BF18564C}"/>
    <cellStyle name="SAPBEXHLevel2X 3 6 2 7" xfId="30823" xr:uid="{C7024AB4-DF8D-4905-9D32-49E6919FBBC1}"/>
    <cellStyle name="SAPBEXHLevel2X 3 6 2 8" xfId="33517" xr:uid="{9CF7CAB2-8328-4476-A5AC-E3F610182A8D}"/>
    <cellStyle name="SAPBEXHLevel2X 3 6 3" xfId="6393" xr:uid="{FE05663E-AFD7-4800-84B7-7DC74705DFC5}"/>
    <cellStyle name="SAPBEXHLevel2X 3 6 3 2" xfId="13291" xr:uid="{8728A79D-8521-404E-8528-12AF566B959C}"/>
    <cellStyle name="SAPBEXHLevel2X 3 6 3 3" xfId="14549" xr:uid="{058F1F44-22C1-43B8-B3F9-D580C3E852DD}"/>
    <cellStyle name="SAPBEXHLevel2X 3 6 3 4" xfId="20638" xr:uid="{7460AE9E-0AF0-4CE1-916C-5E7081156839}"/>
    <cellStyle name="SAPBEXHLevel2X 3 6 3 5" xfId="24318" xr:uid="{05204341-FE09-415B-B742-6DA505155A32}"/>
    <cellStyle name="SAPBEXHLevel2X 3 6 3 6" xfId="27837" xr:uid="{822E32B0-3FDB-436E-9209-00F2CBDFF888}"/>
    <cellStyle name="SAPBEXHLevel2X 3 6 3 7" xfId="31054" xr:uid="{3B86F8F3-2851-44D6-AC83-CBD2EBD18C44}"/>
    <cellStyle name="SAPBEXHLevel2X 3 6 3 8" xfId="33657" xr:uid="{16EC90F3-47CA-4387-BF28-AC256F5BA281}"/>
    <cellStyle name="SAPBEXHLevel2X 3 6 4" xfId="9299" xr:uid="{281CAB53-8721-4117-90C2-F7B81921F577}"/>
    <cellStyle name="SAPBEXHLevel2X 3 6 5" xfId="13382" xr:uid="{A7CCFFA0-B1B5-437C-BB9C-D27B21958226}"/>
    <cellStyle name="SAPBEXHLevel2X 3 6 6" xfId="11407" xr:uid="{C9E0344D-5813-48D9-9C15-C88BFAA8BCF8}"/>
    <cellStyle name="SAPBEXHLevel2X 3 6 7" xfId="14348" xr:uid="{CAF07B1E-D7ED-4C9D-8462-335AB9C92918}"/>
    <cellStyle name="SAPBEXHLevel2X 3 6 8" xfId="20001" xr:uid="{27DF0A56-DE5C-4CE3-AF17-0B0E1B98C8E9}"/>
    <cellStyle name="SAPBEXHLevel2X 3 6 9" xfId="23758" xr:uid="{C6F8E7E5-0406-4D9E-A28D-7B6B70F2E00A}"/>
    <cellStyle name="SAPBEXHLevel2X 3 7" xfId="4038" xr:uid="{C3A38187-A14D-4DCA-9260-15CEF1617B1A}"/>
    <cellStyle name="SAPBEXHLevel2X 3 7 10" xfId="32601" xr:uid="{2CB299BA-2EAF-4965-A07C-D750BD480823}"/>
    <cellStyle name="SAPBEXHLevel2X 3 7 2" xfId="6115" xr:uid="{9A9BDF96-6229-49F6-A4BC-45430E064A5F}"/>
    <cellStyle name="SAPBEXHLevel2X 3 7 2 2" xfId="11751" xr:uid="{E1F2D140-A378-477B-A37D-30D1CEEB5394}"/>
    <cellStyle name="SAPBEXHLevel2X 3 7 2 2 2" xfId="34872" xr:uid="{9F1A2250-C13A-4584-B6C8-7028D9E5618D}"/>
    <cellStyle name="SAPBEXHLevel2X 3 7 2 3" xfId="12707" xr:uid="{F1F878F6-0757-4916-9290-441B09EB1F73}"/>
    <cellStyle name="SAPBEXHLevel2X 3 7 2 3 2" xfId="35106" xr:uid="{616B2868-A2DF-495B-B99C-9B52ACC2B8BF}"/>
    <cellStyle name="SAPBEXHLevel2X 3 7 2 4" xfId="20377" xr:uid="{2A7E8911-17F2-4700-AA36-68FF4B13819A}"/>
    <cellStyle name="SAPBEXHLevel2X 3 7 2 4 2" xfId="34649" xr:uid="{C5D650FB-7F43-49BE-9143-B9C1E4C58FD8}"/>
    <cellStyle name="SAPBEXHLevel2X 3 7 2 5" xfId="24063" xr:uid="{BBF45441-5A90-40D8-B8D9-729D206D452B}"/>
    <cellStyle name="SAPBEXHLevel2X 3 7 2 5 2" xfId="34241" xr:uid="{29B61335-4EF1-476D-9905-291BC8410CFC}"/>
    <cellStyle name="SAPBEXHLevel2X 3 7 2 6" xfId="27636" xr:uid="{DAEA8962-2558-4112-B80E-2EE232663F1F}"/>
    <cellStyle name="SAPBEXHLevel2X 3 7 2 7" xfId="30824" xr:uid="{6DB1EAF6-F966-47BD-8FDC-357E9F217CCB}"/>
    <cellStyle name="SAPBEXHLevel2X 3 7 2 8" xfId="33518" xr:uid="{D4E36E36-F031-4ABD-BEC4-70336F460794}"/>
    <cellStyle name="SAPBEXHLevel2X 3 7 3" xfId="6394" xr:uid="{F0779BD5-C1C5-43AE-9D29-24D369E0898D}"/>
    <cellStyle name="SAPBEXHLevel2X 3 7 3 2" xfId="13292" xr:uid="{4E9B5C55-094F-4216-934B-90F1EDB7BBD8}"/>
    <cellStyle name="SAPBEXHLevel2X 3 7 3 3" xfId="14876" xr:uid="{83455A7A-000A-480A-AFA0-18E79AB713B5}"/>
    <cellStyle name="SAPBEXHLevel2X 3 7 3 4" xfId="20639" xr:uid="{92679C7E-41EB-4068-A736-D63CF02B447B}"/>
    <cellStyle name="SAPBEXHLevel2X 3 7 3 5" xfId="24319" xr:uid="{80BD4776-DDD1-47AD-B811-148037E4E0D7}"/>
    <cellStyle name="SAPBEXHLevel2X 3 7 3 6" xfId="27838" xr:uid="{D6532DE9-3D36-4C51-8B6E-1FCEF171B7D7}"/>
    <cellStyle name="SAPBEXHLevel2X 3 7 3 7" xfId="31055" xr:uid="{5F318147-7718-4D6D-9089-10021A8BE870}"/>
    <cellStyle name="SAPBEXHLevel2X 3 7 3 8" xfId="33658" xr:uid="{15DFAA92-65C3-4906-A0BA-08ACF75157C0}"/>
    <cellStyle name="SAPBEXHLevel2X 3 7 4" xfId="7438" xr:uid="{F3FC8C61-1527-4978-8B14-B3757D2A772A}"/>
    <cellStyle name="SAPBEXHLevel2X 3 7 5" xfId="7137" xr:uid="{1C316F75-3077-47CC-9B11-C7D493966B5F}"/>
    <cellStyle name="SAPBEXHLevel2X 3 7 6" xfId="18385" xr:uid="{4CE559E6-E461-4977-A938-CE73B92F6F73}"/>
    <cellStyle name="SAPBEXHLevel2X 3 7 7" xfId="22138" xr:uid="{7C32CBCA-AA59-49ED-83F1-BA0AC287FCC0}"/>
    <cellStyle name="SAPBEXHLevel2X 3 7 8" xfId="25803" xr:uid="{6F393A2E-21DE-444D-9BBB-DA904A032C07}"/>
    <cellStyle name="SAPBEXHLevel2X 3 7 9" xfId="29334" xr:uid="{9F9EFE11-3C85-4C63-82B1-9E1FA8AEC013}"/>
    <cellStyle name="SAPBEXHLevel2X 3 8" xfId="3543" xr:uid="{D078CF27-F864-4EDF-BAC8-2B7D59BDA301}"/>
    <cellStyle name="SAPBEXHLevel2X 3 8 10" xfId="32118" xr:uid="{E063A751-62AC-427D-B704-AAC3A77C49B3}"/>
    <cellStyle name="SAPBEXHLevel2X 3 8 2" xfId="6116" xr:uid="{BFBBA137-D6CE-45AD-A6AB-3A30AAD2B8B1}"/>
    <cellStyle name="SAPBEXHLevel2X 3 8 2 2" xfId="11749" xr:uid="{04DF153E-A4F2-467B-B138-869A21F3EB5E}"/>
    <cellStyle name="SAPBEXHLevel2X 3 8 2 2 2" xfId="34873" xr:uid="{159C763D-1456-4B4C-A038-B7318DC31C1C}"/>
    <cellStyle name="SAPBEXHLevel2X 3 8 2 3" xfId="14676" xr:uid="{9A0E768D-C8E2-4764-BD33-ADFE23A2A545}"/>
    <cellStyle name="SAPBEXHLevel2X 3 8 2 3 2" xfId="35107" xr:uid="{304E4C46-D14D-4F08-A848-8C0C30D5EE52}"/>
    <cellStyle name="SAPBEXHLevel2X 3 8 2 4" xfId="20378" xr:uid="{26BE1BF3-5EE4-44F4-BE64-EEB9BF6E5827}"/>
    <cellStyle name="SAPBEXHLevel2X 3 8 2 4 2" xfId="34650" xr:uid="{9FE420B3-FFB7-4D7F-9359-9AB16DA65F1E}"/>
    <cellStyle name="SAPBEXHLevel2X 3 8 2 5" xfId="24064" xr:uid="{042FE12E-A265-4D91-9630-6349404FD4E8}"/>
    <cellStyle name="SAPBEXHLevel2X 3 8 2 5 2" xfId="34242" xr:uid="{B9CCF158-0EE4-4CDD-8A42-B61314A9D1C7}"/>
    <cellStyle name="SAPBEXHLevel2X 3 8 2 6" xfId="27637" xr:uid="{F25DAF59-F7F5-43E2-A780-C0B2E688F74E}"/>
    <cellStyle name="SAPBEXHLevel2X 3 8 2 7" xfId="30825" xr:uid="{C9995D6C-AF4F-4B81-9855-CB1054805A0E}"/>
    <cellStyle name="SAPBEXHLevel2X 3 8 2 8" xfId="33519" xr:uid="{261242A1-AA20-42D8-9DD7-9FF4DD54E0D2}"/>
    <cellStyle name="SAPBEXHLevel2X 3 8 3" xfId="6395" xr:uid="{FDD2FF23-288D-411C-8638-F2D3F11A3C96}"/>
    <cellStyle name="SAPBEXHLevel2X 3 8 3 2" xfId="13293" xr:uid="{84C523A4-8471-4A67-9FCE-575D3199871B}"/>
    <cellStyle name="SAPBEXHLevel2X 3 8 3 3" xfId="15955" xr:uid="{1E4B0434-A89E-4AC1-AF89-15B408799645}"/>
    <cellStyle name="SAPBEXHLevel2X 3 8 3 4" xfId="20640" xr:uid="{2905B382-9DA1-4E53-A809-AC19378F8A6B}"/>
    <cellStyle name="SAPBEXHLevel2X 3 8 3 5" xfId="24320" xr:uid="{009C9B81-F8B4-43D3-9F81-9FD8758073A7}"/>
    <cellStyle name="SAPBEXHLevel2X 3 8 3 6" xfId="27839" xr:uid="{B4093BAC-EAE5-466D-BCB0-8A3D89BB594E}"/>
    <cellStyle name="SAPBEXHLevel2X 3 8 3 7" xfId="31056" xr:uid="{64D602D9-2FD3-4B48-A862-288864FF4896}"/>
    <cellStyle name="SAPBEXHLevel2X 3 8 3 8" xfId="33659" xr:uid="{4E95526E-A0BD-4E38-984D-7DCE54B83582}"/>
    <cellStyle name="SAPBEXHLevel2X 3 8 4" xfId="11291" xr:uid="{F12415FD-1FCA-493B-92ED-B744A1D90CED}"/>
    <cellStyle name="SAPBEXHLevel2X 3 8 5" xfId="16341" xr:uid="{E1D5AE65-8F45-4170-A61E-F36FA332B860}"/>
    <cellStyle name="SAPBEXHLevel2X 3 8 6" xfId="17890" xr:uid="{18737312-E050-44F1-BEE1-71AB779B6B62}"/>
    <cellStyle name="SAPBEXHLevel2X 3 8 7" xfId="21646" xr:uid="{AD3D56F5-9397-4AF3-B604-0BDC86211C7F}"/>
    <cellStyle name="SAPBEXHLevel2X 3 8 8" xfId="25308" xr:uid="{5C3D5A66-8EE5-44A1-BD13-E4E62DA84F91}"/>
    <cellStyle name="SAPBEXHLevel2X 3 8 9" xfId="28839" xr:uid="{74B3C436-E28E-4FE5-8107-FE6DCC7920A0}"/>
    <cellStyle name="SAPBEXHLevel2X 3 9" xfId="4809" xr:uid="{F1D84959-478B-486D-ACEC-357CF1B2092A}"/>
    <cellStyle name="SAPBEXHLevel2X 3 9 2" xfId="12214" xr:uid="{A3CE4943-E52E-4C4F-96C9-45E2A9588F2E}"/>
    <cellStyle name="SAPBEXHLevel2X 3 9 2 2" xfId="34866" xr:uid="{750F72F2-2478-4DE0-83FE-3F8AD6F5ED3F}"/>
    <cellStyle name="SAPBEXHLevel2X 3 9 3" xfId="16804" xr:uid="{A413A09A-F858-4FF9-86E5-CDB5BA026455}"/>
    <cellStyle name="SAPBEXHLevel2X 3 9 3 2" xfId="35100" xr:uid="{63DCA2C3-1044-4F1C-9FE0-D704D21D19AC}"/>
    <cellStyle name="SAPBEXHLevel2X 3 9 4" xfId="19156" xr:uid="{CC434128-E533-4546-87BC-C95418AD14CD}"/>
    <cellStyle name="SAPBEXHLevel2X 3 9 4 2" xfId="34886" xr:uid="{9CCDB4AD-06B2-4FC4-8539-9623E5D85A77}"/>
    <cellStyle name="SAPBEXHLevel2X 3 9 5" xfId="22907" xr:uid="{512A4E89-7D49-4FFD-AFB3-8184B93832CA}"/>
    <cellStyle name="SAPBEXHLevel2X 3 9 5 2" xfId="34235" xr:uid="{73681F51-1EBC-4896-9E05-1CDC9CF65712}"/>
    <cellStyle name="SAPBEXHLevel2X 3 9 6" xfId="26573" xr:uid="{AA663B2E-7FC0-472F-BD50-DA31E1B33530}"/>
    <cellStyle name="SAPBEXHLevel2X 3 9 7" xfId="30105" xr:uid="{12131AE2-B456-480E-8B89-6357E0184F7C}"/>
    <cellStyle name="SAPBEXHLevel2X 3 9 8" xfId="33362" xr:uid="{E45EE280-F9E9-4A24-B36E-17D0C91EDD4B}"/>
    <cellStyle name="SAPBEXHLevel2X 3 9 9" xfId="33848" xr:uid="{04656E9A-654D-4ADF-88F8-902D08CFE53B}"/>
    <cellStyle name="SAPBEXHLevel2X 4" xfId="1387" xr:uid="{EA177579-2B30-466E-AAA4-BA6F3D64F27E}"/>
    <cellStyle name="SAPBEXHLevel2X 4 2" xfId="34864" xr:uid="{B4B77A77-2051-4209-B1EE-DE054FE01780}"/>
    <cellStyle name="SAPBEXHLevel2X 4 3" xfId="35098" xr:uid="{54FB24AB-993F-4603-AB6B-7679EADD3C4F}"/>
    <cellStyle name="SAPBEXHLevel2X 4 4" xfId="34895" xr:uid="{034120D5-0F51-46BF-A6B7-14849B8CF74F}"/>
    <cellStyle name="SAPBEXHLevel2X 4 5" xfId="34233" xr:uid="{4A8A3195-39B8-4227-94AA-EE914478FF81}"/>
    <cellStyle name="SAPBEXHLevel2X 4 6" xfId="33846" xr:uid="{AF17FF97-4EF0-41FA-9954-DF4E825864C6}"/>
    <cellStyle name="SAPBEXHLevel2X 5" xfId="1436" xr:uid="{128BF7C5-8737-42C4-92B7-CE023770AA7A}"/>
    <cellStyle name="SAPBEXHLevel2X 5 2" xfId="34479" xr:uid="{99D33998-813D-4B96-A79C-2E0D61A69B2A}"/>
    <cellStyle name="SAPBEXHLevel2X 6" xfId="613" xr:uid="{3165D576-7580-4E95-9A20-15AC89314C07}"/>
    <cellStyle name="SAPBEXHLevel2X 6 10" xfId="16618" xr:uid="{B77CCABA-79B9-40E5-BC77-60A2B90895CA}"/>
    <cellStyle name="SAPBEXHLevel2X 6 11" xfId="8944" xr:uid="{D0268FCE-2476-4E07-93D9-76CB004607B3}"/>
    <cellStyle name="SAPBEXHLevel2X 6 12" xfId="20216" xr:uid="{6D114D3B-EEC1-4BC4-B74F-9A4C168B16CC}"/>
    <cellStyle name="SAPBEXHLevel2X 6 13" xfId="23946" xr:uid="{C7794AAE-A3C1-4BE9-B565-B2C151AA3318}"/>
    <cellStyle name="SAPBEXHLevel2X 6 14" xfId="27506" xr:uid="{C6B3795F-243D-45F6-965F-FAD0E83F7E76}"/>
    <cellStyle name="SAPBEXHLevel2X 6 15" xfId="30704" xr:uid="{12DB50BE-5421-4334-B1B0-E93811617644}"/>
    <cellStyle name="SAPBEXHLevel2X 6 2" xfId="1562" xr:uid="{9DCCF9FD-CEB6-4D1A-8845-8D786DCCD8C6}"/>
    <cellStyle name="SAPBEXHLevel2X 6 2 10" xfId="12020" xr:uid="{52991172-E7A7-4463-BDEA-18D48EDAF8BE}"/>
    <cellStyle name="SAPBEXHLevel2X 6 2 11" xfId="14913" xr:uid="{23C18509-6381-4186-B4C1-2505083DEC15}"/>
    <cellStyle name="SAPBEXHLevel2X 6 2 12" xfId="23358" xr:uid="{C20795C2-B6D3-4E62-9873-71FC3546AE1D}"/>
    <cellStyle name="SAPBEXHLevel2X 6 2 13" xfId="23650" xr:uid="{075C3A4E-31AD-4CEF-AED9-8F0D09386574}"/>
    <cellStyle name="SAPBEXHLevel2X 6 2 14" xfId="30921" xr:uid="{3C0B8A87-EEB7-4951-852C-82A86D626A44}"/>
    <cellStyle name="SAPBEXHLevel2X 6 2 2" xfId="2805" xr:uid="{BFD0ADFE-9F04-46E8-84B2-416AF2D4F88B}"/>
    <cellStyle name="SAPBEXHLevel2X 6 2 2 2" xfId="7906" xr:uid="{D392D47A-416B-4937-874C-341ECBB0DFCF}"/>
    <cellStyle name="SAPBEXHLevel2X 6 2 2 3" xfId="13600" xr:uid="{FC660E44-759D-402E-81B3-B2C6C507C5AA}"/>
    <cellStyle name="SAPBEXHLevel2X 6 2 2 4" xfId="17153" xr:uid="{AC390E28-7737-4D04-B7FE-9346EA5B640D}"/>
    <cellStyle name="SAPBEXHLevel2X 6 2 2 5" xfId="20911" xr:uid="{366E6B60-4221-4E7D-861D-044734974D49}"/>
    <cellStyle name="SAPBEXHLevel2X 6 2 2 6" xfId="24572" xr:uid="{1F88D73B-ABC6-43D9-AC4A-4176E84AB9FF}"/>
    <cellStyle name="SAPBEXHLevel2X 6 2 2 7" xfId="28101" xr:uid="{0100BEE9-4AF4-498D-BB4D-C4C050FAB1F8}"/>
    <cellStyle name="SAPBEXHLevel2X 6 2 2 8" xfId="31387" xr:uid="{C38C254B-FA1C-4EFC-A2A0-BBB37E9D5541}"/>
    <cellStyle name="SAPBEXHLevel2X 6 2 3" xfId="3311" xr:uid="{416F0679-DA12-45FE-80CF-5AE6FA6E011B}"/>
    <cellStyle name="SAPBEXHLevel2X 6 2 3 2" xfId="7877" xr:uid="{CF9EA258-A9E7-47BB-979D-A00F6F2FC794}"/>
    <cellStyle name="SAPBEXHLevel2X 6 2 3 3" xfId="13953" xr:uid="{E1864137-F861-4508-B2C5-2F04E27ED6B7}"/>
    <cellStyle name="SAPBEXHLevel2X 6 2 3 4" xfId="17658" xr:uid="{368A7F24-3981-4148-AB71-C6AFE8413F7B}"/>
    <cellStyle name="SAPBEXHLevel2X 6 2 3 5" xfId="21414" xr:uid="{1A65CA6B-3E52-471A-AB17-2184D08D6EBA}"/>
    <cellStyle name="SAPBEXHLevel2X 6 2 3 6" xfId="25076" xr:uid="{355492F5-F579-4A1F-910D-3A1BCEEE4F2C}"/>
    <cellStyle name="SAPBEXHLevel2X 6 2 3 7" xfId="28607" xr:uid="{DC172858-23F6-4EDD-8C1C-54AB6C3C7173}"/>
    <cellStyle name="SAPBEXHLevel2X 6 2 3 8" xfId="31886" xr:uid="{40F623AB-B817-4554-91E1-E8956BDA4A0E}"/>
    <cellStyle name="SAPBEXHLevel2X 6 2 4" xfId="1830" xr:uid="{85D94532-855C-4795-9C86-E2761AEA54A8}"/>
    <cellStyle name="SAPBEXHLevel2X 6 2 4 2" xfId="10028" xr:uid="{BC49EC8B-1ED4-4C6A-B6EF-B9F76A706084}"/>
    <cellStyle name="SAPBEXHLevel2X 6 2 4 3" xfId="15203" xr:uid="{DA8D78E5-0B36-4DA4-9AC3-0662BDD28C2C}"/>
    <cellStyle name="SAPBEXHLevel2X 6 2 4 4" xfId="11270" xr:uid="{D8931B0E-E1B6-4971-AA81-C026C03134BC}"/>
    <cellStyle name="SAPBEXHLevel2X 6 2 4 5" xfId="19497" xr:uid="{D75E5981-53BF-4650-8CE0-9C62488402D1}"/>
    <cellStyle name="SAPBEXHLevel2X 6 2 4 6" xfId="24123" xr:uid="{F9427ECE-8903-4815-9B4F-FE5C08F21BCB}"/>
    <cellStyle name="SAPBEXHLevel2X 6 2 4 7" xfId="26911" xr:uid="{A4C50867-B7C5-4CF9-BD59-E350C5B7BFD7}"/>
    <cellStyle name="SAPBEXHLevel2X 6 2 4 8" xfId="27255" xr:uid="{EA1CFF1D-A416-4366-8E95-0E8F2E59911B}"/>
    <cellStyle name="SAPBEXHLevel2X 6 2 5" xfId="1877" xr:uid="{8A63D566-1BBE-40F8-B439-E94D34804A81}"/>
    <cellStyle name="SAPBEXHLevel2X 6 2 5 2" xfId="11091" xr:uid="{79CAA0FC-E60D-4B52-86A9-E8E72F3477B5}"/>
    <cellStyle name="SAPBEXHLevel2X 6 2 5 3" xfId="16483" xr:uid="{C804B4FA-0E17-4F74-84BB-3D397DBC2992}"/>
    <cellStyle name="SAPBEXHLevel2X 6 2 5 4" xfId="7774" xr:uid="{4D8C4ABD-4EB8-4D1D-BFDD-4E52B9897EBD}"/>
    <cellStyle name="SAPBEXHLevel2X 6 2 5 5" xfId="19480" xr:uid="{8C9E0955-51AD-4A03-93FD-907EEF102789}"/>
    <cellStyle name="SAPBEXHLevel2X 6 2 5 6" xfId="20457" xr:uid="{9E93C1F3-C334-445D-B9A3-15B01F56B8BC}"/>
    <cellStyle name="SAPBEXHLevel2X 6 2 5 7" xfId="26893" xr:uid="{F64F21E4-9D45-435C-B3CF-CE97D862FBEB}"/>
    <cellStyle name="SAPBEXHLevel2X 6 2 5 8" xfId="27489" xr:uid="{EB681DAC-FC4C-48F5-AFB1-2AF219214C09}"/>
    <cellStyle name="SAPBEXHLevel2X 6 2 6" xfId="4537" xr:uid="{17C7016E-3CD1-4F12-A379-641B58D14FFF}"/>
    <cellStyle name="SAPBEXHLevel2X 6 2 6 2" xfId="12476" xr:uid="{FFB844A8-5FEE-4AA8-A118-EBCCA065F190}"/>
    <cellStyle name="SAPBEXHLevel2X 6 2 6 3" xfId="15727" xr:uid="{593F0389-5086-4CBB-9BFE-4358692459DD}"/>
    <cellStyle name="SAPBEXHLevel2X 6 2 6 4" xfId="18884" xr:uid="{91FFC024-C402-4C8E-A526-B11D559D3A81}"/>
    <cellStyle name="SAPBEXHLevel2X 6 2 6 5" xfId="22636" xr:uid="{F6CE4243-DEC2-4D34-B65F-4C2B3B0234F0}"/>
    <cellStyle name="SAPBEXHLevel2X 6 2 6 6" xfId="26301" xr:uid="{5AD85211-6E99-4591-A5D3-A4F81C4098CD}"/>
    <cellStyle name="SAPBEXHLevel2X 6 2 6 7" xfId="29833" xr:uid="{A3421410-CF62-4E77-8425-5EEE3A9197DA}"/>
    <cellStyle name="SAPBEXHLevel2X 6 2 6 8" xfId="33094" xr:uid="{BCD765E9-DCC0-47D0-8746-3DB1CF424ACC}"/>
    <cellStyle name="SAPBEXHLevel2X 6 2 7" xfId="4870" xr:uid="{E6D50C29-A84C-45C6-854D-5C4ECE1D9D99}"/>
    <cellStyle name="SAPBEXHLevel2X 6 2 7 2" xfId="12153" xr:uid="{2EE24FDB-8AAE-4BF1-A0B7-BA3EDDDCF22E}"/>
    <cellStyle name="SAPBEXHLevel2X 6 2 7 3" xfId="10166" xr:uid="{C573571E-A473-4A47-9569-1F984C616FB8}"/>
    <cellStyle name="SAPBEXHLevel2X 6 2 7 4" xfId="19217" xr:uid="{368E0ADB-F083-4715-8352-1A7A69B83C27}"/>
    <cellStyle name="SAPBEXHLevel2X 6 2 7 5" xfId="22968" xr:uid="{88C88504-825C-4299-97FC-2E4C48A8AD56}"/>
    <cellStyle name="SAPBEXHLevel2X 6 2 7 6" xfId="26634" xr:uid="{3F5B9787-15E8-4D12-9281-72991E7A553C}"/>
    <cellStyle name="SAPBEXHLevel2X 6 2 7 7" xfId="30166" xr:uid="{C51CEACD-60D7-440B-A542-759582B57033}"/>
    <cellStyle name="SAPBEXHLevel2X 6 2 7 8" xfId="33422" xr:uid="{881DF946-DCD5-4C82-ABF2-192E2A4F9E84}"/>
    <cellStyle name="SAPBEXHLevel2X 6 2 8" xfId="8852" xr:uid="{214EEF2B-CF7B-493C-A512-C625AE19F882}"/>
    <cellStyle name="SAPBEXHLevel2X 6 2 9" xfId="15161" xr:uid="{63DDAF23-7F48-46CA-A56E-C4C5354230F7}"/>
    <cellStyle name="SAPBEXHLevel2X 6 3" xfId="1951" xr:uid="{C25C7C7C-DDBB-4A87-B0EE-4C9DFB4FB173}"/>
    <cellStyle name="SAPBEXHLevel2X 6 3 2" xfId="10422" xr:uid="{82B4CB30-4F7A-4FB3-8353-F44985387A8B}"/>
    <cellStyle name="SAPBEXHLevel2X 6 3 3" xfId="14555" xr:uid="{C7D82020-7654-44B5-8CF0-429ED1271222}"/>
    <cellStyle name="SAPBEXHLevel2X 6 3 4" xfId="14669" xr:uid="{DC222F26-796A-4932-B87A-C9DF029C5B5A}"/>
    <cellStyle name="SAPBEXHLevel2X 6 3 5" xfId="14892" xr:uid="{AA1222DF-CE5D-4CA4-8DC6-77480DB94530}"/>
    <cellStyle name="SAPBEXHLevel2X 6 3 6" xfId="20220" xr:uid="{7ABD1EC2-3E78-4C3A-893E-C6716B6D3980}"/>
    <cellStyle name="SAPBEXHLevel2X 6 3 7" xfId="23914" xr:uid="{4207FF29-2B4E-4B12-9C23-29A433B6854A}"/>
    <cellStyle name="SAPBEXHLevel2X 6 3 8" xfId="24353" xr:uid="{562F7D47-73C3-4B10-BB0F-AE2A9D50CDF9}"/>
    <cellStyle name="SAPBEXHLevel2X 6 4" xfId="1902" xr:uid="{063B4E28-4BB9-44DD-BE42-92FBCFEA047D}"/>
    <cellStyle name="SAPBEXHLevel2X 6 4 2" xfId="9669" xr:uid="{E80D34B5-8ACB-4EF1-B00B-F0E00EFD6C75}"/>
    <cellStyle name="SAPBEXHLevel2X 6 4 3" xfId="8302" xr:uid="{17F88BC4-EBBF-4B55-A5EF-AD98557D4513}"/>
    <cellStyle name="SAPBEXHLevel2X 6 4 4" xfId="11836" xr:uid="{0BCBBDA5-CE63-4BD6-811C-BD150BA5F92A}"/>
    <cellStyle name="SAPBEXHLevel2X 6 4 5" xfId="7805" xr:uid="{3F8D7CF9-48D0-407C-BFDB-0298C4E1DA3E}"/>
    <cellStyle name="SAPBEXHLevel2X 6 4 6" xfId="19940" xr:uid="{91CA3549-84DB-4863-93EC-7684BFACC5A4}"/>
    <cellStyle name="SAPBEXHLevel2X 6 4 7" xfId="24362" xr:uid="{6E583A74-F893-48C0-B3D7-71BC70E21735}"/>
    <cellStyle name="SAPBEXHLevel2X 6 4 8" xfId="20687" xr:uid="{95E01D60-FEA2-448B-AF96-FE074BD382F6}"/>
    <cellStyle name="SAPBEXHLevel2X 6 5" xfId="2264" xr:uid="{E54785EA-77FC-4AD6-BC61-1676EAF16EDC}"/>
    <cellStyle name="SAPBEXHLevel2X 6 5 2" xfId="11509" xr:uid="{7ED282CE-592B-4A53-B953-D0354E4F8C80}"/>
    <cellStyle name="SAPBEXHLevel2X 6 5 3" xfId="16134" xr:uid="{580BC42F-53E1-4A23-BB6F-9336D5AA716D}"/>
    <cellStyle name="SAPBEXHLevel2X 6 5 4" xfId="10212" xr:uid="{A89FADCC-132A-43D9-B49F-2FCDEF5F538F}"/>
    <cellStyle name="SAPBEXHLevel2X 6 5 5" xfId="7236" xr:uid="{2EC48D53-A4A5-4D5B-8D74-2E4D9863B6D8}"/>
    <cellStyle name="SAPBEXHLevel2X 6 5 6" xfId="23187" xr:uid="{5D18EC8B-9B6A-4865-AA6B-3A6EA02DFDE6}"/>
    <cellStyle name="SAPBEXHLevel2X 6 5 7" xfId="23798" xr:uid="{F77DDFEA-9A25-4F6A-A999-24FB4990F779}"/>
    <cellStyle name="SAPBEXHLevel2X 6 5 8" xfId="27041" xr:uid="{5D752315-B76F-4BAF-A574-8A98057ED5D2}"/>
    <cellStyle name="SAPBEXHLevel2X 6 6" xfId="2317" xr:uid="{42C1A57C-085F-435F-AD0A-B885BF43E771}"/>
    <cellStyle name="SAPBEXHLevel2X 6 6 2" xfId="8666" xr:uid="{9B87D35F-F1C7-430A-AEA8-08B29F9DB1E2}"/>
    <cellStyle name="SAPBEXHLevel2X 6 6 3" xfId="14784" xr:uid="{CD2B6DC1-7000-4FD1-8B6B-5987481B8A93}"/>
    <cellStyle name="SAPBEXHLevel2X 6 6 4" xfId="13979" xr:uid="{12711707-588F-4F39-B5F4-4FD4BFB72F9F}"/>
    <cellStyle name="SAPBEXHLevel2X 6 6 5" xfId="15460" xr:uid="{61A23F00-7FCC-4442-B676-1D5DACBB8684}"/>
    <cellStyle name="SAPBEXHLevel2X 6 6 6" xfId="15575" xr:uid="{1D628C0D-B935-43F6-BF70-F5BBCB690B5C}"/>
    <cellStyle name="SAPBEXHLevel2X 6 6 7" xfId="23829" xr:uid="{191E05EA-6F83-4128-9DDE-EE513F64DA9B}"/>
    <cellStyle name="SAPBEXHLevel2X 6 6 8" xfId="27409" xr:uid="{229CE5DB-6538-460E-BCDF-1832D002B446}"/>
    <cellStyle name="SAPBEXHLevel2X 6 7" xfId="4658" xr:uid="{7F060D03-FAF2-4FA7-BD9C-5D9646984996}"/>
    <cellStyle name="SAPBEXHLevel2X 6 7 2" xfId="12363" xr:uid="{BB00916E-1E34-4BD5-9910-25A8CF8295D5}"/>
    <cellStyle name="SAPBEXHLevel2X 6 7 3" xfId="7418" xr:uid="{599B69C2-78C7-4C01-BF2D-DF6C007C5567}"/>
    <cellStyle name="SAPBEXHLevel2X 6 7 4" xfId="19005" xr:uid="{019341BC-3752-429A-9AAC-C46A4BECD26B}"/>
    <cellStyle name="SAPBEXHLevel2X 6 7 5" xfId="22757" xr:uid="{7EA0B65A-91A5-4181-9B07-D9131F6FA04A}"/>
    <cellStyle name="SAPBEXHLevel2X 6 7 6" xfId="26422" xr:uid="{CB77B421-4A5C-4BFE-98DA-4E90005AFF59}"/>
    <cellStyle name="SAPBEXHLevel2X 6 7 7" xfId="29954" xr:uid="{4FAB6A36-C6D6-4A50-9FB6-825B72A51A00}"/>
    <cellStyle name="SAPBEXHLevel2X 6 7 8" xfId="33213" xr:uid="{4958CDE8-5BE3-43D2-9095-2751B28DCE9D}"/>
    <cellStyle name="SAPBEXHLevel2X 6 8" xfId="4301" xr:uid="{0BFA3608-DCC1-41C3-8D63-46DBD28EAFCD}"/>
    <cellStyle name="SAPBEXHLevel2X 6 8 2" xfId="12639" xr:uid="{D70893B4-52F4-41C1-BC83-56BDC0A61986}"/>
    <cellStyle name="SAPBEXHLevel2X 6 8 3" xfId="7486" xr:uid="{3E84A941-A635-42CE-8A3C-3188DAACA456}"/>
    <cellStyle name="SAPBEXHLevel2X 6 8 4" xfId="18648" xr:uid="{37B80143-B173-4269-8F78-298DAAB2C519}"/>
    <cellStyle name="SAPBEXHLevel2X 6 8 5" xfId="22400" xr:uid="{1EA4762B-945B-4A83-85EC-3683797BDAE2}"/>
    <cellStyle name="SAPBEXHLevel2X 6 8 6" xfId="26066" xr:uid="{654A47DF-9F49-43A8-B8AA-62D0061BC75A}"/>
    <cellStyle name="SAPBEXHLevel2X 6 8 7" xfId="29597" xr:uid="{26A006D0-3BE8-4FF0-AB15-F6E25B07A91D}"/>
    <cellStyle name="SAPBEXHLevel2X 6 8 8" xfId="32860" xr:uid="{AFE2948E-CFA5-4CB2-A56E-26D47DC2F7D9}"/>
    <cellStyle name="SAPBEXHLevel2X 6 9" xfId="10523" xr:uid="{C70D6BD0-89E4-4E75-B7BC-A233F9322928}"/>
    <cellStyle name="SAPBEXHLevel2X 7" xfId="1540" xr:uid="{48DC86CD-3C0E-4880-A63A-32BC8C9EE507}"/>
    <cellStyle name="SAPBEXHLevel2X 7 10" xfId="15036" xr:uid="{9C904130-C3B6-44A6-A074-AB6DA43AD811}"/>
    <cellStyle name="SAPBEXHLevel2X 7 11" xfId="14222" xr:uid="{E6D40864-BA7F-42BD-A593-1520572B667F}"/>
    <cellStyle name="SAPBEXHLevel2X 7 12" xfId="19708" xr:uid="{36B0656B-9F47-4F78-A2DB-424C5AEA8529}"/>
    <cellStyle name="SAPBEXHLevel2X 7 13" xfId="23444" xr:uid="{66D5B6CC-68C2-47AB-96C1-7DFE211B68FB}"/>
    <cellStyle name="SAPBEXHLevel2X 7 14" xfId="14141" xr:uid="{2237F8E6-DE11-427E-BF1D-7EBDC1022F8A}"/>
    <cellStyle name="SAPBEXHLevel2X 7 2" xfId="2783" xr:uid="{4D28EE85-ADB1-4CEC-8922-2E0A3DD5ED53}"/>
    <cellStyle name="SAPBEXHLevel2X 7 2 2" xfId="9169" xr:uid="{57236D68-27B0-4CE4-99D6-68441E1A6A95}"/>
    <cellStyle name="SAPBEXHLevel2X 7 2 3" xfId="9699" xr:uid="{44505BE9-9E63-4E3A-98C5-41CD7D424022}"/>
    <cellStyle name="SAPBEXHLevel2X 7 2 4" xfId="17131" xr:uid="{DCFD7C59-350A-4F91-B23E-EC9D603C4F8B}"/>
    <cellStyle name="SAPBEXHLevel2X 7 2 5" xfId="20889" xr:uid="{3BFD944A-6315-481C-9724-EAF0A135FD25}"/>
    <cellStyle name="SAPBEXHLevel2X 7 2 6" xfId="24550" xr:uid="{A20ACECC-25C7-4936-A200-5D140589DE5A}"/>
    <cellStyle name="SAPBEXHLevel2X 7 2 7" xfId="28079" xr:uid="{B4A98A52-41C3-454F-9E75-95D7B400ACE3}"/>
    <cellStyle name="SAPBEXHLevel2X 7 2 8" xfId="31365" xr:uid="{C70D851B-158E-461E-803D-E780C8B1B700}"/>
    <cellStyle name="SAPBEXHLevel2X 7 3" xfId="3289" xr:uid="{8B89D3A7-E261-42E5-BCE6-2AC82D91E59E}"/>
    <cellStyle name="SAPBEXHLevel2X 7 3 2" xfId="8912" xr:uid="{0F7C03D3-FD9D-496E-A976-1EB24C5F67F0}"/>
    <cellStyle name="SAPBEXHLevel2X 7 3 3" xfId="7428" xr:uid="{188DDCB1-3E4F-4A01-BB3A-1A28448AF9AC}"/>
    <cellStyle name="SAPBEXHLevel2X 7 3 4" xfId="17636" xr:uid="{E2D27A02-7F43-4095-A82C-0E78A0D455C1}"/>
    <cellStyle name="SAPBEXHLevel2X 7 3 5" xfId="21392" xr:uid="{35B41567-7B52-4D43-80C1-8B9AAA1708C5}"/>
    <cellStyle name="SAPBEXHLevel2X 7 3 6" xfId="25054" xr:uid="{DF76B04F-6F22-4C9D-9087-EAA5A6296DD3}"/>
    <cellStyle name="SAPBEXHLevel2X 7 3 7" xfId="28585" xr:uid="{A82036CE-4F3E-458A-ABD2-81C47D57CD60}"/>
    <cellStyle name="SAPBEXHLevel2X 7 3 8" xfId="31864" xr:uid="{449C14B0-DAEC-4476-B46B-3C476AFCD822}"/>
    <cellStyle name="SAPBEXHLevel2X 7 4" xfId="2546" xr:uid="{AAD4C08D-524B-41C1-A808-834F1A6EFFE5}"/>
    <cellStyle name="SAPBEXHLevel2X 7 4 2" xfId="11386" xr:uid="{F386BBD3-7812-4B71-B6C1-53468F7706F5}"/>
    <cellStyle name="SAPBEXHLevel2X 7 4 3" xfId="16256" xr:uid="{C0E4CDA5-F046-4DA8-950A-B462C0C5A780}"/>
    <cellStyle name="SAPBEXHLevel2X 7 4 4" xfId="15278" xr:uid="{3DD5C6E3-FA1E-4D6E-ABAB-DFBE6576A9C6}"/>
    <cellStyle name="SAPBEXHLevel2X 7 4 5" xfId="19296" xr:uid="{1DD25DCF-EEE8-4DE8-960E-4CCF640F8A5C}"/>
    <cellStyle name="SAPBEXHLevel2X 7 4 6" xfId="23062" xr:uid="{1C60E352-478E-4F66-93B0-07D11BA88137}"/>
    <cellStyle name="SAPBEXHLevel2X 7 4 7" xfId="26707" xr:uid="{B6EE29A6-206A-4DDA-AE02-F9DDAE71FD9A}"/>
    <cellStyle name="SAPBEXHLevel2X 7 4 8" xfId="31134" xr:uid="{C15B4056-211D-4683-9D15-2EAD6018874B}"/>
    <cellStyle name="SAPBEXHLevel2X 7 5" xfId="4037" xr:uid="{C57E0E16-5503-4CAA-A1EF-8A47FB4F7E07}"/>
    <cellStyle name="SAPBEXHLevel2X 7 5 2" xfId="11024" xr:uid="{1EDB15B7-B161-4B86-AE62-FBCF7E5A25B4}"/>
    <cellStyle name="SAPBEXHLevel2X 7 5 3" xfId="10676" xr:uid="{1220C0F2-EEB5-40AC-A4D1-83E87DEE3C5F}"/>
    <cellStyle name="SAPBEXHLevel2X 7 5 4" xfId="18384" xr:uid="{D6F3057F-91B0-4630-8F5B-4B29EDD4FCE4}"/>
    <cellStyle name="SAPBEXHLevel2X 7 5 5" xfId="22137" xr:uid="{68123A40-AEE2-41B0-AE6F-B954C7FC29CE}"/>
    <cellStyle name="SAPBEXHLevel2X 7 5 6" xfId="25802" xr:uid="{C776E943-A01B-4019-AB95-ADC8959F6F2C}"/>
    <cellStyle name="SAPBEXHLevel2X 7 5 7" xfId="29333" xr:uid="{2837A503-6C01-4DBC-9B3A-336591F4EE2C}"/>
    <cellStyle name="SAPBEXHLevel2X 7 5 8" xfId="32600" xr:uid="{79B72295-1CF4-4E36-8B98-A89432C04823}"/>
    <cellStyle name="SAPBEXHLevel2X 7 6" xfId="4123" xr:uid="{3D68A394-7A5C-4C4C-8D8F-F3B3AD8D6670}"/>
    <cellStyle name="SAPBEXHLevel2X 7 6 2" xfId="7087" xr:uid="{84BED355-41D6-47CD-B08E-3E8F21342D1C}"/>
    <cellStyle name="SAPBEXHLevel2X 7 6 3" xfId="14661" xr:uid="{A817E678-B421-4682-8275-5402C917AF91}"/>
    <cellStyle name="SAPBEXHLevel2X 7 6 4" xfId="18470" xr:uid="{E31FBDA4-7D13-4100-A5F9-EA4C4268C52A}"/>
    <cellStyle name="SAPBEXHLevel2X 7 6 5" xfId="22223" xr:uid="{FE66C880-AB77-4DC1-9109-ED8FA853F958}"/>
    <cellStyle name="SAPBEXHLevel2X 7 6 6" xfId="25888" xr:uid="{5B95FCC7-1DAF-46A9-B079-A57A123B2028}"/>
    <cellStyle name="SAPBEXHLevel2X 7 6 7" xfId="29419" xr:uid="{D83120FD-125E-4A77-B7A6-8B397E8A6A66}"/>
    <cellStyle name="SAPBEXHLevel2X 7 6 8" xfId="32685" xr:uid="{7D1B847A-ED9D-4B54-8F49-3BDCB7953137}"/>
    <cellStyle name="SAPBEXHLevel2X 7 7" xfId="4769" xr:uid="{C0FBC73F-FB6A-4619-8F0A-8ADF0EF1D14D}"/>
    <cellStyle name="SAPBEXHLevel2X 7 7 2" xfId="12254" xr:uid="{55251750-288B-48A5-9A86-FD6E56713B27}"/>
    <cellStyle name="SAPBEXHLevel2X 7 7 3" xfId="15792" xr:uid="{0969F076-61CB-4935-9DC1-426E944BE7E5}"/>
    <cellStyle name="SAPBEXHLevel2X 7 7 4" xfId="19116" xr:uid="{C2533474-577F-4E29-918F-7764D16B3302}"/>
    <cellStyle name="SAPBEXHLevel2X 7 7 5" xfId="22867" xr:uid="{29B9C8BC-497B-4B66-A2ED-08A425DD8587}"/>
    <cellStyle name="SAPBEXHLevel2X 7 7 6" xfId="26533" xr:uid="{681E5F13-2C05-44A0-A19F-F3721A70FCB2}"/>
    <cellStyle name="SAPBEXHLevel2X 7 7 7" xfId="30065" xr:uid="{4334DEFA-EBB4-4D6F-A06A-A06C06996C17}"/>
    <cellStyle name="SAPBEXHLevel2X 7 7 8" xfId="33322" xr:uid="{527E4E2F-BA50-4E6B-880A-526F709625BC}"/>
    <cellStyle name="SAPBEXHLevel2X 7 8" xfId="12804" xr:uid="{6D74F207-3F82-48B8-B6BE-59C110D81E95}"/>
    <cellStyle name="SAPBEXHLevel2X 7 9" xfId="15695" xr:uid="{E41B696E-711C-4E37-BD1C-42F831634D9F}"/>
    <cellStyle name="SAPBEXHLevel2X 8" xfId="1838" xr:uid="{7D06EFFB-CD53-4F0E-90A1-1BD739A8A633}"/>
    <cellStyle name="SAPBEXHLevel2X 8 2" xfId="8764" xr:uid="{FF051D4C-6136-430E-836D-1286E8EDBE32}"/>
    <cellStyle name="SAPBEXHLevel2X 8 3" xfId="9591" xr:uid="{1D5241E5-9EF8-451F-A6F1-63F505704AFD}"/>
    <cellStyle name="SAPBEXHLevel2X 8 4" xfId="16353" xr:uid="{7936C616-C752-409D-B1FC-99E4753A6E51}"/>
    <cellStyle name="SAPBEXHLevel2X 8 5" xfId="19493" xr:uid="{0E3B9571-8FA9-4425-8709-1759E9EECE2F}"/>
    <cellStyle name="SAPBEXHLevel2X 8 6" xfId="24119" xr:uid="{E67AF1CE-B237-4174-822A-136615DF0AE6}"/>
    <cellStyle name="SAPBEXHLevel2X 8 7" xfId="26907" xr:uid="{A6793ABB-88B7-4806-8A1E-2825AB63C217}"/>
    <cellStyle name="SAPBEXHLevel2X 8 8" xfId="23622" xr:uid="{75E9B6DC-9736-4224-835B-DA6018F02498}"/>
    <cellStyle name="SAPBEXHLevel2X 9" xfId="2693" xr:uid="{DB142D18-B5E1-4E54-BC04-0326C0F043DB}"/>
    <cellStyle name="SAPBEXHLevel2X 9 2" xfId="9500" xr:uid="{AA408E1B-B7AB-4415-AE94-0A3F9F25DC39}"/>
    <cellStyle name="SAPBEXHLevel2X 9 3" xfId="15157" xr:uid="{19740C22-B167-4A4D-ABC9-254FB10F364C}"/>
    <cellStyle name="SAPBEXHLevel2X 9 4" xfId="16035" xr:uid="{F4854D94-B1A8-49FC-BB51-5B8BDEEEED44}"/>
    <cellStyle name="SAPBEXHLevel2X 9 5" xfId="20799" xr:uid="{D68E40E6-3AAB-4A89-A0BB-86965A7EDC15}"/>
    <cellStyle name="SAPBEXHLevel2X 9 6" xfId="24460" xr:uid="{D8186EF5-761A-44A0-B6CF-9AE823FFA4F5}"/>
    <cellStyle name="SAPBEXHLevel2X 9 7" xfId="27989" xr:uid="{4F7601A4-1885-47F6-8EC1-7B595466F918}"/>
    <cellStyle name="SAPBEXHLevel2X 9 8" xfId="31275" xr:uid="{914D1779-B362-4D12-B8EB-65F0D635E241}"/>
    <cellStyle name="SAPBEXHLevel2X_0910 GSO Capex RRP - Final (Detail) v2 220710" xfId="6117" xr:uid="{59F192FB-EEEB-46F9-B208-5F2D5E5E9BBE}"/>
    <cellStyle name="SAPBEXHLevel3" xfId="485" xr:uid="{B8443A9D-2A3C-4EF8-BCB8-864EAA1EB467}"/>
    <cellStyle name="SAPBEXHLevel3 10" xfId="1839" xr:uid="{08E651DC-60F3-4B8F-B1A4-78E53228A8C7}"/>
    <cellStyle name="SAPBEXHLevel3 10 2" xfId="10501" xr:uid="{F7DA5FDF-AD34-4F42-83D2-118B18B8AA78}"/>
    <cellStyle name="SAPBEXHLevel3 10 3" xfId="10003" xr:uid="{62EE3AD2-7E5B-4A62-BC0E-16CE950A4B26}"/>
    <cellStyle name="SAPBEXHLevel3 10 4" xfId="16974" xr:uid="{DD13F1FD-DDFE-44F3-A6C3-1F02A3B7CB97}"/>
    <cellStyle name="SAPBEXHLevel3 10 5" xfId="20434" xr:uid="{5BF8938F-B839-4882-AAE0-8B724ECA6115}"/>
    <cellStyle name="SAPBEXHLevel3 10 6" xfId="23254" xr:uid="{DF58DD82-3044-43C2-B7E3-B11367480D99}"/>
    <cellStyle name="SAPBEXHLevel3 10 7" xfId="27677" xr:uid="{6367468C-BFA6-46CA-831F-01558CEE2EDE}"/>
    <cellStyle name="SAPBEXHLevel3 10 8" xfId="23019" xr:uid="{0B783E8C-EED2-4F94-90A7-DA22CEBCF6D4}"/>
    <cellStyle name="SAPBEXHLevel3 11" xfId="2647" xr:uid="{3ECCE464-7293-40CF-B46F-70FBEFDE48E4}"/>
    <cellStyle name="SAPBEXHLevel3 11 2" xfId="10824" xr:uid="{7250D871-44A1-4C8B-95D9-E58BDE2FE676}"/>
    <cellStyle name="SAPBEXHLevel3 11 3" xfId="7527" xr:uid="{EAF072C3-7DBF-4878-929A-903C6078F7E9}"/>
    <cellStyle name="SAPBEXHLevel3 11 4" xfId="9944" xr:uid="{CCC9E71D-9AEA-4087-B49F-83E19567288D}"/>
    <cellStyle name="SAPBEXHLevel3 11 5" xfId="20753" xr:uid="{D2B1C38F-A245-42C8-A0A1-115E5D82E12F}"/>
    <cellStyle name="SAPBEXHLevel3 11 6" xfId="24414" xr:uid="{52D22DBD-D710-413B-9C88-2BA7B3DC6E93}"/>
    <cellStyle name="SAPBEXHLevel3 11 7" xfId="27943" xr:uid="{14930E5C-723A-4138-BB5F-AAB42DF98274}"/>
    <cellStyle name="SAPBEXHLevel3 11 8" xfId="31231" xr:uid="{0736D4C1-280C-498F-885B-14E6E86E364B}"/>
    <cellStyle name="SAPBEXHLevel3 12" xfId="3635" xr:uid="{3A6CADFA-0DFF-4AEB-946E-B7D4EAC1C013}"/>
    <cellStyle name="SAPBEXHLevel3 12 2" xfId="11591" xr:uid="{A8743988-461B-4C8D-BCE3-B6CCD39DDC6D}"/>
    <cellStyle name="SAPBEXHLevel3 12 3" xfId="16055" xr:uid="{9A7666B6-35F4-4F32-8A63-594ED92C07FF}"/>
    <cellStyle name="SAPBEXHLevel3 12 4" xfId="17982" xr:uid="{112413A6-492B-4BE8-92CA-25866350CFC8}"/>
    <cellStyle name="SAPBEXHLevel3 12 5" xfId="21738" xr:uid="{1BC589E6-F432-48CF-85DC-CD9CE5492B19}"/>
    <cellStyle name="SAPBEXHLevel3 12 6" xfId="25400" xr:uid="{10221CC4-CD8F-4598-8F47-E132E95C0C81}"/>
    <cellStyle name="SAPBEXHLevel3 12 7" xfId="28931" xr:uid="{13BDF916-8372-4672-B9FF-69C8F87B0CB4}"/>
    <cellStyle name="SAPBEXHLevel3 12 8" xfId="32208" xr:uid="{F0A5F922-2B2A-478B-9616-8AD5D33DD2CC}"/>
    <cellStyle name="SAPBEXHLevel3 13" xfId="2561" xr:uid="{794B80BE-A338-46EE-826F-27A176CA9BC4}"/>
    <cellStyle name="SAPBEXHLevel3 13 2" xfId="11016" xr:uid="{0E026F1F-F1F8-4314-8A79-D8BCFC65C1AE}"/>
    <cellStyle name="SAPBEXHLevel3 13 3" xfId="16536" xr:uid="{8B134F7F-4F8F-4A4A-A61D-C469A518BF07}"/>
    <cellStyle name="SAPBEXHLevel3 13 4" xfId="15277" xr:uid="{CFB18C1A-DACC-4FD3-ACC8-96E6860A0D5E}"/>
    <cellStyle name="SAPBEXHLevel3 13 5" xfId="20666" xr:uid="{17B4D8E0-4447-43C5-B1A2-FE9EC1490B58}"/>
    <cellStyle name="SAPBEXHLevel3 13 6" xfId="23051" xr:uid="{3EC37083-506A-4D9A-836F-C21342DD3C5E}"/>
    <cellStyle name="SAPBEXHLevel3 13 7" xfId="20690" xr:uid="{C1A25056-D249-4521-88BA-A84083EAEA0B}"/>
    <cellStyle name="SAPBEXHLevel3 13 8" xfId="31149" xr:uid="{89AA7EC7-93B5-44DD-BB7A-0DC7EE80C490}"/>
    <cellStyle name="SAPBEXHLevel3 14" xfId="4571" xr:uid="{BB0D006A-1911-4D5E-B69C-56F2E6534C34}"/>
    <cellStyle name="SAPBEXHLevel3 14 2" xfId="12417" xr:uid="{4B86727F-88C5-46AB-AD70-AF020C79F5D8}"/>
    <cellStyle name="SAPBEXHLevel3 14 3" xfId="8929" xr:uid="{D6852AF6-290B-4241-960C-7DDC18F729A2}"/>
    <cellStyle name="SAPBEXHLevel3 14 4" xfId="18918" xr:uid="{0E64B78C-C49D-41FC-A418-24E24B54BB18}"/>
    <cellStyle name="SAPBEXHLevel3 14 5" xfId="22670" xr:uid="{050202B9-0DA4-4351-9BB8-10DCD3FD1581}"/>
    <cellStyle name="SAPBEXHLevel3 14 6" xfId="26335" xr:uid="{FB5754A9-1CF0-4B10-B2AE-04F1AA8C85B8}"/>
    <cellStyle name="SAPBEXHLevel3 14 7" xfId="29867" xr:uid="{96808BC9-15C2-42D4-B50D-CE68603F2DF5}"/>
    <cellStyle name="SAPBEXHLevel3 14 8" xfId="33128" xr:uid="{8BA796FD-CA95-428B-A55D-EE5EA283E3B4}"/>
    <cellStyle name="SAPBEXHLevel3 15" xfId="4551" xr:uid="{08AB71B2-A1B9-4D9A-93D4-CFD5E231486B}"/>
    <cellStyle name="SAPBEXHLevel3 15 2" xfId="12416" xr:uid="{1B4F56CF-7D74-4067-8EA7-B79E2934CE97}"/>
    <cellStyle name="SAPBEXHLevel3 15 3" xfId="14702" xr:uid="{E3CA84C5-9B51-48F2-ABD4-A506C07458B4}"/>
    <cellStyle name="SAPBEXHLevel3 15 4" xfId="18898" xr:uid="{CFBE4922-A1B5-439D-8DC7-BC4F8BFDB78C}"/>
    <cellStyle name="SAPBEXHLevel3 15 5" xfId="22650" xr:uid="{710BDC59-7B25-4393-80D3-91B32C58A4CF}"/>
    <cellStyle name="SAPBEXHLevel3 15 6" xfId="26315" xr:uid="{18F5DC24-56D8-428C-9B02-B5A64BE9889F}"/>
    <cellStyle name="SAPBEXHLevel3 15 7" xfId="29847" xr:uid="{DB5FA9C4-80E9-4479-9BDD-91F986DC0182}"/>
    <cellStyle name="SAPBEXHLevel3 15 8" xfId="33108" xr:uid="{49308736-A0DC-46FE-8C99-F3961F79591D}"/>
    <cellStyle name="SAPBEXHLevel3 16" xfId="6118" xr:uid="{3B5B043E-4D21-4FD2-9B6C-B316349A2680}"/>
    <cellStyle name="SAPBEXHLevel3 16 2" xfId="11750" xr:uid="{02845340-151B-44A7-A825-E02E99F57683}"/>
    <cellStyle name="SAPBEXHLevel3 16 3" xfId="14481" xr:uid="{11489949-F390-4B69-978B-32C99D962E8C}"/>
    <cellStyle name="SAPBEXHLevel3 16 4" xfId="20379" xr:uid="{74D9F283-256E-40F5-8DB2-47672736B64A}"/>
    <cellStyle name="SAPBEXHLevel3 16 5" xfId="24065" xr:uid="{ABB01FE0-FCD8-4367-91AC-BA57F5A04231}"/>
    <cellStyle name="SAPBEXHLevel3 16 6" xfId="27638" xr:uid="{4351D168-701F-4022-A683-164AE951BEFC}"/>
    <cellStyle name="SAPBEXHLevel3 16 7" xfId="30826" xr:uid="{C637F2CE-84AD-44DB-9AAE-B4187C502C0B}"/>
    <cellStyle name="SAPBEXHLevel3 16 8" xfId="33520" xr:uid="{B0879AE9-EB6F-4FA5-A2B1-5D21669035DA}"/>
    <cellStyle name="SAPBEXHLevel3 17" xfId="6396" xr:uid="{7C654CBD-E63C-41AD-B5A9-E3DC9061A86A}"/>
    <cellStyle name="SAPBEXHLevel3 17 2" xfId="13294" xr:uid="{A2DF2E93-23B9-441C-80E8-AA50FAAB501A}"/>
    <cellStyle name="SAPBEXHLevel3 17 3" xfId="15956" xr:uid="{CEE12580-150D-4363-8E53-4B70B97F33C7}"/>
    <cellStyle name="SAPBEXHLevel3 17 4" xfId="20641" xr:uid="{BCDB0DA5-E3EA-4F14-8BB5-1FBF0F622789}"/>
    <cellStyle name="SAPBEXHLevel3 17 5" xfId="24321" xr:uid="{60D8613F-A4D7-43DF-8D9D-59D5F89F36C7}"/>
    <cellStyle name="SAPBEXHLevel3 17 6" xfId="27840" xr:uid="{83B649AF-5B64-4E32-B09E-D050CDA7EAE5}"/>
    <cellStyle name="SAPBEXHLevel3 17 7" xfId="31057" xr:uid="{7D606ADC-129B-407D-BB33-9524655D67F7}"/>
    <cellStyle name="SAPBEXHLevel3 17 8" xfId="33660" xr:uid="{0F366B64-ADB5-4CDF-BF08-5CBC4E5D067C}"/>
    <cellStyle name="SAPBEXHLevel3 18" xfId="9036" xr:uid="{E934BD33-DBD2-4E34-AA26-728446DBA252}"/>
    <cellStyle name="SAPBEXHLevel3 19" xfId="15098" xr:uid="{BE17F326-9357-42D8-9E12-74426B3E77AA}"/>
    <cellStyle name="SAPBEXHLevel3 2" xfId="1218" xr:uid="{FB7494E2-2FED-42E3-B1C5-8FC9D0977808}"/>
    <cellStyle name="SAPBEXHLevel3 2 10" xfId="6397" xr:uid="{67306887-68F5-4370-ABF7-7A4EBAEBA914}"/>
    <cellStyle name="SAPBEXHLevel3 2 10 2" xfId="13295" xr:uid="{63C1D5AE-5BE0-4F72-939E-00248964C419}"/>
    <cellStyle name="SAPBEXHLevel3 2 10 3" xfId="15957" xr:uid="{1F68E917-C0CA-4830-8166-3E486178C4D5}"/>
    <cellStyle name="SAPBEXHLevel3 2 10 4" xfId="20642" xr:uid="{FB84043A-0F5F-4B4C-B8AE-C8ACB7A4FFCC}"/>
    <cellStyle name="SAPBEXHLevel3 2 10 5" xfId="24322" xr:uid="{1A18EBAD-1A48-4570-9399-A82C614243C8}"/>
    <cellStyle name="SAPBEXHLevel3 2 10 6" xfId="27841" xr:uid="{86B1BA7E-E8C9-45CF-B1B0-CA53D380F594}"/>
    <cellStyle name="SAPBEXHLevel3 2 10 7" xfId="31058" xr:uid="{4AF300E9-D9AE-4651-993C-29AA86CB4F1B}"/>
    <cellStyle name="SAPBEXHLevel3 2 10 8" xfId="33661" xr:uid="{6AE10BA7-48EF-42D0-95D1-583B830AAA30}"/>
    <cellStyle name="SAPBEXHLevel3 2 11" xfId="9371" xr:uid="{ACE35FAB-089F-45A1-8043-B232822DFA4E}"/>
    <cellStyle name="SAPBEXHLevel3 2 12" xfId="7155" xr:uid="{FA8EFF88-2B54-4C14-8598-EF0CF1E7FE36}"/>
    <cellStyle name="SAPBEXHLevel3 2 13" xfId="10923" xr:uid="{78BEC12D-7A44-4E14-891F-1419EA3289D7}"/>
    <cellStyle name="SAPBEXHLevel3 2 14" xfId="19737" xr:uid="{0E1A2E91-E123-45C9-B9F5-FAE776484DE2}"/>
    <cellStyle name="SAPBEXHLevel3 2 15" xfId="23499" xr:uid="{42202952-45E2-4CB1-A960-8660024D24EB}"/>
    <cellStyle name="SAPBEXHLevel3 2 16" xfId="27112" xr:uid="{396A0CA0-9997-445A-A723-0E2F3B44CCB1}"/>
    <cellStyle name="SAPBEXHLevel3 2 17" xfId="30573" xr:uid="{18BE5316-347D-4229-91AB-00F305723205}"/>
    <cellStyle name="SAPBEXHLevel3 2 2" xfId="1702" xr:uid="{F5CC420F-220A-47E4-9DD5-92D088CEADE7}"/>
    <cellStyle name="SAPBEXHLevel3 2 2 10" xfId="8228" xr:uid="{44524F22-C873-4D94-BB85-3DF661D21188}"/>
    <cellStyle name="SAPBEXHLevel3 2 2 11" xfId="20487" xr:uid="{72E7111E-87BA-4314-A94F-B8F8B2A58AAA}"/>
    <cellStyle name="SAPBEXHLevel3 2 2 12" xfId="24167" xr:uid="{51897A24-E0E2-4065-80F9-BD3E29AFDAC1}"/>
    <cellStyle name="SAPBEXHLevel3 2 2 13" xfId="27726" xr:uid="{0705C651-68C4-42A0-9588-AC0C88CE4707}"/>
    <cellStyle name="SAPBEXHLevel3 2 2 14" xfId="30461" xr:uid="{1B903A39-ED98-4B19-A9ED-EE0EC36F920C}"/>
    <cellStyle name="SAPBEXHLevel3 2 2 15" xfId="33852" xr:uid="{359D5520-170D-459B-8EA8-637221C26285}"/>
    <cellStyle name="SAPBEXHLevel3 2 2 2" xfId="2945" xr:uid="{CD7B978A-63B5-4038-BD3F-5EB7D47F996D}"/>
    <cellStyle name="SAPBEXHLevel3 2 2 2 2" xfId="11025" xr:uid="{E785C5CF-08BA-4224-8B3F-411656179358}"/>
    <cellStyle name="SAPBEXHLevel3 2 2 2 3" xfId="16529" xr:uid="{C228175C-F957-4199-9F4B-1942238F2773}"/>
    <cellStyle name="SAPBEXHLevel3 2 2 2 4" xfId="17293" xr:uid="{B8BA04C6-7511-442D-AE5A-C76DFD5D3AD5}"/>
    <cellStyle name="SAPBEXHLevel3 2 2 2 5" xfId="21051" xr:uid="{E250B4B6-14B8-474D-83D5-ABDA869AA24B}"/>
    <cellStyle name="SAPBEXHLevel3 2 2 2 6" xfId="24712" xr:uid="{CB6CF7AB-158F-4AC6-A495-36BBE1FDEC0F}"/>
    <cellStyle name="SAPBEXHLevel3 2 2 2 7" xfId="28241" xr:uid="{00639BCE-F840-4653-9018-8D3B8BBDC1DF}"/>
    <cellStyle name="SAPBEXHLevel3 2 2 2 8" xfId="31527" xr:uid="{B28BF9A3-DE6F-44BF-BCBF-E12F00F22F2A}"/>
    <cellStyle name="SAPBEXHLevel3 2 2 2 9" xfId="34875" xr:uid="{9CE14008-534C-4F9C-893E-B1DE8CA37987}"/>
    <cellStyle name="SAPBEXHLevel3 2 2 3" xfId="3451" xr:uid="{15ECDE7B-5F67-4068-A37E-4280331F733E}"/>
    <cellStyle name="SAPBEXHLevel3 2 2 3 2" xfId="8385" xr:uid="{CB84E4C6-36AC-4EC6-822E-E9F98082B746}"/>
    <cellStyle name="SAPBEXHLevel3 2 2 3 3" xfId="15070" xr:uid="{697C28AC-447E-4836-A1A2-4ECA7D1931BA}"/>
    <cellStyle name="SAPBEXHLevel3 2 2 3 4" xfId="17798" xr:uid="{C40FBF3F-4C6E-44C7-B7F8-4751B8A1E1A0}"/>
    <cellStyle name="SAPBEXHLevel3 2 2 3 5" xfId="21554" xr:uid="{5CC08289-50BA-41B3-8457-02E7335BDBDD}"/>
    <cellStyle name="SAPBEXHLevel3 2 2 3 6" xfId="25216" xr:uid="{C4B4D0A8-7188-450F-BA81-181A223E5CC0}"/>
    <cellStyle name="SAPBEXHLevel3 2 2 3 7" xfId="28747" xr:uid="{EB618292-E36D-47F2-812C-E00DE2CE3895}"/>
    <cellStyle name="SAPBEXHLevel3 2 2 3 8" xfId="32026" xr:uid="{DF98BBF0-60AB-4953-A757-0B10E9ED3813}"/>
    <cellStyle name="SAPBEXHLevel3 2 2 3 9" xfId="35109" xr:uid="{94C1325F-FD65-4485-8052-78EF80B2548F}"/>
    <cellStyle name="SAPBEXHLevel3 2 2 4" xfId="3197" xr:uid="{AA829ADE-DFC0-4794-AC9A-7BC3CAE32663}"/>
    <cellStyle name="SAPBEXHLevel3 2 2 4 2" xfId="9739" xr:uid="{BC520019-5471-4F4A-A5E5-7FA3DCA2A6F7}"/>
    <cellStyle name="SAPBEXHLevel3 2 2 4 3" xfId="9263" xr:uid="{61D135E0-31C6-414D-855E-66F8687A56E6}"/>
    <cellStyle name="SAPBEXHLevel3 2 2 4 4" xfId="17544" xr:uid="{10E716F4-6611-43BA-9A7A-CA0BA3B53813}"/>
    <cellStyle name="SAPBEXHLevel3 2 2 4 5" xfId="21300" xr:uid="{84CF0965-EEE3-4593-ACD6-2C7E738E3FC0}"/>
    <cellStyle name="SAPBEXHLevel3 2 2 4 6" xfId="24962" xr:uid="{04D28DD6-790A-4E71-B896-93E8C7BBBA52}"/>
    <cellStyle name="SAPBEXHLevel3 2 2 4 7" xfId="28493" xr:uid="{BFAB1E84-C0A8-4E0F-985A-4922C156DEC9}"/>
    <cellStyle name="SAPBEXHLevel3 2 2 4 8" xfId="31773" xr:uid="{79100B6A-7F9E-4EF2-AAD1-17627FF22C0A}"/>
    <cellStyle name="SAPBEXHLevel3 2 2 4 9" xfId="34652" xr:uid="{826395E7-C0C9-4277-BFE1-B6F0AA5719D3}"/>
    <cellStyle name="SAPBEXHLevel3 2 2 5" xfId="3814" xr:uid="{92014209-CB66-49A8-91DA-880BE19BCB8C}"/>
    <cellStyle name="SAPBEXHLevel3 2 2 5 2" xfId="7354" xr:uid="{3A34D7AC-4C01-43D7-8F14-D51F20A95CB2}"/>
    <cellStyle name="SAPBEXHLevel3 2 2 5 3" xfId="10085" xr:uid="{1E60D63C-7397-462A-BA34-4925F8E55184}"/>
    <cellStyle name="SAPBEXHLevel3 2 2 5 4" xfId="18161" xr:uid="{37C86BA7-95EB-452B-9F57-FC9305AFBD75}"/>
    <cellStyle name="SAPBEXHLevel3 2 2 5 5" xfId="21914" xr:uid="{C40C96EF-19D3-4E30-9B42-D195715A896C}"/>
    <cellStyle name="SAPBEXHLevel3 2 2 5 6" xfId="25579" xr:uid="{C6B49422-1F47-4F20-8B42-2CCB6068ED02}"/>
    <cellStyle name="SAPBEXHLevel3 2 2 5 7" xfId="29110" xr:uid="{2E2CD297-21B1-4F12-8BCB-6C61E443E4D5}"/>
    <cellStyle name="SAPBEXHLevel3 2 2 5 8" xfId="32382" xr:uid="{21C8941E-98EE-457C-9D6A-E75B41C06A1A}"/>
    <cellStyle name="SAPBEXHLevel3 2 2 5 9" xfId="34244" xr:uid="{28C7FB53-7C68-4415-90DD-950A8D97F1CC}"/>
    <cellStyle name="SAPBEXHLevel3 2 2 6" xfId="4080" xr:uid="{8E151DB5-0026-45E1-A53B-5C90189BC87E}"/>
    <cellStyle name="SAPBEXHLevel3 2 2 6 2" xfId="7063" xr:uid="{212D8F40-4917-4302-9384-F8C22FE6666D}"/>
    <cellStyle name="SAPBEXHLevel3 2 2 6 3" xfId="14766" xr:uid="{2E61F17A-BE7F-42B3-A487-B77518160177}"/>
    <cellStyle name="SAPBEXHLevel3 2 2 6 4" xfId="18427" xr:uid="{EBB094E1-E31D-4144-872E-865BB6693AC1}"/>
    <cellStyle name="SAPBEXHLevel3 2 2 6 5" xfId="22180" xr:uid="{76284F60-644C-400E-883C-DCF33FA29295}"/>
    <cellStyle name="SAPBEXHLevel3 2 2 6 6" xfId="25845" xr:uid="{7608B2A3-58AB-4081-B081-9E26D7BA109D}"/>
    <cellStyle name="SAPBEXHLevel3 2 2 6 7" xfId="29376" xr:uid="{1260D5BD-9FA1-47F6-AA21-2A6575CE036D}"/>
    <cellStyle name="SAPBEXHLevel3 2 2 6 8" xfId="32643" xr:uid="{A7CFC81A-5CEA-407D-AC62-2CDE3A341DAC}"/>
    <cellStyle name="SAPBEXHLevel3 2 2 7" xfId="4697" xr:uid="{B548A739-648C-492D-9106-6BF9744DC5A1}"/>
    <cellStyle name="SAPBEXHLevel3 2 2 7 2" xfId="12325" xr:uid="{E9DCDD46-C7E7-4645-9BED-0272CE013A5F}"/>
    <cellStyle name="SAPBEXHLevel3 2 2 7 3" xfId="11054" xr:uid="{BB86E0A7-DB2D-477D-80F0-66DF116DCA17}"/>
    <cellStyle name="SAPBEXHLevel3 2 2 7 4" xfId="19044" xr:uid="{D341D22C-1F3B-4224-B016-BC1639DE539A}"/>
    <cellStyle name="SAPBEXHLevel3 2 2 7 5" xfId="22796" xr:uid="{6D479991-903E-472D-8E9F-B05528CDA06E}"/>
    <cellStyle name="SAPBEXHLevel3 2 2 7 6" xfId="26461" xr:uid="{F2676B03-EAD8-4106-9ED9-1BFEE316C69A}"/>
    <cellStyle name="SAPBEXHLevel3 2 2 7 7" xfId="29993" xr:uid="{47B1243A-443B-4D22-815C-1FE5084A5541}"/>
    <cellStyle name="SAPBEXHLevel3 2 2 7 8" xfId="33252" xr:uid="{5499F206-65AE-46C5-9D86-DAFED8C1A798}"/>
    <cellStyle name="SAPBEXHLevel3 2 2 8" xfId="10863" xr:uid="{7E7DDC5D-8097-47CC-8B07-A33F124866A5}"/>
    <cellStyle name="SAPBEXHLevel3 2 2 9" xfId="13215" xr:uid="{EF337B03-C284-45D9-9F95-2471E8ED8D3C}"/>
    <cellStyle name="SAPBEXHLevel3 2 3" xfId="2492" xr:uid="{6C74D33A-1A39-4FBC-9D4D-3D5A103F9F90}"/>
    <cellStyle name="SAPBEXHLevel3 2 3 2" xfId="10312" xr:uid="{97F1910D-DC3D-4E31-82AF-DF20FFE275D8}"/>
    <cellStyle name="SAPBEXHLevel3 2 3 3" xfId="13513" xr:uid="{8707F251-9160-4C19-9B43-A5D6C7D50873}"/>
    <cellStyle name="SAPBEXHLevel3 2 3 4" xfId="16738" xr:uid="{B74CE55E-90F4-4D9D-84A4-68743FE115E8}"/>
    <cellStyle name="SAPBEXHLevel3 2 3 5" xfId="19345" xr:uid="{BC498DE5-F5B3-4F7E-84FD-D77E7E86B4D7}"/>
    <cellStyle name="SAPBEXHLevel3 2 3 6" xfId="11966" xr:uid="{EE80D401-27FD-4585-AF17-93BEB98B0D2B}"/>
    <cellStyle name="SAPBEXHLevel3 2 3 7" xfId="26757" xr:uid="{1B7E69C5-3E1B-461F-977D-FED7EA42DFD0}"/>
    <cellStyle name="SAPBEXHLevel3 2 3 8" xfId="30217" xr:uid="{D53905E5-D4FF-4177-8194-481C71798B26}"/>
    <cellStyle name="SAPBEXHLevel3 2 3 9" xfId="35026" xr:uid="{036398CE-335E-4C38-B118-27FE71E81B48}"/>
    <cellStyle name="SAPBEXHLevel3 2 4" xfId="2103" xr:uid="{491C775F-1CCB-4A90-A745-62732154171F}"/>
    <cellStyle name="SAPBEXHLevel3 2 4 2" xfId="11000" xr:uid="{4ACAEB30-648C-4200-9B21-B4934246ED6F}"/>
    <cellStyle name="SAPBEXHLevel3 2 4 3" xfId="16547" xr:uid="{198C5F0A-9807-4B51-8D79-089D2A705D7E}"/>
    <cellStyle name="SAPBEXHLevel3 2 4 4" xfId="13561" xr:uid="{DA7FB9FB-2F74-453D-BABB-001153843EA8}"/>
    <cellStyle name="SAPBEXHLevel3 2 4 5" xfId="15978" xr:uid="{490086F3-C934-4E95-8196-472C6839EAC6}"/>
    <cellStyle name="SAPBEXHLevel3 2 4 6" xfId="8067" xr:uid="{CD2AAB8A-295F-4741-8EF8-BBA0047D2E01}"/>
    <cellStyle name="SAPBEXHLevel3 2 4 7" xfId="20283" xr:uid="{7B29ECA1-9FE5-4CF8-80B2-E6104C29E533}"/>
    <cellStyle name="SAPBEXHLevel3 2 4 8" xfId="27497" xr:uid="{63BADD83-C8E2-49BB-842A-376094C490C6}"/>
    <cellStyle name="SAPBEXHLevel3 2 5" xfId="2376" xr:uid="{66EC0BDA-BF66-42E6-A8D4-50200668629B}"/>
    <cellStyle name="SAPBEXHLevel3 2 5 2" xfId="9479" xr:uid="{17580186-1A0E-457E-83BC-05508420B210}"/>
    <cellStyle name="SAPBEXHLevel3 2 5 3" xfId="14266" xr:uid="{AFCBC81A-39CF-47A2-B391-E524BCD0C8B8}"/>
    <cellStyle name="SAPBEXHLevel3 2 5 4" xfId="14861" xr:uid="{931632E8-7A1C-40D2-9C36-31B10E588E38}"/>
    <cellStyle name="SAPBEXHLevel3 2 5 5" xfId="16495" xr:uid="{EA56F748-1F67-4868-9E93-75E8C97FDA53}"/>
    <cellStyle name="SAPBEXHLevel3 2 5 6" xfId="15501" xr:uid="{8932D34A-BBFE-4B7A-9ED7-B21E04D9BE40}"/>
    <cellStyle name="SAPBEXHLevel3 2 5 7" xfId="23819" xr:uid="{0A714C75-719C-44A8-9C0C-A7707F5F329A}"/>
    <cellStyle name="SAPBEXHLevel3 2 5 8" xfId="30305" xr:uid="{B9B096B5-0394-4CDF-9BA8-579B9E95668A}"/>
    <cellStyle name="SAPBEXHLevel3 2 6" xfId="3187" xr:uid="{D231D2A5-EC6B-4ADC-98B7-66832D7D3349}"/>
    <cellStyle name="SAPBEXHLevel3 2 6 2" xfId="10610" xr:uid="{3AB25FAD-4CE0-40F0-A006-B82EA465BF78}"/>
    <cellStyle name="SAPBEXHLevel3 2 6 3" xfId="16582" xr:uid="{877501EF-D842-4499-A10F-D79E488F245D}"/>
    <cellStyle name="SAPBEXHLevel3 2 6 4" xfId="17534" xr:uid="{21CB0CC0-3D0F-4452-ABD5-FFDE2F396275}"/>
    <cellStyle name="SAPBEXHLevel3 2 6 5" xfId="21290" xr:uid="{8ED95170-4A97-4589-9338-5EAC17243AA2}"/>
    <cellStyle name="SAPBEXHLevel3 2 6 6" xfId="24952" xr:uid="{AE2CEFE2-33F0-4375-B44F-7576D00E4940}"/>
    <cellStyle name="SAPBEXHLevel3 2 6 7" xfId="28483" xr:uid="{ADE677D8-EBEF-4A61-B7AF-85D52C885156}"/>
    <cellStyle name="SAPBEXHLevel3 2 6 8" xfId="31763" xr:uid="{9028DC9A-03DF-4323-8AE5-197791D6ECE8}"/>
    <cellStyle name="SAPBEXHLevel3 2 7" xfId="1879" xr:uid="{22932A23-79F3-4D23-AEDE-127A9BD4B97F}"/>
    <cellStyle name="SAPBEXHLevel3 2 7 2" xfId="9003" xr:uid="{24275440-F749-49BF-93BA-620832EACB97}"/>
    <cellStyle name="SAPBEXHLevel3 2 7 3" xfId="8019" xr:uid="{4715FDAE-7098-414F-BE28-C6B5E9E52DE8}"/>
    <cellStyle name="SAPBEXHLevel3 2 7 4" xfId="15414" xr:uid="{6D1C6B55-2448-4507-94A8-83B9256C7606}"/>
    <cellStyle name="SAPBEXHLevel3 2 7 5" xfId="19478" xr:uid="{BBC5AA6C-C0D5-4098-883F-DADE6A565A5C}"/>
    <cellStyle name="SAPBEXHLevel3 2 7 6" xfId="23238" xr:uid="{0952CD97-0210-4E75-85C8-C03D12D17122}"/>
    <cellStyle name="SAPBEXHLevel3 2 7 7" xfId="26891" xr:uid="{F503FE06-CD80-426A-BBD6-0255E1C36C04}"/>
    <cellStyle name="SAPBEXHLevel3 2 7 8" xfId="16180" xr:uid="{AA6000B9-829E-4EB7-A216-EFA55D08E6EA}"/>
    <cellStyle name="SAPBEXHLevel3 2 8" xfId="4745" xr:uid="{2EA2DB46-5FE8-4CB5-98D7-86B040A176A2}"/>
    <cellStyle name="SAPBEXHLevel3 2 8 2" xfId="12278" xr:uid="{B8E137B7-60A1-4702-8BB5-7B6CE387F7D9}"/>
    <cellStyle name="SAPBEXHLevel3 2 8 3" xfId="16783" xr:uid="{7F5ACF8E-1B5B-4125-BE48-ED455E7357BF}"/>
    <cellStyle name="SAPBEXHLevel3 2 8 4" xfId="19092" xr:uid="{6502EBC7-C6B9-4BFF-9D74-7B465B82B28F}"/>
    <cellStyle name="SAPBEXHLevel3 2 8 5" xfId="22843" xr:uid="{C2980B54-A30D-4EF2-A195-C5502C857CF5}"/>
    <cellStyle name="SAPBEXHLevel3 2 8 6" xfId="26509" xr:uid="{E0723870-17ED-425D-B477-37450AD6E03C}"/>
    <cellStyle name="SAPBEXHLevel3 2 8 7" xfId="30041" xr:uid="{76150A13-9971-497C-85DD-00ACEDD70FE9}"/>
    <cellStyle name="SAPBEXHLevel3 2 8 8" xfId="33298" xr:uid="{70B62EA0-EAAF-4051-9D2A-C3885374A667}"/>
    <cellStyle name="SAPBEXHLevel3 2 9" xfId="6119" xr:uid="{352E6381-9E78-4843-AFFB-60532180884B}"/>
    <cellStyle name="SAPBEXHLevel3 2 9 2" xfId="6810" xr:uid="{58324338-3818-45CD-9EE8-D8D3FE9B9680}"/>
    <cellStyle name="SAPBEXHLevel3 2 9 3" xfId="7105" xr:uid="{6E62A54A-94DD-474C-A29E-0A443F361D51}"/>
    <cellStyle name="SAPBEXHLevel3 2 9 4" xfId="20380" xr:uid="{F43E7AC2-F729-43A5-A23C-DC8284513EF1}"/>
    <cellStyle name="SAPBEXHLevel3 2 9 5" xfId="24066" xr:uid="{7E81C1F9-03FF-4E72-B67D-3B2D35DD1E50}"/>
    <cellStyle name="SAPBEXHLevel3 2 9 6" xfId="27639" xr:uid="{5BA2AB6B-38EA-48C7-A4CE-05FA66940434}"/>
    <cellStyle name="SAPBEXHLevel3 2 9 7" xfId="30827" xr:uid="{4E5C0A41-413D-439E-89CA-F57F0F6482ED}"/>
    <cellStyle name="SAPBEXHLevel3 2 9 8" xfId="33521" xr:uid="{1BDB1424-9675-4477-A19C-5F663A6BBB04}"/>
    <cellStyle name="SAPBEXHLevel3 20" xfId="7738" xr:uid="{D41CB7A3-2EC7-4361-AB8E-BBC6C4C6458F}"/>
    <cellStyle name="SAPBEXHLevel3 21" xfId="12029" xr:uid="{B6B07B64-EF8D-4CD9-9D1F-981F49AE0320}"/>
    <cellStyle name="SAPBEXHLevel3 22" xfId="7710" xr:uid="{DB7D94D0-AC37-4953-8401-493906DC5B88}"/>
    <cellStyle name="SAPBEXHLevel3 23" xfId="16311" xr:uid="{2313533D-FB03-40EF-9638-224AEC4395B6}"/>
    <cellStyle name="SAPBEXHLevel3 24" xfId="30718" xr:uid="{44AD54AF-2B0E-4F37-9369-EA1CFDA6EFE1}"/>
    <cellStyle name="SAPBEXHLevel3 3" xfId="1219" xr:uid="{948ECEA1-F80E-4127-A7FB-EE0DDC5A9E12}"/>
    <cellStyle name="SAPBEXHLevel3 3 10" xfId="7696" xr:uid="{73589FAB-635E-4E5F-B171-6BD529C2F760}"/>
    <cellStyle name="SAPBEXHLevel3 3 11" xfId="8789" xr:uid="{50701602-9484-4233-AA8C-476BA11DC692}"/>
    <cellStyle name="SAPBEXHLevel3 3 12" xfId="19736" xr:uid="{9BE90C84-9749-48EF-BDB6-95E3564F2771}"/>
    <cellStyle name="SAPBEXHLevel3 3 13" xfId="23498" xr:uid="{24F685CD-EAD9-4709-9CD7-4B71B6D56AB0}"/>
    <cellStyle name="SAPBEXHLevel3 3 14" xfId="27111" xr:uid="{C7522556-5BB3-48F2-8269-A1EBC8DC7D6D}"/>
    <cellStyle name="SAPBEXHLevel3 3 15" xfId="30572" xr:uid="{1B7CB226-B95B-4BC6-9CF0-B1DDEE9AEB3F}"/>
    <cellStyle name="SAPBEXHLevel3 3 16" xfId="33851" xr:uid="{9152AE55-7DE7-4906-9FC1-2098005FE8E2}"/>
    <cellStyle name="SAPBEXHLevel3 3 2" xfId="1703" xr:uid="{4CD3E16A-A889-4882-8701-6C8C9DECB908}"/>
    <cellStyle name="SAPBEXHLevel3 3 2 10" xfId="13937" xr:uid="{F03695F8-D553-41E5-AE3A-8AAA5287BE40}"/>
    <cellStyle name="SAPBEXHLevel3 3 2 11" xfId="19569" xr:uid="{5A092938-07E6-485E-8C60-03CED3C2D402}"/>
    <cellStyle name="SAPBEXHLevel3 3 2 12" xfId="13791" xr:uid="{19C762FA-ABA9-40AC-BD89-7BF51A9C4FCE}"/>
    <cellStyle name="SAPBEXHLevel3 3 2 13" xfId="26980" xr:uid="{446C546D-E932-4E1B-897F-A1C7CE65865E}"/>
    <cellStyle name="SAPBEXHLevel3 3 2 14" xfId="30460" xr:uid="{DE6AB7DC-27E1-4018-BFEB-E3DC24E32563}"/>
    <cellStyle name="SAPBEXHLevel3 3 2 15" xfId="34874" xr:uid="{0308C89D-2349-4071-8B66-35248CC9443D}"/>
    <cellStyle name="SAPBEXHLevel3 3 2 2" xfId="2946" xr:uid="{ADB1791C-2761-4C38-9E5A-DFD1E7A0AD6A}"/>
    <cellStyle name="SAPBEXHLevel3 3 2 2 2" xfId="11105" xr:uid="{62FBF421-635B-492C-B9EC-E525719631A3}"/>
    <cellStyle name="SAPBEXHLevel3 3 2 2 3" xfId="16471" xr:uid="{F317392A-F194-41CF-B315-0DAFCDE4DD69}"/>
    <cellStyle name="SAPBEXHLevel3 3 2 2 4" xfId="17294" xr:uid="{EFDF1B05-F987-4975-AA11-0419DE8FE028}"/>
    <cellStyle name="SAPBEXHLevel3 3 2 2 5" xfId="21052" xr:uid="{9626BF39-C01B-4B14-80B0-B58E27144F11}"/>
    <cellStyle name="SAPBEXHLevel3 3 2 2 6" xfId="24713" xr:uid="{756A05D1-B2A5-4B86-AFAB-CE486ED94FBF}"/>
    <cellStyle name="SAPBEXHLevel3 3 2 2 7" xfId="28242" xr:uid="{CC1AFEA4-2819-4174-8A11-B3558EB1BED3}"/>
    <cellStyle name="SAPBEXHLevel3 3 2 2 8" xfId="31528" xr:uid="{3DBCC255-7E82-44A0-A722-FF715DB4DCCA}"/>
    <cellStyle name="SAPBEXHLevel3 3 2 3" xfId="3452" xr:uid="{E7493BF3-52BB-47B8-9499-B6BE4B1639AF}"/>
    <cellStyle name="SAPBEXHLevel3 3 2 3 2" xfId="7872" xr:uid="{6DF9DD6B-3D39-4188-BA69-8973BA765C1B}"/>
    <cellStyle name="SAPBEXHLevel3 3 2 3 3" xfId="11701" xr:uid="{FC70D9D9-78FD-4B2F-92C0-54EFF1020D38}"/>
    <cellStyle name="SAPBEXHLevel3 3 2 3 4" xfId="17799" xr:uid="{F0C76C24-0C92-4D89-9587-1BC28C67BB4B}"/>
    <cellStyle name="SAPBEXHLevel3 3 2 3 5" xfId="21555" xr:uid="{69ED0A8C-C985-4B06-AEE2-B0F2C76FF3C5}"/>
    <cellStyle name="SAPBEXHLevel3 3 2 3 6" xfId="25217" xr:uid="{0EE08FF8-A0F5-4C61-9007-055542B88F9E}"/>
    <cellStyle name="SAPBEXHLevel3 3 2 3 7" xfId="28748" xr:uid="{3E05033D-129C-486A-9CF7-B5A5AA231672}"/>
    <cellStyle name="SAPBEXHLevel3 3 2 3 8" xfId="32027" xr:uid="{A44406D1-5BA8-4502-9686-8B13F1A553B5}"/>
    <cellStyle name="SAPBEXHLevel3 3 2 4" xfId="3166" xr:uid="{DD543C90-6FAE-455F-9C3C-395CAAEF7E01}"/>
    <cellStyle name="SAPBEXHLevel3 3 2 4 2" xfId="9452" xr:uid="{EB383795-06AB-41B5-9A2A-7623BB23BBD2}"/>
    <cellStyle name="SAPBEXHLevel3 3 2 4 3" xfId="13674" xr:uid="{A8A2CD9B-9540-4418-9AB9-18A5A09D6523}"/>
    <cellStyle name="SAPBEXHLevel3 3 2 4 4" xfId="17513" xr:uid="{6117E15D-ADEA-4C23-8129-3F2482873A0B}"/>
    <cellStyle name="SAPBEXHLevel3 3 2 4 5" xfId="21269" xr:uid="{7037F2BE-FF23-4D85-8699-33E07984AC34}"/>
    <cellStyle name="SAPBEXHLevel3 3 2 4 6" xfId="24931" xr:uid="{067DBC6D-688C-452C-A272-C36DBF1376EC}"/>
    <cellStyle name="SAPBEXHLevel3 3 2 4 7" xfId="28462" xr:uid="{3EFC7736-1E66-41EC-9B10-816B9A433276}"/>
    <cellStyle name="SAPBEXHLevel3 3 2 4 8" xfId="31743" xr:uid="{D776780B-D080-4D2F-B646-B1F759740773}"/>
    <cellStyle name="SAPBEXHLevel3 3 2 5" xfId="3594" xr:uid="{7D156870-E4E8-4360-A0B9-DA83DF0DADA3}"/>
    <cellStyle name="SAPBEXHLevel3 3 2 5 2" xfId="10495" xr:uid="{77E79C37-0716-4520-ADD4-4D627BA6A6EE}"/>
    <cellStyle name="SAPBEXHLevel3 3 2 5 3" xfId="16631" xr:uid="{43D49991-2987-49CA-8DD3-224FA279662E}"/>
    <cellStyle name="SAPBEXHLevel3 3 2 5 4" xfId="17941" xr:uid="{A3EFA53F-004C-4057-904D-605D564C7A80}"/>
    <cellStyle name="SAPBEXHLevel3 3 2 5 5" xfId="21697" xr:uid="{02E664E7-26CA-424B-B5B1-274D96662179}"/>
    <cellStyle name="SAPBEXHLevel3 3 2 5 6" xfId="25359" xr:uid="{994103E5-D686-40B9-B13B-CDE375C0ACB7}"/>
    <cellStyle name="SAPBEXHLevel3 3 2 5 7" xfId="28890" xr:uid="{B5B3299C-D145-49D5-8DB4-14CF7B63449F}"/>
    <cellStyle name="SAPBEXHLevel3 3 2 5 8" xfId="32167" xr:uid="{92792DF7-0C3A-4CE0-BDB1-4CB267B29209}"/>
    <cellStyle name="SAPBEXHLevel3 3 2 6" xfId="3175" xr:uid="{8C996D51-9C58-492A-BFC7-5B42E5EF41A2}"/>
    <cellStyle name="SAPBEXHLevel3 3 2 6 2" xfId="8749" xr:uid="{3E4C75FB-E017-4FEB-8C31-6E4470F53BD5}"/>
    <cellStyle name="SAPBEXHLevel3 3 2 6 3" xfId="11214" xr:uid="{5A90A121-546B-419C-A0D2-E6A34EEBC8CD}"/>
    <cellStyle name="SAPBEXHLevel3 3 2 6 4" xfId="17522" xr:uid="{96C4ED29-D9D1-42CF-9005-9806D22CE328}"/>
    <cellStyle name="SAPBEXHLevel3 3 2 6 5" xfId="21278" xr:uid="{88E4BD7B-F66C-40F2-BFBE-DAD929A96490}"/>
    <cellStyle name="SAPBEXHLevel3 3 2 6 6" xfId="24940" xr:uid="{2A4E9AC0-C1A7-4A66-BB2E-C9B29B13596A}"/>
    <cellStyle name="SAPBEXHLevel3 3 2 6 7" xfId="28471" xr:uid="{364C1492-6E6E-4C69-82BA-78C1491197A7}"/>
    <cellStyle name="SAPBEXHLevel3 3 2 6 8" xfId="31751" xr:uid="{BEFAA0C0-9E27-40C1-8DCC-3959609098B6}"/>
    <cellStyle name="SAPBEXHLevel3 3 2 7" xfId="4003" xr:uid="{F1D2F318-5F6A-41B4-B51E-684469476721}"/>
    <cellStyle name="SAPBEXHLevel3 3 2 7 2" xfId="9598" xr:uid="{10AECBF0-ACF6-498B-9712-7AA824C262B6}"/>
    <cellStyle name="SAPBEXHLevel3 3 2 7 3" xfId="14138" xr:uid="{2D17C1B7-CD0B-427D-89E3-76F046BFDFA0}"/>
    <cellStyle name="SAPBEXHLevel3 3 2 7 4" xfId="18350" xr:uid="{BF216146-AB21-4049-9608-21AED6A94DA5}"/>
    <cellStyle name="SAPBEXHLevel3 3 2 7 5" xfId="22103" xr:uid="{F651EDCF-8861-48FF-B5EB-331D06AC8347}"/>
    <cellStyle name="SAPBEXHLevel3 3 2 7 6" xfId="25768" xr:uid="{512C2BAB-B603-4C07-9B87-DF79DC7B6C4C}"/>
    <cellStyle name="SAPBEXHLevel3 3 2 7 7" xfId="29299" xr:uid="{9ED314D9-5356-48B3-9F29-9D073350A57D}"/>
    <cellStyle name="SAPBEXHLevel3 3 2 7 8" xfId="32566" xr:uid="{7CAC6534-2826-436B-AA8A-7DF9D94809C2}"/>
    <cellStyle name="SAPBEXHLevel3 3 2 8" xfId="9942" xr:uid="{E11A0116-7633-4589-84E6-7D30BE60292A}"/>
    <cellStyle name="SAPBEXHLevel3 3 2 9" xfId="14234" xr:uid="{E1602711-9492-42DE-BEB1-4E5EDED200EB}"/>
    <cellStyle name="SAPBEXHLevel3 3 3" xfId="2493" xr:uid="{A5ADEEBE-798E-48C3-8E11-796C07A0CEB4}"/>
    <cellStyle name="SAPBEXHLevel3 3 3 2" xfId="10464" xr:uid="{4D7146FD-E891-4EE0-AA64-2318D8877DB2}"/>
    <cellStyle name="SAPBEXHLevel3 3 3 3" xfId="8855" xr:uid="{9176076E-F835-480B-B0FE-4CA36B2B0E6C}"/>
    <cellStyle name="SAPBEXHLevel3 3 3 4" xfId="16355" xr:uid="{7F300BDA-11E4-4E29-B2A4-018D315BA2ED}"/>
    <cellStyle name="SAPBEXHLevel3 3 3 5" xfId="19344" xr:uid="{0B5FAC00-F266-4FA8-804B-0056000D0003}"/>
    <cellStyle name="SAPBEXHLevel3 3 3 6" xfId="20106" xr:uid="{CCB4BA3C-9CAC-4C96-9956-161319306562}"/>
    <cellStyle name="SAPBEXHLevel3 3 3 7" xfId="26756" xr:uid="{A82F810F-13F2-4682-AF59-047AD5CB4D23}"/>
    <cellStyle name="SAPBEXHLevel3 3 3 8" xfId="19268" xr:uid="{7438D2A0-1A32-4C9E-AC47-6A17E401CB28}"/>
    <cellStyle name="SAPBEXHLevel3 3 3 9" xfId="35108" xr:uid="{020DEFB0-1610-4E69-B9A0-03B2E5E4D57E}"/>
    <cellStyle name="SAPBEXHLevel3 3 4" xfId="2104" xr:uid="{A9F8ECBA-0532-4A14-B9AC-866A3DC8D0ED}"/>
    <cellStyle name="SAPBEXHLevel3 3 4 2" xfId="10712" xr:uid="{882A7F3D-48CD-4E63-AA81-483C8C099D49}"/>
    <cellStyle name="SAPBEXHLevel3 3 4 3" xfId="15053" xr:uid="{CBCD5A01-C022-41DE-8ED3-C4B8EE5E42C3}"/>
    <cellStyle name="SAPBEXHLevel3 3 4 4" xfId="9804" xr:uid="{6A5EAA87-A1B4-490F-B5CA-C8F2B5F77B23}"/>
    <cellStyle name="SAPBEXHLevel3 3 4 5" xfId="13618" xr:uid="{27DC3814-CD0D-41CA-89B8-ADB907527B54}"/>
    <cellStyle name="SAPBEXHLevel3 3 4 6" xfId="20037" xr:uid="{B97EF3BC-C901-462E-A676-F350ED127C28}"/>
    <cellStyle name="SAPBEXHLevel3 3 4 7" xfId="23786" xr:uid="{6C69E518-98E5-4AA4-B628-ECFDC6380AC1}"/>
    <cellStyle name="SAPBEXHLevel3 3 4 8" xfId="24136" xr:uid="{5C09D7DC-D924-4566-A55C-8D9AC932BE2C}"/>
    <cellStyle name="SAPBEXHLevel3 3 4 9" xfId="34651" xr:uid="{9EE0A85C-4495-4F08-A6BF-A2D597C00A72}"/>
    <cellStyle name="SAPBEXHLevel3 3 5" xfId="3584" xr:uid="{10D53D2C-151A-4006-8E72-3CF15756DA68}"/>
    <cellStyle name="SAPBEXHLevel3 3 5 2" xfId="8284" xr:uid="{BD8C4AEF-88B9-47BF-954F-FA26083A45D9}"/>
    <cellStyle name="SAPBEXHLevel3 3 5 3" xfId="11706" xr:uid="{269E1C61-EE49-4227-9528-43972C0E6EB8}"/>
    <cellStyle name="SAPBEXHLevel3 3 5 4" xfId="17931" xr:uid="{0BB56116-11DB-4B23-9EDE-E8E5FCA68021}"/>
    <cellStyle name="SAPBEXHLevel3 3 5 5" xfId="21687" xr:uid="{2F10A779-8FAA-46C0-BCEA-A74A3B4DDD81}"/>
    <cellStyle name="SAPBEXHLevel3 3 5 6" xfId="25349" xr:uid="{F584D601-9851-4115-8C89-55910DAD6A94}"/>
    <cellStyle name="SAPBEXHLevel3 3 5 7" xfId="28880" xr:uid="{97B9F164-547E-4677-ACE2-9FC72A4F3EFF}"/>
    <cellStyle name="SAPBEXHLevel3 3 5 8" xfId="32157" xr:uid="{0F377FF9-F25D-420A-B054-D42CF4E7CB83}"/>
    <cellStyle name="SAPBEXHLevel3 3 5 9" xfId="34243" xr:uid="{9F38799C-C9E6-4651-ABF7-0C5D444ED903}"/>
    <cellStyle name="SAPBEXHLevel3 3 6" xfId="4142" xr:uid="{E6D21614-EB85-429F-80DC-862478F49150}"/>
    <cellStyle name="SAPBEXHLevel3 3 6 2" xfId="7146" xr:uid="{DF204314-7A7D-48BF-ADBE-5BB4ECD11BB8}"/>
    <cellStyle name="SAPBEXHLevel3 3 6 3" xfId="13628" xr:uid="{591C1BC0-91B4-415C-8D5F-FC9AD63C7802}"/>
    <cellStyle name="SAPBEXHLevel3 3 6 4" xfId="18489" xr:uid="{1BF42D7D-599C-493A-A79B-CD8C0C52121C}"/>
    <cellStyle name="SAPBEXHLevel3 3 6 5" xfId="22242" xr:uid="{F6A7CBF3-8A9D-48B3-A7B2-6101582DC60B}"/>
    <cellStyle name="SAPBEXHLevel3 3 6 6" xfId="25907" xr:uid="{60D55876-BB24-477D-AA68-D077EB84A39E}"/>
    <cellStyle name="SAPBEXHLevel3 3 6 7" xfId="29438" xr:uid="{18F5514E-954C-41E4-93C9-C64729E7A917}"/>
    <cellStyle name="SAPBEXHLevel3 3 6 8" xfId="32704" xr:uid="{594BEC56-8307-4007-887C-EFACF7625733}"/>
    <cellStyle name="SAPBEXHLevel3 3 7" xfId="4419" xr:uid="{43D2A922-B2C3-48D6-A615-1C724517C943}"/>
    <cellStyle name="SAPBEXHLevel3 3 7 2" xfId="8540" xr:uid="{B06FBA74-F974-4ACA-B8BC-E6BE9D5330F7}"/>
    <cellStyle name="SAPBEXHLevel3 3 7 3" xfId="9311" xr:uid="{E392DD65-9E0A-4EDB-AFB3-FCBB9C9F8330}"/>
    <cellStyle name="SAPBEXHLevel3 3 7 4" xfId="18766" xr:uid="{A80AB266-76F6-455C-9C34-DEEADCA75385}"/>
    <cellStyle name="SAPBEXHLevel3 3 7 5" xfId="22518" xr:uid="{11DB2A79-1A76-457C-8711-7E53DC03C8F5}"/>
    <cellStyle name="SAPBEXHLevel3 3 7 6" xfId="26183" xr:uid="{40578AF8-9245-4E8D-98BF-A389EE91E650}"/>
    <cellStyle name="SAPBEXHLevel3 3 7 7" xfId="29715" xr:uid="{36AD946F-BCC6-46EA-AF3F-3557F8A5F838}"/>
    <cellStyle name="SAPBEXHLevel3 3 7 8" xfId="32977" xr:uid="{4E983D4F-0A31-46A4-9A4E-E27819D7F409}"/>
    <cellStyle name="SAPBEXHLevel3 3 8" xfId="4555" xr:uid="{51C1D190-E97C-4A13-8700-67937CAD3726}"/>
    <cellStyle name="SAPBEXHLevel3 3 8 2" xfId="12459" xr:uid="{F2C041D2-D8F5-459E-AB0B-D77212BE34E8}"/>
    <cellStyle name="SAPBEXHLevel3 3 8 3" xfId="13784" xr:uid="{79F5E509-ED55-4025-B46D-C34AAF94AA29}"/>
    <cellStyle name="SAPBEXHLevel3 3 8 4" xfId="18902" xr:uid="{0FC3E6DE-2B06-4EBC-A9E9-ABF1AD27E1EC}"/>
    <cellStyle name="SAPBEXHLevel3 3 8 5" xfId="22654" xr:uid="{CAA0D3A9-318B-44B6-8C6C-7DDA18A7865A}"/>
    <cellStyle name="SAPBEXHLevel3 3 8 6" xfId="26319" xr:uid="{51C27245-0B7C-4E79-92E4-0408192CB363}"/>
    <cellStyle name="SAPBEXHLevel3 3 8 7" xfId="29851" xr:uid="{99F54113-C48E-452F-A0E6-29E4DD36887A}"/>
    <cellStyle name="SAPBEXHLevel3 3 8 8" xfId="33112" xr:uid="{FE9C0E4B-3BB1-4BF3-8A9F-771BFA87A973}"/>
    <cellStyle name="SAPBEXHLevel3 3 9" xfId="10747" xr:uid="{35ADDCDF-B9A1-46F5-B96D-7C6DC88FF0F2}"/>
    <cellStyle name="SAPBEXHLevel3 4" xfId="1220" xr:uid="{CABCA88A-4EF8-4E43-9F96-784A56224C2D}"/>
    <cellStyle name="SAPBEXHLevel3 4 10" xfId="9789" xr:uid="{4AA922A8-2D36-4DE4-8C74-F30C276A9FBD}"/>
    <cellStyle name="SAPBEXHLevel3 4 11" xfId="14195" xr:uid="{BFD36B91-F996-4065-9F7B-924341E4514D}"/>
    <cellStyle name="SAPBEXHLevel3 4 12" xfId="7430" xr:uid="{D6942E44-89B2-450D-865D-FD1A9A3CF2E1}"/>
    <cellStyle name="SAPBEXHLevel3 4 13" xfId="19735" xr:uid="{AE8EE9CE-9A5E-470A-BA2C-D189CB296768}"/>
    <cellStyle name="SAPBEXHLevel3 4 14" xfId="23497" xr:uid="{E4D4EE3B-DF00-498D-87D7-25CF8553533B}"/>
    <cellStyle name="SAPBEXHLevel3 4 15" xfId="27110" xr:uid="{1A4D5854-AD84-4B73-ABC8-0631C180D4EC}"/>
    <cellStyle name="SAPBEXHLevel3 4 16" xfId="30571" xr:uid="{93AD4286-11CC-4608-936B-3FAE1328325D}"/>
    <cellStyle name="SAPBEXHLevel3 4 17" xfId="34481" xr:uid="{91E4C9C3-97CC-43EC-A7E3-E3BD6EA772F9}"/>
    <cellStyle name="SAPBEXHLevel3 4 2" xfId="1221" xr:uid="{D4707893-6D0D-4179-9256-E9BE57DC8DBF}"/>
    <cellStyle name="SAPBEXHLevel3 4 2 10" xfId="16494" xr:uid="{E8B21C34-F9AE-40D2-B0E5-C64C500F7F79}"/>
    <cellStyle name="SAPBEXHLevel3 4 2 11" xfId="11833" xr:uid="{B06F3A87-2FE7-4AB8-8F0C-C1D3BE0F393A}"/>
    <cellStyle name="SAPBEXHLevel3 4 2 12" xfId="19734" xr:uid="{CE7C218E-6782-44AC-8AB8-723E2B941B5B}"/>
    <cellStyle name="SAPBEXHLevel3 4 2 13" xfId="23496" xr:uid="{E9D958F6-2DD9-4C40-9FB3-555E03D07DB0}"/>
    <cellStyle name="SAPBEXHLevel3 4 2 14" xfId="27109" xr:uid="{42D60FAE-769B-41AD-B49D-DE56DE8DF981}"/>
    <cellStyle name="SAPBEXHLevel3 4 2 15" xfId="30570" xr:uid="{7FE64532-A302-4221-9976-D2175DC011DB}"/>
    <cellStyle name="SAPBEXHLevel3 4 2 2" xfId="1705" xr:uid="{B525B62C-FC10-470B-A6FE-7DB0E8CDF816}"/>
    <cellStyle name="SAPBEXHLevel3 4 2 2 10" xfId="13883" xr:uid="{7F3CBFEB-9D23-4134-9879-CF386EEA47B6}"/>
    <cellStyle name="SAPBEXHLevel3 4 2 2 11" xfId="19568" xr:uid="{3FAEEA1C-2EA9-4469-986B-0808B3CBC832}"/>
    <cellStyle name="SAPBEXHLevel3 4 2 2 12" xfId="24165" xr:uid="{FD4190E9-A9D9-4367-AD18-10CE1AAEE134}"/>
    <cellStyle name="SAPBEXHLevel3 4 2 2 13" xfId="27725" xr:uid="{ACD86AFB-931F-4F14-B908-7B6BD218BF72}"/>
    <cellStyle name="SAPBEXHLevel3 4 2 2 14" xfId="30458" xr:uid="{3BF2420F-1C43-4C9C-8813-A774829E2029}"/>
    <cellStyle name="SAPBEXHLevel3 4 2 2 2" xfId="2948" xr:uid="{F839EAB4-A9EA-46AF-8282-1E869021F67D}"/>
    <cellStyle name="SAPBEXHLevel3 4 2 2 2 2" xfId="10066" xr:uid="{180F9FA0-F359-4B9E-B81D-184A72CEAF47}"/>
    <cellStyle name="SAPBEXHLevel3 4 2 2 2 3" xfId="13916" xr:uid="{BDB89B29-1957-4C78-9B8D-EC0462AE53E1}"/>
    <cellStyle name="SAPBEXHLevel3 4 2 2 2 4" xfId="17296" xr:uid="{136692B8-39E8-44C0-BB3C-07284B53CAD2}"/>
    <cellStyle name="SAPBEXHLevel3 4 2 2 2 5" xfId="21054" xr:uid="{D6668956-FE8D-4FB2-8BDA-D3FB1A39E821}"/>
    <cellStyle name="SAPBEXHLevel3 4 2 2 2 6" xfId="24715" xr:uid="{B5E93B73-B64D-423E-BFA7-B906248EA316}"/>
    <cellStyle name="SAPBEXHLevel3 4 2 2 2 7" xfId="28244" xr:uid="{F86D4B96-70D0-4097-A430-1D300E838DC1}"/>
    <cellStyle name="SAPBEXHLevel3 4 2 2 2 8" xfId="31530" xr:uid="{F000FF3F-82D4-49C4-8E25-B1E538B129B0}"/>
    <cellStyle name="SAPBEXHLevel3 4 2 2 3" xfId="3454" xr:uid="{831CD54B-B1EE-4C43-B4D5-CE45210F2DD9}"/>
    <cellStyle name="SAPBEXHLevel3 4 2 2 3 2" xfId="11051" xr:uid="{9B88B39A-C2AB-4249-AEF1-75B57448A709}"/>
    <cellStyle name="SAPBEXHLevel3 4 2 2 3 3" xfId="16509" xr:uid="{71000978-2D7A-4D72-9C1E-6F1F4CF50A80}"/>
    <cellStyle name="SAPBEXHLevel3 4 2 2 3 4" xfId="17801" xr:uid="{91F626A6-4A51-4697-83B6-F4346994E19A}"/>
    <cellStyle name="SAPBEXHLevel3 4 2 2 3 5" xfId="21557" xr:uid="{151FD148-AEF1-4BE3-BDDD-B73232D6F5A9}"/>
    <cellStyle name="SAPBEXHLevel3 4 2 2 3 6" xfId="25219" xr:uid="{3BF69277-093A-4788-A693-D3548A423C04}"/>
    <cellStyle name="SAPBEXHLevel3 4 2 2 3 7" xfId="28750" xr:uid="{04528914-3350-416F-B88B-92B9B2DB0243}"/>
    <cellStyle name="SAPBEXHLevel3 4 2 2 3 8" xfId="32029" xr:uid="{CDA5A2C3-E5B5-45D7-ACB3-2AFA4F1FCEA7}"/>
    <cellStyle name="SAPBEXHLevel3 4 2 2 4" xfId="3668" xr:uid="{85C629D2-0B42-4C97-88B8-183C0FE7C6E8}"/>
    <cellStyle name="SAPBEXHLevel3 4 2 2 4 2" xfId="9603" xr:uid="{79FDF49B-2E71-4E5B-9C18-95717FDAE264}"/>
    <cellStyle name="SAPBEXHLevel3 4 2 2 4 3" xfId="15281" xr:uid="{109EE105-E01D-4CFA-A344-78D396182888}"/>
    <cellStyle name="SAPBEXHLevel3 4 2 2 4 4" xfId="18015" xr:uid="{A17F4CAF-36FF-429A-8734-E16F0B686532}"/>
    <cellStyle name="SAPBEXHLevel3 4 2 2 4 5" xfId="21771" xr:uid="{7BEA11AB-35AF-435E-A2BF-6FB00CE7AA6E}"/>
    <cellStyle name="SAPBEXHLevel3 4 2 2 4 6" xfId="25433" xr:uid="{347B1C42-F286-484A-B570-E760C3491CBC}"/>
    <cellStyle name="SAPBEXHLevel3 4 2 2 4 7" xfId="28964" xr:uid="{D4E0BF93-79F7-48DA-A181-CDB4523F420E}"/>
    <cellStyle name="SAPBEXHLevel3 4 2 2 4 8" xfId="32241" xr:uid="{7FA4403E-A104-4CFF-94FE-74870F716AA0}"/>
    <cellStyle name="SAPBEXHLevel3 4 2 2 5" xfId="3808" xr:uid="{52E1EEC1-77BA-44C0-90A5-8F4911A7934C}"/>
    <cellStyle name="SAPBEXHLevel3 4 2 2 5 2" xfId="12722" xr:uid="{A5E89FED-FB37-41AA-9615-35FE7B9A77BF}"/>
    <cellStyle name="SAPBEXHLevel3 4 2 2 5 3" xfId="15707" xr:uid="{D0A99044-930D-4119-BB4B-2CEB95D8C4C6}"/>
    <cellStyle name="SAPBEXHLevel3 4 2 2 5 4" xfId="18155" xr:uid="{F9D460F0-93DF-4A2F-AF4B-441A8FE726BE}"/>
    <cellStyle name="SAPBEXHLevel3 4 2 2 5 5" xfId="21908" xr:uid="{28310597-74A9-4C08-9E9E-CDDDF570ABCC}"/>
    <cellStyle name="SAPBEXHLevel3 4 2 2 5 6" xfId="25573" xr:uid="{F3100FE8-5BAB-4AF2-89B3-D12768E8A0C9}"/>
    <cellStyle name="SAPBEXHLevel3 4 2 2 5 7" xfId="29104" xr:uid="{AE31F243-121A-4C2A-8F5C-750ABD567534}"/>
    <cellStyle name="SAPBEXHLevel3 4 2 2 5 8" xfId="32376" xr:uid="{36FC9BE9-AFDC-45B6-9538-06F318FA9454}"/>
    <cellStyle name="SAPBEXHLevel3 4 2 2 6" xfId="4085" xr:uid="{75F7EADD-2792-4664-ADBC-6DB6152EA014}"/>
    <cellStyle name="SAPBEXHLevel3 4 2 2 6 2" xfId="7504" xr:uid="{4E27C838-90FC-4C99-83B4-C5A8B8E7CB3B}"/>
    <cellStyle name="SAPBEXHLevel3 4 2 2 6 3" xfId="15364" xr:uid="{972E0993-DB8D-47DA-8C5A-604E40A61CD0}"/>
    <cellStyle name="SAPBEXHLevel3 4 2 2 6 4" xfId="18432" xr:uid="{F2887199-6835-4830-8DBC-D5A81302E259}"/>
    <cellStyle name="SAPBEXHLevel3 4 2 2 6 5" xfId="22185" xr:uid="{03198ABA-EC76-4A81-A863-EDB5FFA399F0}"/>
    <cellStyle name="SAPBEXHLevel3 4 2 2 6 6" xfId="25850" xr:uid="{6AE4F2A0-2B7E-4CD6-B808-4046E51949F9}"/>
    <cellStyle name="SAPBEXHLevel3 4 2 2 6 7" xfId="29381" xr:uid="{EEAE6B73-8C17-445D-915D-C1E851AC5B00}"/>
    <cellStyle name="SAPBEXHLevel3 4 2 2 6 8" xfId="32648" xr:uid="{629C4F84-5277-4F8F-AC41-D5C2B0ACCCF3}"/>
    <cellStyle name="SAPBEXHLevel3 4 2 2 7" xfId="4785" xr:uid="{42DBD60E-5CB3-4E26-A88D-94B08C24AF30}"/>
    <cellStyle name="SAPBEXHLevel3 4 2 2 7 2" xfId="12238" xr:uid="{147A01C3-2DD1-411D-8438-F04324D31F29}"/>
    <cellStyle name="SAPBEXHLevel3 4 2 2 7 3" xfId="15802" xr:uid="{1CD45B30-E36A-43F1-9879-F1C22C0798FA}"/>
    <cellStyle name="SAPBEXHLevel3 4 2 2 7 4" xfId="19132" xr:uid="{14662C98-78F1-46FF-9703-2033420944B0}"/>
    <cellStyle name="SAPBEXHLevel3 4 2 2 7 5" xfId="22883" xr:uid="{5312A75F-15D4-4EAD-B0B5-9FB04316434E}"/>
    <cellStyle name="SAPBEXHLevel3 4 2 2 7 6" xfId="26549" xr:uid="{E5609917-7215-4281-98F6-2A56B23C7A87}"/>
    <cellStyle name="SAPBEXHLevel3 4 2 2 7 7" xfId="30081" xr:uid="{08FF9F3A-5DF2-4C5F-94C7-BAE19762A455}"/>
    <cellStyle name="SAPBEXHLevel3 4 2 2 7 8" xfId="33338" xr:uid="{F267EB7F-3CD4-443D-BFB6-41B6D9E7DC67}"/>
    <cellStyle name="SAPBEXHLevel3 4 2 2 8" xfId="9676" xr:uid="{DCC1700A-11AB-4B1F-8E35-A656C443272E}"/>
    <cellStyle name="SAPBEXHLevel3 4 2 2 9" xfId="12019" xr:uid="{F066FCC7-8BA3-4C54-994F-A9276D355A41}"/>
    <cellStyle name="SAPBEXHLevel3 4 2 3" xfId="2495" xr:uid="{3216A79D-CF3C-4163-8FA8-659B9DFD08B1}"/>
    <cellStyle name="SAPBEXHLevel3 4 2 3 2" xfId="9361" xr:uid="{B5198EC1-CA66-4AAC-ADC1-AB1A2F68FCE2}"/>
    <cellStyle name="SAPBEXHLevel3 4 2 3 3" xfId="14375" xr:uid="{3062FACB-8148-4550-A473-58F487EFEE53}"/>
    <cellStyle name="SAPBEXHLevel3 4 2 3 4" xfId="7336" xr:uid="{64DEC9B0-2FFB-4C27-BD17-95649B146B18}"/>
    <cellStyle name="SAPBEXHLevel3 4 2 3 5" xfId="19342" xr:uid="{06A8C985-8AFC-4A3C-87BF-4849EE9E0F84}"/>
    <cellStyle name="SAPBEXHLevel3 4 2 3 6" xfId="20078" xr:uid="{F21FCF3B-7D9F-45A7-9346-F99C85583886}"/>
    <cellStyle name="SAPBEXHLevel3 4 2 3 7" xfId="26754" xr:uid="{5CC170C7-2602-4493-95C6-B7282C972BF9}"/>
    <cellStyle name="SAPBEXHLevel3 4 2 3 8" xfId="31091" xr:uid="{1FA9699B-DF08-4A94-AA39-93A3EEFAE2DC}"/>
    <cellStyle name="SAPBEXHLevel3 4 2 4" xfId="2107" xr:uid="{C47EAF1E-5591-4728-9624-44EC3F095A70}"/>
    <cellStyle name="SAPBEXHLevel3 4 2 4 2" xfId="11322" xr:uid="{030FC3D0-7825-4FB7-8A8A-178F42C0C721}"/>
    <cellStyle name="SAPBEXHLevel3 4 2 4 3" xfId="16313" xr:uid="{DD2BFF42-78C4-4FBD-BA1D-5372953EC5B0}"/>
    <cellStyle name="SAPBEXHLevel3 4 2 4 4" xfId="16418" xr:uid="{3BF42DCA-CD81-443A-89BF-91777F47FBAB}"/>
    <cellStyle name="SAPBEXHLevel3 4 2 4 5" xfId="13435" xr:uid="{0A0E346C-5DA1-447D-B248-E476030F3B1B}"/>
    <cellStyle name="SAPBEXHLevel3 4 2 4 6" xfId="15686" xr:uid="{AF031505-4934-4367-B869-E32234E67A34}"/>
    <cellStyle name="SAPBEXHLevel3 4 2 4 7" xfId="11463" xr:uid="{1061B95E-BCEF-4BC2-A029-84F47D6B0681}"/>
    <cellStyle name="SAPBEXHLevel3 4 2 4 8" xfId="23619" xr:uid="{A0690A28-C50D-4E8D-B76E-D8FF4935DAF5}"/>
    <cellStyle name="SAPBEXHLevel3 4 2 5" xfId="3092" xr:uid="{7D3B8964-84C7-4DB1-BDED-CEC16113C4B3}"/>
    <cellStyle name="SAPBEXHLevel3 4 2 5 2" xfId="9970" xr:uid="{577A6F49-D30F-4AFF-A9C9-9295A8FE28FC}"/>
    <cellStyle name="SAPBEXHLevel3 4 2 5 3" xfId="13364" xr:uid="{A3C5263A-58C4-4D35-AF89-05E6C1A0D487}"/>
    <cellStyle name="SAPBEXHLevel3 4 2 5 4" xfId="17439" xr:uid="{D902FF81-AFE3-4FF5-9D38-E74192478A3F}"/>
    <cellStyle name="SAPBEXHLevel3 4 2 5 5" xfId="21196" xr:uid="{D35304E8-8311-41D2-8859-FA5E90723CF0}"/>
    <cellStyle name="SAPBEXHLevel3 4 2 5 6" xfId="24858" xr:uid="{2E580151-936C-4DB4-BD78-01E4B7F94BA5}"/>
    <cellStyle name="SAPBEXHLevel3 4 2 5 7" xfId="28388" xr:uid="{F6556421-3F52-4888-A5DF-0EBF0BCE6E12}"/>
    <cellStyle name="SAPBEXHLevel3 4 2 5 8" xfId="31671" xr:uid="{A85BBF81-8A55-4FD6-8208-929D2BFBFE40}"/>
    <cellStyle name="SAPBEXHLevel3 4 2 6" xfId="3810" xr:uid="{AFC3E883-AF2E-4F05-B2BD-5C84268C7D56}"/>
    <cellStyle name="SAPBEXHLevel3 4 2 6 2" xfId="11650" xr:uid="{9B5D1ED6-4E01-41A8-BCDE-3E58796F7A51}"/>
    <cellStyle name="SAPBEXHLevel3 4 2 6 3" xfId="15996" xr:uid="{271351FD-A4FF-4ACF-85EC-0A68697B1424}"/>
    <cellStyle name="SAPBEXHLevel3 4 2 6 4" xfId="18157" xr:uid="{E4841E11-442B-47E3-9A3A-0FD97D52BD83}"/>
    <cellStyle name="SAPBEXHLevel3 4 2 6 5" xfId="21910" xr:uid="{FD3C728F-6EBC-49E1-B218-4648D6A320B7}"/>
    <cellStyle name="SAPBEXHLevel3 4 2 6 6" xfId="25575" xr:uid="{447C8EF0-3FAB-474D-B25E-82B337359A92}"/>
    <cellStyle name="SAPBEXHLevel3 4 2 6 7" xfId="29106" xr:uid="{BDC2099D-2A77-4FB7-A2F4-C385D832B118}"/>
    <cellStyle name="SAPBEXHLevel3 4 2 6 8" xfId="32378" xr:uid="{861EC1BC-80DF-448C-BAB5-9D5A3BC81632}"/>
    <cellStyle name="SAPBEXHLevel3 4 2 7" xfId="3619" xr:uid="{DC0637C1-698F-4292-97B2-F4B77911EE9F}"/>
    <cellStyle name="SAPBEXHLevel3 4 2 7 2" xfId="8879" xr:uid="{CBEB4F7F-44C5-4B7B-82C1-627B46010A60}"/>
    <cellStyle name="SAPBEXHLevel3 4 2 7 3" xfId="7824" xr:uid="{3F95D648-CCB2-4E9C-B179-F126BCA438AA}"/>
    <cellStyle name="SAPBEXHLevel3 4 2 7 4" xfId="17966" xr:uid="{78922B1B-C5F3-4A3D-9E63-623344590F1A}"/>
    <cellStyle name="SAPBEXHLevel3 4 2 7 5" xfId="21722" xr:uid="{C5D2ED39-4EEE-496B-80BC-3798092E1C89}"/>
    <cellStyle name="SAPBEXHLevel3 4 2 7 6" xfId="25384" xr:uid="{FE688C66-0384-4AC7-8AC1-C9D7D3A93BBA}"/>
    <cellStyle name="SAPBEXHLevel3 4 2 7 7" xfId="28915" xr:uid="{675CA4CA-55D7-40A7-ADD4-ACB53B3BA636}"/>
    <cellStyle name="SAPBEXHLevel3 4 2 7 8" xfId="32192" xr:uid="{B02DDD5C-F1EA-46D1-8963-0AA65A77EDEF}"/>
    <cellStyle name="SAPBEXHLevel3 4 2 8" xfId="2758" xr:uid="{421C1A25-79A7-4FBE-A70C-23F026C1C3B5}"/>
    <cellStyle name="SAPBEXHLevel3 4 2 8 2" xfId="10652" xr:uid="{DF36CCFA-39DC-401E-9F4A-D99F5E4E9D4F}"/>
    <cellStyle name="SAPBEXHLevel3 4 2 8 3" xfId="14883" xr:uid="{4405FAD4-7B77-4AFB-A6F1-72C65DFB4FEB}"/>
    <cellStyle name="SAPBEXHLevel3 4 2 8 4" xfId="17106" xr:uid="{D7BCB646-ACC2-4C5D-8FE3-2A50FCB4478D}"/>
    <cellStyle name="SAPBEXHLevel3 4 2 8 5" xfId="20864" xr:uid="{0C682B10-712F-48C2-B596-C2763558F324}"/>
    <cellStyle name="SAPBEXHLevel3 4 2 8 6" xfId="24525" xr:uid="{5D7BFCE2-FF15-432D-8BCF-233F5E09EDE8}"/>
    <cellStyle name="SAPBEXHLevel3 4 2 8 7" xfId="28054" xr:uid="{9671F94B-5F0C-48F2-B446-BE2FD5418A57}"/>
    <cellStyle name="SAPBEXHLevel3 4 2 8 8" xfId="31340" xr:uid="{81FCFAA3-C6D6-469B-99E1-708FAF5551F1}"/>
    <cellStyle name="SAPBEXHLevel3 4 2 9" xfId="11080" xr:uid="{08DE347D-04F2-43C0-9144-E68662F645AE}"/>
    <cellStyle name="SAPBEXHLevel3 4 3" xfId="1704" xr:uid="{DAC4903D-E22D-4068-ACE9-21096CD87DAF}"/>
    <cellStyle name="SAPBEXHLevel3 4 3 10" xfId="13980" xr:uid="{F408A607-429F-4767-82C1-D3F2EDEA4548}"/>
    <cellStyle name="SAPBEXHLevel3 4 3 11" xfId="20486" xr:uid="{F82B1315-90E2-431B-99C4-E9142175794D}"/>
    <cellStyle name="SAPBEXHLevel3 4 3 12" xfId="23326" xr:uid="{27CA9AD5-22E7-4CFA-A9C4-F22AB907452C}"/>
    <cellStyle name="SAPBEXHLevel3 4 3 13" xfId="27719" xr:uid="{4C29FD82-9C2C-4DD2-8D4B-8BB369EFE5F6}"/>
    <cellStyle name="SAPBEXHLevel3 4 3 14" xfId="30459" xr:uid="{9A433A17-0744-4EEB-BA1F-3D9B08DBD8C9}"/>
    <cellStyle name="SAPBEXHLevel3 4 3 2" xfId="2947" xr:uid="{34BEC002-4D23-4F62-BBBA-413241331BEC}"/>
    <cellStyle name="SAPBEXHLevel3 4 3 2 2" xfId="10491" xr:uid="{56BF772B-D7E4-44F8-B856-30DA55A60244}"/>
    <cellStyle name="SAPBEXHLevel3 4 3 2 3" xfId="16897" xr:uid="{7DA87AA6-BBAD-4A74-BDA6-DB4C65D0B6A9}"/>
    <cellStyle name="SAPBEXHLevel3 4 3 2 4" xfId="17295" xr:uid="{3BE5DEF8-CAC5-4F2E-A2D9-99CACCA7BAB5}"/>
    <cellStyle name="SAPBEXHLevel3 4 3 2 5" xfId="21053" xr:uid="{B8F0264E-BADC-4A74-947A-DA9B69D729F2}"/>
    <cellStyle name="SAPBEXHLevel3 4 3 2 6" xfId="24714" xr:uid="{2E7FBA6F-E91D-411B-9A47-7863DFF648BE}"/>
    <cellStyle name="SAPBEXHLevel3 4 3 2 7" xfId="28243" xr:uid="{880BA401-956E-4E0D-9102-C3735A310DB0}"/>
    <cellStyle name="SAPBEXHLevel3 4 3 2 8" xfId="31529" xr:uid="{62942F86-99B4-48A9-AE5F-AA90BDB29A65}"/>
    <cellStyle name="SAPBEXHLevel3 4 3 3" xfId="3453" xr:uid="{42692F5B-89E7-43CD-A17C-69AC5409208F}"/>
    <cellStyle name="SAPBEXHLevel3 4 3 3 2" xfId="7871" xr:uid="{15E6F718-51E4-4EAF-A5E5-2A4E052A5E7D}"/>
    <cellStyle name="SAPBEXHLevel3 4 3 3 3" xfId="11702" xr:uid="{A75BEB3E-D0F8-4C8D-81A9-7A74F27DD940}"/>
    <cellStyle name="SAPBEXHLevel3 4 3 3 4" xfId="17800" xr:uid="{019AF369-D42D-4873-87E5-FB85EE0C35EA}"/>
    <cellStyle name="SAPBEXHLevel3 4 3 3 5" xfId="21556" xr:uid="{9EBD8C12-0119-4DA6-AEA5-CAC31BF6B6AE}"/>
    <cellStyle name="SAPBEXHLevel3 4 3 3 6" xfId="25218" xr:uid="{29588C3F-3483-4509-AE6A-86C7605A3732}"/>
    <cellStyle name="SAPBEXHLevel3 4 3 3 7" xfId="28749" xr:uid="{C61C658A-FFF5-4891-B0C3-C79768B5EE75}"/>
    <cellStyle name="SAPBEXHLevel3 4 3 3 8" xfId="32028" xr:uid="{2621548F-06B0-40AE-9B4E-5C9E07DB5C59}"/>
    <cellStyle name="SAPBEXHLevel3 4 3 4" xfId="2154" xr:uid="{B07028D6-2C10-4B15-8E65-12AB98DCEE8F}"/>
    <cellStyle name="SAPBEXHLevel3 4 3 4 2" xfId="8143" xr:uid="{ED1A6611-7BBC-44FF-94B4-B0490EA59E4B}"/>
    <cellStyle name="SAPBEXHLevel3 4 3 4 3" xfId="13590" xr:uid="{DF152E91-7759-40A2-B0A5-26FC3723EF48}"/>
    <cellStyle name="SAPBEXHLevel3 4 3 4 4" xfId="12018" xr:uid="{87EE460A-BB6A-4FF8-BF19-D561F3B81627}"/>
    <cellStyle name="SAPBEXHLevel3 4 3 4 5" xfId="19449" xr:uid="{D674F781-4139-4995-8EDF-D932159E4BE0}"/>
    <cellStyle name="SAPBEXHLevel3 4 3 4 6" xfId="20058" xr:uid="{892F3A55-3D48-40E3-BBFE-BEBD521FEDB1}"/>
    <cellStyle name="SAPBEXHLevel3 4 3 4 7" xfId="23807" xr:uid="{708C7391-E80C-494B-B218-672CB0FE0CFE}"/>
    <cellStyle name="SAPBEXHLevel3 4 3 4 8" xfId="27440" xr:uid="{7C75E231-583E-402F-8FEE-280B5F87C742}"/>
    <cellStyle name="SAPBEXHLevel3 4 3 5" xfId="2689" xr:uid="{D02DF6E6-1F6D-40E3-B1DA-8F64FC19E93A}"/>
    <cellStyle name="SAPBEXHLevel3 4 3 5 2" xfId="7912" xr:uid="{E30F47FF-20C3-41AA-8B39-C55BF87FE6F9}"/>
    <cellStyle name="SAPBEXHLevel3 4 3 5 3" xfId="9444" xr:uid="{9871E4DB-137A-46CE-8159-467CEE9A5C7F}"/>
    <cellStyle name="SAPBEXHLevel3 4 3 5 4" xfId="7303" xr:uid="{8DAD5CAC-6756-4982-A85A-74CDA2FF3FAE}"/>
    <cellStyle name="SAPBEXHLevel3 4 3 5 5" xfId="20795" xr:uid="{4FB39645-DEB6-4D7C-97E0-F39C328D1276}"/>
    <cellStyle name="SAPBEXHLevel3 4 3 5 6" xfId="24456" xr:uid="{0C075685-0122-4E3B-854C-621732967765}"/>
    <cellStyle name="SAPBEXHLevel3 4 3 5 7" xfId="27985" xr:uid="{4D6172F4-6B4F-494B-9027-2748F65B8CA5}"/>
    <cellStyle name="SAPBEXHLevel3 4 3 5 8" xfId="31271" xr:uid="{AD0A6DE0-9615-4D16-9F4D-E3E52B4AD112}"/>
    <cellStyle name="SAPBEXHLevel3 4 3 6" xfId="3547" xr:uid="{F202B3A5-DD86-4183-A8FF-25231034F6AF}"/>
    <cellStyle name="SAPBEXHLevel3 4 3 6 2" xfId="8889" xr:uid="{5FA5B5C4-3F06-4135-A7C9-EA2BDE2EA3F1}"/>
    <cellStyle name="SAPBEXHLevel3 4 3 6 3" xfId="14912" xr:uid="{33175DA4-1F85-4D1F-8BB7-ED78F4783CF1}"/>
    <cellStyle name="SAPBEXHLevel3 4 3 6 4" xfId="17894" xr:uid="{56FFA0F2-10D1-4E24-8674-00EB3ED779FD}"/>
    <cellStyle name="SAPBEXHLevel3 4 3 6 5" xfId="21650" xr:uid="{F30B9A18-AB42-4418-B235-90FC888D69BE}"/>
    <cellStyle name="SAPBEXHLevel3 4 3 6 6" xfId="25312" xr:uid="{FCABB9B5-DDD9-4EFB-8FEB-8937A06117F8}"/>
    <cellStyle name="SAPBEXHLevel3 4 3 6 7" xfId="28843" xr:uid="{54B05767-7EFA-495E-B2F1-A87D740F2C11}"/>
    <cellStyle name="SAPBEXHLevel3 4 3 6 8" xfId="32122" xr:uid="{17C06E60-E023-40C5-96D9-CC45D1E4812B}"/>
    <cellStyle name="SAPBEXHLevel3 4 3 7" xfId="4728" xr:uid="{A9FE2F94-6CDE-409B-9E2E-E17FA72A384D}"/>
    <cellStyle name="SAPBEXHLevel3 4 3 7 2" xfId="12295" xr:uid="{B84BB04A-16B0-4034-9D1A-33E491EF3026}"/>
    <cellStyle name="SAPBEXHLevel3 4 3 7 3" xfId="16779" xr:uid="{6473EAAB-3B97-44F7-B6E2-5E0CD2634541}"/>
    <cellStyle name="SAPBEXHLevel3 4 3 7 4" xfId="19075" xr:uid="{64A62D7D-4159-4733-BDF5-4A714911C508}"/>
    <cellStyle name="SAPBEXHLevel3 4 3 7 5" xfId="22826" xr:uid="{86D3334B-FD39-45F0-AAEE-6EB65343FEB0}"/>
    <cellStyle name="SAPBEXHLevel3 4 3 7 6" xfId="26492" xr:uid="{D7355DEF-CA0B-4942-9CC4-8D6D61648C34}"/>
    <cellStyle name="SAPBEXHLevel3 4 3 7 7" xfId="30024" xr:uid="{74E0D54E-D729-4836-9F7B-8A64CA1354D8}"/>
    <cellStyle name="SAPBEXHLevel3 4 3 7 8" xfId="33281" xr:uid="{19E8D50C-DBB7-4015-9597-CF333D52DA98}"/>
    <cellStyle name="SAPBEXHLevel3 4 3 8" xfId="10178" xr:uid="{227E9319-2DFF-48A9-95A1-F94311DF8D30}"/>
    <cellStyle name="SAPBEXHLevel3 4 3 9" xfId="15229" xr:uid="{7CF87D35-584E-4550-98E9-BF89EADE9C7C}"/>
    <cellStyle name="SAPBEXHLevel3 4 4" xfId="2494" xr:uid="{AFAF2658-2D8B-4B70-B61E-6AB7547EDEB9}"/>
    <cellStyle name="SAPBEXHLevel3 4 4 2" xfId="9863" xr:uid="{5B27FB37-65ED-46C6-9696-8E4347855410}"/>
    <cellStyle name="SAPBEXHLevel3 4 4 3" xfId="13138" xr:uid="{19FC94E4-E1B6-4AF2-92D3-4EF60FD3668F}"/>
    <cellStyle name="SAPBEXHLevel3 4 4 4" xfId="14351" xr:uid="{2313490F-943E-42CB-A0BB-3354BBD324DA}"/>
    <cellStyle name="SAPBEXHLevel3 4 4 5" xfId="19343" xr:uid="{0F81F7C4-3517-49D5-976B-ABD25593CC67}"/>
    <cellStyle name="SAPBEXHLevel3 4 4 6" xfId="9241" xr:uid="{7854FCBE-B11A-4BDD-B15B-90B8598EAEA1}"/>
    <cellStyle name="SAPBEXHLevel3 4 4 7" xfId="26755" xr:uid="{7637A904-49AF-4915-9DA6-78888733CA42}"/>
    <cellStyle name="SAPBEXHLevel3 4 4 8" xfId="30218" xr:uid="{EE78D810-472F-4DF0-9783-7021900767A0}"/>
    <cellStyle name="SAPBEXHLevel3 4 5" xfId="2105" xr:uid="{F087AB28-774C-4057-8CED-D51D4BC51F1C}"/>
    <cellStyle name="SAPBEXHLevel3 4 5 2" xfId="8893" xr:uid="{A5655B64-0978-4B2B-AB48-5003EFCBA0B8}"/>
    <cellStyle name="SAPBEXHLevel3 4 5 3" xfId="13972" xr:uid="{9CF197B1-460D-4D19-AA98-B3EC267C3990}"/>
    <cellStyle name="SAPBEXHLevel3 4 5 4" xfId="13897" xr:uid="{063A3866-49DD-4603-A8E8-6DBE76202D8F}"/>
    <cellStyle name="SAPBEXHLevel3 4 5 5" xfId="13819" xr:uid="{1DF9DE19-310B-415F-B2D1-82973651D4EB}"/>
    <cellStyle name="SAPBEXHLevel3 4 5 6" xfId="14120" xr:uid="{9A179888-2F5A-4F5B-B9A9-8397290C7053}"/>
    <cellStyle name="SAPBEXHLevel3 4 5 7" xfId="23888" xr:uid="{ACD8854C-9524-4628-9A32-5DE677D5A764}"/>
    <cellStyle name="SAPBEXHLevel3 4 5 8" xfId="24006" xr:uid="{6D53BBAC-F2DE-4FA2-BB94-B899B0DBEC16}"/>
    <cellStyle name="SAPBEXHLevel3 4 6" xfId="2248" xr:uid="{348806BB-BDC7-42A3-96F3-71E3F7959AD9}"/>
    <cellStyle name="SAPBEXHLevel3 4 6 2" xfId="11414" xr:uid="{F89C64D6-543B-4F35-B617-DF4BE8799CEF}"/>
    <cellStyle name="SAPBEXHLevel3 4 6 3" xfId="15964" xr:uid="{30391C35-6D36-4316-B901-B66C04824A8A}"/>
    <cellStyle name="SAPBEXHLevel3 4 6 4" xfId="16007" xr:uid="{5C90B20F-E37C-4147-88C7-7C783B32584F}"/>
    <cellStyle name="SAPBEXHLevel3 4 6 5" xfId="15077" xr:uid="{19B9E90A-5D09-49D9-906A-D7931D016E5B}"/>
    <cellStyle name="SAPBEXHLevel3 4 6 6" xfId="13842" xr:uid="{D10C3E35-8D2F-4F62-ABD6-493B7E801751}"/>
    <cellStyle name="SAPBEXHLevel3 4 6 7" xfId="13853" xr:uid="{0770EA7D-4596-45E2-A6FA-A0BCA07C1CE2}"/>
    <cellStyle name="SAPBEXHLevel3 4 6 8" xfId="27423" xr:uid="{1FF45381-80F6-401E-9376-B7CF3177A2A2}"/>
    <cellStyle name="SAPBEXHLevel3 4 7" xfId="3104" xr:uid="{5C9789A1-69ED-4A34-BE00-57ECF55E06AD}"/>
    <cellStyle name="SAPBEXHLevel3 4 7 2" xfId="8803" xr:uid="{4AE4CA9F-ACF0-4CC1-A943-CAA5F6830D33}"/>
    <cellStyle name="SAPBEXHLevel3 4 7 3" xfId="10772" xr:uid="{33C44820-FB28-4FDB-AE0C-D86353A55124}"/>
    <cellStyle name="SAPBEXHLevel3 4 7 4" xfId="17451" xr:uid="{4E451649-B9E0-437D-9275-88B29C6BCB4A}"/>
    <cellStyle name="SAPBEXHLevel3 4 7 5" xfId="21207" xr:uid="{43DF022E-98C2-4FEF-A1F1-161F2DFAD868}"/>
    <cellStyle name="SAPBEXHLevel3 4 7 6" xfId="24869" xr:uid="{C49D6F47-CE81-4BBA-9C59-613CA1052D3A}"/>
    <cellStyle name="SAPBEXHLevel3 4 7 7" xfId="28400" xr:uid="{18E9DD3B-7332-45CA-97AB-386350A22984}"/>
    <cellStyle name="SAPBEXHLevel3 4 7 8" xfId="31682" xr:uid="{C51FBE4B-A525-429F-999A-35070C5FD553}"/>
    <cellStyle name="SAPBEXHLevel3 4 8" xfId="3075" xr:uid="{5E50C717-1A8E-4CBC-9F24-21A35F7292A4}"/>
    <cellStyle name="SAPBEXHLevel3 4 8 2" xfId="9356" xr:uid="{A624EC9A-1234-436F-B606-771FFFC85603}"/>
    <cellStyle name="SAPBEXHLevel3 4 8 3" xfId="8991" xr:uid="{23DE402C-C78E-4AED-BCED-BB0B11C288DC}"/>
    <cellStyle name="SAPBEXHLevel3 4 8 4" xfId="17422" xr:uid="{FDE2D614-F69C-4508-8235-9C880F52BA19}"/>
    <cellStyle name="SAPBEXHLevel3 4 8 5" xfId="21180" xr:uid="{A9F560F9-2136-4D13-9CC8-B1F9FD6A81C9}"/>
    <cellStyle name="SAPBEXHLevel3 4 8 6" xfId="24841" xr:uid="{A463A8DA-F27A-4001-9565-77A52F02B01A}"/>
    <cellStyle name="SAPBEXHLevel3 4 8 7" xfId="28371" xr:uid="{0A684CD4-23A6-4D67-AC08-28CC96E6B3F2}"/>
    <cellStyle name="SAPBEXHLevel3 4 8 8" xfId="31656" xr:uid="{C8245A98-F54E-48DD-94D9-C9A4061D4DA6}"/>
    <cellStyle name="SAPBEXHLevel3 4 9" xfId="4320" xr:uid="{A51E9F1A-00D4-470D-85F1-BE95785B894C}"/>
    <cellStyle name="SAPBEXHLevel3 4 9 2" xfId="13153" xr:uid="{45F5FF37-4B63-4983-B4BE-D2329A7DC0F6}"/>
    <cellStyle name="SAPBEXHLevel3 4 9 3" xfId="7598" xr:uid="{6A342263-FA4C-43A6-BE90-C3B828B43FD6}"/>
    <cellStyle name="SAPBEXHLevel3 4 9 4" xfId="18667" xr:uid="{3683BE66-063B-41D0-8420-D38F152EC26B}"/>
    <cellStyle name="SAPBEXHLevel3 4 9 5" xfId="22419" xr:uid="{1EF51340-036E-4388-93A1-612130F6C581}"/>
    <cellStyle name="SAPBEXHLevel3 4 9 6" xfId="26085" xr:uid="{698C621D-27E5-4D5F-A27B-EB1B01425CE7}"/>
    <cellStyle name="SAPBEXHLevel3 4 9 7" xfId="29616" xr:uid="{8432BE46-5BFE-477F-A66D-634735A742F7}"/>
    <cellStyle name="SAPBEXHLevel3 4 9 8" xfId="32879" xr:uid="{E2243226-2B73-4AF1-B8DE-C6160AA06BF5}"/>
    <cellStyle name="SAPBEXHLevel3 5" xfId="1359" xr:uid="{DB0176BD-40C1-4682-8794-687D336F698D}"/>
    <cellStyle name="SAPBEXHLevel3 5 10" xfId="15573" xr:uid="{EF3D0CE1-54DB-4ACD-BEF5-96E8D20E0E62}"/>
    <cellStyle name="SAPBEXHLevel3 5 11" xfId="11209" xr:uid="{C0843C41-D9E7-427A-885D-78FA000BA815}"/>
    <cellStyle name="SAPBEXHLevel3 5 12" xfId="15902" xr:uid="{90B29445-A937-4CB0-905E-929BCAE7FF9C}"/>
    <cellStyle name="SAPBEXHLevel3 5 13" xfId="16332" xr:uid="{4E0230BF-F241-44CF-8728-FD0EEB5EB1D4}"/>
    <cellStyle name="SAPBEXHLevel3 5 14" xfId="16384" xr:uid="{8D89D6A5-122B-4CA3-950B-2E88A9FB73F2}"/>
    <cellStyle name="SAPBEXHLevel3 5 15" xfId="27217" xr:uid="{F97CE226-8FF2-4088-8EA4-796BF88FE2AA}"/>
    <cellStyle name="SAPBEXHLevel3 5 2" xfId="1767" xr:uid="{D51799A5-BCD1-4B59-AB99-17C91F78E75D}"/>
    <cellStyle name="SAPBEXHLevel3 5 2 10" xfId="10097" xr:uid="{F54C0558-C573-4D2E-8D74-0A31E910910A}"/>
    <cellStyle name="SAPBEXHLevel3 5 2 11" xfId="19537" xr:uid="{98FEC59D-DA58-442C-B72C-14D7F9913CAA}"/>
    <cellStyle name="SAPBEXHLevel3 5 2 12" xfId="23298" xr:uid="{495B8BE9-B72F-4539-96C1-5F494BAF23EC}"/>
    <cellStyle name="SAPBEXHLevel3 5 2 13" xfId="26948" xr:uid="{CF009155-15A0-41F7-AC49-2784B8D97603}"/>
    <cellStyle name="SAPBEXHLevel3 5 2 14" xfId="30851" xr:uid="{A805770C-16E4-4E0C-861D-A08352EDC160}"/>
    <cellStyle name="SAPBEXHLevel3 5 2 2" xfId="3010" xr:uid="{EA0250FC-675C-4862-99CA-5885667462D3}"/>
    <cellStyle name="SAPBEXHLevel3 5 2 2 2" xfId="11429" xr:uid="{0399B13E-EB32-4E60-971F-780BA5113F1C}"/>
    <cellStyle name="SAPBEXHLevel3 5 2 2 3" xfId="16214" xr:uid="{D37FF6EF-AB35-49EE-A8E1-E792D090976D}"/>
    <cellStyle name="SAPBEXHLevel3 5 2 2 4" xfId="17358" xr:uid="{614CC37C-5860-4B37-B255-407D37388DE2}"/>
    <cellStyle name="SAPBEXHLevel3 5 2 2 5" xfId="21116" xr:uid="{21BB9F53-803B-4FB3-BA3A-DA747A576BBC}"/>
    <cellStyle name="SAPBEXHLevel3 5 2 2 6" xfId="24777" xr:uid="{35FCAFFC-52E2-41D5-98A9-22A05E188D5C}"/>
    <cellStyle name="SAPBEXHLevel3 5 2 2 7" xfId="28306" xr:uid="{90725116-90AF-48F9-8ECB-ACB47D171ACB}"/>
    <cellStyle name="SAPBEXHLevel3 5 2 2 8" xfId="31592" xr:uid="{3E4BC9A2-1BE0-4349-BCFF-5712C926E3FB}"/>
    <cellStyle name="SAPBEXHLevel3 5 2 3" xfId="3516" xr:uid="{BE68F975-4E77-4D56-9252-FEF9AEACF8D5}"/>
    <cellStyle name="SAPBEXHLevel3 5 2 3 2" xfId="11396" xr:uid="{BBAC9898-236E-40F9-B2D2-1503E012EFB7}"/>
    <cellStyle name="SAPBEXHLevel3 5 2 3 3" xfId="16246" xr:uid="{DE4B7FD8-ADB1-46B6-843F-01DF8E65483E}"/>
    <cellStyle name="SAPBEXHLevel3 5 2 3 4" xfId="17863" xr:uid="{9E788F69-DE72-402D-BEF9-480F28681BA0}"/>
    <cellStyle name="SAPBEXHLevel3 5 2 3 5" xfId="21619" xr:uid="{DE10E76C-F908-45C8-9E6F-3749CC585860}"/>
    <cellStyle name="SAPBEXHLevel3 5 2 3 6" xfId="25281" xr:uid="{5B791906-967D-4F90-B570-7FF3783350B0}"/>
    <cellStyle name="SAPBEXHLevel3 5 2 3 7" xfId="28812" xr:uid="{C94A59EC-EC1B-4FA0-8641-8BCF5BEA29CD}"/>
    <cellStyle name="SAPBEXHLevel3 5 2 3 8" xfId="32091" xr:uid="{DC119F39-1951-4F79-AE63-5C1A151DD130}"/>
    <cellStyle name="SAPBEXHLevel3 5 2 4" xfId="3082" xr:uid="{F10D78B6-A0B1-4843-8F9F-45770A26239B}"/>
    <cellStyle name="SAPBEXHLevel3 5 2 4 2" xfId="8511" xr:uid="{4BE2A9E5-8D26-4A37-B077-FC8B3F507736}"/>
    <cellStyle name="SAPBEXHLevel3 5 2 4 3" xfId="16673" xr:uid="{F1EBC0AA-9D4F-4082-8CA4-4211076E209C}"/>
    <cellStyle name="SAPBEXHLevel3 5 2 4 4" xfId="17429" xr:uid="{056C1899-95F4-497D-B47A-ED69C753F146}"/>
    <cellStyle name="SAPBEXHLevel3 5 2 4 5" xfId="21186" xr:uid="{0C89ADFD-8026-4C71-8D68-D85200B185D9}"/>
    <cellStyle name="SAPBEXHLevel3 5 2 4 6" xfId="24848" xr:uid="{575EA1FE-9515-4E85-873B-CF1EB7ADD06F}"/>
    <cellStyle name="SAPBEXHLevel3 5 2 4 7" xfId="28378" xr:uid="{38C12865-B9BA-417E-8799-09FE7B52EC01}"/>
    <cellStyle name="SAPBEXHLevel3 5 2 4 8" xfId="31661" xr:uid="{009CEAFC-EC11-46AE-AA4C-10C1F9055E4B}"/>
    <cellStyle name="SAPBEXHLevel3 5 2 5" xfId="4346" xr:uid="{5CF0A7E7-E152-4057-B2EB-78548198E422}"/>
    <cellStyle name="SAPBEXHLevel3 5 2 5 2" xfId="12608" xr:uid="{70A01F21-9599-4359-AA46-9DF4B6B09DDB}"/>
    <cellStyle name="SAPBEXHLevel3 5 2 5 3" xfId="9589" xr:uid="{5EC404E2-EF13-41BD-B271-FC24176F27E9}"/>
    <cellStyle name="SAPBEXHLevel3 5 2 5 4" xfId="18693" xr:uid="{51CBB85C-FB56-4B51-89E8-E4371D7584B2}"/>
    <cellStyle name="SAPBEXHLevel3 5 2 5 5" xfId="22445" xr:uid="{6BA5863E-8E15-42C1-9EA3-132529845090}"/>
    <cellStyle name="SAPBEXHLevel3 5 2 5 6" xfId="26111" xr:uid="{F78A4EF9-35AA-4F47-AE59-82C448A9279F}"/>
    <cellStyle name="SAPBEXHLevel3 5 2 5 7" xfId="29642" xr:uid="{FC48E00F-1AE9-4D99-9343-BD8F6EAE48B9}"/>
    <cellStyle name="SAPBEXHLevel3 5 2 5 8" xfId="32904" xr:uid="{EC11304B-05E2-4840-982F-39BD6A2273D3}"/>
    <cellStyle name="SAPBEXHLevel3 5 2 6" xfId="3045" xr:uid="{2C6518AD-4037-4F83-A3A1-10D61E54BB1F}"/>
    <cellStyle name="SAPBEXHLevel3 5 2 6 2" xfId="7253" xr:uid="{E3EBD7BB-2B02-4DE2-BE1A-B7866BF67EB1}"/>
    <cellStyle name="SAPBEXHLevel3 5 2 6 3" xfId="14721" xr:uid="{8545CC9D-CCFA-4456-9B8B-DFC2B06160AC}"/>
    <cellStyle name="SAPBEXHLevel3 5 2 6 4" xfId="17393" xr:uid="{4EB8CC28-FA9B-4822-BAFF-EA3FF1442B79}"/>
    <cellStyle name="SAPBEXHLevel3 5 2 6 5" xfId="21151" xr:uid="{9DBD6E6F-31C1-443A-BAC8-5A81527163C5}"/>
    <cellStyle name="SAPBEXHLevel3 5 2 6 6" xfId="24812" xr:uid="{7D28F8CC-CB24-46FB-9E65-886F2961EE34}"/>
    <cellStyle name="SAPBEXHLevel3 5 2 6 7" xfId="28341" xr:uid="{326E1F5B-56F6-4CDA-AE0F-BC8CBEC8C0AE}"/>
    <cellStyle name="SAPBEXHLevel3 5 2 6 8" xfId="31627" xr:uid="{855A3B21-67EF-4569-8D89-3185D4BC4A50}"/>
    <cellStyle name="SAPBEXHLevel3 5 2 7" xfId="4008" xr:uid="{D4BEB9DB-D904-4DAB-ACEF-05636FD0248E}"/>
    <cellStyle name="SAPBEXHLevel3 5 2 7 2" xfId="10371" xr:uid="{A8F8E912-089B-4877-B886-EAA3FA01C7A5}"/>
    <cellStyle name="SAPBEXHLevel3 5 2 7 3" xfId="13511" xr:uid="{2B59A0AE-BF8B-403D-ABBA-2C1BB95F6B1E}"/>
    <cellStyle name="SAPBEXHLevel3 5 2 7 4" xfId="18355" xr:uid="{E7660482-F687-4775-BAD4-C0FB6ED7238E}"/>
    <cellStyle name="SAPBEXHLevel3 5 2 7 5" xfId="22108" xr:uid="{5F4FF6B2-3B39-47E2-9D56-B4D97B434685}"/>
    <cellStyle name="SAPBEXHLevel3 5 2 7 6" xfId="25773" xr:uid="{89A237F4-E1D6-4544-8BF5-DE4283D4B2E5}"/>
    <cellStyle name="SAPBEXHLevel3 5 2 7 7" xfId="29304" xr:uid="{9CEED332-6EC1-4D5E-A8B5-03D410CB3C5A}"/>
    <cellStyle name="SAPBEXHLevel3 5 2 7 8" xfId="32571" xr:uid="{B7CCBCC5-9070-47AD-960C-6726A51B0581}"/>
    <cellStyle name="SAPBEXHLevel3 5 2 8" xfId="9674" xr:uid="{D7AB3128-AE93-4A23-863F-EB9FD0FC3379}"/>
    <cellStyle name="SAPBEXHLevel3 5 2 9" xfId="15092" xr:uid="{B29DC4C0-7507-4E49-B392-1C2FCE87E56D}"/>
    <cellStyle name="SAPBEXHLevel3 5 3" xfId="2622" xr:uid="{964C58CD-5821-4565-A452-E93472153A04}"/>
    <cellStyle name="SAPBEXHLevel3 5 3 2" xfId="11122" xr:uid="{59D5E561-BCF1-4CAC-AEA8-ED818E1E6837}"/>
    <cellStyle name="SAPBEXHLevel3 5 3 3" xfId="16851" xr:uid="{BD3B8F4A-B73E-4A0B-BFAD-2A238541555E}"/>
    <cellStyle name="SAPBEXHLevel3 5 3 4" xfId="7667" xr:uid="{619FCDB3-9748-4388-82C2-A423C982DDFD}"/>
    <cellStyle name="SAPBEXHLevel3 5 3 5" xfId="20729" xr:uid="{8CD7A782-F255-47E1-9189-041E5BF3E837}"/>
    <cellStyle name="SAPBEXHLevel3 5 3 6" xfId="24389" xr:uid="{F61B1C23-E9DA-479E-B72E-1201444ED990}"/>
    <cellStyle name="SAPBEXHLevel3 5 3 7" xfId="27918" xr:uid="{06AA7D16-2D3D-4C98-9D02-8B9BDB4607D5}"/>
    <cellStyle name="SAPBEXHLevel3 5 3 8" xfId="31208" xr:uid="{A454C5DC-1C53-4189-855C-7ACBF1E6D235}"/>
    <cellStyle name="SAPBEXHLevel3 5 4" xfId="3129" xr:uid="{98108306-0EF3-4423-AC01-4B96E0F76245}"/>
    <cellStyle name="SAPBEXHLevel3 5 4 2" xfId="10705" xr:uid="{183F57CF-E268-4741-A94A-C38E9BD72D5B}"/>
    <cellStyle name="SAPBEXHLevel3 5 4 3" xfId="15475" xr:uid="{ACDE8AB9-0B74-4911-BFCE-D06EB93A8E9A}"/>
    <cellStyle name="SAPBEXHLevel3 5 4 4" xfId="17476" xr:uid="{269CC3D9-63DD-44F7-BCD5-FF60A7B3186E}"/>
    <cellStyle name="SAPBEXHLevel3 5 4 5" xfId="21232" xr:uid="{58EF2357-FBDB-45EC-96E6-64F854103E5F}"/>
    <cellStyle name="SAPBEXHLevel3 5 4 6" xfId="24894" xr:uid="{8E2BBE09-13B8-4BA5-AAD2-A84C01A4C4EE}"/>
    <cellStyle name="SAPBEXHLevel3 5 4 7" xfId="28425" xr:uid="{80017F08-7CE6-457B-8122-60062BB81F0C}"/>
    <cellStyle name="SAPBEXHLevel3 5 4 8" xfId="31707" xr:uid="{09D432FC-275F-42C0-99AE-BDE4BCA02640}"/>
    <cellStyle name="SAPBEXHLevel3 5 5" xfId="2232" xr:uid="{3AC958F7-A10E-4981-B948-273309AD795A}"/>
    <cellStyle name="SAPBEXHLevel3 5 5 2" xfId="7936" xr:uid="{7A7E8BB5-21CB-45CE-9994-66E49928520E}"/>
    <cellStyle name="SAPBEXHLevel3 5 5 3" xfId="14231" xr:uid="{89A0C1E0-CDDE-47A7-B4E5-E4833E4804EE}"/>
    <cellStyle name="SAPBEXHLevel3 5 5 4" xfId="13685" xr:uid="{C6D7C2C6-B83B-4F31-8EA0-87D1B69CAD22}"/>
    <cellStyle name="SAPBEXHLevel3 5 5 5" xfId="17044" xr:uid="{5A88A30A-773B-41C2-A345-6AE5C71B204F}"/>
    <cellStyle name="SAPBEXHLevel3 5 5 6" xfId="9273" xr:uid="{B1F7B7DE-37F3-496A-B117-773C0D24C02D}"/>
    <cellStyle name="SAPBEXHLevel3 5 5 7" xfId="26853" xr:uid="{4AE27774-5E22-4BCD-9A07-98BB373A1BCE}"/>
    <cellStyle name="SAPBEXHLevel3 5 5 8" xfId="19772" xr:uid="{56208683-59BD-40E4-B4FB-B397C7A79F0B}"/>
    <cellStyle name="SAPBEXHLevel3 5 6" xfId="3686" xr:uid="{91A8A01A-A24D-408F-B6A6-852563F955F4}"/>
    <cellStyle name="SAPBEXHLevel3 5 6 2" xfId="11256" xr:uid="{CFB5F262-69C6-4B61-9286-A79A5FE8EBC8}"/>
    <cellStyle name="SAPBEXHLevel3 5 6 3" xfId="16371" xr:uid="{F4D40C88-B464-4CF7-B6B0-AC77D6BA6A0B}"/>
    <cellStyle name="SAPBEXHLevel3 5 6 4" xfId="18033" xr:uid="{B2759918-82A5-4D39-8CE6-49DDCA727BDF}"/>
    <cellStyle name="SAPBEXHLevel3 5 6 5" xfId="21789" xr:uid="{134CDC99-C4A7-41D0-9289-698EDBFB1B99}"/>
    <cellStyle name="SAPBEXHLevel3 5 6 6" xfId="25451" xr:uid="{83663FDC-E175-4977-8FF9-BEC883F07B7F}"/>
    <cellStyle name="SAPBEXHLevel3 5 6 7" xfId="28982" xr:uid="{FA8DA0F2-018A-4EB2-BB80-715674C4D1D7}"/>
    <cellStyle name="SAPBEXHLevel3 5 6 8" xfId="32259" xr:uid="{E57CDDEB-4545-461B-ADED-5387B38EB725}"/>
    <cellStyle name="SAPBEXHLevel3 5 7" xfId="2288" xr:uid="{3DFA96F3-C614-43FA-8E4A-B1A6B505A328}"/>
    <cellStyle name="SAPBEXHLevel3 5 7 2" xfId="10437" xr:uid="{ACA0D85B-45A8-4525-94A8-600FC75DDFCC}"/>
    <cellStyle name="SAPBEXHLevel3 5 7 3" xfId="16914" xr:uid="{61D444EE-6CA7-4C3F-BF3D-1F09E3FD25F4}"/>
    <cellStyle name="SAPBEXHLevel3 5 7 4" xfId="13761" xr:uid="{B5628B90-3A4F-4A32-A94B-03C1A192AD07}"/>
    <cellStyle name="SAPBEXHLevel3 5 7 5" xfId="14464" xr:uid="{0249FB94-7D56-4962-ABBA-D65295138F84}"/>
    <cellStyle name="SAPBEXHLevel3 5 7 6" xfId="20079" xr:uid="{8BF91348-585B-4DC2-8AE1-FF4F6DBD5AD0}"/>
    <cellStyle name="SAPBEXHLevel3 5 7 7" xfId="10451" xr:uid="{73C9758B-C366-4752-BE87-08E7B24BA7E3}"/>
    <cellStyle name="SAPBEXHLevel3 5 7 8" xfId="27368" xr:uid="{D66C1548-2F87-4CBB-A683-80B11BC87BAF}"/>
    <cellStyle name="SAPBEXHLevel3 5 8" xfId="4450" xr:uid="{21B8560E-ECE0-4994-BF77-40E20C870E2E}"/>
    <cellStyle name="SAPBEXHLevel3 5 8 2" xfId="7351" xr:uid="{E7AFAFEA-3239-4E35-AD0A-55A0FDBD1249}"/>
    <cellStyle name="SAPBEXHLevel3 5 8 3" xfId="14626" xr:uid="{14357E34-CA1C-4E0C-860F-76364FDA157B}"/>
    <cellStyle name="SAPBEXHLevel3 5 8 4" xfId="18797" xr:uid="{6C2AB794-214A-4AD6-88FD-60AC9B31B715}"/>
    <cellStyle name="SAPBEXHLevel3 5 8 5" xfId="22549" xr:uid="{B216CBC4-CB18-45D8-B957-BE23EF92B92A}"/>
    <cellStyle name="SAPBEXHLevel3 5 8 6" xfId="26214" xr:uid="{1DA021F6-1595-4C12-8824-085C2D4BFA6C}"/>
    <cellStyle name="SAPBEXHLevel3 5 8 7" xfId="29746" xr:uid="{C30719DF-F454-439E-963E-6C5D631AED27}"/>
    <cellStyle name="SAPBEXHLevel3 5 8 8" xfId="33008" xr:uid="{FFE4C7F9-9703-4C81-8FC7-CBAE0DC99629}"/>
    <cellStyle name="SAPBEXHLevel3 5 9" xfId="13088" xr:uid="{BDD2D803-C299-4FC4-8F7C-E1AFC176F1CB}"/>
    <cellStyle name="SAPBEXHLevel3 6" xfId="1388" xr:uid="{E905CC14-D7E2-40DF-82EF-7A52BA5CF265}"/>
    <cellStyle name="SAPBEXHLevel3 7" xfId="1435" xr:uid="{7B923B29-E218-478C-B4EF-19E0A82F4B79}"/>
    <cellStyle name="SAPBEXHLevel3 8" xfId="678" xr:uid="{D82B5B51-A7F0-42FF-95F4-5F9DCABF619F}"/>
    <cellStyle name="SAPBEXHLevel3 8 10" xfId="8254" xr:uid="{29E3EEB4-3077-4B3F-804E-2E5665E319A2}"/>
    <cellStyle name="SAPBEXHLevel3 8 11" xfId="13753" xr:uid="{0F873826-63F5-419C-B7AC-44A31D2A3A14}"/>
    <cellStyle name="SAPBEXHLevel3 8 12" xfId="20168" xr:uid="{94A27128-D76E-4D03-82AD-6F36B0B7575C}"/>
    <cellStyle name="SAPBEXHLevel3 8 13" xfId="11259" xr:uid="{ED944F58-3625-4F86-83DC-E3C37862C89B}"/>
    <cellStyle name="SAPBEXHLevel3 8 14" xfId="27463" xr:uid="{1DEE948B-5F2E-48D9-8CBA-616E513C655F}"/>
    <cellStyle name="SAPBEXHLevel3 8 15" xfId="30686" xr:uid="{8F3EC219-7789-4446-8FF3-019C6126D91D}"/>
    <cellStyle name="SAPBEXHLevel3 8 2" xfId="1590" xr:uid="{1B51A27C-829B-4373-ABA0-6009A7240FF9}"/>
    <cellStyle name="SAPBEXHLevel3 8 2 10" xfId="14459" xr:uid="{96BAA51A-69CD-4505-BA22-E86C27A33320}"/>
    <cellStyle name="SAPBEXHLevel3 8 2 11" xfId="18805" xr:uid="{513305D7-F153-4F85-8BDD-56A713C8CADE}"/>
    <cellStyle name="SAPBEXHLevel3 8 2 12" xfId="19905" xr:uid="{B3A246CE-27E7-46F8-8771-A9090A20B679}"/>
    <cellStyle name="SAPBEXHLevel3 8 2 13" xfId="24510" xr:uid="{945D7F14-7591-427E-B41B-C97CD9AE9C99}"/>
    <cellStyle name="SAPBEXHLevel3 8 2 14" xfId="30915" xr:uid="{CB0D30A2-509E-4061-8BEC-DDDB72E07F99}"/>
    <cellStyle name="SAPBEXHLevel3 8 2 2" xfId="2833" xr:uid="{C2BD94B8-EB28-45AC-968A-13D5AE6F45ED}"/>
    <cellStyle name="SAPBEXHLevel3 8 2 2 2" xfId="9565" xr:uid="{8212869A-FFA2-4581-8815-8D025611A1DA}"/>
    <cellStyle name="SAPBEXHLevel3 8 2 2 3" xfId="15458" xr:uid="{74FA41E8-BC08-4F00-824D-B06D0FF359A5}"/>
    <cellStyle name="SAPBEXHLevel3 8 2 2 4" xfId="17181" xr:uid="{BFAF022C-4CFB-4B66-B062-97848BB57788}"/>
    <cellStyle name="SAPBEXHLevel3 8 2 2 5" xfId="20939" xr:uid="{CE59F11C-C8F1-4866-9B59-BFBC00096410}"/>
    <cellStyle name="SAPBEXHLevel3 8 2 2 6" xfId="24600" xr:uid="{9A306889-AD73-4815-84A5-DD004297AD1B}"/>
    <cellStyle name="SAPBEXHLevel3 8 2 2 7" xfId="28129" xr:uid="{34C806B3-EB2C-49AD-8437-F78530DDDFBA}"/>
    <cellStyle name="SAPBEXHLevel3 8 2 2 8" xfId="31415" xr:uid="{529712F5-472D-422B-9565-695072C626FF}"/>
    <cellStyle name="SAPBEXHLevel3 8 2 3" xfId="3339" xr:uid="{FF78C9E1-35E3-42EF-BF5A-6B733FD6ABC9}"/>
    <cellStyle name="SAPBEXHLevel3 8 2 3 2" xfId="9925" xr:uid="{32523E84-C4D3-46F7-9BBB-2BEE1D4A9E0B}"/>
    <cellStyle name="SAPBEXHLevel3 8 2 3 3" xfId="8151" xr:uid="{887DE33A-842E-4F8D-A597-80F17A6E6CAA}"/>
    <cellStyle name="SAPBEXHLevel3 8 2 3 4" xfId="17686" xr:uid="{6311DC58-C1A3-49A9-9FFB-CF6991A1DDD2}"/>
    <cellStyle name="SAPBEXHLevel3 8 2 3 5" xfId="21442" xr:uid="{8A953769-F9A6-438D-BA25-C6B62157923C}"/>
    <cellStyle name="SAPBEXHLevel3 8 2 3 6" xfId="25104" xr:uid="{8A8E429E-28CE-40B3-BA71-FA08D08737E2}"/>
    <cellStyle name="SAPBEXHLevel3 8 2 3 7" xfId="28635" xr:uid="{E29DE715-667D-49C7-AB08-36B779B1B49B}"/>
    <cellStyle name="SAPBEXHLevel3 8 2 3 8" xfId="31914" xr:uid="{FC31708B-6F18-41B1-A2F5-220E7841790D}"/>
    <cellStyle name="SAPBEXHLevel3 8 2 4" xfId="3684" xr:uid="{81959834-A82D-468D-9D39-C675F3A36C47}"/>
    <cellStyle name="SAPBEXHLevel3 8 2 4 2" xfId="7859" xr:uid="{21F6361B-9837-4D25-BC70-5823BE0AFD9D}"/>
    <cellStyle name="SAPBEXHLevel3 8 2 4 3" xfId="11672" xr:uid="{EC23E116-ADB0-4078-A875-C56BB8F5908B}"/>
    <cellStyle name="SAPBEXHLevel3 8 2 4 4" xfId="18031" xr:uid="{6C348AFE-7251-4CD3-96A2-CD36BC1682B3}"/>
    <cellStyle name="SAPBEXHLevel3 8 2 4 5" xfId="21787" xr:uid="{D1C84D79-EA99-4D55-A3A7-3EC9D2BB0E75}"/>
    <cellStyle name="SAPBEXHLevel3 8 2 4 6" xfId="25449" xr:uid="{DB470FCC-BA11-4619-A07F-7F70F42EA0AA}"/>
    <cellStyle name="SAPBEXHLevel3 8 2 4 7" xfId="28980" xr:uid="{33406F31-E4D1-4E3B-AFFF-B26EF4DC2408}"/>
    <cellStyle name="SAPBEXHLevel3 8 2 4 8" xfId="32257" xr:uid="{14563230-592C-4ADE-9EAC-9145160161C3}"/>
    <cellStyle name="SAPBEXHLevel3 8 2 5" xfId="3712" xr:uid="{BD95F2D0-45D7-4261-9B9B-39CA58A1321D}"/>
    <cellStyle name="SAPBEXHLevel3 8 2 5 2" xfId="13029" xr:uid="{976CAA13-3975-4420-8F6C-68652E2DD4CD}"/>
    <cellStyle name="SAPBEXHLevel3 8 2 5 3" xfId="15621" xr:uid="{0C111212-ABE3-429C-9369-7060B35E241A}"/>
    <cellStyle name="SAPBEXHLevel3 8 2 5 4" xfId="18059" xr:uid="{6C9AF0DA-5470-42FE-82E9-9E82285586B6}"/>
    <cellStyle name="SAPBEXHLevel3 8 2 5 5" xfId="21814" xr:uid="{0C891FB9-F58C-4676-9B1C-9820FD3AC07C}"/>
    <cellStyle name="SAPBEXHLevel3 8 2 5 6" xfId="25477" xr:uid="{3BBF4F49-E870-41ED-8EE0-F3ABD417E085}"/>
    <cellStyle name="SAPBEXHLevel3 8 2 5 7" xfId="29008" xr:uid="{BFD53941-A43A-455E-A3CD-189A63109930}"/>
    <cellStyle name="SAPBEXHLevel3 8 2 5 8" xfId="32284" xr:uid="{A0A6ED68-F43D-492B-870E-E6DAC88DB285}"/>
    <cellStyle name="SAPBEXHLevel3 8 2 6" xfId="3991" xr:uid="{338F2194-967E-4F07-81CC-8A1D2FDF8929}"/>
    <cellStyle name="SAPBEXHLevel3 8 2 6 2" xfId="8328" xr:uid="{02696084-8367-4D14-ADAA-1A76A6B57FA8}"/>
    <cellStyle name="SAPBEXHLevel3 8 2 6 3" xfId="15502" xr:uid="{547A745C-6604-4B87-9E35-0DA0570E33CA}"/>
    <cellStyle name="SAPBEXHLevel3 8 2 6 4" xfId="18338" xr:uid="{54399C39-23BC-42FB-ADF9-40F1707B9C6B}"/>
    <cellStyle name="SAPBEXHLevel3 8 2 6 5" xfId="22091" xr:uid="{017584EC-C2D1-4D78-9434-33BEBC92E935}"/>
    <cellStyle name="SAPBEXHLevel3 8 2 6 6" xfId="25756" xr:uid="{FE724607-EEFA-42BC-9E85-2F1011FABA3B}"/>
    <cellStyle name="SAPBEXHLevel3 8 2 6 7" xfId="29287" xr:uid="{55649704-954A-4557-88A8-C5D409C5B6A4}"/>
    <cellStyle name="SAPBEXHLevel3 8 2 6 8" xfId="32555" xr:uid="{2B3D33ED-C322-407B-A728-6F4F43666D7E}"/>
    <cellStyle name="SAPBEXHLevel3 8 2 7" xfId="4550" xr:uid="{DA8D9D91-F1B1-40B0-8CAE-8D789006A1C0}"/>
    <cellStyle name="SAPBEXHLevel3 8 2 7 2" xfId="12463" xr:uid="{F64FE82F-17C5-44B4-91D7-120BB1410B5A}"/>
    <cellStyle name="SAPBEXHLevel3 8 2 7 3" xfId="8275" xr:uid="{11FD734A-7FB7-4963-A394-A7B598C86E7B}"/>
    <cellStyle name="SAPBEXHLevel3 8 2 7 4" xfId="18897" xr:uid="{3A1462D3-19D6-4A13-A3E8-E8EADE7154D0}"/>
    <cellStyle name="SAPBEXHLevel3 8 2 7 5" xfId="22649" xr:uid="{62A22829-4FA2-45FE-987D-F4147C7475C1}"/>
    <cellStyle name="SAPBEXHLevel3 8 2 7 6" xfId="26314" xr:uid="{359D91AD-B2A5-46D4-A284-F6872D36AC1F}"/>
    <cellStyle name="SAPBEXHLevel3 8 2 7 7" xfId="29846" xr:uid="{3E658436-01CB-4F8D-A08B-C6F445C8CC3F}"/>
    <cellStyle name="SAPBEXHLevel3 8 2 7 8" xfId="33107" xr:uid="{66A6857E-8CD0-4C64-9CEF-1DC4EB43EBC5}"/>
    <cellStyle name="SAPBEXHLevel3 8 2 8" xfId="11042" xr:uid="{E2325BDD-92AB-41E9-BD08-093852609DC3}"/>
    <cellStyle name="SAPBEXHLevel3 8 2 9" xfId="16517" xr:uid="{79C5CA0D-D99B-45EC-AE5C-1B7997CFAF94}"/>
    <cellStyle name="SAPBEXHLevel3 8 3" xfId="2011" xr:uid="{093BD533-FB86-4960-9163-34DAC910B259}"/>
    <cellStyle name="SAPBEXHLevel3 8 3 2" xfId="9100" xr:uid="{F58D29B9-F0C1-4F7A-A2CD-FACF0E125A6A}"/>
    <cellStyle name="SAPBEXHLevel3 8 3 3" xfId="14880" xr:uid="{ED2F1D91-F390-47A0-B05D-A25B91AAEFDA}"/>
    <cellStyle name="SAPBEXHLevel3 8 3 4" xfId="10950" xr:uid="{BCC7FAC4-4947-4D96-AE62-02C1A3C748DA}"/>
    <cellStyle name="SAPBEXHLevel3 8 3 5" xfId="14168" xr:uid="{2069A180-CAD5-43FB-A929-4852BDB7AB69}"/>
    <cellStyle name="SAPBEXHLevel3 8 3 6" xfId="20222" xr:uid="{9AA4DD2A-DFFC-4815-B06B-71594B906A7D}"/>
    <cellStyle name="SAPBEXHLevel3 8 3 7" xfId="11079" xr:uid="{9A7F1361-CE59-45C1-BE30-1E7ACD7DAE9D}"/>
    <cellStyle name="SAPBEXHLevel3 8 3 8" xfId="27341" xr:uid="{3705F111-CACE-4D53-8D93-F6DC83ACDF0B}"/>
    <cellStyle name="SAPBEXHLevel3 8 4" xfId="2327" xr:uid="{D1395194-4E75-4E91-A838-AED60CCA2130}"/>
    <cellStyle name="SAPBEXHLevel3 8 4 2" xfId="11560" xr:uid="{A8AC3320-49E0-4403-9D73-0C441009B6F4}"/>
    <cellStyle name="SAPBEXHLevel3 8 4 3" xfId="16086" xr:uid="{3187929D-8889-4B89-81ED-5165C1CC7B9B}"/>
    <cellStyle name="SAPBEXHLevel3 8 4 4" xfId="10397" xr:uid="{A63C8FB3-7CD8-4A43-9BF0-977B958D8141}"/>
    <cellStyle name="SAPBEXHLevel3 8 4 5" xfId="16231" xr:uid="{27D6386E-D6A3-4EED-83EC-2ADEE49107DB}"/>
    <cellStyle name="SAPBEXHLevel3 8 4 6" xfId="20673" xr:uid="{CD7C3802-8082-4048-8667-E6EA09F8AD10}"/>
    <cellStyle name="SAPBEXHLevel3 8 4 7" xfId="19857" xr:uid="{CAE901E2-A621-4337-9C63-27933FF2D300}"/>
    <cellStyle name="SAPBEXHLevel3 8 4 8" xfId="30343" xr:uid="{9E001C18-8CC5-4830-8111-E725C66A2179}"/>
    <cellStyle name="SAPBEXHLevel3 8 5" xfId="3155" xr:uid="{FF749AFB-6CE4-4706-850E-1A5EA952788A}"/>
    <cellStyle name="SAPBEXHLevel3 8 5 2" xfId="11282" xr:uid="{B9A074B0-5BFA-463B-8D8D-5AECF8D38858}"/>
    <cellStyle name="SAPBEXHLevel3 8 5 3" xfId="7853" xr:uid="{8FABB38D-CCDE-48F2-AAE0-A0D55294631E}"/>
    <cellStyle name="SAPBEXHLevel3 8 5 4" xfId="17502" xr:uid="{16978642-3820-46F7-AFC6-063AF65399BB}"/>
    <cellStyle name="SAPBEXHLevel3 8 5 5" xfId="21258" xr:uid="{8A35969E-5C22-48F5-A96E-76F220B785F7}"/>
    <cellStyle name="SAPBEXHLevel3 8 5 6" xfId="24920" xr:uid="{04ABF750-A4AC-49CC-BA55-8D095BB7302D}"/>
    <cellStyle name="SAPBEXHLevel3 8 5 7" xfId="28451" xr:uid="{6327CAEA-36E2-485C-A96A-EB06722D8F45}"/>
    <cellStyle name="SAPBEXHLevel3 8 5 8" xfId="31732" xr:uid="{887B2E9F-0955-4130-AEED-62FBB487AD4B}"/>
    <cellStyle name="SAPBEXHLevel3 8 6" xfId="3109" xr:uid="{F2D8B98D-417E-4AB9-912F-B9BC4245449F}"/>
    <cellStyle name="SAPBEXHLevel3 8 6 2" xfId="9625" xr:uid="{722744DC-17BF-491B-814C-856BD77BCA48}"/>
    <cellStyle name="SAPBEXHLevel3 8 6 3" xfId="10400" xr:uid="{366C8232-DE43-4C7C-8E0A-A75D8E6578FE}"/>
    <cellStyle name="SAPBEXHLevel3 8 6 4" xfId="17456" xr:uid="{8DAD0977-C731-4E5D-83FE-39578B385487}"/>
    <cellStyle name="SAPBEXHLevel3 8 6 5" xfId="21212" xr:uid="{B00F1BE5-7FCE-4ED5-B755-13DE366682D6}"/>
    <cellStyle name="SAPBEXHLevel3 8 6 6" xfId="24874" xr:uid="{54B065FA-73A8-44DA-B4F2-3B7114F2E33A}"/>
    <cellStyle name="SAPBEXHLevel3 8 6 7" xfId="28405" xr:uid="{20AAC9C2-BEBB-449C-AF5A-9D127FD7A7F2}"/>
    <cellStyle name="SAPBEXHLevel3 8 6 8" xfId="31687" xr:uid="{511B0357-436C-4D00-9ECC-CF43CB2EB657}"/>
    <cellStyle name="SAPBEXHLevel3 8 7" xfId="4624" xr:uid="{609AC327-3D2D-40BE-8F9F-CDDF03A64357}"/>
    <cellStyle name="SAPBEXHLevel3 8 7 2" xfId="12394" xr:uid="{71D1A302-051A-4A9E-9A96-FF6F9C768406}"/>
    <cellStyle name="SAPBEXHLevel3 8 7 3" xfId="11883" xr:uid="{75416E8C-7F86-4FDA-9173-0EF6C34BDB31}"/>
    <cellStyle name="SAPBEXHLevel3 8 7 4" xfId="18971" xr:uid="{F566DCF5-7586-484B-92DE-1EC1AF4AD80F}"/>
    <cellStyle name="SAPBEXHLevel3 8 7 5" xfId="22723" xr:uid="{5CD0DCF3-6D4D-4088-BEC7-306D47AD80F6}"/>
    <cellStyle name="SAPBEXHLevel3 8 7 6" xfId="26388" xr:uid="{95CA119E-62FF-44A4-900F-89B0A8F05B6D}"/>
    <cellStyle name="SAPBEXHLevel3 8 7 7" xfId="29920" xr:uid="{9CA88C9A-1E81-4A95-9A98-764542136DBB}"/>
    <cellStyle name="SAPBEXHLevel3 8 7 8" xfId="33180" xr:uid="{53F9E7A5-62DC-480E-AF87-6B42559EB35C}"/>
    <cellStyle name="SAPBEXHLevel3 8 8" xfId="4432" xr:uid="{EFE5D383-3249-485A-9F98-5108A06A757D}"/>
    <cellStyle name="SAPBEXHLevel3 8 8 2" xfId="12560" xr:uid="{B6DC51BC-AD99-47B0-A084-6AA616ED1AE2}"/>
    <cellStyle name="SAPBEXHLevel3 8 8 3" xfId="12813" xr:uid="{0EB7588C-C9F1-4CB6-A691-7029888C84D0}"/>
    <cellStyle name="SAPBEXHLevel3 8 8 4" xfId="18779" xr:uid="{CB192038-BCCC-462E-AF96-829CF9490758}"/>
    <cellStyle name="SAPBEXHLevel3 8 8 5" xfId="22531" xr:uid="{727CDAD9-285E-46C1-852E-7CF438C996A8}"/>
    <cellStyle name="SAPBEXHLevel3 8 8 6" xfId="26196" xr:uid="{124EB0A2-835D-451C-AEEB-9A9DB354A2C9}"/>
    <cellStyle name="SAPBEXHLevel3 8 8 7" xfId="29728" xr:uid="{ED3E2FCB-0289-46C8-805B-6C26DC487313}"/>
    <cellStyle name="SAPBEXHLevel3 8 8 8" xfId="32990" xr:uid="{6765C73E-5100-4B9C-88D4-81FF6D1E908A}"/>
    <cellStyle name="SAPBEXHLevel3 8 9" xfId="9269" xr:uid="{D273EADC-D03F-48B1-A3A8-BB759E6DE523}"/>
    <cellStyle name="SAPBEXHLevel3 9" xfId="1541" xr:uid="{75855DC0-B47D-4492-A2BB-F32915ACFB20}"/>
    <cellStyle name="SAPBEXHLevel3 9 10" xfId="9212" xr:uid="{EE07A7C8-6CF0-48EC-80CB-412049FA7A08}"/>
    <cellStyle name="SAPBEXHLevel3 9 11" xfId="19604" xr:uid="{048FAE9D-0B65-4644-A225-DCAD528BE54F}"/>
    <cellStyle name="SAPBEXHLevel3 9 12" xfId="19887" xr:uid="{BFDEB237-2596-4A80-A0D3-5F1B89B51C74}"/>
    <cellStyle name="SAPBEXHLevel3 9 13" xfId="27015" xr:uid="{1261CA9E-1569-4453-8967-C4B11F2FD954}"/>
    <cellStyle name="SAPBEXHLevel3 9 14" xfId="27782" xr:uid="{A3F9F164-209A-4BDF-AA4C-7CE903A00C79}"/>
    <cellStyle name="SAPBEXHLevel3 9 2" xfId="2784" xr:uid="{031716A0-D116-4AB3-AA5C-44F955686011}"/>
    <cellStyle name="SAPBEXHLevel3 9 2 2" xfId="11226" xr:uid="{FADCDDBC-AE87-441D-A637-0DC9606880A3}"/>
    <cellStyle name="SAPBEXHLevel3 9 2 3" xfId="16397" xr:uid="{9397A9C8-8647-4E31-A946-38AAF4F518F4}"/>
    <cellStyle name="SAPBEXHLevel3 9 2 4" xfId="17132" xr:uid="{8E527288-F14B-481C-AAD9-1E043F61A0E4}"/>
    <cellStyle name="SAPBEXHLevel3 9 2 5" xfId="20890" xr:uid="{5002EC79-48F6-47E3-9351-79C55DBF5C39}"/>
    <cellStyle name="SAPBEXHLevel3 9 2 6" xfId="24551" xr:uid="{E802883F-0F71-488C-8689-6A742C863161}"/>
    <cellStyle name="SAPBEXHLevel3 9 2 7" xfId="28080" xr:uid="{CAA6A35D-297C-4B70-92FF-0C3A0DF3DC17}"/>
    <cellStyle name="SAPBEXHLevel3 9 2 8" xfId="31366" xr:uid="{A3E2C6EE-CDE5-4709-9F5D-E0D535657380}"/>
    <cellStyle name="SAPBEXHLevel3 9 3" xfId="3290" xr:uid="{9DC4DF5C-2A27-43E0-B113-B2715EDF28F5}"/>
    <cellStyle name="SAPBEXHLevel3 9 3 2" xfId="10051" xr:uid="{1CCE8635-C60E-462E-8C40-1C6483E1B8DC}"/>
    <cellStyle name="SAPBEXHLevel3 9 3 3" xfId="14134" xr:uid="{4CBA4B5D-D355-4743-B725-A5C2DA71BEBE}"/>
    <cellStyle name="SAPBEXHLevel3 9 3 4" xfId="17637" xr:uid="{C203535B-3391-4D54-8E54-D1D950272307}"/>
    <cellStyle name="SAPBEXHLevel3 9 3 5" xfId="21393" xr:uid="{BD3F1412-25D7-4C21-8464-0876393437E6}"/>
    <cellStyle name="SAPBEXHLevel3 9 3 6" xfId="25055" xr:uid="{E6223D7B-A4ED-4759-80E9-F1E9476A4709}"/>
    <cellStyle name="SAPBEXHLevel3 9 3 7" xfId="28586" xr:uid="{51327581-3CBC-4FD4-93A9-C898C2541473}"/>
    <cellStyle name="SAPBEXHLevel3 9 3 8" xfId="31865" xr:uid="{F0FE7FDF-F11B-43A5-8665-A06B90B2C414}"/>
    <cellStyle name="SAPBEXHLevel3 9 4" xfId="2203" xr:uid="{F1808EAA-85B4-432D-8861-5938FA221446}"/>
    <cellStyle name="SAPBEXHLevel3 9 4 2" xfId="8758" xr:uid="{C00C6878-3C1F-4D7E-8E38-7974BB653043}"/>
    <cellStyle name="SAPBEXHLevel3 9 4 3" xfId="7813" xr:uid="{05C22E8D-C1E2-43D0-9144-CEF8FBE65C9D}"/>
    <cellStyle name="SAPBEXHLevel3 9 4 4" xfId="13878" xr:uid="{619C915B-FC38-4942-AFFD-781E88EDE875}"/>
    <cellStyle name="SAPBEXHLevel3 9 4 5" xfId="9941" xr:uid="{B164BEB3-B915-4E8E-B533-CF5264515486}"/>
    <cellStyle name="SAPBEXHLevel3 9 4 6" xfId="7027" xr:uid="{AE80094B-5146-4D45-B56F-AB17837A460B}"/>
    <cellStyle name="SAPBEXHLevel3 9 4 7" xfId="26857" xr:uid="{24235779-68CB-4AF8-B96C-11E52A822BDC}"/>
    <cellStyle name="SAPBEXHLevel3 9 4 8" xfId="15667" xr:uid="{CDAB214F-B4E8-4CC0-BD0E-287982457854}"/>
    <cellStyle name="SAPBEXHLevel3 9 5" xfId="3896" xr:uid="{083B395B-992A-4D53-BC45-CD14A78495ED}"/>
    <cellStyle name="SAPBEXHLevel3 9 5 2" xfId="11329" xr:uid="{D0C20FDB-02D7-439B-95C5-45ED8CF2D507}"/>
    <cellStyle name="SAPBEXHLevel3 9 5 3" xfId="16307" xr:uid="{992BC972-0BC9-423B-B78E-6B9F35395DF0}"/>
    <cellStyle name="SAPBEXHLevel3 9 5 4" xfId="18243" xr:uid="{A7A44684-F680-4387-8EC0-7092DB3F1409}"/>
    <cellStyle name="SAPBEXHLevel3 9 5 5" xfId="21996" xr:uid="{168C1972-2EE1-4E2A-9049-E18F469C8E88}"/>
    <cellStyle name="SAPBEXHLevel3 9 5 6" xfId="25661" xr:uid="{07DC2CFF-CB49-40B8-8848-F26CE8E2B446}"/>
    <cellStyle name="SAPBEXHLevel3 9 5 7" xfId="29192" xr:uid="{62E70714-6583-4A06-AF15-F193EBE64CF0}"/>
    <cellStyle name="SAPBEXHLevel3 9 5 8" xfId="32461" xr:uid="{493F02B3-3A3B-422E-8F67-000B55414DBC}"/>
    <cellStyle name="SAPBEXHLevel3 9 6" xfId="3132" xr:uid="{066B26A8-5E94-4264-9AC2-D4CA899A47AD}"/>
    <cellStyle name="SAPBEXHLevel3 9 6 2" xfId="11476" xr:uid="{CC9AC32F-76FA-4B56-9EF8-2D615EF65CDA}"/>
    <cellStyle name="SAPBEXHLevel3 9 6 3" xfId="16167" xr:uid="{17C99E35-ED4B-4C24-8B2F-5C1D1D3D4A92}"/>
    <cellStyle name="SAPBEXHLevel3 9 6 4" xfId="17479" xr:uid="{5701C4F2-FFC8-4F5F-9802-55212E277AE4}"/>
    <cellStyle name="SAPBEXHLevel3 9 6 5" xfId="21235" xr:uid="{41119AE8-04B6-4A5D-9D30-8069B035EB4B}"/>
    <cellStyle name="SAPBEXHLevel3 9 6 6" xfId="24897" xr:uid="{170DB393-9AFB-4CE7-BF78-2821C3480E66}"/>
    <cellStyle name="SAPBEXHLevel3 9 6 7" xfId="28428" xr:uid="{38AAE850-E745-4ADB-942D-418441C61DB0}"/>
    <cellStyle name="SAPBEXHLevel3 9 6 8" xfId="31709" xr:uid="{B79C103B-5193-4F4C-AC88-665B420583B7}"/>
    <cellStyle name="SAPBEXHLevel3 9 7" xfId="4270" xr:uid="{FB586F9F-7BB6-492B-8E06-D62C3D58A421}"/>
    <cellStyle name="SAPBEXHLevel3 9 7 2" xfId="7837" xr:uid="{D8D97D07-4E20-48F3-BF57-30F3070BE116}"/>
    <cellStyle name="SAPBEXHLevel3 9 7 3" xfId="13726" xr:uid="{B55BD9D3-91DB-4B7C-BC76-BC7E3E5172F1}"/>
    <cellStyle name="SAPBEXHLevel3 9 7 4" xfId="18617" xr:uid="{01B44B94-E53A-4104-A7B6-360BA35323FF}"/>
    <cellStyle name="SAPBEXHLevel3 9 7 5" xfId="22369" xr:uid="{D5D6481E-6914-4002-B463-5CEF62374A70}"/>
    <cellStyle name="SAPBEXHLevel3 9 7 6" xfId="26035" xr:uid="{ECD03F00-F7C9-42E6-B54F-E41F7F22BE44}"/>
    <cellStyle name="SAPBEXHLevel3 9 7 7" xfId="29566" xr:uid="{629EC879-89A9-4304-BF0A-42A834276C7A}"/>
    <cellStyle name="SAPBEXHLevel3 9 7 8" xfId="32829" xr:uid="{1250C637-B741-4EE3-A1A4-EB716EB62D65}"/>
    <cellStyle name="SAPBEXHLevel3 9 8" xfId="9978" xr:uid="{D7AC4837-C67A-45C1-B747-4C646EE87432}"/>
    <cellStyle name="SAPBEXHLevel3 9 9" xfId="8076" xr:uid="{EEEC6843-5C95-463E-AA12-FAFB4C3AB661}"/>
    <cellStyle name="SAPBEXHLevel3_0910 GSO Capex RRP - Final (Detail) v2 220710" xfId="6120" xr:uid="{2DED5597-6277-4F6A-8AAB-4BC61E499FF7}"/>
    <cellStyle name="SAPBEXHLevel3X" xfId="486" xr:uid="{0D3419B2-99DE-4FEB-B296-360EB865EF3A}"/>
    <cellStyle name="SAPBEXHLevel3X 10" xfId="3556" xr:uid="{B40D8209-1EAB-44F6-8A44-65BDD459C587}"/>
    <cellStyle name="SAPBEXHLevel3X 10 2" xfId="11333" xr:uid="{58D403B1-1B2B-4B6A-886D-DAC8E9D87FB3}"/>
    <cellStyle name="SAPBEXHLevel3X 10 3" xfId="7282" xr:uid="{5DD3FC9C-9CF0-43E9-9C6C-F530F9713C50}"/>
    <cellStyle name="SAPBEXHLevel3X 10 4" xfId="17903" xr:uid="{339AACB8-A46E-4BA7-B86F-AC97E6EA2104}"/>
    <cellStyle name="SAPBEXHLevel3X 10 5" xfId="21659" xr:uid="{0A380F67-846B-4E1F-AA6B-B3A2807FBBB4}"/>
    <cellStyle name="SAPBEXHLevel3X 10 6" xfId="25321" xr:uid="{B14C0021-1BF3-49DC-8F06-B2BC6BA78BAA}"/>
    <cellStyle name="SAPBEXHLevel3X 10 7" xfId="28852" xr:uid="{CD6674D8-A06E-4C1E-B082-6B23FADC87D6}"/>
    <cellStyle name="SAPBEXHLevel3X 10 8" xfId="32130" xr:uid="{882BD1AA-2344-4599-8B75-D5264A6ED2C5}"/>
    <cellStyle name="SAPBEXHLevel3X 11" xfId="4363" xr:uid="{E656C958-73DF-4383-9CDB-A6ECBC984ECB}"/>
    <cellStyle name="SAPBEXHLevel3X 11 2" xfId="12593" xr:uid="{ABC3547F-B894-4D21-8EC7-C72F43374831}"/>
    <cellStyle name="SAPBEXHLevel3X 11 3" xfId="9540" xr:uid="{E4C60522-FBEB-4B87-A27E-B1F6AEA75980}"/>
    <cellStyle name="SAPBEXHLevel3X 11 4" xfId="18710" xr:uid="{9384B612-972B-4580-BAB5-68CA27E9FEFD}"/>
    <cellStyle name="SAPBEXHLevel3X 11 5" xfId="22462" xr:uid="{70556E65-E1F6-464B-BAC7-B6C204DD508E}"/>
    <cellStyle name="SAPBEXHLevel3X 11 6" xfId="26128" xr:uid="{70446BDE-08B1-4F21-897C-A352BF3AA1BD}"/>
    <cellStyle name="SAPBEXHLevel3X 11 7" xfId="29659" xr:uid="{A10D12C8-F81D-4551-BAA4-5235761A1DF3}"/>
    <cellStyle name="SAPBEXHLevel3X 11 8" xfId="32921" xr:uid="{E2033C9F-6855-4DFD-87A4-99B13096F390}"/>
    <cellStyle name="SAPBEXHLevel3X 12" xfId="3106" xr:uid="{2B9A27B8-7270-4AFC-8BD6-BCC3D8F0EC96}"/>
    <cellStyle name="SAPBEXHLevel3X 12 2" xfId="9051" xr:uid="{FD045C79-5A9B-4980-966F-C56CA451797D}"/>
    <cellStyle name="SAPBEXHLevel3X 12 3" xfId="14812" xr:uid="{4F032AB1-48C1-418F-BC90-2D68058274CE}"/>
    <cellStyle name="SAPBEXHLevel3X 12 4" xfId="17453" xr:uid="{AD724C91-4890-45B4-981A-678E4480E9F3}"/>
    <cellStyle name="SAPBEXHLevel3X 12 5" xfId="21209" xr:uid="{A5B917FD-0551-4756-B65B-5EC800F75E35}"/>
    <cellStyle name="SAPBEXHLevel3X 12 6" xfId="24871" xr:uid="{A132BB28-45CC-4F70-8216-2053F76CCBF9}"/>
    <cellStyle name="SAPBEXHLevel3X 12 7" xfId="28402" xr:uid="{B7891FC1-2D41-4EBB-8221-79671E30E2A2}"/>
    <cellStyle name="SAPBEXHLevel3X 12 8" xfId="31684" xr:uid="{69C57A24-C784-41BB-89A6-FDC0066BF762}"/>
    <cellStyle name="SAPBEXHLevel3X 13" xfId="4612" xr:uid="{4A99C296-972C-47F9-979B-CEA356B0717F}"/>
    <cellStyle name="SAPBEXHLevel3X 13 2" xfId="12406" xr:uid="{0E41D90E-ED0E-42F9-89A3-0827D3B19470}"/>
    <cellStyle name="SAPBEXHLevel3X 13 3" xfId="13992" xr:uid="{610376C2-57C2-4D53-ABE4-709807341C54}"/>
    <cellStyle name="SAPBEXHLevel3X 13 4" xfId="18959" xr:uid="{0A0E6263-ECF3-422D-9099-11B3A161324C}"/>
    <cellStyle name="SAPBEXHLevel3X 13 5" xfId="22711" xr:uid="{6D551D29-0E54-4A1E-AC07-B10BD3D94F27}"/>
    <cellStyle name="SAPBEXHLevel3X 13 6" xfId="26376" xr:uid="{78399058-76F2-4039-ADF7-801A5C01F224}"/>
    <cellStyle name="SAPBEXHLevel3X 13 7" xfId="29908" xr:uid="{0DDD96BB-0303-4E44-8F9F-230F19E31D6A}"/>
    <cellStyle name="SAPBEXHLevel3X 13 8" xfId="33168" xr:uid="{C8DC40F9-6B12-4022-8414-84E53F448B7F}"/>
    <cellStyle name="SAPBEXHLevel3X 14" xfId="6121" xr:uid="{DA9F3C31-8ECD-44C9-836A-E960B858BED9}"/>
    <cellStyle name="SAPBEXHLevel3X 14 2" xfId="6796" xr:uid="{E173187D-AE36-4FBA-BB7A-420013CEB003}"/>
    <cellStyle name="SAPBEXHLevel3X 14 3" xfId="15276" xr:uid="{8C6017F5-14DF-44BB-83F4-F6CFBB997D59}"/>
    <cellStyle name="SAPBEXHLevel3X 14 4" xfId="20381" xr:uid="{D54C315C-5BBD-4E40-A8B8-C2EEB957F7E0}"/>
    <cellStyle name="SAPBEXHLevel3X 14 5" xfId="24067" xr:uid="{CC38DFA3-A01E-4797-B84A-F332CE9DBCBE}"/>
    <cellStyle name="SAPBEXHLevel3X 14 6" xfId="27640" xr:uid="{A4FEDC31-84A9-44CC-AEAE-1CF0D84F0EEA}"/>
    <cellStyle name="SAPBEXHLevel3X 14 7" xfId="30828" xr:uid="{65D5EC7C-853C-4906-AF69-440EA33CE7B9}"/>
    <cellStyle name="SAPBEXHLevel3X 14 8" xfId="33522" xr:uid="{6160C0E0-98A5-4F6D-B5EB-6E5815560C5F}"/>
    <cellStyle name="SAPBEXHLevel3X 15" xfId="6398" xr:uid="{7EB6D019-BC8D-4FD0-BDB0-78D2E71D5AFC}"/>
    <cellStyle name="SAPBEXHLevel3X 15 2" xfId="13296" xr:uid="{6EAA8E0B-A286-4B07-A60C-DDFC654F4A84}"/>
    <cellStyle name="SAPBEXHLevel3X 15 3" xfId="15958" xr:uid="{82539B8A-CE23-4965-8331-21824DFF14E1}"/>
    <cellStyle name="SAPBEXHLevel3X 15 4" xfId="20643" xr:uid="{1E072035-38CC-425A-ACC4-AEDA45CA79B4}"/>
    <cellStyle name="SAPBEXHLevel3X 15 5" xfId="24323" xr:uid="{E40158CB-2889-4F20-80FF-76423F36E248}"/>
    <cellStyle name="SAPBEXHLevel3X 15 6" xfId="27842" xr:uid="{C5D75E86-2577-4B0E-9322-89A8A8860DF8}"/>
    <cellStyle name="SAPBEXHLevel3X 15 7" xfId="31059" xr:uid="{31E02DCB-BDFA-4B8F-A82B-DED42D3557B3}"/>
    <cellStyle name="SAPBEXHLevel3X 15 8" xfId="33662" xr:uid="{19FAA4BC-FFB0-4AE0-A732-3B42FBF14934}"/>
    <cellStyle name="SAPBEXHLevel3X 16" xfId="8733" xr:uid="{09C72913-90CB-4AE5-8A9E-CC4353B9FAF2}"/>
    <cellStyle name="SAPBEXHLevel3X 17" xfId="14607" xr:uid="{BA65A9DE-D5CE-424E-9D3D-65A4A8CD9769}"/>
    <cellStyle name="SAPBEXHLevel3X 18" xfId="16423" xr:uid="{3B47F633-3621-41D8-BD22-48ECDD34BFAB}"/>
    <cellStyle name="SAPBEXHLevel3X 19" xfId="12075" xr:uid="{CCCFBA4B-C117-48F1-9560-A0E20824C50E}"/>
    <cellStyle name="SAPBEXHLevel3X 2" xfId="1222" xr:uid="{A60AC290-4274-46AA-8324-F94184BAE673}"/>
    <cellStyle name="SAPBEXHLevel3X 2 10" xfId="6122" xr:uid="{CB5CA66A-F91D-40C7-8E2C-00CBA3007E41}"/>
    <cellStyle name="SAPBEXHLevel3X 2 10 2" xfId="11747" xr:uid="{6610E999-BB7C-4A91-913D-621AD7AFAAE3}"/>
    <cellStyle name="SAPBEXHLevel3X 2 10 3" xfId="15505" xr:uid="{DD3950BD-9C5A-46B0-84FB-F71668CB0C83}"/>
    <cellStyle name="SAPBEXHLevel3X 2 10 4" xfId="20382" xr:uid="{EFF682D9-C064-4385-8195-5D3483FF69BB}"/>
    <cellStyle name="SAPBEXHLevel3X 2 10 5" xfId="24068" xr:uid="{B89E5C20-CFE6-4193-B035-E2FF44B5C9E8}"/>
    <cellStyle name="SAPBEXHLevel3X 2 10 6" xfId="27641" xr:uid="{1A80D2E6-FA5A-4924-9456-AAA824659D08}"/>
    <cellStyle name="SAPBEXHLevel3X 2 10 7" xfId="30829" xr:uid="{7EE9D0C8-D380-468B-BBC6-99CAC540F07C}"/>
    <cellStyle name="SAPBEXHLevel3X 2 10 8" xfId="33523" xr:uid="{9C7B0B10-C26C-4471-8A35-0C8839F9EE68}"/>
    <cellStyle name="SAPBEXHLevel3X 2 11" xfId="6399" xr:uid="{AFF530FC-C831-4EC8-9660-B39CDC4F0739}"/>
    <cellStyle name="SAPBEXHLevel3X 2 11 2" xfId="13297" xr:uid="{F8FFF62A-FE85-4554-9081-B206FC1AD96F}"/>
    <cellStyle name="SAPBEXHLevel3X 2 11 3" xfId="15959" xr:uid="{404E07F0-DEDB-4E02-A256-717A25F916B4}"/>
    <cellStyle name="SAPBEXHLevel3X 2 11 4" xfId="20644" xr:uid="{E293ADA6-641D-484C-A3A2-49F8225B3F4A}"/>
    <cellStyle name="SAPBEXHLevel3X 2 11 5" xfId="24324" xr:uid="{639AB381-64F6-4F7D-8B57-75B6EDDF0B04}"/>
    <cellStyle name="SAPBEXHLevel3X 2 11 6" xfId="27843" xr:uid="{8F5BDB0D-3A77-4414-8FD4-71499685B025}"/>
    <cellStyle name="SAPBEXHLevel3X 2 11 7" xfId="31060" xr:uid="{41AF85D4-9942-49F8-8BBF-F534257E4CB6}"/>
    <cellStyle name="SAPBEXHLevel3X 2 11 8" xfId="33663" xr:uid="{85DA871E-D055-49D6-9441-451E4A6F6D70}"/>
    <cellStyle name="SAPBEXHLevel3X 2 12" xfId="9826" xr:uid="{D8D594FD-FE36-49CB-A6AE-ED062BB9EE97}"/>
    <cellStyle name="SAPBEXHLevel3X 2 13" xfId="13398" xr:uid="{A9C67CC1-FC01-477D-BBC2-FE97D7594C4A}"/>
    <cellStyle name="SAPBEXHLevel3X 2 14" xfId="7180" xr:uid="{C524A06F-F260-4F05-9A9F-3C2690FC8B21}"/>
    <cellStyle name="SAPBEXHLevel3X 2 15" xfId="19733" xr:uid="{299A1673-1644-4CE2-910F-0DB76A19E600}"/>
    <cellStyle name="SAPBEXHLevel3X 2 16" xfId="23495" xr:uid="{BE878DCF-3A2B-46F2-8F6D-3EF02EBF9FE7}"/>
    <cellStyle name="SAPBEXHLevel3X 2 17" xfId="27108" xr:uid="{938BCF78-6D08-49B2-B44C-6A9B01EC190C}"/>
    <cellStyle name="SAPBEXHLevel3X 2 18" xfId="30569" xr:uid="{B2D2A38F-E49A-4BEF-ACC1-5D83B6323297}"/>
    <cellStyle name="SAPBEXHLevel3X 2 2" xfId="1223" xr:uid="{FFB2E8DB-BB5E-4100-B6C0-091655C3183E}"/>
    <cellStyle name="SAPBEXHLevel3X 2 2 10" xfId="9290" xr:uid="{E9522B34-FCD4-4579-AE44-BD72AD4978B2}"/>
    <cellStyle name="SAPBEXHLevel3X 2 2 11" xfId="15397" xr:uid="{676DD357-86F5-4CBA-9B04-72D317607F26}"/>
    <cellStyle name="SAPBEXHLevel3X 2 2 12" xfId="19732" xr:uid="{2CE576FB-55C5-47C4-8A67-A263785661AC}"/>
    <cellStyle name="SAPBEXHLevel3X 2 2 13" xfId="23494" xr:uid="{05100FBF-577B-4EE2-9852-008D581A4B3D}"/>
    <cellStyle name="SAPBEXHLevel3X 2 2 14" xfId="27107" xr:uid="{A0D46A40-84E7-40DF-9A0A-9AE8748212C4}"/>
    <cellStyle name="SAPBEXHLevel3X 2 2 15" xfId="30568" xr:uid="{74A15B0B-FC73-4D7B-9BC7-0105C0D4EB62}"/>
    <cellStyle name="SAPBEXHLevel3X 2 2 16" xfId="33854" xr:uid="{2DE21706-235D-4560-BF15-88A361C80B8A}"/>
    <cellStyle name="SAPBEXHLevel3X 2 2 2" xfId="1707" xr:uid="{C456C7EF-4F2B-45AD-9184-61C7293C7ACA}"/>
    <cellStyle name="SAPBEXHLevel3X 2 2 2 10" xfId="11718" xr:uid="{F8B4B024-1E44-4178-BCFA-0DA1C84D2F8F}"/>
    <cellStyle name="SAPBEXHLevel3X 2 2 2 11" xfId="20485" xr:uid="{515AA09B-DD1B-4ECA-96D3-18EBD21DEC71}"/>
    <cellStyle name="SAPBEXHLevel3X 2 2 2 12" xfId="23327" xr:uid="{5F5A5373-A331-47E0-84D6-2A42C86A437B}"/>
    <cellStyle name="SAPBEXHLevel3X 2 2 2 13" xfId="27724" xr:uid="{C22A86E8-BB45-4893-85C6-28B0838A4030}"/>
    <cellStyle name="SAPBEXHLevel3X 2 2 2 14" xfId="30456" xr:uid="{2A66B8F7-EBA7-4DFB-B738-E1026B21D8D6}"/>
    <cellStyle name="SAPBEXHLevel3X 2 2 2 15" xfId="34877" xr:uid="{706A4121-9B27-4AF6-91E7-6B4751EF7E74}"/>
    <cellStyle name="SAPBEXHLevel3X 2 2 2 2" xfId="2950" xr:uid="{3E061F5A-0CCD-498E-9A88-6D9CBC14A984}"/>
    <cellStyle name="SAPBEXHLevel3X 2 2 2 2 2" xfId="8335" xr:uid="{3FEAF4C1-E601-44F0-9A98-27EC7CFE4D44}"/>
    <cellStyle name="SAPBEXHLevel3X 2 2 2 2 3" xfId="16960" xr:uid="{183443AC-92DB-49C3-B19E-1587E6CEFEF3}"/>
    <cellStyle name="SAPBEXHLevel3X 2 2 2 2 4" xfId="17298" xr:uid="{E0DE1061-2079-46E6-938A-67718C13A8F9}"/>
    <cellStyle name="SAPBEXHLevel3X 2 2 2 2 5" xfId="21056" xr:uid="{3D404309-EE08-48E0-9D54-A67EB19F35E5}"/>
    <cellStyle name="SAPBEXHLevel3X 2 2 2 2 6" xfId="24717" xr:uid="{045359E1-73E9-4B94-9523-3AEBA8A795F7}"/>
    <cellStyle name="SAPBEXHLevel3X 2 2 2 2 7" xfId="28246" xr:uid="{2C8EC95E-CA92-4568-B37E-3334AE5B38A4}"/>
    <cellStyle name="SAPBEXHLevel3X 2 2 2 2 8" xfId="31532" xr:uid="{146A86FC-84C6-41A8-B0E0-283EF28C9A8E}"/>
    <cellStyle name="SAPBEXHLevel3X 2 2 2 3" xfId="3456" xr:uid="{B810F408-4712-4A72-90FE-91C72BDA349D}"/>
    <cellStyle name="SAPBEXHLevel3X 2 2 2 3 2" xfId="10293" xr:uid="{CA551C88-15C0-4A97-BA50-BC31C2268070}"/>
    <cellStyle name="SAPBEXHLevel3X 2 2 2 3 3" xfId="11128" xr:uid="{D384E059-4181-4AC7-B275-71C68274F4C6}"/>
    <cellStyle name="SAPBEXHLevel3X 2 2 2 3 4" xfId="17803" xr:uid="{77976E52-8359-4186-B91B-9C8A47AEB97D}"/>
    <cellStyle name="SAPBEXHLevel3X 2 2 2 3 5" xfId="21559" xr:uid="{C00006C1-11E9-4965-94CB-5D26A8833C9B}"/>
    <cellStyle name="SAPBEXHLevel3X 2 2 2 3 6" xfId="25221" xr:uid="{89C49FC3-518F-46DD-9E77-33EEF37F1485}"/>
    <cellStyle name="SAPBEXHLevel3X 2 2 2 3 7" xfId="28752" xr:uid="{8F035367-36A8-4CF3-A320-AE1F9DB1991D}"/>
    <cellStyle name="SAPBEXHLevel3X 2 2 2 3 8" xfId="32031" xr:uid="{BE70D286-8267-4108-AAC3-FCEA1717DB2E}"/>
    <cellStyle name="SAPBEXHLevel3X 2 2 2 4" xfId="1967" xr:uid="{90EC6562-5C9A-4AE5-BD15-B91D9257FBBC}"/>
    <cellStyle name="SAPBEXHLevel3X 2 2 2 4 2" xfId="7341" xr:uid="{6FF4FD87-8794-41BE-828A-3493F023826D}"/>
    <cellStyle name="SAPBEXHLevel3X 2 2 2 4 3" xfId="8127" xr:uid="{090464A7-EACF-4D48-BB24-028924597EB7}"/>
    <cellStyle name="SAPBEXHLevel3X 2 2 2 4 4" xfId="15239" xr:uid="{71CB09BC-BAE4-4E43-B680-26A9E95C7101}"/>
    <cellStyle name="SAPBEXHLevel3X 2 2 2 4 5" xfId="10318" xr:uid="{FB163ACD-6EF7-489E-88EE-78A175659BBF}"/>
    <cellStyle name="SAPBEXHLevel3X 2 2 2 4 6" xfId="23219" xr:uid="{54DEE8FD-3880-4048-841A-79523869E8EA}"/>
    <cellStyle name="SAPBEXHLevel3X 2 2 2 4 7" xfId="23929" xr:uid="{515C1375-2022-4152-BF13-140E2662E397}"/>
    <cellStyle name="SAPBEXHLevel3X 2 2 2 4 8" xfId="24357" xr:uid="{1B2A8020-8143-4726-9515-33DAF358ADF7}"/>
    <cellStyle name="SAPBEXHLevel3X 2 2 2 5" xfId="4104" xr:uid="{12760A36-D2B3-4672-98E7-001172D86DC6}"/>
    <cellStyle name="SAPBEXHLevel3X 2 2 2 5 2" xfId="6811" xr:uid="{9329BC2F-44AA-4C0E-ADDE-EECC712E63E4}"/>
    <cellStyle name="SAPBEXHLevel3X 2 2 2 5 3" xfId="13192" xr:uid="{E46AB126-0211-4CBD-87BC-044EC120DC33}"/>
    <cellStyle name="SAPBEXHLevel3X 2 2 2 5 4" xfId="18451" xr:uid="{255BB3E5-4377-47EE-BB64-8952DF916AAE}"/>
    <cellStyle name="SAPBEXHLevel3X 2 2 2 5 5" xfId="22204" xr:uid="{FC8A55C1-8040-4DB4-A247-0CA30AC27B25}"/>
    <cellStyle name="SAPBEXHLevel3X 2 2 2 5 6" xfId="25869" xr:uid="{505E3F17-4A6E-4234-8985-B8B5AB14CCB9}"/>
    <cellStyle name="SAPBEXHLevel3X 2 2 2 5 7" xfId="29400" xr:uid="{4654C321-0CD7-4CA5-8229-1E213E363A9D}"/>
    <cellStyle name="SAPBEXHLevel3X 2 2 2 5 8" xfId="32667" xr:uid="{6F677744-03F2-4C85-B177-12AB16427FC3}"/>
    <cellStyle name="SAPBEXHLevel3X 2 2 2 6" xfId="4325" xr:uid="{BF7AF180-7E48-4AD1-AA28-69C1A449D808}"/>
    <cellStyle name="SAPBEXHLevel3X 2 2 2 6 2" xfId="12622" xr:uid="{60617C49-4276-4732-BDC5-8C1977E282D9}"/>
    <cellStyle name="SAPBEXHLevel3X 2 2 2 6 3" xfId="9314" xr:uid="{94CC3E3F-134D-4FF4-8406-A35B21D6C9F7}"/>
    <cellStyle name="SAPBEXHLevel3X 2 2 2 6 4" xfId="18672" xr:uid="{6E4DB7E6-2483-4189-A7EE-011CC8E12321}"/>
    <cellStyle name="SAPBEXHLevel3X 2 2 2 6 5" xfId="22424" xr:uid="{4EB970D6-BAAD-4415-B84C-FDB3DBC88481}"/>
    <cellStyle name="SAPBEXHLevel3X 2 2 2 6 6" xfId="26090" xr:uid="{085AB1E3-148F-4AFF-BF69-5AA4AA2C8BEA}"/>
    <cellStyle name="SAPBEXHLevel3X 2 2 2 6 7" xfId="29621" xr:uid="{EF2C58B6-D895-4307-B043-81C5090720E7}"/>
    <cellStyle name="SAPBEXHLevel3X 2 2 2 6 8" xfId="32884" xr:uid="{E32FDABC-9605-4FCE-B4B6-824ABEF07A7F}"/>
    <cellStyle name="SAPBEXHLevel3X 2 2 2 7" xfId="4741" xr:uid="{C5676728-266D-475E-BC0F-1C5871EF8F31}"/>
    <cellStyle name="SAPBEXHLevel3X 2 2 2 7 2" xfId="12282" xr:uid="{E37C1BEB-568C-424F-ACFD-7341D7A05F94}"/>
    <cellStyle name="SAPBEXHLevel3X 2 2 2 7 3" xfId="15773" xr:uid="{7D2F2544-1FC5-48C9-8B2A-126C9F3D46A1}"/>
    <cellStyle name="SAPBEXHLevel3X 2 2 2 7 4" xfId="19088" xr:uid="{355D9687-6A88-47A9-A47D-6EE0A2E55730}"/>
    <cellStyle name="SAPBEXHLevel3X 2 2 2 7 5" xfId="22839" xr:uid="{57415542-7394-4F5A-A73E-16EC96A34C60}"/>
    <cellStyle name="SAPBEXHLevel3X 2 2 2 7 6" xfId="26505" xr:uid="{E59D2392-8C82-4B83-A62A-20ED1AC76D6B}"/>
    <cellStyle name="SAPBEXHLevel3X 2 2 2 7 7" xfId="30037" xr:uid="{60A479CD-45AC-4931-BC1E-11A76D66B2BE}"/>
    <cellStyle name="SAPBEXHLevel3X 2 2 2 7 8" xfId="33294" xr:uid="{F82A4FB9-2A42-46E6-9B20-98E04588D267}"/>
    <cellStyle name="SAPBEXHLevel3X 2 2 2 8" xfId="13072" xr:uid="{2E5447C9-EC7E-4D8A-91ED-0558B6F4ECEE}"/>
    <cellStyle name="SAPBEXHLevel3X 2 2 2 9" xfId="15589" xr:uid="{5E42C465-297D-4A8F-B6BB-B3F65E7A8F40}"/>
    <cellStyle name="SAPBEXHLevel3X 2 2 3" xfId="2497" xr:uid="{1C8CADC6-92D6-470F-9C97-B5CEF5BE5F5E}"/>
    <cellStyle name="SAPBEXHLevel3X 2 2 3 2" xfId="10974" xr:uid="{43DE426D-078B-46B1-99A8-A44814422E81}"/>
    <cellStyle name="SAPBEXHLevel3X 2 2 3 3" xfId="16563" xr:uid="{967341A0-4D53-4005-A490-67540775F541}"/>
    <cellStyle name="SAPBEXHLevel3X 2 2 3 4" xfId="7432" xr:uid="{9086393E-2FBB-4BA7-A7E1-56FABD8ADC89}"/>
    <cellStyle name="SAPBEXHLevel3X 2 2 3 5" xfId="19340" xr:uid="{90C62B38-A34C-4C4B-81E8-648A63A0F95E}"/>
    <cellStyle name="SAPBEXHLevel3X 2 2 3 6" xfId="20104" xr:uid="{C6ED78B0-0F13-4A24-B7D8-82F2DB008B27}"/>
    <cellStyle name="SAPBEXHLevel3X 2 2 3 7" xfId="26752" xr:uid="{4A12F148-40C4-4708-AE26-8B047B65DE89}"/>
    <cellStyle name="SAPBEXHLevel3X 2 2 3 8" xfId="29632" xr:uid="{9AEE0C14-D448-4EAF-B891-99AAA3CD7B16}"/>
    <cellStyle name="SAPBEXHLevel3X 2 2 3 9" xfId="35111" xr:uid="{B03B70F6-0DB3-450E-9A93-610522EFF9EE}"/>
    <cellStyle name="SAPBEXHLevel3X 2 2 4" xfId="3023" xr:uid="{31F7DF1C-C6DC-459A-A0D0-F154C558EAFD}"/>
    <cellStyle name="SAPBEXHLevel3X 2 2 4 2" xfId="11477" xr:uid="{D97429C7-51F4-4AA3-9463-F7FB76ECB511}"/>
    <cellStyle name="SAPBEXHLevel3X 2 2 4 3" xfId="16166" xr:uid="{5F4277B5-8868-47B9-B7E3-1FA1D0106AFB}"/>
    <cellStyle name="SAPBEXHLevel3X 2 2 4 4" xfId="17371" xr:uid="{3CFA60F6-4A05-48C9-A331-5A4334FFDCAE}"/>
    <cellStyle name="SAPBEXHLevel3X 2 2 4 5" xfId="21129" xr:uid="{4EDB65D0-FD12-4E12-B20F-5EDFBAFC9359}"/>
    <cellStyle name="SAPBEXHLevel3X 2 2 4 6" xfId="24790" xr:uid="{0A1DA42A-7B70-4675-8D99-A3678D53E975}"/>
    <cellStyle name="SAPBEXHLevel3X 2 2 4 7" xfId="28319" xr:uid="{722C75E2-A3CD-4C2D-A168-E4A32B4EDE85}"/>
    <cellStyle name="SAPBEXHLevel3X 2 2 4 8" xfId="31605" xr:uid="{9AE2D92E-0573-41BB-9881-6576A8CCA645}"/>
    <cellStyle name="SAPBEXHLevel3X 2 2 4 9" xfId="34655" xr:uid="{4B423B95-FA65-49AA-96AF-D660E91F110C}"/>
    <cellStyle name="SAPBEXHLevel3X 2 2 5" xfId="2123" xr:uid="{A632FB14-4049-42B7-AD50-F8693387B4B5}"/>
    <cellStyle name="SAPBEXHLevel3X 2 2 5 2" xfId="7263" xr:uid="{90509F93-5F6D-47C4-AD69-22F35F9FD1AE}"/>
    <cellStyle name="SAPBEXHLevel3X 2 2 5 3" xfId="13807" xr:uid="{6301FE22-98D9-4C97-811D-C9EB7D01C087}"/>
    <cellStyle name="SAPBEXHLevel3X 2 2 5 4" xfId="13785" xr:uid="{5EA98F03-4148-4E22-AE54-58ACD6DE396E}"/>
    <cellStyle name="SAPBEXHLevel3X 2 2 5 5" xfId="13711" xr:uid="{63920AD1-3DFF-4F50-A758-E6752BB7900F}"/>
    <cellStyle name="SAPBEXHLevel3X 2 2 5 6" xfId="15904" xr:uid="{958DF1E0-B1F9-4709-BB25-5572F55E4EA3}"/>
    <cellStyle name="SAPBEXHLevel3X 2 2 5 7" xfId="23790" xr:uid="{C3F8ECA5-5FF1-4200-AB3A-38B60CEB5B71}"/>
    <cellStyle name="SAPBEXHLevel3X 2 2 5 8" xfId="27871" xr:uid="{17384AE7-DCD5-414F-A2D4-4C47AD8E901E}"/>
    <cellStyle name="SAPBEXHLevel3X 2 2 5 9" xfId="34246" xr:uid="{867E4052-4B4E-466B-92C3-988E55FC849E}"/>
    <cellStyle name="SAPBEXHLevel3X 2 2 6" xfId="4091" xr:uid="{45070BB9-0359-45A5-8741-2C9A795E6E41}"/>
    <cellStyle name="SAPBEXHLevel3X 2 2 6 2" xfId="6958" xr:uid="{4B0BC2AF-EC89-4DC4-A8F5-54EA3B2C52F4}"/>
    <cellStyle name="SAPBEXHLevel3X 2 2 6 3" xfId="10593" xr:uid="{C1B009D0-B822-4E7C-8EFB-0DEE767FE160}"/>
    <cellStyle name="SAPBEXHLevel3X 2 2 6 4" xfId="18438" xr:uid="{0333C6E7-0F91-423D-B54C-9986967BCEE4}"/>
    <cellStyle name="SAPBEXHLevel3X 2 2 6 5" xfId="22191" xr:uid="{9B5E595D-B57C-4482-8A91-4AD2198155B9}"/>
    <cellStyle name="SAPBEXHLevel3X 2 2 6 6" xfId="25856" xr:uid="{2D11FF68-4D5A-4D3B-9522-94ABA5468446}"/>
    <cellStyle name="SAPBEXHLevel3X 2 2 6 7" xfId="29387" xr:uid="{EA1D0FBB-56E9-4F68-850D-0F96AA53A2CE}"/>
    <cellStyle name="SAPBEXHLevel3X 2 2 6 8" xfId="32654" xr:uid="{543AA12D-51DB-4FFD-9F15-FA95D7A4502A}"/>
    <cellStyle name="SAPBEXHLevel3X 2 2 7" xfId="4124" xr:uid="{E3902C77-C4B5-4269-97F6-2198C32A0F15}"/>
    <cellStyle name="SAPBEXHLevel3X 2 2 7 2" xfId="6787" xr:uid="{7A47412C-D9DB-47A9-99C9-E1043D3FF766}"/>
    <cellStyle name="SAPBEXHLevel3X 2 2 7 3" xfId="16745" xr:uid="{68273469-9BC1-43E8-AB1A-6898E2A7CECE}"/>
    <cellStyle name="SAPBEXHLevel3X 2 2 7 4" xfId="18471" xr:uid="{CACECC2D-2E6D-429A-8E32-1A82FB23E600}"/>
    <cellStyle name="SAPBEXHLevel3X 2 2 7 5" xfId="22224" xr:uid="{C3C18E2B-D410-4B5B-99DB-CFEC1F145B03}"/>
    <cellStyle name="SAPBEXHLevel3X 2 2 7 6" xfId="25889" xr:uid="{66897239-C656-465A-8CEF-69567FCF95DC}"/>
    <cellStyle name="SAPBEXHLevel3X 2 2 7 7" xfId="29420" xr:uid="{6ADB3978-7A40-489F-AC60-0C618A4CE935}"/>
    <cellStyle name="SAPBEXHLevel3X 2 2 7 8" xfId="32686" xr:uid="{7DF86A27-848C-463C-8B9A-B0A37BA0C935}"/>
    <cellStyle name="SAPBEXHLevel3X 2 2 8" xfId="4801" xr:uid="{BF5C6DEB-366F-4850-9231-F565E9197974}"/>
    <cellStyle name="SAPBEXHLevel3X 2 2 8 2" xfId="12222" xr:uid="{EDCDDB45-77BD-4270-9585-6B073F96BC6E}"/>
    <cellStyle name="SAPBEXHLevel3X 2 2 8 3" xfId="15810" xr:uid="{D3D6D483-DB02-4F1F-9E0D-896FBB356CB2}"/>
    <cellStyle name="SAPBEXHLevel3X 2 2 8 4" xfId="19148" xr:uid="{E4FF88CC-DE5B-42C0-9E8F-0B1B1135D634}"/>
    <cellStyle name="SAPBEXHLevel3X 2 2 8 5" xfId="22899" xr:uid="{EACD2F7F-052D-4034-BD6C-2088B328DDFB}"/>
    <cellStyle name="SAPBEXHLevel3X 2 2 8 6" xfId="26565" xr:uid="{3C892205-9D03-4185-91C6-BFAA3C9F9230}"/>
    <cellStyle name="SAPBEXHLevel3X 2 2 8 7" xfId="30097" xr:uid="{8A52530A-7213-4CE7-9EBE-EACCF1C76EBA}"/>
    <cellStyle name="SAPBEXHLevel3X 2 2 8 8" xfId="33354" xr:uid="{99075415-EDD6-4970-B847-9EFAF25E5824}"/>
    <cellStyle name="SAPBEXHLevel3X 2 2 9" xfId="10259" xr:uid="{327A19D8-F91D-4DE3-8E18-22E587023D16}"/>
    <cellStyle name="SAPBEXHLevel3X 2 3" xfId="1706" xr:uid="{B3FD49AD-86D7-4B0D-A706-B3D45FC072BD}"/>
    <cellStyle name="SAPBEXHLevel3X 2 3 10" xfId="7392" xr:uid="{01F0ACF6-D66F-43D4-8F81-2AC7A70E1C1E}"/>
    <cellStyle name="SAPBEXHLevel3X 2 3 11" xfId="20479" xr:uid="{9726ED52-8C5C-43DF-853B-B2B1C0048B56}"/>
    <cellStyle name="SAPBEXHLevel3X 2 3 12" xfId="24166" xr:uid="{8201CEA7-2AFB-48F5-BA58-F10FC4604430}"/>
    <cellStyle name="SAPBEXHLevel3X 2 3 13" xfId="26979" xr:uid="{B233DAEE-8AED-47CE-8FE8-EC584F05A212}"/>
    <cellStyle name="SAPBEXHLevel3X 2 3 14" xfId="30457" xr:uid="{C813BD35-9CBC-4DDD-8200-11D48D2548D3}"/>
    <cellStyle name="SAPBEXHLevel3X 2 3 15" xfId="35025" xr:uid="{75A8ED81-A391-4129-9793-8AF5D66EA188}"/>
    <cellStyle name="SAPBEXHLevel3X 2 3 2" xfId="2949" xr:uid="{ED902533-1DFF-4710-B363-85CFFA07986E}"/>
    <cellStyle name="SAPBEXHLevel3X 2 3 2 2" xfId="9564" xr:uid="{107FFC39-CC8F-4D46-AE6C-1A5DC2643D3E}"/>
    <cellStyle name="SAPBEXHLevel3X 2 3 2 3" xfId="7726" xr:uid="{7CCD23B4-442C-498E-9A5E-93A4D6DAD42D}"/>
    <cellStyle name="SAPBEXHLevel3X 2 3 2 4" xfId="17297" xr:uid="{723BA3BD-DC79-49F8-BE7D-ACF93F152EBB}"/>
    <cellStyle name="SAPBEXHLevel3X 2 3 2 5" xfId="21055" xr:uid="{59057083-80F1-4AD5-8097-3636D69591B7}"/>
    <cellStyle name="SAPBEXHLevel3X 2 3 2 6" xfId="24716" xr:uid="{67FFA142-EE0E-4D24-BB00-8CD9165D48BE}"/>
    <cellStyle name="SAPBEXHLevel3X 2 3 2 7" xfId="28245" xr:uid="{4D7BCC2A-1CAA-4077-ACC4-06E1DF0E7E88}"/>
    <cellStyle name="SAPBEXHLevel3X 2 3 2 8" xfId="31531" xr:uid="{74F0893D-4FFE-4FC4-A6D2-ACD0216F262B}"/>
    <cellStyle name="SAPBEXHLevel3X 2 3 3" xfId="3455" xr:uid="{50637A89-D70E-406A-B025-C84615FD4AA7}"/>
    <cellStyle name="SAPBEXHLevel3X 2 3 3 2" xfId="10641" xr:uid="{DEB3D9E1-A373-4860-8515-6B38AFF10E84}"/>
    <cellStyle name="SAPBEXHLevel3X 2 3 3 3" xfId="11524" xr:uid="{60F4239C-8F0E-4F0D-B9D2-F3A0490C38E7}"/>
    <cellStyle name="SAPBEXHLevel3X 2 3 3 4" xfId="17802" xr:uid="{7E624113-E955-47BC-9D9B-61C8E9A6B01D}"/>
    <cellStyle name="SAPBEXHLevel3X 2 3 3 5" xfId="21558" xr:uid="{0F679A48-34A3-439C-A18B-A0057B0BED38}"/>
    <cellStyle name="SAPBEXHLevel3X 2 3 3 6" xfId="25220" xr:uid="{817F31C9-97A6-4390-9A9F-1013AAD96BA5}"/>
    <cellStyle name="SAPBEXHLevel3X 2 3 3 7" xfId="28751" xr:uid="{D4EAFBAF-BD49-4B92-9BA4-C12CB69FFAE1}"/>
    <cellStyle name="SAPBEXHLevel3X 2 3 3 8" xfId="32030" xr:uid="{A706B1F7-CC6B-4ED4-8CF2-7D24FA26A1B2}"/>
    <cellStyle name="SAPBEXHLevel3X 2 3 4" xfId="3597" xr:uid="{83C6D4BF-E1DF-475C-96D3-37CEA2E0AB17}"/>
    <cellStyle name="SAPBEXHLevel3X 2 3 4 2" xfId="8329" xr:uid="{681B3D94-B4A5-4AC5-BF76-AFC043E01B5C}"/>
    <cellStyle name="SAPBEXHLevel3X 2 3 4 3" xfId="14825" xr:uid="{33DF47F7-61AD-412C-BD03-BC6344CDBD1B}"/>
    <cellStyle name="SAPBEXHLevel3X 2 3 4 4" xfId="17944" xr:uid="{DF7FA177-A733-4705-8233-7202149B7AF8}"/>
    <cellStyle name="SAPBEXHLevel3X 2 3 4 5" xfId="21700" xr:uid="{A7A43B50-1591-425D-85A3-C0214843D880}"/>
    <cellStyle name="SAPBEXHLevel3X 2 3 4 6" xfId="25362" xr:uid="{E4DAE58F-0840-4FF2-A111-38A451E4101B}"/>
    <cellStyle name="SAPBEXHLevel3X 2 3 4 7" xfId="28893" xr:uid="{5AEC95D6-E6CF-48D7-890D-26DDA701F0B5}"/>
    <cellStyle name="SAPBEXHLevel3X 2 3 4 8" xfId="32170" xr:uid="{625AF810-ECD0-45DD-9E62-9DE6141ACDE1}"/>
    <cellStyle name="SAPBEXHLevel3X 2 3 5" xfId="3897" xr:uid="{A9F91726-58A5-43D9-B7E6-D678457D9BCB}"/>
    <cellStyle name="SAPBEXHLevel3X 2 3 5 2" xfId="9895" xr:uid="{F4C39511-4CC7-4C47-993B-98A19D68768A}"/>
    <cellStyle name="SAPBEXHLevel3X 2 3 5 3" xfId="14164" xr:uid="{0251C8DE-1265-4187-8018-6B56320EFC14}"/>
    <cellStyle name="SAPBEXHLevel3X 2 3 5 4" xfId="18244" xr:uid="{A7DEE078-AE5F-48B5-9BF3-F06CA7C2FF91}"/>
    <cellStyle name="SAPBEXHLevel3X 2 3 5 5" xfId="21997" xr:uid="{7F05A1A3-6D9F-4E1B-8AED-EB1D68E359F1}"/>
    <cellStyle name="SAPBEXHLevel3X 2 3 5 6" xfId="25662" xr:uid="{F40A2587-E7EB-4E21-AF62-C0CDA8AF01EB}"/>
    <cellStyle name="SAPBEXHLevel3X 2 3 5 7" xfId="29193" xr:uid="{1070E194-E24C-4093-A5BA-F93D96F094B4}"/>
    <cellStyle name="SAPBEXHLevel3X 2 3 5 8" xfId="32462" xr:uid="{9B6DC45E-FBF5-4D83-820E-0FB2D3A71588}"/>
    <cellStyle name="SAPBEXHLevel3X 2 3 6" xfId="4272" xr:uid="{8821CFB8-0B00-4E79-AB40-F44569D104CB}"/>
    <cellStyle name="SAPBEXHLevel3X 2 3 6 2" xfId="12661" xr:uid="{24BD882A-CFFE-4299-AB7E-135F3516138B}"/>
    <cellStyle name="SAPBEXHLevel3X 2 3 6 3" xfId="8988" xr:uid="{F88FC823-A54D-42DE-8782-79C0B8D90B49}"/>
    <cellStyle name="SAPBEXHLevel3X 2 3 6 4" xfId="18619" xr:uid="{E9DD476A-07BA-44FD-9374-D2F3A8A8DE68}"/>
    <cellStyle name="SAPBEXHLevel3X 2 3 6 5" xfId="22371" xr:uid="{D7924361-9290-4705-9059-CED166EAA1B8}"/>
    <cellStyle name="SAPBEXHLevel3X 2 3 6 6" xfId="26037" xr:uid="{A6FF3E61-6012-4DD4-A232-BA458B342C33}"/>
    <cellStyle name="SAPBEXHLevel3X 2 3 6 7" xfId="29568" xr:uid="{1E9C9E2F-2FAA-4EB2-9D7D-201DE9D33EDD}"/>
    <cellStyle name="SAPBEXHLevel3X 2 3 6 8" xfId="32831" xr:uid="{ABCD460D-54BA-4646-8553-07C345CDD197}"/>
    <cellStyle name="SAPBEXHLevel3X 2 3 7" xfId="3816" xr:uid="{B470EF5D-9A60-4964-A8F7-FA170716065C}"/>
    <cellStyle name="SAPBEXHLevel3X 2 3 7 2" xfId="12717" xr:uid="{1B4398B6-5ECF-4021-880A-8075042C811C}"/>
    <cellStyle name="SAPBEXHLevel3X 2 3 7 3" xfId="7374" xr:uid="{DA665584-5E28-40DF-AD51-B598A156E55A}"/>
    <cellStyle name="SAPBEXHLevel3X 2 3 7 4" xfId="18163" xr:uid="{39EF38C5-193D-402F-BC3E-3FCCA5D3EA05}"/>
    <cellStyle name="SAPBEXHLevel3X 2 3 7 5" xfId="21916" xr:uid="{F8FDDA71-91E3-453F-9746-B6A61E788B00}"/>
    <cellStyle name="SAPBEXHLevel3X 2 3 7 6" xfId="25581" xr:uid="{39BAAFD3-A0E7-440B-8244-E8A6B144203D}"/>
    <cellStyle name="SAPBEXHLevel3X 2 3 7 7" xfId="29112" xr:uid="{9474B0FD-AC51-4537-B0D5-DCEDE611C01F}"/>
    <cellStyle name="SAPBEXHLevel3X 2 3 7 8" xfId="32384" xr:uid="{D8FE1D23-1A31-42A6-8873-8983B131303C}"/>
    <cellStyle name="SAPBEXHLevel3X 2 3 8" xfId="8446" xr:uid="{EEBCBFF3-26A7-4A76-A7F5-E90201DA4B09}"/>
    <cellStyle name="SAPBEXHLevel3X 2 3 9" xfId="7827" xr:uid="{F90016AF-CDC0-4D5F-963E-59FA7F8948C8}"/>
    <cellStyle name="SAPBEXHLevel3X 2 4" xfId="2496" xr:uid="{941F96C8-DD88-4FD5-A134-E2B1F4091C45}"/>
    <cellStyle name="SAPBEXHLevel3X 2 4 2" xfId="11283" xr:uid="{4852869B-E40E-43C9-BF07-FF594D8B28C8}"/>
    <cellStyle name="SAPBEXHLevel3X 2 4 3" xfId="16348" xr:uid="{7F864931-DE4A-41C7-A9E5-7178D38652F4}"/>
    <cellStyle name="SAPBEXHLevel3X 2 4 4" xfId="13756" xr:uid="{2D87A891-3A52-4F6B-B5F7-40411DEA30A4}"/>
    <cellStyle name="SAPBEXHLevel3X 2 4 5" xfId="19341" xr:uid="{67370723-B3AA-440C-A858-56B4BD8526AD}"/>
    <cellStyle name="SAPBEXHLevel3X 2 4 6" xfId="20105" xr:uid="{91B15CAF-ABC6-43D0-82C6-D8E61C6232F9}"/>
    <cellStyle name="SAPBEXHLevel3X 2 4 7" xfId="26753" xr:uid="{7C4EC1EA-A31A-4E5A-BA30-BF7439A6A4BA}"/>
    <cellStyle name="SAPBEXHLevel3X 2 4 8" xfId="23451" xr:uid="{2EFA8FFE-187A-4975-B7B3-DB90C6020D7D}"/>
    <cellStyle name="SAPBEXHLevel3X 2 5" xfId="2108" xr:uid="{0E6BE8F1-2822-480C-B781-4CE6E252C792}"/>
    <cellStyle name="SAPBEXHLevel3X 2 5 2" xfId="8793" xr:uid="{9AC5FD55-F9A8-45EC-8B7D-23156B5F2D3C}"/>
    <cellStyle name="SAPBEXHLevel3X 2 5 3" xfId="6962" xr:uid="{B29CC061-9D89-40DE-93B0-8B26BF530F8C}"/>
    <cellStyle name="SAPBEXHLevel3X 2 5 4" xfId="13786" xr:uid="{6D09A787-BC30-4293-8DD1-504100D10FF1}"/>
    <cellStyle name="SAPBEXHLevel3X 2 5 5" xfId="7608" xr:uid="{21E5F4C6-4F98-4A9A-9A26-E99D3C94FB0B}"/>
    <cellStyle name="SAPBEXHLevel3X 2 5 6" xfId="20038" xr:uid="{FA3F95B6-9D4B-4851-99E9-0C3F21833E72}"/>
    <cellStyle name="SAPBEXHLevel3X 2 5 7" xfId="8598" xr:uid="{BCDC8007-3861-417C-A320-34EA1C90CD82}"/>
    <cellStyle name="SAPBEXHLevel3X 2 5 8" xfId="27526" xr:uid="{ED3F6DCA-3505-452E-BAF2-5737172F7A09}"/>
    <cellStyle name="SAPBEXHLevel3X 2 6" xfId="1982" xr:uid="{FF59C7C2-F45D-4FE9-8540-026E2FCD554D}"/>
    <cellStyle name="SAPBEXHLevel3X 2 6 2" xfId="9575" xr:uid="{C378B4E3-A0F8-4552-8F0C-752488672744}"/>
    <cellStyle name="SAPBEXHLevel3X 2 6 3" xfId="14411" xr:uid="{C6EA6D39-06BD-4E49-91A9-2629C756639D}"/>
    <cellStyle name="SAPBEXHLevel3X 2 6 4" xfId="16417" xr:uid="{E243727C-4458-4404-BD2E-B4632A852193}"/>
    <cellStyle name="SAPBEXHLevel3X 2 6 5" xfId="7821" xr:uid="{DDA240A3-C781-47C6-B4CA-215DC0E60A9D}"/>
    <cellStyle name="SAPBEXHLevel3X 2 6 6" xfId="23218" xr:uid="{05332B74-264A-4B2C-BB14-E00B669386AC}"/>
    <cellStyle name="SAPBEXHLevel3X 2 6 7" xfId="23731" xr:uid="{276493DB-A8EE-4976-97E4-306705D7D4BC}"/>
    <cellStyle name="SAPBEXHLevel3X 2 6 8" xfId="27325" xr:uid="{4A25FF17-47B9-4A86-A9CE-1AF5823D5F33}"/>
    <cellStyle name="SAPBEXHLevel3X 2 7" xfId="3959" xr:uid="{BAD70244-26FD-4D6F-AC2B-CDFDA81B7708}"/>
    <cellStyle name="SAPBEXHLevel3X 2 7 2" xfId="10103" xr:uid="{BC655DBE-59D3-44C1-B490-43EE288B036B}"/>
    <cellStyle name="SAPBEXHLevel3X 2 7 3" xfId="8973" xr:uid="{3074AA72-7BF9-4687-935A-665BAB1BEB34}"/>
    <cellStyle name="SAPBEXHLevel3X 2 7 4" xfId="18306" xr:uid="{608E3871-D47F-4A0F-B470-CE443B96C6B5}"/>
    <cellStyle name="SAPBEXHLevel3X 2 7 5" xfId="22059" xr:uid="{33E2DF35-2C07-40AD-A987-F8D993C2BE6C}"/>
    <cellStyle name="SAPBEXHLevel3X 2 7 6" xfId="25724" xr:uid="{59973D5A-A8FB-4939-821D-BC33012EA982}"/>
    <cellStyle name="SAPBEXHLevel3X 2 7 7" xfId="29255" xr:uid="{A7AECC4C-9A90-4212-BCBE-8A2943D9155B}"/>
    <cellStyle name="SAPBEXHLevel3X 2 7 8" xfId="32523" xr:uid="{E6AB0E7D-3011-4063-A5E0-C57694BC2632}"/>
    <cellStyle name="SAPBEXHLevel3X 2 8" xfId="2250" xr:uid="{D3F6D62B-1F97-40EE-A59C-B8489C3B7024}"/>
    <cellStyle name="SAPBEXHLevel3X 2 8 2" xfId="10625" xr:uid="{47F48923-CFDF-44E0-8748-6F53DF324700}"/>
    <cellStyle name="SAPBEXHLevel3X 2 8 3" xfId="16581" xr:uid="{08AC006E-222D-4DB3-B8F5-842F31844D3D}"/>
    <cellStyle name="SAPBEXHLevel3X 2 8 4" xfId="13801" xr:uid="{1CFA4807-A0B9-4AFE-97C2-345A69217911}"/>
    <cellStyle name="SAPBEXHLevel3X 2 8 5" xfId="10220" xr:uid="{B1B8F7A0-42EC-4A6F-966A-3912A78574D7}"/>
    <cellStyle name="SAPBEXHLevel3X 2 8 6" xfId="12017" xr:uid="{C85FD55C-DF8D-46E5-9022-92150815637E}"/>
    <cellStyle name="SAPBEXHLevel3X 2 8 7" xfId="23833" xr:uid="{5D1A38D1-C764-4FDC-8D8D-4815FFAC185E}"/>
    <cellStyle name="SAPBEXHLevel3X 2 8 8" xfId="27524" xr:uid="{7CE70FD0-843A-4E73-AB05-CD797CA237F3}"/>
    <cellStyle name="SAPBEXHLevel3X 2 9" xfId="4837" xr:uid="{A5A1DC0C-DCFD-4654-9F63-F790B24C5ED2}"/>
    <cellStyle name="SAPBEXHLevel3X 2 9 2" xfId="12186" xr:uid="{6C477B76-BAC0-428F-AD0E-A40ED385C7D4}"/>
    <cellStyle name="SAPBEXHLevel3X 2 9 3" xfId="15827" xr:uid="{34EE97EB-2580-4ECA-97B6-CB2AAA35B30D}"/>
    <cellStyle name="SAPBEXHLevel3X 2 9 4" xfId="19184" xr:uid="{B4F8E676-BE96-428F-A647-0A164F52D786}"/>
    <cellStyle name="SAPBEXHLevel3X 2 9 5" xfId="22935" xr:uid="{BC421162-D3BA-4BAB-9DE1-72F696F53DC1}"/>
    <cellStyle name="SAPBEXHLevel3X 2 9 6" xfId="26601" xr:uid="{CDE4D0AB-8C94-4DF4-99A0-BB57C50FA6EA}"/>
    <cellStyle name="SAPBEXHLevel3X 2 9 7" xfId="30133" xr:uid="{BD92C6DC-BE22-4570-8BB5-F3F5DCBC5E82}"/>
    <cellStyle name="SAPBEXHLevel3X 2 9 8" xfId="33390" xr:uid="{9839F23C-892F-4D1B-BD5E-14F17A527FB3}"/>
    <cellStyle name="SAPBEXHLevel3X 20" xfId="20255" xr:uid="{EC7BEAFF-7074-411F-863B-C399C26B8E50}"/>
    <cellStyle name="SAPBEXHLevel3X 21" xfId="8473" xr:uid="{1FD64AD1-7C7E-45CD-871F-F061DDFEC68C}"/>
    <cellStyle name="SAPBEXHLevel3X 22" xfId="30717" xr:uid="{331FE660-5160-4789-AC30-310CE58555E0}"/>
    <cellStyle name="SAPBEXHLevel3X 3" xfId="1224" xr:uid="{35184AE9-B66E-43D5-A09B-A31D220DAD0E}"/>
    <cellStyle name="SAPBEXHLevel3X 3 10" xfId="6123" xr:uid="{90EE3A46-3175-44E6-89F0-E3E75FD9A6D8}"/>
    <cellStyle name="SAPBEXHLevel3X 3 10 2" xfId="11746" xr:uid="{73BEA178-9475-451C-95F5-8774681D7E99}"/>
    <cellStyle name="SAPBEXHLevel3X 3 10 3" xfId="13488" xr:uid="{52DC27DF-C4F5-4BA3-B457-4853FA2AEF0C}"/>
    <cellStyle name="SAPBEXHLevel3X 3 10 4" xfId="20383" xr:uid="{A0F53AE4-2941-4419-8D10-DA917AF43E77}"/>
    <cellStyle name="SAPBEXHLevel3X 3 10 5" xfId="24069" xr:uid="{7749BF5C-1C81-45FD-A5C7-98AF4863D523}"/>
    <cellStyle name="SAPBEXHLevel3X 3 10 6" xfId="27642" xr:uid="{6D252133-341A-4C76-ADEF-A8EBA3E6D370}"/>
    <cellStyle name="SAPBEXHLevel3X 3 10 7" xfId="30830" xr:uid="{C2A05A8E-7351-4E65-BC45-219122C1C2A0}"/>
    <cellStyle name="SAPBEXHLevel3X 3 10 8" xfId="33524" xr:uid="{35DA59CC-263F-4486-B3A3-23E332307F7E}"/>
    <cellStyle name="SAPBEXHLevel3X 3 11" xfId="6400" xr:uid="{5E32FE87-7646-4F7D-A1B5-65C0C2D020C1}"/>
    <cellStyle name="SAPBEXHLevel3X 3 11 2" xfId="13298" xr:uid="{B670D069-D367-4C7A-A9A5-22C8AFACD271}"/>
    <cellStyle name="SAPBEXHLevel3X 3 11 3" xfId="15960" xr:uid="{B50CD929-B7DA-41B9-968B-7C40833757D6}"/>
    <cellStyle name="SAPBEXHLevel3X 3 11 4" xfId="20645" xr:uid="{00796DA3-0F35-45A8-9884-D251FF00765E}"/>
    <cellStyle name="SAPBEXHLevel3X 3 11 5" xfId="24325" xr:uid="{CADAB72B-44DE-490F-A660-BFF8DE8B04DE}"/>
    <cellStyle name="SAPBEXHLevel3X 3 11 6" xfId="27844" xr:uid="{BC77213F-5C02-48B6-88F5-C3CDB7B0260F}"/>
    <cellStyle name="SAPBEXHLevel3X 3 11 7" xfId="31061" xr:uid="{87241E44-C88A-4D70-A38F-71A328157BA8}"/>
    <cellStyle name="SAPBEXHLevel3X 3 11 8" xfId="33664" xr:uid="{88E146AF-8866-4B9F-BCE0-24033EED316C}"/>
    <cellStyle name="SAPBEXHLevel3X 3 12" xfId="9755" xr:uid="{A987CCA7-ABDA-4B13-B881-2480B6886F1D}"/>
    <cellStyle name="SAPBEXHLevel3X 3 13" xfId="11478" xr:uid="{A7A87C8F-B168-4752-ADF6-A844F869216C}"/>
    <cellStyle name="SAPBEXHLevel3X 3 14" xfId="15673" xr:uid="{DBA32CC2-5438-4161-A752-51BDFF894645}"/>
    <cellStyle name="SAPBEXHLevel3X 3 15" xfId="19731" xr:uid="{9CA782FB-A56D-4D51-91E6-B1AF7833ADDC}"/>
    <cellStyle name="SAPBEXHLevel3X 3 16" xfId="23493" xr:uid="{0D8CC720-1CDE-46F1-BA9B-618F8082F704}"/>
    <cellStyle name="SAPBEXHLevel3X 3 17" xfId="27106" xr:uid="{8C444568-6C82-4239-A6EF-0E63FB26CCC5}"/>
    <cellStyle name="SAPBEXHLevel3X 3 18" xfId="30567" xr:uid="{955372CF-DF0D-4FF3-8981-86E3E4F8D076}"/>
    <cellStyle name="SAPBEXHLevel3X 3 2" xfId="1225" xr:uid="{6C99EA0A-FE90-4049-A3CF-C40637EF9A12}"/>
    <cellStyle name="SAPBEXHLevel3X 3 2 10" xfId="6401" xr:uid="{00D117EE-C172-49CB-AB25-4C1C060CD044}"/>
    <cellStyle name="SAPBEXHLevel3X 3 2 10 2" xfId="13299" xr:uid="{2208DFEB-AEAE-42EB-9B48-5A8A829EF393}"/>
    <cellStyle name="SAPBEXHLevel3X 3 2 10 3" xfId="15961" xr:uid="{116A5815-09EB-4354-9FBC-DFA85EA50A9C}"/>
    <cellStyle name="SAPBEXHLevel3X 3 2 10 4" xfId="20646" xr:uid="{58B95BE9-0EDB-45F6-BB10-BC4140753796}"/>
    <cellStyle name="SAPBEXHLevel3X 3 2 10 5" xfId="24326" xr:uid="{28964838-15D1-4E2E-85B9-03C19322C01C}"/>
    <cellStyle name="SAPBEXHLevel3X 3 2 10 6" xfId="27845" xr:uid="{E3F4E1C0-18EE-4173-B2AB-4DA4043FA0E3}"/>
    <cellStyle name="SAPBEXHLevel3X 3 2 10 7" xfId="31062" xr:uid="{F067BF03-4AD5-43B7-BF8E-601EC7DDA320}"/>
    <cellStyle name="SAPBEXHLevel3X 3 2 10 8" xfId="33665" xr:uid="{44A39830-34C9-4211-8985-ED77985E22C4}"/>
    <cellStyle name="SAPBEXHLevel3X 3 2 11" xfId="8526" xr:uid="{F75C334D-C70D-4B52-A84F-1586EFC47B8D}"/>
    <cellStyle name="SAPBEXHLevel3X 3 2 12" xfId="14763" xr:uid="{76688C2A-C70D-44AF-A8A4-57A283551153}"/>
    <cellStyle name="SAPBEXHLevel3X 3 2 13" xfId="14709" xr:uid="{CBA329DD-83ED-4EA5-8189-601D0C43E63B}"/>
    <cellStyle name="SAPBEXHLevel3X 3 2 14" xfId="19730" xr:uid="{1310A410-1D97-4904-AA58-6B950160C93D}"/>
    <cellStyle name="SAPBEXHLevel3X 3 2 15" xfId="23492" xr:uid="{CA8BA46D-2437-4F49-B640-5297EBB2C295}"/>
    <cellStyle name="SAPBEXHLevel3X 3 2 16" xfId="27105" xr:uid="{3580D060-F81E-4196-8102-7B809A08F188}"/>
    <cellStyle name="SAPBEXHLevel3X 3 2 17" xfId="30566" xr:uid="{CC51DE38-8016-44A1-8636-314EC207CBB5}"/>
    <cellStyle name="SAPBEXHLevel3X 3 2 2" xfId="1709" xr:uid="{D7411A18-5324-4B98-9108-A8B48875D5E0}"/>
    <cellStyle name="SAPBEXHLevel3X 3 2 2 10" xfId="14696" xr:uid="{8A90D491-6FF3-4FBF-9AE2-0BB5AEEFC8EB}"/>
    <cellStyle name="SAPBEXHLevel3X 3 2 2 11" xfId="20484" xr:uid="{399412AC-9C2C-4783-9B6B-C07B8D63B610}"/>
    <cellStyle name="SAPBEXHLevel3X 3 2 2 12" xfId="20550" xr:uid="{8BD16CA4-F912-44A4-921D-A875719A988E}"/>
    <cellStyle name="SAPBEXHLevel3X 3 2 2 13" xfId="27723" xr:uid="{31F4ED35-40F4-4EFF-8F98-985D092F90CF}"/>
    <cellStyle name="SAPBEXHLevel3X 3 2 2 14" xfId="30872" xr:uid="{8E03E016-674C-4CA6-AC99-E408373ABB48}"/>
    <cellStyle name="SAPBEXHLevel3X 3 2 2 15" xfId="33856" xr:uid="{0157E3AA-0BC6-4C1C-80D6-7829A5F17649}"/>
    <cellStyle name="SAPBEXHLevel3X 3 2 2 2" xfId="2952" xr:uid="{C09E3325-89E0-466D-B844-94E41EB79F36}"/>
    <cellStyle name="SAPBEXHLevel3X 3 2 2 2 2" xfId="8218" xr:uid="{1EE8F239-DE21-4F6D-8870-BA81981967C5}"/>
    <cellStyle name="SAPBEXHLevel3X 3 2 2 2 3" xfId="10884" xr:uid="{954CF515-C746-43D6-89A6-C62A0E8810E7}"/>
    <cellStyle name="SAPBEXHLevel3X 3 2 2 2 4" xfId="17300" xr:uid="{030D27EB-7677-4D0C-B252-F885CDBB2283}"/>
    <cellStyle name="SAPBEXHLevel3X 3 2 2 2 5" xfId="21058" xr:uid="{C221F632-A660-4696-BA04-3385A2D3392F}"/>
    <cellStyle name="SAPBEXHLevel3X 3 2 2 2 6" xfId="24719" xr:uid="{B9B5C1A1-228A-41ED-99B2-810B81ED1149}"/>
    <cellStyle name="SAPBEXHLevel3X 3 2 2 2 7" xfId="28248" xr:uid="{A2D1D158-CB05-44D7-91B9-5E80E8303E59}"/>
    <cellStyle name="SAPBEXHLevel3X 3 2 2 2 8" xfId="31534" xr:uid="{4B5D5698-1971-49EE-A20C-4BA3341AEAF9}"/>
    <cellStyle name="SAPBEXHLevel3X 3 2 2 2 9" xfId="34879" xr:uid="{EAF02636-E184-41C6-B8CB-69E6BE6F46D0}"/>
    <cellStyle name="SAPBEXHLevel3X 3 2 2 3" xfId="3458" xr:uid="{4F49FC62-5C57-4DF4-8D14-027DF38C753E}"/>
    <cellStyle name="SAPBEXHLevel3X 3 2 2 3 2" xfId="9343" xr:uid="{33D40D03-45B4-4D01-B5C0-A2911FD5C0B8}"/>
    <cellStyle name="SAPBEXHLevel3X 3 2 2 3 3" xfId="15241" xr:uid="{425A7B80-08BF-47DC-A402-7CB13439CC0C}"/>
    <cellStyle name="SAPBEXHLevel3X 3 2 2 3 4" xfId="17805" xr:uid="{FA78F37E-E31D-4745-9862-B6562FD82033}"/>
    <cellStyle name="SAPBEXHLevel3X 3 2 2 3 5" xfId="21561" xr:uid="{1E573223-6020-4C80-9A61-E695CB0B711A}"/>
    <cellStyle name="SAPBEXHLevel3X 3 2 2 3 6" xfId="25223" xr:uid="{AE90C7EA-D43D-4E90-9B29-CA7DD0A65391}"/>
    <cellStyle name="SAPBEXHLevel3X 3 2 2 3 7" xfId="28754" xr:uid="{26A5F216-D83C-4289-AE44-B124F20CC752}"/>
    <cellStyle name="SAPBEXHLevel3X 3 2 2 3 8" xfId="32033" xr:uid="{6A9A27DF-08F7-4DD3-9058-7D69867FA7B4}"/>
    <cellStyle name="SAPBEXHLevel3X 3 2 2 3 9" xfId="35113" xr:uid="{31786DAA-319B-4D9B-8E68-2D0CDAB62629}"/>
    <cellStyle name="SAPBEXHLevel3X 3 2 2 4" xfId="1971" xr:uid="{330D976C-423D-4FCD-A18A-D6BAAB4579F7}"/>
    <cellStyle name="SAPBEXHLevel3X 3 2 2 4 2" xfId="11440" xr:uid="{046B5B5F-661D-4837-A8FC-7AA9709629D9}"/>
    <cellStyle name="SAPBEXHLevel3X 3 2 2 4 3" xfId="16203" xr:uid="{0A079A96-935F-4FD3-B18F-A4B445019AE3}"/>
    <cellStyle name="SAPBEXHLevel3X 3 2 2 4 4" xfId="7648" xr:uid="{21A85950-CA33-44D2-941B-49916234D1B6}"/>
    <cellStyle name="SAPBEXHLevel3X 3 2 2 4 5" xfId="15439" xr:uid="{F78CA2A3-6728-43A4-B707-1F7284EC8362}"/>
    <cellStyle name="SAPBEXHLevel3X 3 2 2 4 6" xfId="9787" xr:uid="{234EE399-11F9-4ECC-9C5F-69F86E09D5BB}"/>
    <cellStyle name="SAPBEXHLevel3X 3 2 2 4 7" xfId="14268" xr:uid="{5A63365F-7BDC-4187-BF8D-9537D02E6E34}"/>
    <cellStyle name="SAPBEXHLevel3X 3 2 2 4 8" xfId="27868" xr:uid="{8ACE2E66-F3D2-4A3C-9682-687CB4EBC953}"/>
    <cellStyle name="SAPBEXHLevel3X 3 2 2 4 9" xfId="35165" xr:uid="{4973089A-EE9D-4A6E-8AA4-43386CED37C6}"/>
    <cellStyle name="SAPBEXHLevel3X 3 2 2 5" xfId="3717" xr:uid="{A871BE14-BEF4-48C7-ABE1-87B229B8A70B}"/>
    <cellStyle name="SAPBEXHLevel3X 3 2 2 5 2" xfId="13027" xr:uid="{5549AD1F-60B2-4B3A-95C2-5E47D9DFC417}"/>
    <cellStyle name="SAPBEXHLevel3X 3 2 2 5 3" xfId="15623" xr:uid="{4A6C8DCB-B1A5-42C2-9868-84591C09C52D}"/>
    <cellStyle name="SAPBEXHLevel3X 3 2 2 5 4" xfId="18064" xr:uid="{5047DB73-E51C-4455-AAE9-F3C305110F42}"/>
    <cellStyle name="SAPBEXHLevel3X 3 2 2 5 5" xfId="21819" xr:uid="{136FD540-987C-4A11-86CD-A7FE397F22D5}"/>
    <cellStyle name="SAPBEXHLevel3X 3 2 2 5 6" xfId="25482" xr:uid="{2003B2C6-4705-483D-A11E-C3534B7CF249}"/>
    <cellStyle name="SAPBEXHLevel3X 3 2 2 5 7" xfId="29013" xr:uid="{5513DBE0-3A8E-4E98-BFE9-7E753C02C481}"/>
    <cellStyle name="SAPBEXHLevel3X 3 2 2 5 8" xfId="32289" xr:uid="{52A78A22-B497-411A-9809-9D9A14AE7657}"/>
    <cellStyle name="SAPBEXHLevel3X 3 2 2 5 9" xfId="34248" xr:uid="{E7069771-E224-4D38-A9C2-8767F076D59B}"/>
    <cellStyle name="SAPBEXHLevel3X 3 2 2 6" xfId="4433" xr:uid="{981719D0-C026-478C-926B-CBAF52B90658}"/>
    <cellStyle name="SAPBEXHLevel3X 3 2 2 6 2" xfId="12559" xr:uid="{638706EA-4752-4FF8-9A28-29248153D017}"/>
    <cellStyle name="SAPBEXHLevel3X 3 2 2 6 3" xfId="13323" xr:uid="{FE0E8CD3-57BD-4FF4-A73B-F69153007863}"/>
    <cellStyle name="SAPBEXHLevel3X 3 2 2 6 4" xfId="18780" xr:uid="{095854D2-EF96-4367-ACC2-5B6BDB7BE8DD}"/>
    <cellStyle name="SAPBEXHLevel3X 3 2 2 6 5" xfId="22532" xr:uid="{6A8D1BFA-C5AB-4192-A0AC-2CC863DD57CB}"/>
    <cellStyle name="SAPBEXHLevel3X 3 2 2 6 6" xfId="26197" xr:uid="{B1127A6D-5287-4C33-88BB-67762AE2979D}"/>
    <cellStyle name="SAPBEXHLevel3X 3 2 2 6 7" xfId="29729" xr:uid="{86DA52B4-7744-40E3-90FC-A22133A272E2}"/>
    <cellStyle name="SAPBEXHLevel3X 3 2 2 6 8" xfId="32991" xr:uid="{A9B167A5-4E8C-45E9-9E8C-20198EC2F829}"/>
    <cellStyle name="SAPBEXHLevel3X 3 2 2 7" xfId="4660" xr:uid="{EF0BEA47-93ED-4DA5-91FE-BEB793AE35FF}"/>
    <cellStyle name="SAPBEXHLevel3X 3 2 2 7 2" xfId="12361" xr:uid="{50556D88-2708-4DD5-A625-83C9B2F9B6E4}"/>
    <cellStyle name="SAPBEXHLevel3X 3 2 2 7 3" xfId="15735" xr:uid="{D7470454-6654-4D72-B2D1-2E51F6DC1DC1}"/>
    <cellStyle name="SAPBEXHLevel3X 3 2 2 7 4" xfId="19007" xr:uid="{F5C61E99-A73F-4FC8-9278-E327E9712E87}"/>
    <cellStyle name="SAPBEXHLevel3X 3 2 2 7 5" xfId="22759" xr:uid="{952D0826-22EF-4C42-BC55-188A8F2D960E}"/>
    <cellStyle name="SAPBEXHLevel3X 3 2 2 7 6" xfId="26424" xr:uid="{EFD2B5CE-D29F-4834-AA9E-C2A6D937F6B4}"/>
    <cellStyle name="SAPBEXHLevel3X 3 2 2 7 7" xfId="29956" xr:uid="{A1BDB6EC-5AA9-49B7-BE51-B61F660BB12D}"/>
    <cellStyle name="SAPBEXHLevel3X 3 2 2 7 8" xfId="33215" xr:uid="{EE642744-C017-4EF4-A1ED-968176DC0003}"/>
    <cellStyle name="SAPBEXHLevel3X 3 2 2 8" xfId="13071" xr:uid="{6CC30C0A-FD6F-45DC-A70F-2A53A530E3BA}"/>
    <cellStyle name="SAPBEXHLevel3X 3 2 2 9" xfId="15590" xr:uid="{762B06DE-4D71-4FC8-B587-542B462BA1B7}"/>
    <cellStyle name="SAPBEXHLevel3X 3 2 3" xfId="2499" xr:uid="{7235EDD5-59AB-40D1-9F0F-F40D1376F237}"/>
    <cellStyle name="SAPBEXHLevel3X 3 2 3 2" xfId="8572" xr:uid="{38AD4E8A-0FEE-4435-A890-551265311141}"/>
    <cellStyle name="SAPBEXHLevel3X 3 2 3 3" xfId="13576" xr:uid="{01F18C93-637F-4F79-A496-321E2441BCC0}"/>
    <cellStyle name="SAPBEXHLevel3X 3 2 3 4" xfId="8276" xr:uid="{F1434FFE-7BD3-47FF-932A-178A47282141}"/>
    <cellStyle name="SAPBEXHLevel3X 3 2 3 5" xfId="19338" xr:uid="{992C8393-05D7-4DDB-AC78-11658743FE6B}"/>
    <cellStyle name="SAPBEXHLevel3X 3 2 3 6" xfId="20103" xr:uid="{1C00B2F0-FD20-45A2-8F55-EEBC54D0AA4C}"/>
    <cellStyle name="SAPBEXHLevel3X 3 2 3 7" xfId="23797" xr:uid="{8F7F067A-FC1A-4906-A4EE-90265838DE74}"/>
    <cellStyle name="SAPBEXHLevel3X 3 2 3 8" xfId="13487" xr:uid="{B922E5A9-6107-42F7-B71A-2B8E1A67075D}"/>
    <cellStyle name="SAPBEXHLevel3X 3 2 3 9" xfId="34483" xr:uid="{C1215FFA-FDEF-4D96-A047-36DB72FA7A74}"/>
    <cellStyle name="SAPBEXHLevel3X 3 2 4" xfId="2110" xr:uid="{934285F6-0800-4B39-9C1A-40A459E57D40}"/>
    <cellStyle name="SAPBEXHLevel3X 3 2 4 2" xfId="10354" xr:uid="{6CCF449B-15C4-47F0-8451-6497BEB81AEA}"/>
    <cellStyle name="SAPBEXHLevel3X 3 2 4 3" xfId="14726" xr:uid="{23A47A47-FE2C-40C7-9E20-BAB7EC6B5570}"/>
    <cellStyle name="SAPBEXHLevel3X 3 2 4 4" xfId="11988" xr:uid="{CC85C219-875F-48A5-9E67-705E676AE84C}"/>
    <cellStyle name="SAPBEXHLevel3X 3 2 4 5" xfId="14328" xr:uid="{2049A2CB-AC25-4261-8141-8C70C906D32A}"/>
    <cellStyle name="SAPBEXHLevel3X 3 2 4 6" xfId="23206" xr:uid="{3685E4DB-866F-4453-85E5-CB988A5FAD61}"/>
    <cellStyle name="SAPBEXHLevel3X 3 2 4 7" xfId="9027" xr:uid="{0A848A0C-67B6-4230-9614-61522062ED70}"/>
    <cellStyle name="SAPBEXHLevel3X 3 2 4 8" xfId="20678" xr:uid="{E8D51291-FC00-4DD5-9CDC-D30CA9C9901F}"/>
    <cellStyle name="SAPBEXHLevel3X 3 2 5" xfId="2065" xr:uid="{60DE0629-5FEC-4355-81A7-B24F313236FF}"/>
    <cellStyle name="SAPBEXHLevel3X 3 2 5 2" xfId="9209" xr:uid="{63781782-F5A0-4A27-B15F-A072FA99F6F3}"/>
    <cellStyle name="SAPBEXHLevel3X 3 2 5 3" xfId="13557" xr:uid="{36BEC1DB-8F8C-4321-93F9-F9BFBF24ED2B}"/>
    <cellStyle name="SAPBEXHLevel3X 3 2 5 4" xfId="15022" xr:uid="{6EDC2F90-A7DD-4E5F-B750-7FA494B07DC8}"/>
    <cellStyle name="SAPBEXHLevel3X 3 2 5 5" xfId="13775" xr:uid="{18E43AA4-D455-4F4E-A654-72346399CD7E}"/>
    <cellStyle name="SAPBEXHLevel3X 3 2 5 6" xfId="10385" xr:uid="{BD2F3EB4-9AFC-49BB-951E-8C909C964DCA}"/>
    <cellStyle name="SAPBEXHLevel3X 3 2 5 7" xfId="23767" xr:uid="{46548925-5B9C-470A-B9B1-75B8EC8339BD}"/>
    <cellStyle name="SAPBEXHLevel3X 3 2 5 8" xfId="8474" xr:uid="{8FA4BD46-C613-4190-86BE-E9515E89A8A3}"/>
    <cellStyle name="SAPBEXHLevel3X 3 2 6" xfId="3716" xr:uid="{395D00BD-964A-44C1-ADA4-A7D22D128800}"/>
    <cellStyle name="SAPBEXHLevel3X 3 2 6 2" xfId="13026" xr:uid="{64047E86-E008-4504-96DA-EE0A8058753D}"/>
    <cellStyle name="SAPBEXHLevel3X 3 2 6 3" xfId="15624" xr:uid="{D09C82B3-20E6-4CBE-AE81-C149442D0A1D}"/>
    <cellStyle name="SAPBEXHLevel3X 3 2 6 4" xfId="18063" xr:uid="{3ADEE560-99A3-4677-9801-A7B50D21583B}"/>
    <cellStyle name="SAPBEXHLevel3X 3 2 6 5" xfId="21818" xr:uid="{3705B434-FEF4-422A-8640-0A9552B688AF}"/>
    <cellStyle name="SAPBEXHLevel3X 3 2 6 6" xfId="25481" xr:uid="{04207615-C77B-422D-AC89-E03B4EB00CE1}"/>
    <cellStyle name="SAPBEXHLevel3X 3 2 6 7" xfId="29012" xr:uid="{979A81F5-CCEE-48BE-A59D-137EF06B441E}"/>
    <cellStyle name="SAPBEXHLevel3X 3 2 6 8" xfId="32288" xr:uid="{1806A7E7-34B3-4504-A376-6B45F9FF055A}"/>
    <cellStyle name="SAPBEXHLevel3X 3 2 7" xfId="3639" xr:uid="{BD9D7039-DAF1-479A-9F02-A34AC6D31A8B}"/>
    <cellStyle name="SAPBEXHLevel3X 3 2 7 2" xfId="10107" xr:uid="{7394CB60-D907-4AD1-987C-B9ECF69A57C6}"/>
    <cellStyle name="SAPBEXHLevel3X 3 2 7 3" xfId="14434" xr:uid="{929D0A73-5127-4D7D-8D3B-F3EA95256DCA}"/>
    <cellStyle name="SAPBEXHLevel3X 3 2 7 4" xfId="17986" xr:uid="{1728B26A-B07B-480D-8D22-D82E22468DFF}"/>
    <cellStyle name="SAPBEXHLevel3X 3 2 7 5" xfId="21742" xr:uid="{FF68E55F-BDCC-47AB-B795-506758227965}"/>
    <cellStyle name="SAPBEXHLevel3X 3 2 7 6" xfId="25404" xr:uid="{A84F4BE3-8113-4BF7-954B-20915E54FF31}"/>
    <cellStyle name="SAPBEXHLevel3X 3 2 7 7" xfId="28935" xr:uid="{EF3A647B-C7BA-474B-B968-902DF3E4E8E8}"/>
    <cellStyle name="SAPBEXHLevel3X 3 2 7 8" xfId="32212" xr:uid="{2FF583D5-73B8-4FFA-ADD8-15B1B71B0DBD}"/>
    <cellStyle name="SAPBEXHLevel3X 3 2 8" xfId="4755" xr:uid="{C42245B7-3795-4AF5-865E-3EA0DB3E930E}"/>
    <cellStyle name="SAPBEXHLevel3X 3 2 8 2" xfId="12268" xr:uid="{27E07473-F342-4775-8C9C-8A9A93C4A47E}"/>
    <cellStyle name="SAPBEXHLevel3X 3 2 8 3" xfId="15785" xr:uid="{9C1E466A-82A8-457B-89BD-C9DC474E833C}"/>
    <cellStyle name="SAPBEXHLevel3X 3 2 8 4" xfId="19102" xr:uid="{7E156FE8-A4BC-40F4-ACB4-28AE91771092}"/>
    <cellStyle name="SAPBEXHLevel3X 3 2 8 5" xfId="22853" xr:uid="{E65CCD51-E976-4C26-AA1B-0AE825410646}"/>
    <cellStyle name="SAPBEXHLevel3X 3 2 8 6" xfId="26519" xr:uid="{00960BFD-02CB-452B-812B-42819A70B803}"/>
    <cellStyle name="SAPBEXHLevel3X 3 2 8 7" xfId="30051" xr:uid="{936CCDD9-3B90-4184-89B9-850CAD382592}"/>
    <cellStyle name="SAPBEXHLevel3X 3 2 8 8" xfId="33308" xr:uid="{A5F1263C-7675-4405-95D1-D2FF2AE07CF6}"/>
    <cellStyle name="SAPBEXHLevel3X 3 2 9" xfId="6124" xr:uid="{AE2C20E6-00EB-4C3E-AC5F-7FADF4CF2C01}"/>
    <cellStyle name="SAPBEXHLevel3X 3 2 9 2" xfId="11745" xr:uid="{36C62D73-844D-450D-9FB4-AC4E9F000A59}"/>
    <cellStyle name="SAPBEXHLevel3X 3 2 9 3" xfId="15888" xr:uid="{0FAD5909-3F16-4AE5-8457-37EF8F0C1CF1}"/>
    <cellStyle name="SAPBEXHLevel3X 3 2 9 4" xfId="20384" xr:uid="{37B0E010-EE93-44D7-9658-8515C1A497FB}"/>
    <cellStyle name="SAPBEXHLevel3X 3 2 9 5" xfId="24070" xr:uid="{F33B1856-3EDE-4EB6-8553-25EA640CEC49}"/>
    <cellStyle name="SAPBEXHLevel3X 3 2 9 6" xfId="27643" xr:uid="{2D1C9AAE-C3AC-4DC2-B600-98790A0DA520}"/>
    <cellStyle name="SAPBEXHLevel3X 3 2 9 7" xfId="30831" xr:uid="{5F149C7C-D02B-456D-96D9-C838216C3CD9}"/>
    <cellStyle name="SAPBEXHLevel3X 3 2 9 8" xfId="33525" xr:uid="{AF5D2795-420C-47E6-BDF0-C91418D4249B}"/>
    <cellStyle name="SAPBEXHLevel3X 3 3" xfId="1708" xr:uid="{72EDB663-B17E-43DD-B813-A27D2FD2D774}"/>
    <cellStyle name="SAPBEXHLevel3X 3 3 10" xfId="7974" xr:uid="{F8EF5CC5-16E6-481C-8C8B-094AFFD48FA0}"/>
    <cellStyle name="SAPBEXHLevel3X 3 3 11" xfId="13755" xr:uid="{B9E5D0AF-B6FD-463A-BA9B-439C79018479}"/>
    <cellStyle name="SAPBEXHLevel3X 3 3 12" xfId="16079" xr:uid="{43B6A384-A6E9-4336-B32E-2B7EC28C79CE}"/>
    <cellStyle name="SAPBEXHLevel3X 3 3 13" xfId="19567" xr:uid="{24DAC20D-70A6-4834-A4BE-DF86858BA8A3}"/>
    <cellStyle name="SAPBEXHLevel3X 3 3 14" xfId="20675" xr:uid="{73362E59-3F27-4E27-9C8C-E876F55F1CDE}"/>
    <cellStyle name="SAPBEXHLevel3X 3 3 15" xfId="26978" xr:uid="{7952DADC-9DD9-46B7-B7BB-DF69964A64D6}"/>
    <cellStyle name="SAPBEXHLevel3X 3 3 16" xfId="30455" xr:uid="{4A96099F-8F47-496A-A83D-A83D531C8B7E}"/>
    <cellStyle name="SAPBEXHLevel3X 3 3 2" xfId="2951" xr:uid="{EA050CE3-6A20-45D9-B05E-B150CBBF0935}"/>
    <cellStyle name="SAPBEXHLevel3X 3 3 2 2" xfId="7446" xr:uid="{0AFDD64C-747D-4B6B-9FA0-91D03B475E83}"/>
    <cellStyle name="SAPBEXHLevel3X 3 3 2 2 2" xfId="34880" xr:uid="{D4DCC0FA-323E-4F4E-A4A8-B460698CEFBE}"/>
    <cellStyle name="SAPBEXHLevel3X 3 3 2 3" xfId="10611" xr:uid="{EE4310BE-B2F4-4570-A635-2D931F517E2B}"/>
    <cellStyle name="SAPBEXHLevel3X 3 3 2 3 2" xfId="35114" xr:uid="{9C9D3505-E51C-4207-AB06-89B60ADF3331}"/>
    <cellStyle name="SAPBEXHLevel3X 3 3 2 4" xfId="17299" xr:uid="{52135722-A6E6-4483-95EE-6E795A750481}"/>
    <cellStyle name="SAPBEXHLevel3X 3 3 2 4 2" xfId="35166" xr:uid="{9881F93E-0CA4-4717-A300-CD8BD76D4C6B}"/>
    <cellStyle name="SAPBEXHLevel3X 3 3 2 5" xfId="21057" xr:uid="{569D325B-8EA7-412B-9153-5E3230290488}"/>
    <cellStyle name="SAPBEXHLevel3X 3 3 2 5 2" xfId="34249" xr:uid="{4AB85C3C-F614-45F2-B99F-A68CB9803C77}"/>
    <cellStyle name="SAPBEXHLevel3X 3 3 2 6" xfId="24718" xr:uid="{D4EE7A85-468D-40A3-AEFA-7C0EE2273201}"/>
    <cellStyle name="SAPBEXHLevel3X 3 3 2 7" xfId="28247" xr:uid="{8840EE65-C501-414A-8E7F-8BCF06F55108}"/>
    <cellStyle name="SAPBEXHLevel3X 3 3 2 8" xfId="31533" xr:uid="{F7A531EB-44A8-430A-BADB-2614B077DE66}"/>
    <cellStyle name="SAPBEXHLevel3X 3 3 2 9" xfId="33857" xr:uid="{E02B7C85-D106-4286-B2BF-B73E1670F9F6}"/>
    <cellStyle name="SAPBEXHLevel3X 3 3 3" xfId="3457" xr:uid="{433010FC-4FD3-42D2-8ED8-18A5898F651C}"/>
    <cellStyle name="SAPBEXHLevel3X 3 3 3 2" xfId="10545" xr:uid="{450E23A3-5C42-4338-81D1-1EB3A5848AED}"/>
    <cellStyle name="SAPBEXHLevel3X 3 3 3 3" xfId="16876" xr:uid="{32FABE83-8B69-4660-9DE2-0F1B5967479D}"/>
    <cellStyle name="SAPBEXHLevel3X 3 3 3 4" xfId="17804" xr:uid="{BFB274D2-D4AB-4007-BDC9-B21AB674FA0C}"/>
    <cellStyle name="SAPBEXHLevel3X 3 3 3 5" xfId="21560" xr:uid="{E65FD271-366E-4112-B403-3F72F0EA59A3}"/>
    <cellStyle name="SAPBEXHLevel3X 3 3 3 6" xfId="25222" xr:uid="{3DDC5F9D-D2A8-469F-8102-2045075DBA8F}"/>
    <cellStyle name="SAPBEXHLevel3X 3 3 3 7" xfId="28753" xr:uid="{5C661797-9916-4702-B852-0506A067E3B1}"/>
    <cellStyle name="SAPBEXHLevel3X 3 3 3 8" xfId="32032" xr:uid="{CB4ADC66-E23D-4B35-9334-55D5B5FEDA3F}"/>
    <cellStyle name="SAPBEXHLevel3X 3 3 3 9" xfId="35024" xr:uid="{94194F25-A319-4003-807D-6EBFD7509B63}"/>
    <cellStyle name="SAPBEXHLevel3X 3 3 4" xfId="2188" xr:uid="{E4F474A0-F1F4-49ED-9F39-EE6E8BD693BF}"/>
    <cellStyle name="SAPBEXHLevel3X 3 3 4 2" xfId="8229" xr:uid="{1A5C7A0C-1E5B-4DF6-8F51-B695B812E7DB}"/>
    <cellStyle name="SAPBEXHLevel3X 3 3 4 3" xfId="14082" xr:uid="{1862B563-D88D-44B9-971B-9ED9F5D552BB}"/>
    <cellStyle name="SAPBEXHLevel3X 3 3 4 4" xfId="8305" xr:uid="{B0E1FD5D-455E-4B31-BF76-A8D8E95D8667}"/>
    <cellStyle name="SAPBEXHLevel3X 3 3 4 5" xfId="11634" xr:uid="{D279833D-C49E-4641-81C2-B5F1BA91F63A}"/>
    <cellStyle name="SAPBEXHLevel3X 3 3 4 6" xfId="20068" xr:uid="{25F2932D-376C-44A2-B8D5-3D4B912770DF}"/>
    <cellStyle name="SAPBEXHLevel3X 3 3 4 7" xfId="26859" xr:uid="{5B6DF852-0B1A-4FA1-93A8-BB4D62D8DCF2}"/>
    <cellStyle name="SAPBEXHLevel3X 3 3 4 8" xfId="27390" xr:uid="{AC199F5E-AB82-4300-8D83-517AD7DEEBCD}"/>
    <cellStyle name="SAPBEXHLevel3X 3 3 5" xfId="3899" xr:uid="{72E1892E-F15F-42C2-B36D-15A17277A432}"/>
    <cellStyle name="SAPBEXHLevel3X 3 3 5 2" xfId="8818" xr:uid="{FB7F0E16-C195-4428-B226-79B9949E7908}"/>
    <cellStyle name="SAPBEXHLevel3X 3 3 5 3" xfId="15394" xr:uid="{26C7DACE-4CE6-409A-A0A8-118728E5BAA7}"/>
    <cellStyle name="SAPBEXHLevel3X 3 3 5 4" xfId="18246" xr:uid="{B7615F78-6794-4662-8CE5-3FBC8F6F3114}"/>
    <cellStyle name="SAPBEXHLevel3X 3 3 5 5" xfId="21999" xr:uid="{0B4C184A-C6C5-4BED-B255-5F7B8DEFF747}"/>
    <cellStyle name="SAPBEXHLevel3X 3 3 5 6" xfId="25664" xr:uid="{E33F7673-0DB1-4F87-9447-69BA8FC65AEF}"/>
    <cellStyle name="SAPBEXHLevel3X 3 3 5 7" xfId="29195" xr:uid="{DD591830-C32D-419A-B763-98E37AA920C9}"/>
    <cellStyle name="SAPBEXHLevel3X 3 3 5 8" xfId="32464" xr:uid="{7F978584-2204-49BE-BFCB-F46A8FEFBAC8}"/>
    <cellStyle name="SAPBEXHLevel3X 3 3 6" xfId="4485" xr:uid="{86711A47-7DDD-4657-BA82-195FCB1AD59A}"/>
    <cellStyle name="SAPBEXHLevel3X 3 3 6 2" xfId="12519" xr:uid="{48BC2783-6198-4AFD-B508-C168F412AF15}"/>
    <cellStyle name="SAPBEXHLevel3X 3 3 6 3" xfId="7478" xr:uid="{909C33B3-A95A-406A-81C9-32DA1AD6B18E}"/>
    <cellStyle name="SAPBEXHLevel3X 3 3 6 4" xfId="18832" xr:uid="{0F45F66B-ECC0-45B9-AB76-C24EE94BD4AA}"/>
    <cellStyle name="SAPBEXHLevel3X 3 3 6 5" xfId="22584" xr:uid="{C20DE75A-B697-4FAD-8C4B-2BEC5241BB5B}"/>
    <cellStyle name="SAPBEXHLevel3X 3 3 6 6" xfId="26249" xr:uid="{3D825648-8B30-4998-9F3C-D208F15DF20B}"/>
    <cellStyle name="SAPBEXHLevel3X 3 3 6 7" xfId="29781" xr:uid="{21E6B68B-D43B-4AA3-A157-15DE06CBA5C6}"/>
    <cellStyle name="SAPBEXHLevel3X 3 3 6 8" xfId="33043" xr:uid="{35689727-C293-4CA9-A78F-3D3290DAFDF4}"/>
    <cellStyle name="SAPBEXHLevel3X 3 3 7" xfId="4768" xr:uid="{231C687E-F943-4CFF-AD95-51322176DC80}"/>
    <cellStyle name="SAPBEXHLevel3X 3 3 7 2" xfId="12255" xr:uid="{222478FC-60DD-40DE-99CE-6240A1876EF6}"/>
    <cellStyle name="SAPBEXHLevel3X 3 3 7 3" xfId="15791" xr:uid="{AD166ABD-A38A-4680-BC15-E31A6CA8D69F}"/>
    <cellStyle name="SAPBEXHLevel3X 3 3 7 4" xfId="19115" xr:uid="{2BE3AE0D-09A5-465A-9A45-0EA4A54CD743}"/>
    <cellStyle name="SAPBEXHLevel3X 3 3 7 5" xfId="22866" xr:uid="{02A3ADFC-6335-4FDA-ACE9-3E0BC75B1C45}"/>
    <cellStyle name="SAPBEXHLevel3X 3 3 7 6" xfId="26532" xr:uid="{2CFA75EF-0828-4417-BDF0-92E05507A0E2}"/>
    <cellStyle name="SAPBEXHLevel3X 3 3 7 7" xfId="30064" xr:uid="{04FB07D5-FC6E-4607-BCAA-0AADC52C1B19}"/>
    <cellStyle name="SAPBEXHLevel3X 3 3 7 8" xfId="33321" xr:uid="{3C932D0B-F3C6-407E-BCF5-908870EF0172}"/>
    <cellStyle name="SAPBEXHLevel3X 3 3 8" xfId="6125" xr:uid="{0B40D796-3833-4F75-A513-DB3CA05DF075}"/>
    <cellStyle name="SAPBEXHLevel3X 3 3 8 2" xfId="11744" xr:uid="{81BF4740-86E3-4BB0-A793-38F50F671164}"/>
    <cellStyle name="SAPBEXHLevel3X 3 3 8 3" xfId="14178" xr:uid="{4F19DAD3-89DC-48E0-85B4-0D87131AB363}"/>
    <cellStyle name="SAPBEXHLevel3X 3 3 8 4" xfId="20385" xr:uid="{574F6C1F-4C6A-46F3-9A51-1EA4C217B952}"/>
    <cellStyle name="SAPBEXHLevel3X 3 3 8 5" xfId="24071" xr:uid="{6B8D6C16-14BD-4611-ADDC-70AEA18B823B}"/>
    <cellStyle name="SAPBEXHLevel3X 3 3 8 6" xfId="27644" xr:uid="{2F90909D-489D-4D5D-9AB4-A92D8125F0AB}"/>
    <cellStyle name="SAPBEXHLevel3X 3 3 8 7" xfId="30832" xr:uid="{887156F0-450E-4C18-BE59-D10CCB3909FC}"/>
    <cellStyle name="SAPBEXHLevel3X 3 3 8 8" xfId="33526" xr:uid="{4AE24028-D62D-4B3F-B699-2A55F8662485}"/>
    <cellStyle name="SAPBEXHLevel3X 3 3 9" xfId="6402" xr:uid="{AB050638-C2A0-4029-98AC-C0B6E5BD8A84}"/>
    <cellStyle name="SAPBEXHLevel3X 3 3 9 2" xfId="13300" xr:uid="{5B635491-7339-4DC3-AE57-8CF04BB74B6D}"/>
    <cellStyle name="SAPBEXHLevel3X 3 3 9 3" xfId="15962" xr:uid="{4C1F3459-AF0A-4489-AFA0-2A436107B207}"/>
    <cellStyle name="SAPBEXHLevel3X 3 3 9 4" xfId="20647" xr:uid="{24BA0D34-7A1C-4BAB-A5FD-FD0330A81E73}"/>
    <cellStyle name="SAPBEXHLevel3X 3 3 9 5" xfId="24327" xr:uid="{789E4081-4EA0-4762-97C9-86FDE93873EF}"/>
    <cellStyle name="SAPBEXHLevel3X 3 3 9 6" xfId="27846" xr:uid="{0A9E82C0-2C55-4DB9-9CAC-041735B95DD3}"/>
    <cellStyle name="SAPBEXHLevel3X 3 3 9 7" xfId="31063" xr:uid="{28D45F59-46AF-40DC-9891-D2C1D1FB9932}"/>
    <cellStyle name="SAPBEXHLevel3X 3 3 9 8" xfId="33666" xr:uid="{1DE5DDB8-67B5-4D16-80E8-AC689A5CFCFB}"/>
    <cellStyle name="SAPBEXHLevel3X 3 4" xfId="2498" xr:uid="{530D8494-F289-4F2A-BEDF-B0F126AA5963}"/>
    <cellStyle name="SAPBEXHLevel3X 3 4 10" xfId="24827" xr:uid="{9C22162D-7444-4EFE-BD91-E0F54EC3F42C}"/>
    <cellStyle name="SAPBEXHLevel3X 3 4 2" xfId="6126" xr:uid="{1F7C9E0D-DF3C-456B-9B89-8556222431C0}"/>
    <cellStyle name="SAPBEXHLevel3X 3 4 2 2" xfId="11743" xr:uid="{3C8C3008-5912-46D9-A66A-A8C18E6806AD}"/>
    <cellStyle name="SAPBEXHLevel3X 3 4 2 2 2" xfId="34881" xr:uid="{9AB6EC0A-D553-4355-8D25-617D038C0DDE}"/>
    <cellStyle name="SAPBEXHLevel3X 3 4 2 3" xfId="8873" xr:uid="{53E71DAF-7F47-4834-B049-75032F83FB6B}"/>
    <cellStyle name="SAPBEXHLevel3X 3 4 2 3 2" xfId="35115" xr:uid="{6489662E-97C4-4A22-BE4D-47B5AAF6A888}"/>
    <cellStyle name="SAPBEXHLevel3X 3 4 2 4" xfId="20386" xr:uid="{E5EA309F-ADBE-4570-8075-B3FC0C4E38B5}"/>
    <cellStyle name="SAPBEXHLevel3X 3 4 2 4 2" xfId="35167" xr:uid="{8EDA83C8-60E6-42CD-8639-F271916626C6}"/>
    <cellStyle name="SAPBEXHLevel3X 3 4 2 5" xfId="24072" xr:uid="{2F0A0ED0-11CB-42AD-94C1-278AD5D46A16}"/>
    <cellStyle name="SAPBEXHLevel3X 3 4 2 5 2" xfId="34250" xr:uid="{F064CD9C-5B09-4173-A1AE-3671C5AD683A}"/>
    <cellStyle name="SAPBEXHLevel3X 3 4 2 6" xfId="27645" xr:uid="{7A04B677-4FDD-4556-8736-BC03E1628CD6}"/>
    <cellStyle name="SAPBEXHLevel3X 3 4 2 7" xfId="30833" xr:uid="{D59424B1-357D-4B34-BC04-131ECE863EEC}"/>
    <cellStyle name="SAPBEXHLevel3X 3 4 2 8" xfId="33527" xr:uid="{C68D8F35-3D15-4FA3-89A4-57B1903D5FE7}"/>
    <cellStyle name="SAPBEXHLevel3X 3 4 3" xfId="6403" xr:uid="{76725A1A-9E86-4E64-8D20-36BA74AD2195}"/>
    <cellStyle name="SAPBEXHLevel3X 3 4 3 2" xfId="13301" xr:uid="{292438D3-3654-4C6A-AFBB-47AFF6CA48AA}"/>
    <cellStyle name="SAPBEXHLevel3X 3 4 3 3" xfId="15963" xr:uid="{F5412155-092B-462F-9C3E-129F9F3B1C3E}"/>
    <cellStyle name="SAPBEXHLevel3X 3 4 3 4" xfId="20648" xr:uid="{79854363-9CD1-424C-B53E-A2CF17778D40}"/>
    <cellStyle name="SAPBEXHLevel3X 3 4 3 5" xfId="24328" xr:uid="{6EB911C2-D11B-4BC5-879C-6B1B6D2BE506}"/>
    <cellStyle name="SAPBEXHLevel3X 3 4 3 6" xfId="27847" xr:uid="{48F2FECF-0EB4-406C-AF1B-4AE879A65A31}"/>
    <cellStyle name="SAPBEXHLevel3X 3 4 3 7" xfId="31064" xr:uid="{9129805D-899F-4AD6-8DB8-01C88C60229B}"/>
    <cellStyle name="SAPBEXHLevel3X 3 4 3 8" xfId="33667" xr:uid="{BFF90B56-9ECC-4866-AF7F-5A731540DF78}"/>
    <cellStyle name="SAPBEXHLevel3X 3 4 4" xfId="10434" xr:uid="{0BC0A51E-2919-4B80-9431-D72745543D1C}"/>
    <cellStyle name="SAPBEXHLevel3X 3 4 5" xfId="7368" xr:uid="{6476257A-C592-4295-A985-1B65442888F4}"/>
    <cellStyle name="SAPBEXHLevel3X 3 4 6" xfId="16288" xr:uid="{C92CAF02-AC07-4642-9807-D9851CD1FB57}"/>
    <cellStyle name="SAPBEXHLevel3X 3 4 7" xfId="19339" xr:uid="{1E963017-A66C-47A7-B056-09A9219F5432}"/>
    <cellStyle name="SAPBEXHLevel3X 3 4 8" xfId="23107" xr:uid="{E9A64CD7-7E53-4548-A06A-E3309A7433E7}"/>
    <cellStyle name="SAPBEXHLevel3X 3 4 9" xfId="20584" xr:uid="{015AD882-7457-4E80-A48A-B2F045266813}"/>
    <cellStyle name="SAPBEXHLevel3X 3 5" xfId="2109" xr:uid="{295F68D4-8449-47DA-929C-1B6A1D93F58D}"/>
    <cellStyle name="SAPBEXHLevel3X 3 5 10" xfId="27393" xr:uid="{1B5FC850-4C0B-4BA9-869B-0E3E04EA8638}"/>
    <cellStyle name="SAPBEXHLevel3X 3 5 2" xfId="6127" xr:uid="{19E3D601-C71F-4B18-9A37-529B5FD2D40A}"/>
    <cellStyle name="SAPBEXHLevel3X 3 5 2 2" xfId="11742" xr:uid="{2F55CAA8-37B2-49D6-BB3B-D045CE069511}"/>
    <cellStyle name="SAPBEXHLevel3X 3 5 2 2 2" xfId="34882" xr:uid="{E8E11869-239D-4CDA-8BE3-879AF4678927}"/>
    <cellStyle name="SAPBEXHLevel3X 3 5 2 3" xfId="14415" xr:uid="{715AB508-1793-4E53-A6B0-321B2F2827B3}"/>
    <cellStyle name="SAPBEXHLevel3X 3 5 2 3 2" xfId="35116" xr:uid="{0B8C8D44-5C5C-428C-9F90-B43B001690B0}"/>
    <cellStyle name="SAPBEXHLevel3X 3 5 2 4" xfId="20387" xr:uid="{78489C6B-C916-43E2-B6C9-C671484BE5CA}"/>
    <cellStyle name="SAPBEXHLevel3X 3 5 2 4 2" xfId="35168" xr:uid="{86BA19AC-9B88-43AB-9FF1-D370B6171AB6}"/>
    <cellStyle name="SAPBEXHLevel3X 3 5 2 5" xfId="24073" xr:uid="{1BAEC71B-5EFB-4843-8874-55A9855431D0}"/>
    <cellStyle name="SAPBEXHLevel3X 3 5 2 5 2" xfId="34251" xr:uid="{0F599426-7CAC-44CA-96FB-ABA5E6BAD2AC}"/>
    <cellStyle name="SAPBEXHLevel3X 3 5 2 6" xfId="27646" xr:uid="{09F2EB19-BDF7-461B-B5CA-0908C458AB40}"/>
    <cellStyle name="SAPBEXHLevel3X 3 5 2 7" xfId="30834" xr:uid="{6747E18E-D703-453B-9BBC-E7AC19BAB04E}"/>
    <cellStyle name="SAPBEXHLevel3X 3 5 2 8" xfId="33528" xr:uid="{43640108-B168-4670-97D6-9B1A5663FC32}"/>
    <cellStyle name="SAPBEXHLevel3X 3 5 3" xfId="6404" xr:uid="{EE9D6948-91D1-4183-8D40-845CBEBCE1B9}"/>
    <cellStyle name="SAPBEXHLevel3X 3 5 3 2" xfId="13302" xr:uid="{A3A61052-5687-4DF7-B746-66A5A143A50F}"/>
    <cellStyle name="SAPBEXHLevel3X 3 5 3 3" xfId="9727" xr:uid="{33BAD3CA-69B1-4E70-A3AB-E15EC5A344E7}"/>
    <cellStyle name="SAPBEXHLevel3X 3 5 3 4" xfId="20649" xr:uid="{21AEAD5C-B596-49CC-A577-A58AA7BE705F}"/>
    <cellStyle name="SAPBEXHLevel3X 3 5 3 5" xfId="24329" xr:uid="{1EED4BFD-D94D-4353-B5B1-624B6E81DBAC}"/>
    <cellStyle name="SAPBEXHLevel3X 3 5 3 6" xfId="27848" xr:uid="{1020DE71-4780-48A3-A657-569983AA440E}"/>
    <cellStyle name="SAPBEXHLevel3X 3 5 3 7" xfId="31065" xr:uid="{ECDEEAC7-80C6-4E08-A19C-745DA68145B0}"/>
    <cellStyle name="SAPBEXHLevel3X 3 5 3 8" xfId="33668" xr:uid="{43AF938F-8C51-4190-BFE9-4E09CA54C804}"/>
    <cellStyle name="SAPBEXHLevel3X 3 5 4" xfId="10587" xr:uid="{93D69B89-1CDE-4FE6-B150-D974C29F7E88}"/>
    <cellStyle name="SAPBEXHLevel3X 3 5 5" xfId="16752" xr:uid="{E5E44B85-E92C-49F8-8ED8-CA7DDF7CC85E}"/>
    <cellStyle name="SAPBEXHLevel3X 3 5 6" xfId="14642" xr:uid="{0EDEE02F-D9BA-4408-9FBC-E02640C26B91}"/>
    <cellStyle name="SAPBEXHLevel3X 3 5 7" xfId="11779" xr:uid="{820E3B0C-32BF-4963-A3DB-9EA276B69C0E}"/>
    <cellStyle name="SAPBEXHLevel3X 3 5 8" xfId="8481" xr:uid="{BB93A199-7567-4789-8FAC-AEBFC00F84C3}"/>
    <cellStyle name="SAPBEXHLevel3X 3 5 9" xfId="19875" xr:uid="{572CF9E6-A544-4980-804F-7FE25AD92888}"/>
    <cellStyle name="SAPBEXHLevel3X 3 6" xfId="2652" xr:uid="{67F71303-8DD6-43EE-9E61-59E1B2920007}"/>
    <cellStyle name="SAPBEXHLevel3X 3 6 10" xfId="31236" xr:uid="{21E78D69-9DFC-46BB-BE38-F94180FEDB3A}"/>
    <cellStyle name="SAPBEXHLevel3X 3 6 2" xfId="6128" xr:uid="{8F9D0E6D-4FB2-4434-A481-D656DA4AD54A}"/>
    <cellStyle name="SAPBEXHLevel3X 3 6 2 2" xfId="11741" xr:uid="{1C9070CD-0A65-4F2F-B276-D94DB122626D}"/>
    <cellStyle name="SAPBEXHLevel3X 3 6 2 2 2" xfId="34883" xr:uid="{78E9C48B-23CF-4CBD-B4CC-A4B2E6D6137C}"/>
    <cellStyle name="SAPBEXHLevel3X 3 6 2 3" xfId="13983" xr:uid="{1A6FDC05-2A1A-4E62-ACFD-CE98FA7FABCF}"/>
    <cellStyle name="SAPBEXHLevel3X 3 6 2 3 2" xfId="35117" xr:uid="{0A2334EB-5FEC-44DB-9217-22906CF1F040}"/>
    <cellStyle name="SAPBEXHLevel3X 3 6 2 4" xfId="20388" xr:uid="{6719D519-15E6-4B0F-8D98-FA6C91A7E545}"/>
    <cellStyle name="SAPBEXHLevel3X 3 6 2 4 2" xfId="35169" xr:uid="{C4A1BC49-338C-48C9-9114-3E4D87D93A05}"/>
    <cellStyle name="SAPBEXHLevel3X 3 6 2 5" xfId="24074" xr:uid="{67C324D9-5841-4738-BA82-CBAFD17FCB41}"/>
    <cellStyle name="SAPBEXHLevel3X 3 6 2 5 2" xfId="34252" xr:uid="{B3F34BFD-937B-4940-92B5-977BA0D813F3}"/>
    <cellStyle name="SAPBEXHLevel3X 3 6 2 6" xfId="27647" xr:uid="{291F77EA-B33C-4AF7-BA4B-A8B7A2156E2F}"/>
    <cellStyle name="SAPBEXHLevel3X 3 6 2 7" xfId="30835" xr:uid="{D2F4C839-2466-414D-8960-125BA8B9FC8A}"/>
    <cellStyle name="SAPBEXHLevel3X 3 6 2 8" xfId="33529" xr:uid="{CBCFDB62-C470-4F16-A97A-6A04CC93A036}"/>
    <cellStyle name="SAPBEXHLevel3X 3 6 3" xfId="6405" xr:uid="{B94F3AD6-D0E4-483D-94BC-7D1635D2DC23}"/>
    <cellStyle name="SAPBEXHLevel3X 3 6 3 2" xfId="13303" xr:uid="{7CF66A3F-B6E5-4FB0-AAE3-A122BF243CF8}"/>
    <cellStyle name="SAPBEXHLevel3X 3 6 3 3" xfId="15965" xr:uid="{272A8BE4-36DE-4C22-B13E-DBDA13D08A60}"/>
    <cellStyle name="SAPBEXHLevel3X 3 6 3 4" xfId="20650" xr:uid="{4A03A12B-4147-48F7-AECC-CA3C09882A58}"/>
    <cellStyle name="SAPBEXHLevel3X 3 6 3 5" xfId="24330" xr:uid="{5DAD11F3-DE70-4E20-81B4-C217CCCAD291}"/>
    <cellStyle name="SAPBEXHLevel3X 3 6 3 6" xfId="27849" xr:uid="{53834838-9E49-4688-ACD2-E9D0F42CC3B4}"/>
    <cellStyle name="SAPBEXHLevel3X 3 6 3 7" xfId="31066" xr:uid="{FCEF6310-C8FE-4063-8C69-2ECEC5F8051A}"/>
    <cellStyle name="SAPBEXHLevel3X 3 6 3 8" xfId="33669" xr:uid="{748115E1-8DD8-461B-9F85-73471621DE0E}"/>
    <cellStyle name="SAPBEXHLevel3X 3 6 4" xfId="9177" xr:uid="{FC7457AE-2E59-4B89-A066-20E879530449}"/>
    <cellStyle name="SAPBEXHLevel3X 3 6 5" xfId="15048" xr:uid="{03620BB5-C97E-4F86-9757-455A52D108A0}"/>
    <cellStyle name="SAPBEXHLevel3X 3 6 6" xfId="9543" xr:uid="{9AE5FCD9-D5E8-4F0A-B605-B28C5B265EB9}"/>
    <cellStyle name="SAPBEXHLevel3X 3 6 7" xfId="20758" xr:uid="{4AE46280-5226-4EC1-B8E8-7742666425DB}"/>
    <cellStyle name="SAPBEXHLevel3X 3 6 8" xfId="24419" xr:uid="{B006BD23-9641-48C8-B69D-B6FBAC4B03E7}"/>
    <cellStyle name="SAPBEXHLevel3X 3 6 9" xfId="27948" xr:uid="{DDA90C15-20BF-43E8-BE96-5C2DD81490C0}"/>
    <cellStyle name="SAPBEXHLevel3X 3 7" xfId="4179" xr:uid="{3A51E966-1294-4A09-BDF7-FF894CDF1755}"/>
    <cellStyle name="SAPBEXHLevel3X 3 7 10" xfId="32740" xr:uid="{EA8A292D-C04C-4D0B-A351-852D063D8EFC}"/>
    <cellStyle name="SAPBEXHLevel3X 3 7 2" xfId="6129" xr:uid="{FD6DAD4D-95B1-4DFD-A969-513E6C5B1B26}"/>
    <cellStyle name="SAPBEXHLevel3X 3 7 2 2" xfId="11740" xr:uid="{F8CC71C3-AA2C-4B3E-A8BD-FDABA41A3EC9}"/>
    <cellStyle name="SAPBEXHLevel3X 3 7 2 2 2" xfId="34884" xr:uid="{3554435A-9A09-4DF9-B9C2-DADB26D23FA4}"/>
    <cellStyle name="SAPBEXHLevel3X 3 7 2 3" xfId="16998" xr:uid="{FDA5453D-C640-4F8A-8E00-4C0DE4FDDFFC}"/>
    <cellStyle name="SAPBEXHLevel3X 3 7 2 3 2" xfId="35118" xr:uid="{0757C08A-113E-4282-80F7-93C4F1429757}"/>
    <cellStyle name="SAPBEXHLevel3X 3 7 2 4" xfId="20389" xr:uid="{0A697616-06DD-413D-9C11-640CDA427C64}"/>
    <cellStyle name="SAPBEXHLevel3X 3 7 2 4 2" xfId="35170" xr:uid="{3237A7AA-FE92-4E2B-A39E-E2E06BD27E8F}"/>
    <cellStyle name="SAPBEXHLevel3X 3 7 2 5" xfId="24075" xr:uid="{23EA409C-7A4E-44CB-80DB-4AD36470A291}"/>
    <cellStyle name="SAPBEXHLevel3X 3 7 2 5 2" xfId="34253" xr:uid="{7B0906E6-8E8D-4F38-B2B6-44625E2C7895}"/>
    <cellStyle name="SAPBEXHLevel3X 3 7 2 6" xfId="27648" xr:uid="{7E403386-30B1-47C9-9EA4-9FD3B65F17E3}"/>
    <cellStyle name="SAPBEXHLevel3X 3 7 2 7" xfId="30836" xr:uid="{59B9705E-728E-4CEB-B5A5-0C2FAA838DC8}"/>
    <cellStyle name="SAPBEXHLevel3X 3 7 2 8" xfId="33530" xr:uid="{6CC6780E-5808-45CF-BBB1-BDCA6C0D0052}"/>
    <cellStyle name="SAPBEXHLevel3X 3 7 3" xfId="6406" xr:uid="{0B975EB8-C709-4966-AC0F-9CF29C715F4F}"/>
    <cellStyle name="SAPBEXHLevel3X 3 7 3 2" xfId="13304" xr:uid="{A0408AB2-2C47-4D15-8468-A7E04BF365C3}"/>
    <cellStyle name="SAPBEXHLevel3X 3 7 3 3" xfId="15966" xr:uid="{4CA69C08-2C13-466A-83E9-54D6E17D60B1}"/>
    <cellStyle name="SAPBEXHLevel3X 3 7 3 4" xfId="20651" xr:uid="{B3CC69D6-9633-4EE3-95D1-0143F4E99A3E}"/>
    <cellStyle name="SAPBEXHLevel3X 3 7 3 5" xfId="24331" xr:uid="{F98058B4-ED07-4328-B5BC-61438D8C984F}"/>
    <cellStyle name="SAPBEXHLevel3X 3 7 3 6" xfId="27850" xr:uid="{AB9FD1CA-3704-4922-8CEE-8209474B76EC}"/>
    <cellStyle name="SAPBEXHLevel3X 3 7 3 7" xfId="31067" xr:uid="{F0CDECF7-E7C8-405A-9EAE-777A944A4968}"/>
    <cellStyle name="SAPBEXHLevel3X 3 7 3 8" xfId="33670" xr:uid="{13F697CC-4FAE-4141-8A8D-132F20F42D5A}"/>
    <cellStyle name="SAPBEXHLevel3X 3 7 4" xfId="7163" xr:uid="{B5D227A9-22AE-490A-AAE9-6F40C6F4FC37}"/>
    <cellStyle name="SAPBEXHLevel3X 3 7 5" xfId="13445" xr:uid="{2667B0AA-9368-4B18-B333-B3E51CA1F439}"/>
    <cellStyle name="SAPBEXHLevel3X 3 7 6" xfId="18526" xr:uid="{A21CC06F-417B-4CF0-8A5A-DB38160EEB5E}"/>
    <cellStyle name="SAPBEXHLevel3X 3 7 7" xfId="22279" xr:uid="{8F3C1FAC-0371-46E5-A2E5-0B5498BF7184}"/>
    <cellStyle name="SAPBEXHLevel3X 3 7 8" xfId="25944" xr:uid="{8865AD8A-51B6-4EE5-AD59-72EF34F45538}"/>
    <cellStyle name="SAPBEXHLevel3X 3 7 9" xfId="29475" xr:uid="{9451FEA4-107B-488B-BC72-57A7D38D2BC5}"/>
    <cellStyle name="SAPBEXHLevel3X 3 8" xfId="2024" xr:uid="{2D830966-20FD-4EBD-AA5D-53C4826E86C4}"/>
    <cellStyle name="SAPBEXHLevel3X 3 8 10" xfId="23289" xr:uid="{99C81547-F885-4DA2-AB4D-76116163198F}"/>
    <cellStyle name="SAPBEXHLevel3X 3 8 2" xfId="6130" xr:uid="{2BD71A74-D3A0-4664-A82C-95CF16E75F17}"/>
    <cellStyle name="SAPBEXHLevel3X 3 8 2 2" xfId="11739" xr:uid="{B978C200-C80A-4E8B-8F95-66D3D1A772E4}"/>
    <cellStyle name="SAPBEXHLevel3X 3 8 2 2 2" xfId="34885" xr:uid="{05D69615-269D-4CF8-95B5-0213E4939608}"/>
    <cellStyle name="SAPBEXHLevel3X 3 8 2 3" xfId="14656" xr:uid="{D767CF40-D62C-41F7-A715-E9C84179A0F6}"/>
    <cellStyle name="SAPBEXHLevel3X 3 8 2 3 2" xfId="35119" xr:uid="{BF4064C3-E3F1-4847-B5EE-8BD93E3CA789}"/>
    <cellStyle name="SAPBEXHLevel3X 3 8 2 4" xfId="20390" xr:uid="{EAAE61EB-F238-4092-A26A-4170F89F94B9}"/>
    <cellStyle name="SAPBEXHLevel3X 3 8 2 4 2" xfId="35171" xr:uid="{E6523897-6CFA-4E1A-83A8-0EA1498F8332}"/>
    <cellStyle name="SAPBEXHLevel3X 3 8 2 5" xfId="24076" xr:uid="{B0946D4C-CBBE-43A0-B9D8-3F49A28D0741}"/>
    <cellStyle name="SAPBEXHLevel3X 3 8 2 5 2" xfId="34254" xr:uid="{5D20D305-FAD7-47E8-A6C7-8249C6008D33}"/>
    <cellStyle name="SAPBEXHLevel3X 3 8 2 6" xfId="27649" xr:uid="{333548C4-AA75-4EAB-AE73-0C2552D22E98}"/>
    <cellStyle name="SAPBEXHLevel3X 3 8 2 7" xfId="30837" xr:uid="{DE6B8F55-EA89-4AAE-B31F-C45FBC25933E}"/>
    <cellStyle name="SAPBEXHLevel3X 3 8 2 8" xfId="33531" xr:uid="{B10F0C14-FEAA-4B58-A493-19501E291624}"/>
    <cellStyle name="SAPBEXHLevel3X 3 8 3" xfId="6407" xr:uid="{4B550CE8-EAE3-4570-A2A9-F6B3A6940A56}"/>
    <cellStyle name="SAPBEXHLevel3X 3 8 3 2" xfId="13305" xr:uid="{35002B00-42CB-47E5-8899-BBEE5B0BEE8A}"/>
    <cellStyle name="SAPBEXHLevel3X 3 8 3 3" xfId="15967" xr:uid="{D0892017-90D2-40E6-ABF9-DCB53651B325}"/>
    <cellStyle name="SAPBEXHLevel3X 3 8 3 4" xfId="20652" xr:uid="{0A7E76A2-4291-4DCB-9AA3-0CE5F3ECB199}"/>
    <cellStyle name="SAPBEXHLevel3X 3 8 3 5" xfId="24332" xr:uid="{81684565-2C59-4A95-A2F6-83D7715C242A}"/>
    <cellStyle name="SAPBEXHLevel3X 3 8 3 6" xfId="27851" xr:uid="{F136716D-068C-4778-A4BE-76532EF9DD6E}"/>
    <cellStyle name="SAPBEXHLevel3X 3 8 3 7" xfId="31068" xr:uid="{2CEF7145-3EFD-4082-9D2E-EE2F159FA5E1}"/>
    <cellStyle name="SAPBEXHLevel3X 3 8 3 8" xfId="33671" xr:uid="{015245DA-E854-46E5-9B46-57CC83B84EBD}"/>
    <cellStyle name="SAPBEXHLevel3X 3 8 4" xfId="9905" xr:uid="{53D58A5A-F11C-4717-A791-11507B30A3C4}"/>
    <cellStyle name="SAPBEXHLevel3X 3 8 5" xfId="14196" xr:uid="{5C98D590-A33D-4285-B2A7-868BAA41B600}"/>
    <cellStyle name="SAPBEXHLevel3X 3 8 6" xfId="9194" xr:uid="{64EE2704-B03A-4E38-9121-F9302E1E42E0}"/>
    <cellStyle name="SAPBEXHLevel3X 3 8 7" xfId="19461" xr:uid="{26953467-098D-4FDF-B459-8B605572E482}"/>
    <cellStyle name="SAPBEXHLevel3X 3 8 8" xfId="19644" xr:uid="{52B99653-43A8-4024-B817-B2D6512A523E}"/>
    <cellStyle name="SAPBEXHLevel3X 3 8 9" xfId="23744" xr:uid="{6AC02E1F-3D7E-4CE4-98D3-2FBFBD71888F}"/>
    <cellStyle name="SAPBEXHLevel3X 3 9" xfId="4692" xr:uid="{D26AFE28-9C08-4300-AC37-435C7D960F31}"/>
    <cellStyle name="SAPBEXHLevel3X 3 9 2" xfId="12330" xr:uid="{6F4F9AF6-70CE-41C2-AEDD-D5F91492119E}"/>
    <cellStyle name="SAPBEXHLevel3X 3 9 2 2" xfId="34878" xr:uid="{57F5F420-D7EC-40C7-95D7-675D633B3F48}"/>
    <cellStyle name="SAPBEXHLevel3X 3 9 3" xfId="15748" xr:uid="{4B21BDFE-750B-4566-B7D6-05CE0BBC3053}"/>
    <cellStyle name="SAPBEXHLevel3X 3 9 3 2" xfId="35112" xr:uid="{0B79ED99-D5DD-4FE2-A525-10E682D62D47}"/>
    <cellStyle name="SAPBEXHLevel3X 3 9 4" xfId="19039" xr:uid="{23A93CBE-498D-4234-8854-222A8E69BA82}"/>
    <cellStyle name="SAPBEXHLevel3X 3 9 4 2" xfId="34656" xr:uid="{310D3C38-65B1-4A9C-ADFD-BB1627522A3F}"/>
    <cellStyle name="SAPBEXHLevel3X 3 9 5" xfId="22791" xr:uid="{F0A486AD-FD6E-4BA3-91FD-6DC7305D7E32}"/>
    <cellStyle name="SAPBEXHLevel3X 3 9 5 2" xfId="34247" xr:uid="{BFC60D12-A811-4AFE-BE19-0E8A65B4BAB1}"/>
    <cellStyle name="SAPBEXHLevel3X 3 9 6" xfId="26456" xr:uid="{DD5CA8A7-FAC5-41B1-8A1E-B803F2F4BF9A}"/>
    <cellStyle name="SAPBEXHLevel3X 3 9 7" xfId="29988" xr:uid="{4D9A43D9-EF1E-419C-AC06-5C0B56BCA231}"/>
    <cellStyle name="SAPBEXHLevel3X 3 9 8" xfId="33247" xr:uid="{26EECA9C-9DB1-4543-96C3-2F3BFCDEB904}"/>
    <cellStyle name="SAPBEXHLevel3X 3 9 9" xfId="33855" xr:uid="{A45E8848-5DB8-4E7E-80FA-821DC15ED9D0}"/>
    <cellStyle name="SAPBEXHLevel3X 4" xfId="1389" xr:uid="{F8504818-8154-41AC-A297-AC495AA56DE9}"/>
    <cellStyle name="SAPBEXHLevel3X 4 2" xfId="34876" xr:uid="{A57F33D6-5F9A-4284-923D-3CAEFF50792F}"/>
    <cellStyle name="SAPBEXHLevel3X 4 3" xfId="35110" xr:uid="{F041DC0B-28E4-4A15-8FA2-3AB1054A884E}"/>
    <cellStyle name="SAPBEXHLevel3X 4 4" xfId="34654" xr:uid="{EB5E5069-14E3-4903-8699-E096FC9B954B}"/>
    <cellStyle name="SAPBEXHLevel3X 4 5" xfId="34245" xr:uid="{EDE4AE56-6F0F-4067-A41A-C3D82BE7C3EB}"/>
    <cellStyle name="SAPBEXHLevel3X 4 6" xfId="33853" xr:uid="{02C95759-AD87-4533-A594-19B20B95F1CE}"/>
    <cellStyle name="SAPBEXHLevel3X 5" xfId="1434" xr:uid="{04AD8109-A745-4207-8D9C-A72A819A4923}"/>
    <cellStyle name="SAPBEXHLevel3X 5 2" xfId="34482" xr:uid="{F9095FF0-9E59-4CDF-B28D-A911C40DD7A5}"/>
    <cellStyle name="SAPBEXHLevel3X 6" xfId="614" xr:uid="{30BFAB04-EAF1-42A3-9DE0-8E9CA7170975}"/>
    <cellStyle name="SAPBEXHLevel3X 6 10" xfId="11841" xr:uid="{A10AC97D-430D-42DF-AB84-5C99F27A98C2}"/>
    <cellStyle name="SAPBEXHLevel3X 6 11" xfId="16898" xr:uid="{9681E59B-823B-4F63-9D17-5548FE865CF1}"/>
    <cellStyle name="SAPBEXHLevel3X 6 12" xfId="20215" xr:uid="{A16FADF1-1B8B-4B34-B460-522975048657}"/>
    <cellStyle name="SAPBEXHLevel3X 6 13" xfId="23945" xr:uid="{05AC2E53-960A-4107-84E6-9A3B153E00D5}"/>
    <cellStyle name="SAPBEXHLevel3X 6 14" xfId="27505" xr:uid="{E2BF29BE-440D-4540-B065-96F7A97246E9}"/>
    <cellStyle name="SAPBEXHLevel3X 6 15" xfId="30703" xr:uid="{816A5548-57BB-422A-8B28-F44E9758224A}"/>
    <cellStyle name="SAPBEXHLevel3X 6 2" xfId="1563" xr:uid="{B04CB26D-77F2-41CB-BEAF-0FF7824830FC}"/>
    <cellStyle name="SAPBEXHLevel3X 6 2 10" xfId="14770" xr:uid="{44A65906-8471-4FE5-9BB5-22A1F313D498}"/>
    <cellStyle name="SAPBEXHLevel3X 6 2 11" xfId="15905" xr:uid="{EF35B136-44F2-4262-BBA9-8019BD7B8F9D}"/>
    <cellStyle name="SAPBEXHLevel3X 6 2 12" xfId="19891" xr:uid="{AB7D1180-9EDC-49D0-989F-B9BACC554AE6}"/>
    <cellStyle name="SAPBEXHLevel3X 6 2 13" xfId="23651" xr:uid="{4790F37A-D0EA-4E13-9614-3B0B9D6E173E}"/>
    <cellStyle name="SAPBEXHLevel3X 6 2 14" xfId="23579" xr:uid="{408FB89C-60BF-4D70-8A74-42B0C416028A}"/>
    <cellStyle name="SAPBEXHLevel3X 6 2 2" xfId="2806" xr:uid="{079E0988-E578-4904-8A50-7B1058DB68F8}"/>
    <cellStyle name="SAPBEXHLevel3X 6 2 2 2" xfId="13048" xr:uid="{DD144634-E39C-4C8A-8C5B-523B5B7D7CAB}"/>
    <cellStyle name="SAPBEXHLevel3X 6 2 2 3" xfId="15611" xr:uid="{8FB4C293-3168-491C-BCB7-69E6AE83BD88}"/>
    <cellStyle name="SAPBEXHLevel3X 6 2 2 4" xfId="17154" xr:uid="{8DD19A1C-536F-465F-95B5-FC1F406D8730}"/>
    <cellStyle name="SAPBEXHLevel3X 6 2 2 5" xfId="20912" xr:uid="{EC39658C-3871-41A9-8D3D-F9513E354EC0}"/>
    <cellStyle name="SAPBEXHLevel3X 6 2 2 6" xfId="24573" xr:uid="{806BEB57-EC2A-402B-92D3-0311FBC16682}"/>
    <cellStyle name="SAPBEXHLevel3X 6 2 2 7" xfId="28102" xr:uid="{17E3448F-ABEB-4E41-B49C-45DAD5BA65E6}"/>
    <cellStyle name="SAPBEXHLevel3X 6 2 2 8" xfId="31388" xr:uid="{25742BF1-7656-467F-B1E2-2275949FF79B}"/>
    <cellStyle name="SAPBEXHLevel3X 6 2 3" xfId="3312" xr:uid="{2B47EAF7-A722-4EEB-8559-937B6BA7F9CF}"/>
    <cellStyle name="SAPBEXHLevel3X 6 2 3 2" xfId="7876" xr:uid="{49D78615-15E2-4D50-BD7E-A44589A4A7AB}"/>
    <cellStyle name="SAPBEXHLevel3X 6 2 3 3" xfId="14233" xr:uid="{0F2D56C1-80B3-4E87-9DC5-1FFD0D5853FB}"/>
    <cellStyle name="SAPBEXHLevel3X 6 2 3 4" xfId="17659" xr:uid="{27565432-F78B-4D17-B733-9D6ACCEF96C4}"/>
    <cellStyle name="SAPBEXHLevel3X 6 2 3 5" xfId="21415" xr:uid="{9CBA4DF5-E846-4A91-BBF6-06F41CBC2BD1}"/>
    <cellStyle name="SAPBEXHLevel3X 6 2 3 6" xfId="25077" xr:uid="{59A52997-AB5B-418B-BD05-A52D27427A9C}"/>
    <cellStyle name="SAPBEXHLevel3X 6 2 3 7" xfId="28608" xr:uid="{1E22970E-6D94-4AE8-A44D-A3BB37359BE1}"/>
    <cellStyle name="SAPBEXHLevel3X 6 2 3 8" xfId="31887" xr:uid="{CE13C876-A659-40DD-8A34-9C635ECCB7F8}"/>
    <cellStyle name="SAPBEXHLevel3X 6 2 4" xfId="3599" xr:uid="{84061A02-4786-48DF-9614-A40FDE059C5D}"/>
    <cellStyle name="SAPBEXHLevel3X 6 2 4 2" xfId="8224" xr:uid="{39DEA98A-BD95-4742-BD35-0C352E75A9AB}"/>
    <cellStyle name="SAPBEXHLevel3X 6 2 4 3" xfId="8955" xr:uid="{41DF2A11-429D-45AB-AE4F-D697A2286480}"/>
    <cellStyle name="SAPBEXHLevel3X 6 2 4 4" xfId="17946" xr:uid="{E3D7781A-CE7B-479B-B125-C3A4C2E9BFEA}"/>
    <cellStyle name="SAPBEXHLevel3X 6 2 4 5" xfId="21702" xr:uid="{C6ADFCEF-552B-49BF-8751-D134DA7D6DF6}"/>
    <cellStyle name="SAPBEXHLevel3X 6 2 4 6" xfId="25364" xr:uid="{B786895C-33A8-421C-BD09-F97504B4EEAC}"/>
    <cellStyle name="SAPBEXHLevel3X 6 2 4 7" xfId="28895" xr:uid="{2C9456B6-CE65-4281-BCD2-D29A65FCA0BD}"/>
    <cellStyle name="SAPBEXHLevel3X 6 2 4 8" xfId="32172" xr:uid="{00761C2D-3FDE-433D-8503-B8C453F2E7C0}"/>
    <cellStyle name="SAPBEXHLevel3X 6 2 5" xfId="1814" xr:uid="{B3B88677-DBB9-474E-8069-28206F2AD1FA}"/>
    <cellStyle name="SAPBEXHLevel3X 6 2 5 2" xfId="7971" xr:uid="{7DB41C74-096E-442D-89D7-1E45C7625F02}"/>
    <cellStyle name="SAPBEXHLevel3X 6 2 5 3" xfId="8708" xr:uid="{2536ADB1-B629-4CE8-8E2F-BCE460F09CA7}"/>
    <cellStyle name="SAPBEXHLevel3X 6 2 5 4" xfId="14792" xr:uid="{925139C6-5F9F-470E-B639-B8FCFDD6E528}"/>
    <cellStyle name="SAPBEXHLevel3X 6 2 5 5" xfId="20447" xr:uid="{970B0200-80E3-4105-97DF-3866F5F35B9B}"/>
    <cellStyle name="SAPBEXHLevel3X 6 2 5 6" xfId="23271" xr:uid="{859D7C9F-F604-4917-8C84-C24964880D0A}"/>
    <cellStyle name="SAPBEXHLevel3X 6 2 5 7" xfId="27690" xr:uid="{8DDD2D65-07E1-4F1F-88F9-22B8989011D9}"/>
    <cellStyle name="SAPBEXHLevel3X 6 2 5 8" xfId="19630" xr:uid="{28AB03D8-CC26-428E-A5FB-76D4538E78B2}"/>
    <cellStyle name="SAPBEXHLevel3X 6 2 6" xfId="4517" xr:uid="{47DBC8E8-4F59-4529-8B60-FC7A6749A158}"/>
    <cellStyle name="SAPBEXHLevel3X 6 2 6 2" xfId="12491" xr:uid="{72609D44-93E5-4090-A53D-831B06AD24FB}"/>
    <cellStyle name="SAPBEXHLevel3X 6 2 6 3" xfId="10007" xr:uid="{BDE48759-B379-4B64-BA92-8B5346D72D49}"/>
    <cellStyle name="SAPBEXHLevel3X 6 2 6 4" xfId="18864" xr:uid="{033E3B94-BB76-4766-AE1F-1C9C468239B6}"/>
    <cellStyle name="SAPBEXHLevel3X 6 2 6 5" xfId="22616" xr:uid="{3E653E29-A858-42FB-AB33-18B5ABEB3FAF}"/>
    <cellStyle name="SAPBEXHLevel3X 6 2 6 6" xfId="26281" xr:uid="{CAF5A7EB-C069-4C46-8368-4FD3112C29EE}"/>
    <cellStyle name="SAPBEXHLevel3X 6 2 6 7" xfId="29813" xr:uid="{34B42C81-6993-4693-A2C1-64664FCB4DF8}"/>
    <cellStyle name="SAPBEXHLevel3X 6 2 6 8" xfId="33075" xr:uid="{69A72F63-57AE-4243-9613-EA293C3F73A3}"/>
    <cellStyle name="SAPBEXHLevel3X 6 2 7" xfId="4618" xr:uid="{9A9D3BDA-5315-4ACA-9489-8F7CEC3943AA}"/>
    <cellStyle name="SAPBEXHLevel3X 6 2 7 2" xfId="12400" xr:uid="{B533A91D-662B-4694-9212-4B958AE0237D}"/>
    <cellStyle name="SAPBEXHLevel3X 6 2 7 3" xfId="13414" xr:uid="{BB156542-094C-4861-8BCC-3C6A2693385C}"/>
    <cellStyle name="SAPBEXHLevel3X 6 2 7 4" xfId="18965" xr:uid="{6338224B-69BC-486A-ACCB-4864671EBF94}"/>
    <cellStyle name="SAPBEXHLevel3X 6 2 7 5" xfId="22717" xr:uid="{B258564E-5958-4D72-8C57-6A3AFB18E4FC}"/>
    <cellStyle name="SAPBEXHLevel3X 6 2 7 6" xfId="26382" xr:uid="{E9D35261-0D36-463F-84C7-AD65618BDFF6}"/>
    <cellStyle name="SAPBEXHLevel3X 6 2 7 7" xfId="29914" xr:uid="{2A937D47-586B-476E-92AA-B98225D6561D}"/>
    <cellStyle name="SAPBEXHLevel3X 6 2 7 8" xfId="33174" xr:uid="{F356B1C0-2C9C-4220-924A-87C8D0C086F9}"/>
    <cellStyle name="SAPBEXHLevel3X 6 2 8" xfId="9235" xr:uid="{D3D23DAF-1DB7-4656-8BC0-8BA67E867C6F}"/>
    <cellStyle name="SAPBEXHLevel3X 6 2 9" xfId="15462" xr:uid="{EBC38037-BE97-4BFF-A8B0-CC1C555EB41B}"/>
    <cellStyle name="SAPBEXHLevel3X 6 3" xfId="1952" xr:uid="{57ED1806-96FB-4674-BA8E-F7052FCFEC72}"/>
    <cellStyle name="SAPBEXHLevel3X 6 3 2" xfId="9869" xr:uid="{6A2C9B95-B1E0-4578-9639-69D3F743E2C8}"/>
    <cellStyle name="SAPBEXHLevel3X 6 3 3" xfId="13530" xr:uid="{4C5ACB15-5A76-444F-9D87-109AA50BD488}"/>
    <cellStyle name="SAPBEXHLevel3X 6 3 4" xfId="13171" xr:uid="{8F794256-8443-467C-B467-8F6C3E0A06A6}"/>
    <cellStyle name="SAPBEXHLevel3X 6 3 5" xfId="8021" xr:uid="{1DAC9C2B-F617-4E16-8D01-3D3F04316DC4}"/>
    <cellStyle name="SAPBEXHLevel3X 6 3 6" xfId="19981" xr:uid="{F8683587-03D0-4189-9811-8AF4EE4C5D43}"/>
    <cellStyle name="SAPBEXHLevel3X 6 3 7" xfId="12821" xr:uid="{9B26AF36-28A2-49D6-A1D9-68FB28C3ECBC}"/>
    <cellStyle name="SAPBEXHLevel3X 6 3 8" xfId="14557" xr:uid="{48824088-A07D-43EA-A249-0A99353959EB}"/>
    <cellStyle name="SAPBEXHLevel3X 6 4" xfId="1954" xr:uid="{62DE95C9-64FD-4AE3-888E-AD256A717EC9}"/>
    <cellStyle name="SAPBEXHLevel3X 6 4 2" xfId="11239" xr:uid="{64DDB595-6344-4CEE-842C-B977DB3C5741}"/>
    <cellStyle name="SAPBEXHLevel3X 6 4 3" xfId="9896" xr:uid="{FFD4F09E-0A09-4E4A-B363-F0CD9F3AF0E1}"/>
    <cellStyle name="SAPBEXHLevel3X 6 4 4" xfId="7006" xr:uid="{5C006CCF-656B-4D10-A9CF-AA97CF9A40DA}"/>
    <cellStyle name="SAPBEXHLevel3X 6 4 5" xfId="12087" xr:uid="{12590F6D-0134-4E70-BDC7-25D0E6064ED7}"/>
    <cellStyle name="SAPBEXHLevel3X 6 4 6" xfId="23220" xr:uid="{0AE27382-08FB-4DC8-B3A3-CE9710392286}"/>
    <cellStyle name="SAPBEXHLevel3X 6 4 7" xfId="20244" xr:uid="{C945F7D7-17C2-4627-895C-A689FA85A55E}"/>
    <cellStyle name="SAPBEXHLevel3X 6 4 8" xfId="20683" xr:uid="{FEE44468-112F-442A-A019-835AE09026E5}"/>
    <cellStyle name="SAPBEXHLevel3X 6 5" xfId="2267" xr:uid="{2FE071F4-E987-45F3-851B-CB81856C249E}"/>
    <cellStyle name="SAPBEXHLevel3X 6 5 2" xfId="10409" xr:uid="{CB6D3C68-0B02-4D33-A6F5-95095F45DB8D}"/>
    <cellStyle name="SAPBEXHLevel3X 6 5 3" xfId="14956" xr:uid="{8727644A-DCA5-44D2-A008-0F4BC10E8F92}"/>
    <cellStyle name="SAPBEXHLevel3X 6 5 4" xfId="16564" xr:uid="{A2901769-AE8B-4BC8-AF3E-4FE36004D8F5}"/>
    <cellStyle name="SAPBEXHLevel3X 6 5 5" xfId="9022" xr:uid="{6FB035C1-D272-4855-9C23-3AA097EF54F1}"/>
    <cellStyle name="SAPBEXHLevel3X 6 5 6" xfId="20081" xr:uid="{6BE16765-2245-47AC-B7D2-BBF815AA8127}"/>
    <cellStyle name="SAPBEXHLevel3X 6 5 7" xfId="23956" xr:uid="{30BE1E09-0A7E-451C-8EA7-9CE15F57AAF2}"/>
    <cellStyle name="SAPBEXHLevel3X 6 5 8" xfId="30355" xr:uid="{AA220DD1-9C25-4252-ADED-F513456AA84A}"/>
    <cellStyle name="SAPBEXHLevel3X 6 6" xfId="3981" xr:uid="{85BFA737-F867-4236-948F-4DCB6B831C07}"/>
    <cellStyle name="SAPBEXHLevel3X 6 6 2" xfId="10807" xr:uid="{E16BC9CB-2C08-48D6-866D-DD9C16B6326B}"/>
    <cellStyle name="SAPBEXHLevel3X 6 6 3" xfId="17007" xr:uid="{1A164C65-D4AB-44D4-9447-7C46C6B919CD}"/>
    <cellStyle name="SAPBEXHLevel3X 6 6 4" xfId="18328" xr:uid="{954B49EF-A552-43C2-8E26-6FDBE4858E59}"/>
    <cellStyle name="SAPBEXHLevel3X 6 6 5" xfId="22081" xr:uid="{07739E7A-E1DD-4C3C-BE2B-4F5C67E12DF3}"/>
    <cellStyle name="SAPBEXHLevel3X 6 6 6" xfId="25746" xr:uid="{299CE435-6EB4-4F76-A632-933AEEBC8A6F}"/>
    <cellStyle name="SAPBEXHLevel3X 6 6 7" xfId="29277" xr:uid="{DD40D79C-D733-4727-96F1-9B726E680DD8}"/>
    <cellStyle name="SAPBEXHLevel3X 6 6 8" xfId="32545" xr:uid="{ED626859-5A7A-45E6-A025-C6D68FA02688}"/>
    <cellStyle name="SAPBEXHLevel3X 6 7" xfId="4454" xr:uid="{DA1BE756-230A-4C8B-AA7D-516DACF2519F}"/>
    <cellStyle name="SAPBEXHLevel3X 6 7 2" xfId="7012" xr:uid="{1E74CE5C-D468-431D-9FFF-00159BFBDE28}"/>
    <cellStyle name="SAPBEXHLevel3X 6 7 3" xfId="13850" xr:uid="{ED15E50B-125D-4FE0-A324-B25B9C894A14}"/>
    <cellStyle name="SAPBEXHLevel3X 6 7 4" xfId="18801" xr:uid="{E84F5032-35E6-414D-80FA-408D56BFBD76}"/>
    <cellStyle name="SAPBEXHLevel3X 6 7 5" xfId="22553" xr:uid="{B1E5A8DC-34B0-4D6F-8777-ABD821035BCF}"/>
    <cellStyle name="SAPBEXHLevel3X 6 7 6" xfId="26218" xr:uid="{7126968C-4A8D-4362-B562-13AD5399D0A7}"/>
    <cellStyle name="SAPBEXHLevel3X 6 7 7" xfId="29750" xr:uid="{018D126B-9B8A-4A95-9913-971A7F4306B5}"/>
    <cellStyle name="SAPBEXHLevel3X 6 7 8" xfId="33012" xr:uid="{E9EA0283-328E-4124-A2A9-5C04E7F759A8}"/>
    <cellStyle name="SAPBEXHLevel3X 6 8" xfId="4452" xr:uid="{677AD887-7B86-44EF-9366-C4E7E73A1B56}"/>
    <cellStyle name="SAPBEXHLevel3X 6 8 2" xfId="12546" xr:uid="{7B2FDEB7-01BD-4122-A22C-346585AB67AA}"/>
    <cellStyle name="SAPBEXHLevel3X 6 8 3" xfId="8037" xr:uid="{D2B786DD-8265-4DAB-9EAF-4E2F9C65D1C5}"/>
    <cellStyle name="SAPBEXHLevel3X 6 8 4" xfId="18799" xr:uid="{A14C3AFB-E19A-40B4-A4D4-D43A7EB062EB}"/>
    <cellStyle name="SAPBEXHLevel3X 6 8 5" xfId="22551" xr:uid="{A97E4B57-10A2-4774-8AD9-F801947314E6}"/>
    <cellStyle name="SAPBEXHLevel3X 6 8 6" xfId="26216" xr:uid="{8128D451-1708-46B9-9F9B-18C53502BCF2}"/>
    <cellStyle name="SAPBEXHLevel3X 6 8 7" xfId="29748" xr:uid="{DD851CA3-63D2-4032-9088-B17FC9C2F872}"/>
    <cellStyle name="SAPBEXHLevel3X 6 8 8" xfId="33010" xr:uid="{6B5E6552-7AE0-4847-AC72-A004D6518970}"/>
    <cellStyle name="SAPBEXHLevel3X 6 9" xfId="8954" xr:uid="{1BEEB3D7-7161-4453-9674-F2F85EA7E4D3}"/>
    <cellStyle name="SAPBEXHLevel3X 7" xfId="1542" xr:uid="{F86BCA79-0B8E-41B0-B3F4-E25B6C296B87}"/>
    <cellStyle name="SAPBEXHLevel3X 7 10" xfId="14431" xr:uid="{4207380C-8FBF-4F3D-AAD5-9AE7BF73AC3D}"/>
    <cellStyle name="SAPBEXHLevel3X 7 11" xfId="9023" xr:uid="{EFC620BD-C304-4990-8C98-955E84D0C9D7}"/>
    <cellStyle name="SAPBEXHLevel3X 7 12" xfId="19888" xr:uid="{9A35E01C-3AD3-4B46-A3C3-AAC2B4131537}"/>
    <cellStyle name="SAPBEXHLevel3X 7 13" xfId="23640" xr:uid="{9B5F3258-F58A-451B-ACA8-2E54ECCC86FF}"/>
    <cellStyle name="SAPBEXHLevel3X 7 14" xfId="24360" xr:uid="{716EA992-07A7-49CB-BB51-4A7679EDBB2D}"/>
    <cellStyle name="SAPBEXHLevel3X 7 2" xfId="2785" xr:uid="{3849FEEB-AF15-4D61-985A-CE67D175D8A0}"/>
    <cellStyle name="SAPBEXHLevel3X 7 2 2" xfId="8738" xr:uid="{94810470-68FB-4862-9DB9-9AF8D5E4E8AA}"/>
    <cellStyle name="SAPBEXHLevel3X 7 2 3" xfId="13828" xr:uid="{30E51D2D-39E8-423F-93B4-F1D4BE316AF1}"/>
    <cellStyle name="SAPBEXHLevel3X 7 2 4" xfId="17133" xr:uid="{16B45E13-B042-4957-A6FF-4DD620B8132C}"/>
    <cellStyle name="SAPBEXHLevel3X 7 2 5" xfId="20891" xr:uid="{AA2E8204-AFC4-4D5D-905D-151B5622482A}"/>
    <cellStyle name="SAPBEXHLevel3X 7 2 6" xfId="24552" xr:uid="{B9C4A48B-741A-4F8A-BA49-8A614FE6D4D8}"/>
    <cellStyle name="SAPBEXHLevel3X 7 2 7" xfId="28081" xr:uid="{D37BE235-074C-4D8B-9C97-75AD5B1516B2}"/>
    <cellStyle name="SAPBEXHLevel3X 7 2 8" xfId="31367" xr:uid="{6935ACB8-6F4B-4AC8-B5C6-C4A9D2142B03}"/>
    <cellStyle name="SAPBEXHLevel3X 7 3" xfId="3291" xr:uid="{BDD7F711-15CE-4A1C-BB41-8EEB631657A0}"/>
    <cellStyle name="SAPBEXHLevel3X 7 3 2" xfId="9548" xr:uid="{64C22EB6-8CE4-414F-BCCD-50EDE45DFBDA}"/>
    <cellStyle name="SAPBEXHLevel3X 7 3 3" xfId="15106" xr:uid="{18A5D21F-E146-4AD7-975D-C1569837989A}"/>
    <cellStyle name="SAPBEXHLevel3X 7 3 4" xfId="17638" xr:uid="{DB0927A1-A5F0-4328-A397-5FB0A942F0BF}"/>
    <cellStyle name="SAPBEXHLevel3X 7 3 5" xfId="21394" xr:uid="{9946BBD2-BC7A-4737-8B53-3A9F6521D5E8}"/>
    <cellStyle name="SAPBEXHLevel3X 7 3 6" xfId="25056" xr:uid="{CD085AD0-44AB-4AF9-915B-3E8E71A1DFDB}"/>
    <cellStyle name="SAPBEXHLevel3X 7 3 7" xfId="28587" xr:uid="{1A268CFB-A36D-493C-808B-BFA96F308692}"/>
    <cellStyle name="SAPBEXHLevel3X 7 3 8" xfId="31866" xr:uid="{77641359-1353-4D60-A0F5-9197CFCBC691}"/>
    <cellStyle name="SAPBEXHLevel3X 7 4" xfId="3026" xr:uid="{24121857-D783-4592-AF6A-3540AA10F91A}"/>
    <cellStyle name="SAPBEXHLevel3X 7 4 2" xfId="9147" xr:uid="{FDCEB01C-4270-49FC-A404-D32E32FD923F}"/>
    <cellStyle name="SAPBEXHLevel3X 7 4 3" xfId="10691" xr:uid="{8394D435-398E-4839-A2D4-F3536192C8D3}"/>
    <cellStyle name="SAPBEXHLevel3X 7 4 4" xfId="17374" xr:uid="{3979D2B3-ABC2-461D-8E2B-321112C0317A}"/>
    <cellStyle name="SAPBEXHLevel3X 7 4 5" xfId="21132" xr:uid="{8B0E490E-C3B6-4D99-B342-97942AA71778}"/>
    <cellStyle name="SAPBEXHLevel3X 7 4 6" xfId="24793" xr:uid="{1A10155B-C711-43BF-935A-06E1D4C13025}"/>
    <cellStyle name="SAPBEXHLevel3X 7 4 7" xfId="28322" xr:uid="{27C3E543-A7F5-4280-90EE-64D3208A2791}"/>
    <cellStyle name="SAPBEXHLevel3X 7 4 8" xfId="31608" xr:uid="{F2D3B368-A298-43EE-819A-99E51B3304F1}"/>
    <cellStyle name="SAPBEXHLevel3X 7 5" xfId="2049" xr:uid="{08EFA077-C73D-4D35-B546-C57F9486E543}"/>
    <cellStyle name="SAPBEXHLevel3X 7 5 2" xfId="8822" xr:uid="{4557E92D-25C9-45DD-811E-6956799E0D7C}"/>
    <cellStyle name="SAPBEXHLevel3X 7 5 3" xfId="9533" xr:uid="{52F98198-1A26-400A-BBFB-3EE14979D460}"/>
    <cellStyle name="SAPBEXHLevel3X 7 5 4" xfId="10337" xr:uid="{39E4BDF4-AA30-4B97-B51C-6EB9485D3ABE}"/>
    <cellStyle name="SAPBEXHLevel3X 7 5 5" xfId="11665" xr:uid="{DB94B11F-C9C2-4AFE-8EAC-4F30CB67BEE4}"/>
    <cellStyle name="SAPBEXHLevel3X 7 5 6" xfId="20697" xr:uid="{91604D02-2137-4430-9748-ABDDCBAC5A5F}"/>
    <cellStyle name="SAPBEXHLevel3X 7 5 7" xfId="15760" xr:uid="{FB533DF7-0B8A-42E2-BE74-3AC6E0E1D33A}"/>
    <cellStyle name="SAPBEXHLevel3X 7 5 8" xfId="27357" xr:uid="{0C385E31-39DF-4244-AAA6-2E89A0AD75AC}"/>
    <cellStyle name="SAPBEXHLevel3X 7 6" xfId="4118" xr:uid="{B17D6406-1583-4A4D-9DBA-70BF379A6D8A}"/>
    <cellStyle name="SAPBEXHLevel3X 7 6 2" xfId="6977" xr:uid="{68434F90-4DA5-4F0F-B6E3-C852A71D4888}"/>
    <cellStyle name="SAPBEXHLevel3X 7 6 3" xfId="15282" xr:uid="{7F22510E-65E5-41AE-B455-7C363C90311C}"/>
    <cellStyle name="SAPBEXHLevel3X 7 6 4" xfId="18465" xr:uid="{9F079A03-550B-4857-9C23-3D3B1A7F010B}"/>
    <cellStyle name="SAPBEXHLevel3X 7 6 5" xfId="22218" xr:uid="{8E2FF9D2-19A6-410E-AA3D-CEB17226FFCB}"/>
    <cellStyle name="SAPBEXHLevel3X 7 6 6" xfId="25883" xr:uid="{8C6B9A9A-D42C-4AFB-B1A2-0F951182F4DC}"/>
    <cellStyle name="SAPBEXHLevel3X 7 6 7" xfId="29414" xr:uid="{1A575A2D-8B06-4A37-8167-4CBBF9082217}"/>
    <cellStyle name="SAPBEXHLevel3X 7 6 8" xfId="32680" xr:uid="{02589649-1782-49EC-AEB9-A402CE0E7250}"/>
    <cellStyle name="SAPBEXHLevel3X 7 7" xfId="4815" xr:uid="{EECE66B4-85D3-43D6-AF07-2043B819437C}"/>
    <cellStyle name="SAPBEXHLevel3X 7 7 2" xfId="12208" xr:uid="{DCAC9845-8DC7-48EB-A9B0-BF3EE5A169C6}"/>
    <cellStyle name="SAPBEXHLevel3X 7 7 3" xfId="16807" xr:uid="{51665F76-2112-4BE0-A588-C3C535DB899A}"/>
    <cellStyle name="SAPBEXHLevel3X 7 7 4" xfId="19162" xr:uid="{A6215ECF-D949-4CF6-B5FF-2A1F59F73604}"/>
    <cellStyle name="SAPBEXHLevel3X 7 7 5" xfId="22913" xr:uid="{CFCE5C4B-A260-42A1-8A75-7D4B79BCBB7B}"/>
    <cellStyle name="SAPBEXHLevel3X 7 7 6" xfId="26579" xr:uid="{0585DD21-6954-4B03-9247-6A55E07E834D}"/>
    <cellStyle name="SAPBEXHLevel3X 7 7 7" xfId="30111" xr:uid="{021898CA-326C-4D40-8865-B456C16D41DD}"/>
    <cellStyle name="SAPBEXHLevel3X 7 7 8" xfId="33368" xr:uid="{7B4695D2-67EE-4489-897D-BBB7F2B9480C}"/>
    <cellStyle name="SAPBEXHLevel3X 7 8" xfId="13079" xr:uid="{2F64A4AC-2508-4B9D-B5E9-CBD1A807DE6D}"/>
    <cellStyle name="SAPBEXHLevel3X 7 9" xfId="15582" xr:uid="{AEABC571-506D-4989-817A-D947495302CF}"/>
    <cellStyle name="SAPBEXHLevel3X 8" xfId="1840" xr:uid="{7F936242-5386-49C7-8FAA-010D91E65BEB}"/>
    <cellStyle name="SAPBEXHLevel3X 8 2" xfId="11072" xr:uid="{01E1A4BF-9B1A-4E2B-B1E1-812C32C1A28B}"/>
    <cellStyle name="SAPBEXHLevel3X 8 3" xfId="9076" xr:uid="{199DAD4E-C894-46B3-B681-9239941CF8A7}"/>
    <cellStyle name="SAPBEXHLevel3X 8 4" xfId="14609" xr:uid="{DEF21D6D-C205-4F46-AC86-45C1260D4B90}"/>
    <cellStyle name="SAPBEXHLevel3X 8 5" xfId="19492" xr:uid="{26B04B0D-2C0F-44E8-8172-8A4AF1ACA22F}"/>
    <cellStyle name="SAPBEXHLevel3X 8 6" xfId="24118" xr:uid="{6BE0B3CC-32B4-4FF6-976B-8818FD951CA7}"/>
    <cellStyle name="SAPBEXHLevel3X 8 7" xfId="26906" xr:uid="{E80204FD-5B97-4EB4-B7A5-C4DE249210B4}"/>
    <cellStyle name="SAPBEXHLevel3X 8 8" xfId="23625" xr:uid="{9782A561-BF87-4C65-B771-74F27F1316D2}"/>
    <cellStyle name="SAPBEXHLevel3X 9" xfId="2694" xr:uid="{32BF9740-37FD-4D39-8976-2C25BBC2D1C3}"/>
    <cellStyle name="SAPBEXHLevel3X 9 2" xfId="10570" xr:uid="{DE277E4F-59DE-4521-B7F6-665786300444}"/>
    <cellStyle name="SAPBEXHLevel3X 9 3" xfId="16593" xr:uid="{D8AA7B04-F91A-4860-8BF8-82732F6D844E}"/>
    <cellStyle name="SAPBEXHLevel3X 9 4" xfId="16182" xr:uid="{FE7BAB19-CE22-43E8-903C-CACE6EFDB19A}"/>
    <cellStyle name="SAPBEXHLevel3X 9 5" xfId="20800" xr:uid="{6E1C582D-BD55-4E53-BB3A-4872F8645585}"/>
    <cellStyle name="SAPBEXHLevel3X 9 6" xfId="24461" xr:uid="{F4908916-1E0F-4F29-8BBB-7FC82F35F6D1}"/>
    <cellStyle name="SAPBEXHLevel3X 9 7" xfId="27990" xr:uid="{7C3203FB-8309-4667-B4E7-D5D2680F892E}"/>
    <cellStyle name="SAPBEXHLevel3X 9 8" xfId="31276" xr:uid="{7BCCDED4-B6EC-4A4E-9A0F-1D8B2AE013F1}"/>
    <cellStyle name="SAPBEXHLevel3X_0910 GSO Capex RRP - Final (Detail) v2 220710" xfId="6131" xr:uid="{7439E3FC-C9F7-4F37-8543-5487834FEE82}"/>
    <cellStyle name="SAPBEXinputData" xfId="487" xr:uid="{5722ACDD-7597-43F1-BA97-D1B6E00C984B}"/>
    <cellStyle name="SAPBEXinputData 10" xfId="4222" xr:uid="{5BF6D757-2A3C-4A02-A20B-F84A9B65DFEF}"/>
    <cellStyle name="SAPBEXinputData 10 2" xfId="18569" xr:uid="{FF8521CB-4796-4CDF-BF15-BE3F99F19ED5}"/>
    <cellStyle name="SAPBEXinputData 10 3" xfId="25987" xr:uid="{AF6AF2D7-9403-4F4E-BA1F-52442F349944}"/>
    <cellStyle name="SAPBEXinputData 10 4" xfId="29518" xr:uid="{63C95130-5A32-476F-87BE-C41E35E4BD07}"/>
    <cellStyle name="SAPBEXinputData 11" xfId="4648" xr:uid="{EA456896-95AA-4A99-B1E1-AFFB21DFF4A2}"/>
    <cellStyle name="SAPBEXinputData 11 2" xfId="18995" xr:uid="{492C7FBA-AC55-4B93-92C0-0C8EEE92A85D}"/>
    <cellStyle name="SAPBEXinputData 11 3" xfId="26412" xr:uid="{FAC0386E-E02F-422F-9E5B-1E23B56A4DB0}"/>
    <cellStyle name="SAPBEXinputData 11 4" xfId="29944" xr:uid="{40224DA5-4179-41C3-9A3C-C0ADCEB6A655}"/>
    <cellStyle name="SAPBEXinputData 12" xfId="4871" xr:uid="{6BE9CBA0-CE05-4399-BCAC-EE7C30247C7E}"/>
    <cellStyle name="SAPBEXinputData 12 2" xfId="19218" xr:uid="{E0327373-C8B1-4BA0-8E42-EA799ABCBDD9}"/>
    <cellStyle name="SAPBEXinputData 12 3" xfId="26635" xr:uid="{898F94C6-37C5-4A8D-B506-5C15E575466C}"/>
    <cellStyle name="SAPBEXinputData 12 4" xfId="30167" xr:uid="{3F906CA2-BFC2-455D-BACA-985F5671AA64}"/>
    <cellStyle name="SAPBEXinputData 13" xfId="6132" xr:uid="{6FDBE443-CADD-4239-8A31-BAD939D20F15}"/>
    <cellStyle name="SAPBEXinputData 2" xfId="1226" xr:uid="{7B1CD431-17D8-4901-A5DF-D331004850F9}"/>
    <cellStyle name="SAPBEXinputData 2 10" xfId="6408" xr:uid="{763E59D0-E299-4477-893E-6A2FA42E5B6D}"/>
    <cellStyle name="SAPBEXinputData 2 10 2" xfId="6775" xr:uid="{17FA35DB-2B3B-48B3-8CE0-D24736B4BBB3}"/>
    <cellStyle name="SAPBEXinputData 2 10 3" xfId="24333" xr:uid="{D5EB65CB-1C7B-4E8A-8564-8D47A87EF3C6}"/>
    <cellStyle name="SAPBEXinputData 2 10 4" xfId="31069" xr:uid="{369E6E64-4AF2-4A52-B1FF-2057E99CFB36}"/>
    <cellStyle name="SAPBEXinputData 2 10 5" xfId="33672" xr:uid="{7954C526-E1B9-4D58-B9CA-2B9A36B4AC92}"/>
    <cellStyle name="SAPBEXinputData 2 11" xfId="33742" xr:uid="{DF79A848-9CD8-4E6D-879D-EB3F46FB0E7B}"/>
    <cellStyle name="SAPBEXinputData 2 2" xfId="1227" xr:uid="{464C4E09-ED8E-4E4D-9E28-3F5CFC29C5F0}"/>
    <cellStyle name="SAPBEXinputData 2 2 2" xfId="34887" xr:uid="{CC7D05FC-81C3-40CF-AD2A-93696BAEA156}"/>
    <cellStyle name="SAPBEXinputData 2 2 3" xfId="35173" xr:uid="{9BB1C28F-D842-411D-BE8B-282084DC8C5F}"/>
    <cellStyle name="SAPBEXinputData 2 2 4" xfId="34256" xr:uid="{AE88D9E6-1954-41FA-BA33-235D07736C06}"/>
    <cellStyle name="SAPBEXinputData 2 2 5" xfId="33859" xr:uid="{C01F1FBE-1B3E-4B35-A832-7557A74F3CF6}"/>
    <cellStyle name="SAPBEXinputData 2 3" xfId="2500" xr:uid="{466DA4AB-CEB6-430C-BD1F-0585B2CA117F}"/>
    <cellStyle name="SAPBEXinputData 2 3 2" xfId="16106" xr:uid="{3966D5D9-3CF9-4B22-A09A-66BD91EE2BAE}"/>
    <cellStyle name="SAPBEXinputData 2 3 3" xfId="23106" xr:uid="{9C21BF59-E29D-4978-B3FF-B6317D4D2460}"/>
    <cellStyle name="SAPBEXinputData 2 3 4" xfId="26751" xr:uid="{FC095A1B-76C7-4310-BA2B-7E8C7CFE9BAA}"/>
    <cellStyle name="SAPBEXinputData 2 3 5" xfId="34634" xr:uid="{FCA0ED9E-F21D-49FE-AC1F-F946101E0DF3}"/>
    <cellStyle name="SAPBEXinputData 2 4" xfId="2111" xr:uid="{0235E68A-C93A-4804-867D-162791014C6F}"/>
    <cellStyle name="SAPBEXinputData 2 4 2" xfId="15484" xr:uid="{3DAE9B87-5753-4277-AA8A-6EDB15B71325}"/>
    <cellStyle name="SAPBEXinputData 2 4 3" xfId="11720" xr:uid="{28E45D08-3B71-46E5-AFB7-7EBCB583E136}"/>
    <cellStyle name="SAPBEXinputData 2 4 4" xfId="19876" xr:uid="{27A16C26-950B-41DB-8D23-21AEEF8B9CD1}"/>
    <cellStyle name="SAPBEXinputData 2 4 5" xfId="34020" xr:uid="{EE001C07-A1E9-48D4-B98C-E47E7A79280B}"/>
    <cellStyle name="SAPBEXinputData 2 5" xfId="3583" xr:uid="{31DEC909-33CD-4964-BEB4-579DEA2AD23C}"/>
    <cellStyle name="SAPBEXinputData 2 5 2" xfId="17930" xr:uid="{20B36FB8-C0F0-40C9-A934-112D62992469}"/>
    <cellStyle name="SAPBEXinputData 2 5 3" xfId="25348" xr:uid="{FD4EB645-E588-4292-95EF-7B263A929669}"/>
    <cellStyle name="SAPBEXinputData 2 5 4" xfId="28879" xr:uid="{EB0A0014-B797-465A-9DB7-6F13C97CAF01}"/>
    <cellStyle name="SAPBEXinputData 2 6" xfId="3998" xr:uid="{72217043-70FD-421B-8423-55EF73232E65}"/>
    <cellStyle name="SAPBEXinputData 2 6 2" xfId="18345" xr:uid="{B2F7E5B1-5376-4305-9875-1FF3CDED1486}"/>
    <cellStyle name="SAPBEXinputData 2 6 3" xfId="25763" xr:uid="{AF16690C-6413-4C85-B1BE-950487FE254A}"/>
    <cellStyle name="SAPBEXinputData 2 6 4" xfId="29294" xr:uid="{0581F23C-F1D3-490F-9A57-FA6ED169B929}"/>
    <cellStyle name="SAPBEXinputData 2 7" xfId="3872" xr:uid="{4F9BFB33-5D48-4CDD-A4B5-0914221D1ADE}"/>
    <cellStyle name="SAPBEXinputData 2 7 2" xfId="18219" xr:uid="{48AEEE01-CFFD-40A5-AE86-D3AF2367DFBD}"/>
    <cellStyle name="SAPBEXinputData 2 7 3" xfId="25637" xr:uid="{AD7B4087-50AF-4F92-9627-C7276FE0A73E}"/>
    <cellStyle name="SAPBEXinputData 2 7 4" xfId="29168" xr:uid="{32D2210D-0BC5-4FEE-ACF9-4D8A554DD6D0}"/>
    <cellStyle name="SAPBEXinputData 2 8" xfId="4527" xr:uid="{A7ED0D3E-E28C-4C8D-A968-C5B7FC67E22C}"/>
    <cellStyle name="SAPBEXinputData 2 8 2" xfId="18874" xr:uid="{DF799F7B-DD42-4401-AFBE-A8C67B16893D}"/>
    <cellStyle name="SAPBEXinputData 2 8 3" xfId="26291" xr:uid="{998AD005-7E88-4546-983C-5B21F824FA1F}"/>
    <cellStyle name="SAPBEXinputData 2 8 4" xfId="29823" xr:uid="{73041645-576D-4D69-896D-5189312BF971}"/>
    <cellStyle name="SAPBEXinputData 2 9" xfId="6133" xr:uid="{C71A0617-E508-4FC1-866B-295F93AF2824}"/>
    <cellStyle name="SAPBEXinputData 2 9 2" xfId="20392" xr:uid="{FAFBBA8D-E52E-45FE-9187-F845E0B431DF}"/>
    <cellStyle name="SAPBEXinputData 2 9 3" xfId="27650" xr:uid="{65C62434-3C6F-4011-BADD-023B2CBD3940}"/>
    <cellStyle name="SAPBEXinputData 2 9 4" xfId="30838" xr:uid="{B500854E-2380-42D4-B4D3-ABDE5346888C}"/>
    <cellStyle name="SAPBEXinputData 3" xfId="1228" xr:uid="{5C82FA22-83C4-4DEF-BA52-3C075A608BAA}"/>
    <cellStyle name="SAPBEXinputData 3 10" xfId="35004" xr:uid="{92697884-98B8-45F3-BB03-45168E907D6C}"/>
    <cellStyle name="SAPBEXinputData 3 11" xfId="35023" xr:uid="{07DDE412-7C16-4C13-AC9E-F850484421FC}"/>
    <cellStyle name="SAPBEXinputData 3 12" xfId="34021" xr:uid="{C48543D6-A79A-475F-BF25-BB9CCE401C30}"/>
    <cellStyle name="SAPBEXinputData 3 2" xfId="1229" xr:uid="{DAED598C-ED12-4788-90AC-1B995F7DD97E}"/>
    <cellStyle name="SAPBEXinputData 3 2 2" xfId="2503" xr:uid="{07C13668-D05E-4D78-B50F-0432F581F490}"/>
    <cellStyle name="SAPBEXinputData 3 2 2 2" xfId="7579" xr:uid="{6509F31B-F72D-4FF0-82DA-EB0A6C2E499E}"/>
    <cellStyle name="SAPBEXinputData 3 2 2 2 2" xfId="35122" xr:uid="{48296430-F63A-4B37-8A50-9E3E861D6A7A}"/>
    <cellStyle name="SAPBEXinputData 3 2 2 3" xfId="23103" xr:uid="{65F393DF-2D86-47A5-8B26-0251B788BD29}"/>
    <cellStyle name="SAPBEXinputData 3 2 2 3 2" xfId="35175" xr:uid="{54B0890A-6022-4023-97CE-ED5CC0ED2B64}"/>
    <cellStyle name="SAPBEXinputData 3 2 2 4" xfId="26748" xr:uid="{E69BD21C-0DA1-47B8-B973-DBBCA09BFB5F}"/>
    <cellStyle name="SAPBEXinputData 3 2 2 4 2" xfId="34258" xr:uid="{D30793D0-DF6B-4D8C-9F7B-022687046463}"/>
    <cellStyle name="SAPBEXinputData 3 2 2 5" xfId="33860" xr:uid="{E6B3CCD5-2435-4A18-A10E-B85B6B60552E}"/>
    <cellStyle name="SAPBEXinputData 3 2 3" xfId="2114" xr:uid="{A026C2D6-807C-4023-A09B-AD257D9E15BC}"/>
    <cellStyle name="SAPBEXinputData 3 2 3 2" xfId="15294" xr:uid="{F8ACB137-944B-4DC5-9FEB-5FE68698B9C1}"/>
    <cellStyle name="SAPBEXinputData 3 2 3 3" xfId="19994" xr:uid="{FD68218B-88A7-42DF-996B-B18D4523C5CE}"/>
    <cellStyle name="SAPBEXinputData 3 2 3 4" xfId="23808" xr:uid="{1FA00E8C-1667-40ED-B728-14D08519CB8A}"/>
    <cellStyle name="SAPBEXinputData 3 2 3 5" xfId="35005" xr:uid="{D0454D9E-CEF2-443F-B6F2-B4B56F71A917}"/>
    <cellStyle name="SAPBEXinputData 3 2 4" xfId="3080" xr:uid="{601BDE3F-C664-4C1A-9B76-7C2E88C86602}"/>
    <cellStyle name="SAPBEXinputData 3 2 4 2" xfId="17427" xr:uid="{E9AA1F0F-EB27-4F95-94D5-DBDCEBC233D1}"/>
    <cellStyle name="SAPBEXinputData 3 2 4 3" xfId="24846" xr:uid="{8943D461-73E3-43E2-A3E4-984AE5A36BEE}"/>
    <cellStyle name="SAPBEXinputData 3 2 4 4" xfId="28376" xr:uid="{2D659250-047A-45DA-BBE3-278C5CC2D300}"/>
    <cellStyle name="SAPBEXinputData 3 2 4 5" xfId="35149" xr:uid="{5EEAA68D-9023-4D3C-B9C1-117F627B7884}"/>
    <cellStyle name="SAPBEXinputData 3 2 5" xfId="2195" xr:uid="{5BCF697D-3C59-470B-8A60-02D73BF3FF02}"/>
    <cellStyle name="SAPBEXinputData 3 2 5 2" xfId="13108" xr:uid="{1E24CDC2-6230-493E-9CB6-37C9C8D8029D}"/>
    <cellStyle name="SAPBEXinputData 3 2 5 3" xfId="16193" xr:uid="{274E56CA-DC46-4F37-9D60-1C0F32ADA093}"/>
    <cellStyle name="SAPBEXinputData 3 2 5 4" xfId="23839" xr:uid="{90BE94D3-C1DB-44DB-857E-544E78F34A2F}"/>
    <cellStyle name="SAPBEXinputData 3 2 5 5" xfId="34022" xr:uid="{4057BB33-D7F8-4D6C-A83C-505ABF73F6AB}"/>
    <cellStyle name="SAPBEXinputData 3 2 6" xfId="3772" xr:uid="{4F811544-59CB-444F-BA5D-A902715D1A1C}"/>
    <cellStyle name="SAPBEXinputData 3 2 6 2" xfId="18119" xr:uid="{9D088478-43A5-49C7-A280-20E62ACB8E33}"/>
    <cellStyle name="SAPBEXinputData 3 2 6 3" xfId="25537" xr:uid="{3256DE60-A117-4248-84A2-BE6CEDB6B874}"/>
    <cellStyle name="SAPBEXinputData 3 2 6 4" xfId="29068" xr:uid="{BA2E8791-C21E-4F1E-9AE9-E42C4E245239}"/>
    <cellStyle name="SAPBEXinputData 3 2 7" xfId="3852" xr:uid="{2EF50FA4-54C3-4D08-B61B-7F68534CEA34}"/>
    <cellStyle name="SAPBEXinputData 3 2 7 2" xfId="18199" xr:uid="{1D2DEF12-709F-4F4C-A4D7-31324951C0B4}"/>
    <cellStyle name="SAPBEXinputData 3 2 7 3" xfId="25617" xr:uid="{F34E9F3B-8342-44EE-823C-7C239D676429}"/>
    <cellStyle name="SAPBEXinputData 3 2 7 4" xfId="29148" xr:uid="{870B9BC2-CDF6-4D58-8738-17F5D4B22980}"/>
    <cellStyle name="SAPBEXinputData 3 2 8" xfId="6135" xr:uid="{6E1DE9B9-E39C-450C-A341-913D0228D956}"/>
    <cellStyle name="SAPBEXinputData 3 3" xfId="2502" xr:uid="{965E2F75-DC07-4D78-8E94-9BD1EF3EFE78}"/>
    <cellStyle name="SAPBEXinputData 3 3 2" xfId="6136" xr:uid="{8D63051F-4876-4663-AAF5-E1A1890D811D}"/>
    <cellStyle name="SAPBEXinputData 3 3 2 2" xfId="35123" xr:uid="{26961A67-5246-4F4C-AB73-2F841460C70E}"/>
    <cellStyle name="SAPBEXinputData 3 3 2 3" xfId="35176" xr:uid="{84AD1F6C-50A2-46AD-BCA2-43BC7AEA607D}"/>
    <cellStyle name="SAPBEXinputData 3 3 2 4" xfId="34259" xr:uid="{A32FEA8F-A0E3-469B-A4EB-70DCC1A32D5D}"/>
    <cellStyle name="SAPBEXinputData 3 3 3" xfId="13454" xr:uid="{600FFCFF-1692-4F6A-ADAC-96E08FA99012}"/>
    <cellStyle name="SAPBEXinputData 3 3 3 2" xfId="35006" xr:uid="{F84BECB1-4BAF-43A1-9687-0258DC3E931F}"/>
    <cellStyle name="SAPBEXinputData 3 3 4" xfId="23104" xr:uid="{7D62FFEB-C4E6-4F43-A4B1-F067F456E63C}"/>
    <cellStyle name="SAPBEXinputData 3 3 4 2" xfId="34484" xr:uid="{F456FE00-DD93-4C1B-AAEF-A60C537984B7}"/>
    <cellStyle name="SAPBEXinputData 3 3 5" xfId="26749" xr:uid="{11A68938-0EA2-4815-A651-EF1AFA9BC295}"/>
    <cellStyle name="SAPBEXinputData 3 3 5 2" xfId="34023" xr:uid="{69088C05-ABFB-4B3D-B44E-F75005511EB8}"/>
    <cellStyle name="SAPBEXinputData 3 4" xfId="2113" xr:uid="{278FD88C-7A08-4432-8C66-2FCC18113081}"/>
    <cellStyle name="SAPBEXinputData 3 4 2" xfId="6137" xr:uid="{DB6548F6-102C-4095-BAC6-1C332B02695F}"/>
    <cellStyle name="SAPBEXinputData 3 4 2 2" xfId="35124" xr:uid="{7C069305-F59D-4D65-B063-D9F352B9822F}"/>
    <cellStyle name="SAPBEXinputData 3 4 2 3" xfId="35177" xr:uid="{2366D2F0-F4EB-45C0-A8E9-309CA4053827}"/>
    <cellStyle name="SAPBEXinputData 3 4 2 4" xfId="34260" xr:uid="{BFA54568-2BC7-4F0D-8398-711690B24B04}"/>
    <cellStyle name="SAPBEXinputData 3 4 3" xfId="16723" xr:uid="{37BD7E45-DDF0-4B71-A500-FA0CA52EEF9F}"/>
    <cellStyle name="SAPBEXinputData 3 4 3 2" xfId="35007" xr:uid="{B13C1764-FC86-48DD-AB10-5BDB57A86C35}"/>
    <cellStyle name="SAPBEXinputData 3 4 4" xfId="14176" xr:uid="{738DC82D-73A4-472A-9EEE-0CE91DD143AC}"/>
    <cellStyle name="SAPBEXinputData 3 4 4 2" xfId="35022" xr:uid="{1E478D17-EF85-4F27-AE5B-C616056BF7C7}"/>
    <cellStyle name="SAPBEXinputData 3 4 5" xfId="23955" xr:uid="{8B002E34-72BF-4385-ABBC-AC4E8AA89A45}"/>
    <cellStyle name="SAPBEXinputData 3 4 5 2" xfId="34024" xr:uid="{DA04E420-9E2D-4BE4-B7FE-1B291DFD18E0}"/>
    <cellStyle name="SAPBEXinputData 3 5" xfId="1885" xr:uid="{929FD4EC-9635-415C-B8A0-6FB3066F977C}"/>
    <cellStyle name="SAPBEXinputData 3 5 2" xfId="6138" xr:uid="{95C40711-CAA1-4EB4-80FB-CEF3E0E36584}"/>
    <cellStyle name="SAPBEXinputData 3 5 2 2" xfId="35125" xr:uid="{2C03D5C1-972F-455C-B435-35D113C9225D}"/>
    <cellStyle name="SAPBEXinputData 3 5 2 3" xfId="35178" xr:uid="{80E1C3A0-F111-497A-A569-9D4ACAA9CA6A}"/>
    <cellStyle name="SAPBEXinputData 3 5 2 4" xfId="34261" xr:uid="{DBA00540-12A4-465B-B50D-8114DE7E0CBF}"/>
    <cellStyle name="SAPBEXinputData 3 5 3" xfId="12306" xr:uid="{D20DB3CC-3F2C-4FD9-A01D-36E62A45281C}"/>
    <cellStyle name="SAPBEXinputData 3 5 3 2" xfId="35008" xr:uid="{1ABBFB02-58D3-4B00-AD0C-A3DAB3E81CCF}"/>
    <cellStyle name="SAPBEXinputData 3 5 4" xfId="23018" xr:uid="{4C1742AF-E79A-4AD8-9200-DBA29BC5EDFF}"/>
    <cellStyle name="SAPBEXinputData 3 5 4 2" xfId="35148" xr:uid="{CE42161B-D4B8-45A9-BF3F-5499383D21E7}"/>
    <cellStyle name="SAPBEXinputData 3 5 5" xfId="23431" xr:uid="{A89739B7-60F1-48E3-B7DD-36A48DA2A650}"/>
    <cellStyle name="SAPBEXinputData 3 5 5 2" xfId="34025" xr:uid="{D324204A-047C-49C8-ACB2-4ABC63AB43F8}"/>
    <cellStyle name="SAPBEXinputData 3 6" xfId="4117" xr:uid="{40318068-B0E4-4FBD-81E5-61164A8A237B}"/>
    <cellStyle name="SAPBEXinputData 3 6 2" xfId="6139" xr:uid="{F6CB8182-A621-4EF8-A389-C5728C62B0BD}"/>
    <cellStyle name="SAPBEXinputData 3 6 2 2" xfId="35126" xr:uid="{2CEE1E77-E568-4B31-8C94-4B3021FCA7C2}"/>
    <cellStyle name="SAPBEXinputData 3 6 2 3" xfId="35179" xr:uid="{F1FB062A-DDE6-493E-83D0-4D2833978353}"/>
    <cellStyle name="SAPBEXinputData 3 6 2 4" xfId="34262" xr:uid="{6DE2B96F-B196-4EF3-A013-9DC15CAFFEC9}"/>
    <cellStyle name="SAPBEXinputData 3 6 3" xfId="18464" xr:uid="{21994E7A-E4F1-4C6A-945E-27069FB01EE6}"/>
    <cellStyle name="SAPBEXinputData 3 6 3 2" xfId="35009" xr:uid="{ACE10B1F-7DBA-4452-837A-6604D70B1D2D}"/>
    <cellStyle name="SAPBEXinputData 3 6 4" xfId="25882" xr:uid="{4B698416-0434-47E4-850C-EAC314806FCE}"/>
    <cellStyle name="SAPBEXinputData 3 6 4 2" xfId="34485" xr:uid="{C0C71C74-F042-46EE-B407-1CC7F06BB5B5}"/>
    <cellStyle name="SAPBEXinputData 3 6 5" xfId="29413" xr:uid="{A3333EEB-7959-4DA5-AACA-97CE61C26F00}"/>
    <cellStyle name="SAPBEXinputData 3 6 5 2" xfId="34026" xr:uid="{07163D06-EF88-4545-801E-41091F7B9B8A}"/>
    <cellStyle name="SAPBEXinputData 3 7" xfId="3826" xr:uid="{3EEEDE45-3AFA-4540-80F8-C0B6E035F7F6}"/>
    <cellStyle name="SAPBEXinputData 3 7 2" xfId="6140" xr:uid="{22CF60BA-83C6-435C-9179-52AF9F4C6287}"/>
    <cellStyle name="SAPBEXinputData 3 7 2 2" xfId="35127" xr:uid="{FDFE9395-220A-4F9A-AD22-5F7C2ACCB87C}"/>
    <cellStyle name="SAPBEXinputData 3 7 2 3" xfId="35180" xr:uid="{BDF63DE9-9B59-474A-8A08-EF67029E0318}"/>
    <cellStyle name="SAPBEXinputData 3 7 2 4" xfId="34263" xr:uid="{8F5FD067-91A6-451A-9EE0-A698272443EA}"/>
    <cellStyle name="SAPBEXinputData 3 7 3" xfId="18173" xr:uid="{5DC6465D-4DA5-44F7-B269-83357F208FDE}"/>
    <cellStyle name="SAPBEXinputData 3 7 3 2" xfId="35010" xr:uid="{F2DEE7B1-D899-4C7E-AFA7-2FAA9BA7A11E}"/>
    <cellStyle name="SAPBEXinputData 3 7 4" xfId="25591" xr:uid="{1A5F2118-6B82-4901-8F61-FCDDEA1BEE53}"/>
    <cellStyle name="SAPBEXinputData 3 7 4 2" xfId="34662" xr:uid="{7A7213F5-46FB-446B-A80B-E19CF4A272C4}"/>
    <cellStyle name="SAPBEXinputData 3 7 5" xfId="29122" xr:uid="{1DD0A2CB-EFA9-4DAA-8249-F3C53B484EAF}"/>
    <cellStyle name="SAPBEXinputData 3 7 5 2" xfId="34027" xr:uid="{6F9A4E23-88D9-43F1-AAC6-46DF6C46B867}"/>
    <cellStyle name="SAPBEXinputData 3 8" xfId="3774" xr:uid="{F102ECC2-9F69-4851-BC21-91741175A06E}"/>
    <cellStyle name="SAPBEXinputData 3 8 2" xfId="6141" xr:uid="{2EE1FB02-9540-4796-AA93-B77CAC41D5E3}"/>
    <cellStyle name="SAPBEXinputData 3 8 2 2" xfId="35128" xr:uid="{34F0169B-C3D6-49E4-99DE-4C333AA87D4E}"/>
    <cellStyle name="SAPBEXinputData 3 8 2 3" xfId="35181" xr:uid="{66087B50-F9D2-4E7E-BF7B-883115AE2FE1}"/>
    <cellStyle name="SAPBEXinputData 3 8 2 4" xfId="34264" xr:uid="{8A0C0EC5-7B2E-4A65-ADC7-C6E028234663}"/>
    <cellStyle name="SAPBEXinputData 3 8 3" xfId="18121" xr:uid="{5F67281F-5562-4DB7-B78A-1C05C5FC4521}"/>
    <cellStyle name="SAPBEXinputData 3 8 3 2" xfId="35011" xr:uid="{4746837D-B273-4D85-ABF4-B3742B3C3F74}"/>
    <cellStyle name="SAPBEXinputData 3 8 4" xfId="25539" xr:uid="{6E288850-4976-4CCB-BD39-2D03F8FED92A}"/>
    <cellStyle name="SAPBEXinputData 3 8 4 2" xfId="35021" xr:uid="{27FBA0B5-BFBA-4234-867A-CEBB117BDA05}"/>
    <cellStyle name="SAPBEXinputData 3 8 5" xfId="29070" xr:uid="{85C9865C-BC2C-4E2C-9DAB-BBAE7F9253C6}"/>
    <cellStyle name="SAPBEXinputData 3 8 5 2" xfId="34028" xr:uid="{4C76B0D6-BBC4-4245-B62B-F9F97BD9B5BC}"/>
    <cellStyle name="SAPBEXinputData 3 9" xfId="6134" xr:uid="{2705B71E-78BC-4621-B4B2-0EAB4DA3493A}"/>
    <cellStyle name="SAPBEXinputData 3 9 2" xfId="35121" xr:uid="{420C6097-4F32-4309-B208-67A7FFC9C867}"/>
    <cellStyle name="SAPBEXinputData 3 9 3" xfId="35174" xr:uid="{5CE7AAE2-54C7-4CDE-932E-0618FDE8F39F}"/>
    <cellStyle name="SAPBEXinputData 3 9 4" xfId="34257" xr:uid="{81EDA956-294A-4205-8C2E-CF5324036D44}"/>
    <cellStyle name="SAPBEXinputData 4" xfId="1390" xr:uid="{DDE86DB8-36E1-4358-B598-22CA6F92A22E}"/>
    <cellStyle name="SAPBEXinputData 4 2" xfId="35120" xr:uid="{CB021DBC-028D-42E4-B931-BCD8221D0B1C}"/>
    <cellStyle name="SAPBEXinputData 4 3" xfId="35172" xr:uid="{178A6091-5ECF-4183-8FFB-75DF3D1CC93E}"/>
    <cellStyle name="SAPBEXinputData 4 4" xfId="34255" xr:uid="{006EDC17-3CDA-437E-909C-D18496887DF1}"/>
    <cellStyle name="SAPBEXinputData 4 5" xfId="33858" xr:uid="{F4503E23-4921-4DD7-8431-50492EE8C622}"/>
    <cellStyle name="SAPBEXinputData 5" xfId="1433" xr:uid="{2728E031-255C-4524-A542-A36350AD5D46}"/>
    <cellStyle name="SAPBEXinputData 5 2" xfId="35003" xr:uid="{3E5167F2-4740-4494-B42D-A95909995AC5}"/>
    <cellStyle name="SAPBEXinputData 6" xfId="679" xr:uid="{77D869C9-E692-4686-B17A-363C6B37165D}"/>
    <cellStyle name="SAPBEXinputData 6 2" xfId="35150" xr:uid="{6818EC76-0213-4387-BFEA-015E6C018B12}"/>
    <cellStyle name="SAPBEXinputData 7" xfId="1841" xr:uid="{3A776BF5-93D3-4D91-8837-B55DE1AC0D12}"/>
    <cellStyle name="SAPBEXinputData 7 2" xfId="13751" xr:uid="{C3C0083E-8BE3-426D-AD01-733B27DDE978}"/>
    <cellStyle name="SAPBEXinputData 7 3" xfId="23253" xr:uid="{A44DC83D-905A-490D-8647-9D769CE8D723}"/>
    <cellStyle name="SAPBEXinputData 7 4" xfId="27873" xr:uid="{72598188-29B8-4D1C-A156-76E4204F3C8F}"/>
    <cellStyle name="SAPBEXinputData 7 5" xfId="34019" xr:uid="{6BFB8201-0788-4583-9E55-EA38205EA1F8}"/>
    <cellStyle name="SAPBEXinputData 8" xfId="2646" xr:uid="{62C61D13-5A9B-4320-A9E9-9E192A0A58CF}"/>
    <cellStyle name="SAPBEXinputData 8 2" xfId="7656" xr:uid="{E7FE7D1C-9D9C-4E14-B5B2-F5C9975C9DFF}"/>
    <cellStyle name="SAPBEXinputData 8 3" xfId="24413" xr:uid="{FBC66559-CB18-45B8-82E8-E28AE4E474DE}"/>
    <cellStyle name="SAPBEXinputData 8 4" xfId="27942" xr:uid="{6D91560C-BEC5-4E9C-A861-3ED018BCFB98}"/>
    <cellStyle name="SAPBEXinputData 9" xfId="3076" xr:uid="{BEE7F252-5EB7-432F-86A1-1647E98A2C36}"/>
    <cellStyle name="SAPBEXinputData 9 2" xfId="17423" xr:uid="{9E4AA781-4DFA-483A-9E4E-9BB7F3EFEF89}"/>
    <cellStyle name="SAPBEXinputData 9 3" xfId="24842" xr:uid="{417678D7-DBBA-41B0-9402-584D4BFDE47F}"/>
    <cellStyle name="SAPBEXinputData 9 4" xfId="28372" xr:uid="{97F5262C-AF99-473E-B4F9-BADEEB5977D0}"/>
    <cellStyle name="SAPBEXinputData_0910 GSO Capex RRP - Final (Detail) v2 220710" xfId="6142" xr:uid="{77BCE09F-4B4E-4EAF-956C-67F778669FC9}"/>
    <cellStyle name="SAPBEXItemHeader" xfId="680" xr:uid="{14D7ADFC-0C37-4874-92E7-C3251EC19556}"/>
    <cellStyle name="SAPBEXItemHeader 10" xfId="6409" xr:uid="{FBEC060E-480D-4FF0-B721-9290C0D4D16B}"/>
    <cellStyle name="SAPBEXItemHeader 10 2" xfId="13307" xr:uid="{35FEC55B-FB03-41FC-B8BF-488E395D4E83}"/>
    <cellStyle name="SAPBEXItemHeader 10 3" xfId="15969" xr:uid="{F35610EF-A746-4BE8-B68B-465834E1DEC2}"/>
    <cellStyle name="SAPBEXItemHeader 10 4" xfId="20653" xr:uid="{E96D933E-1157-401B-9A22-E31E382FC518}"/>
    <cellStyle name="SAPBEXItemHeader 10 5" xfId="24334" xr:uid="{AC843935-3760-413D-8B89-29E8960B8874}"/>
    <cellStyle name="SAPBEXItemHeader 10 6" xfId="27852" xr:uid="{738A0AD9-C360-4877-8E69-7BB7A79B5085}"/>
    <cellStyle name="SAPBEXItemHeader 10 7" xfId="31070" xr:uid="{8CA6A623-4780-4B28-AB01-FDDFC8B8E4ED}"/>
    <cellStyle name="SAPBEXItemHeader 10 8" xfId="33673" xr:uid="{646CC62E-EC34-44C2-AD18-3507E43ACFAF}"/>
    <cellStyle name="SAPBEXItemHeader 11" xfId="11212" xr:uid="{7F43B392-0CD3-4877-9113-DEE82D9163CE}"/>
    <cellStyle name="SAPBEXItemHeader 12" xfId="16411" xr:uid="{08EFD8E5-2AC1-44DC-B553-44C727380176}"/>
    <cellStyle name="SAPBEXItemHeader 13" xfId="13356" xr:uid="{CED93B00-D8BD-4D9B-ABFD-FE5A78BE12F0}"/>
    <cellStyle name="SAPBEXItemHeader 14" xfId="20166" xr:uid="{9E2E682C-380C-40DF-9E31-F5BE4C7AC718}"/>
    <cellStyle name="SAPBEXItemHeader 15" xfId="14658" xr:uid="{466E7255-2A87-49B6-B0AF-4DAE0884293F}"/>
    <cellStyle name="SAPBEXItemHeader 16" xfId="27461" xr:uid="{9C3CA9B4-6F4A-497F-A2D9-A9A5500F47EF}"/>
    <cellStyle name="SAPBEXItemHeader 17" xfId="30685" xr:uid="{A1D0D574-3090-40F7-BCC5-0EB4ECD048C5}"/>
    <cellStyle name="SAPBEXItemHeader 2" xfId="1591" xr:uid="{4F33D1A5-7CB2-4DF8-9D77-AADEEE5BDA9E}"/>
    <cellStyle name="SAPBEXItemHeader 2 10" xfId="6882" xr:uid="{1183EDEF-4F21-4401-B240-9A590DEE96FD}"/>
    <cellStyle name="SAPBEXItemHeader 2 11" xfId="18135" xr:uid="{A4A99784-4C2F-48B7-9141-1290C900497A}"/>
    <cellStyle name="SAPBEXItemHeader 2 12" xfId="19906" xr:uid="{EFC6B059-7571-4C31-8B96-C6822A70D7CB}"/>
    <cellStyle name="SAPBEXItemHeader 2 13" xfId="20064" xr:uid="{8F822439-9811-4F18-A5AE-9B795BFF1D37}"/>
    <cellStyle name="SAPBEXItemHeader 2 14" xfId="15503" xr:uid="{177357DF-2CD8-47E5-B20A-DC20AE77E4DF}"/>
    <cellStyle name="SAPBEXItemHeader 2 15" xfId="33861" xr:uid="{77A4A66C-07F0-4BE8-80B7-09DFD86BB172}"/>
    <cellStyle name="SAPBEXItemHeader 2 2" xfId="2834" xr:uid="{AB76C17D-DAE0-4AE3-B699-BEE6F39603E2}"/>
    <cellStyle name="SAPBEXItemHeader 2 2 2" xfId="8336" xr:uid="{061B3D97-580A-4FB7-9A93-37378F3CA1E9}"/>
    <cellStyle name="SAPBEXItemHeader 2 2 3" xfId="9833" xr:uid="{C032F4BA-B36A-4ACB-9DD9-87CEB37EC15E}"/>
    <cellStyle name="SAPBEXItemHeader 2 2 4" xfId="17182" xr:uid="{664F7E15-070E-4B82-BC51-2984034190A4}"/>
    <cellStyle name="SAPBEXItemHeader 2 2 5" xfId="20940" xr:uid="{A2A7AEE3-FA27-45CC-9EE0-DA8A669EC04C}"/>
    <cellStyle name="SAPBEXItemHeader 2 2 6" xfId="24601" xr:uid="{142E4A2B-D582-445D-A768-06ED0925AF3B}"/>
    <cellStyle name="SAPBEXItemHeader 2 2 7" xfId="28130" xr:uid="{0226A0E0-3940-4205-80E7-4CF6EDEACBD8}"/>
    <cellStyle name="SAPBEXItemHeader 2 2 8" xfId="31416" xr:uid="{1A4CA785-32E6-47DC-854D-D82CFC4841B1}"/>
    <cellStyle name="SAPBEXItemHeader 2 2 9" xfId="34896" xr:uid="{C45E3170-EC81-4501-BA55-C81F7BFF583A}"/>
    <cellStyle name="SAPBEXItemHeader 2 3" xfId="3340" xr:uid="{6E439820-284E-4320-B1AA-200900C89C67}"/>
    <cellStyle name="SAPBEXItemHeader 2 3 2" xfId="10659" xr:uid="{63A83467-8B64-4CE9-B9D1-54E94B719CDF}"/>
    <cellStyle name="SAPBEXItemHeader 2 3 3" xfId="16580" xr:uid="{29CCC1B8-DA64-4399-804D-7C2D0B412E22}"/>
    <cellStyle name="SAPBEXItemHeader 2 3 4" xfId="17687" xr:uid="{115CFBD2-8923-46FC-BE0A-554A5EBCEC4F}"/>
    <cellStyle name="SAPBEXItemHeader 2 3 5" xfId="21443" xr:uid="{B7D07F45-CBF8-4EC2-9A28-FD51D5CA3EFF}"/>
    <cellStyle name="SAPBEXItemHeader 2 3 6" xfId="25105" xr:uid="{F78D5066-6E5D-4C9F-948F-6CF4F0647380}"/>
    <cellStyle name="SAPBEXItemHeader 2 3 7" xfId="28636" xr:uid="{2D036F0E-28EF-4B97-B78A-64696638C8EB}"/>
    <cellStyle name="SAPBEXItemHeader 2 3 8" xfId="31915" xr:uid="{F7F750DC-E3B6-4DCD-9FCD-6F09B66E3D05}"/>
    <cellStyle name="SAPBEXItemHeader 2 3 9" xfId="35129" xr:uid="{CF0B1E40-D8DE-4EBA-88ED-3096A5A1982B}"/>
    <cellStyle name="SAPBEXItemHeader 2 4" xfId="2034" xr:uid="{419633F0-031A-49B6-8A69-D9215498FDE6}"/>
    <cellStyle name="SAPBEXItemHeader 2 4 2" xfId="10894" xr:uid="{58B6CBFE-4817-46E0-A7C2-6EBEAB1A22C5}"/>
    <cellStyle name="SAPBEXItemHeader 2 4 3" xfId="13191" xr:uid="{503EE773-BD67-4D88-9048-5DB449088E5F}"/>
    <cellStyle name="SAPBEXItemHeader 2 4 4" xfId="15400" xr:uid="{80B95EB8-9446-42E3-9DF3-9C8348102A5F}"/>
    <cellStyle name="SAPBEXItemHeader 2 4 5" xfId="9272" xr:uid="{D248B10D-9686-44CA-9265-BCEAA4441A25}"/>
    <cellStyle name="SAPBEXItemHeader 2 4 6" xfId="20000" xr:uid="{0C083994-8B69-4746-8E40-744AC2AE8330}"/>
    <cellStyle name="SAPBEXItemHeader 2 4 7" xfId="23757" xr:uid="{A5A2B3A6-B02F-4497-91D1-153154F236CB}"/>
    <cellStyle name="SAPBEXItemHeader 2 4 8" xfId="27052" xr:uid="{A09F87AC-DA6F-46DD-911D-CD90B0CFA2A0}"/>
    <cellStyle name="SAPBEXItemHeader 2 4 9" xfId="35182" xr:uid="{21B45E77-7743-4F00-A0CA-7F4090B0C403}"/>
    <cellStyle name="SAPBEXItemHeader 2 5" xfId="2750" xr:uid="{0684B87C-0B7E-4A27-A958-2FFAA46DF6E3}"/>
    <cellStyle name="SAPBEXItemHeader 2 5 2" xfId="11271" xr:uid="{547165F8-E7F0-44B1-949A-D8237E50472B}"/>
    <cellStyle name="SAPBEXItemHeader 2 5 3" xfId="16360" xr:uid="{34CC5AFF-C54E-4ADB-B114-FC67F6727FBA}"/>
    <cellStyle name="SAPBEXItemHeader 2 5 4" xfId="17098" xr:uid="{27B18A83-DF4E-46A9-BDD4-022F7BFF18A8}"/>
    <cellStyle name="SAPBEXItemHeader 2 5 5" xfId="20856" xr:uid="{C6E45837-22A9-4AA7-A25A-8015CB6E8585}"/>
    <cellStyle name="SAPBEXItemHeader 2 5 6" xfId="24517" xr:uid="{D6E90FD1-E5CB-4A72-9CC8-DE70F823400A}"/>
    <cellStyle name="SAPBEXItemHeader 2 5 7" xfId="28046" xr:uid="{BBA57FFE-E880-4D17-9D49-5BF4DA94C4A7}"/>
    <cellStyle name="SAPBEXItemHeader 2 5 8" xfId="31332" xr:uid="{4112046F-75E5-4D55-A168-07CE66166E3A}"/>
    <cellStyle name="SAPBEXItemHeader 2 5 9" xfId="34265" xr:uid="{2A8F438D-EE81-480D-8CFE-CB0F80B5BE7A}"/>
    <cellStyle name="SAPBEXItemHeader 2 6" xfId="4096" xr:uid="{B32E3321-60BC-41DD-9581-8849F3EE6F6A}"/>
    <cellStyle name="SAPBEXItemHeader 2 6 2" xfId="7088" xr:uid="{57250E07-B35E-4D98-914A-3DCAE522CD9A}"/>
    <cellStyle name="SAPBEXItemHeader 2 6 3" xfId="14307" xr:uid="{7D427F55-7C1F-4BB0-A725-CB5EB9137898}"/>
    <cellStyle name="SAPBEXItemHeader 2 6 4" xfId="18443" xr:uid="{8705672C-1405-41C7-9C66-28C7CC976B7A}"/>
    <cellStyle name="SAPBEXItemHeader 2 6 5" xfId="22196" xr:uid="{7A6A7137-C02B-4EEC-8E30-D5675BF19C93}"/>
    <cellStyle name="SAPBEXItemHeader 2 6 6" xfId="25861" xr:uid="{7CF3BD62-38B5-4502-80D0-7F195CE5B95B}"/>
    <cellStyle name="SAPBEXItemHeader 2 6 7" xfId="29392" xr:uid="{4B7BF3F8-7A5B-4E62-A5BF-D17839A32F8F}"/>
    <cellStyle name="SAPBEXItemHeader 2 6 8" xfId="32659" xr:uid="{FB102157-693B-449A-B9C5-D4BEFF927F2A}"/>
    <cellStyle name="SAPBEXItemHeader 2 7" xfId="3769" xr:uid="{32B1F48D-5658-44F8-924F-5BE0C8DC2CF9}"/>
    <cellStyle name="SAPBEXItemHeader 2 7 2" xfId="12742" xr:uid="{63DFF32C-F5F0-4DBA-A9D0-2A149A724620}"/>
    <cellStyle name="SAPBEXItemHeader 2 7 3" xfId="13352" xr:uid="{21427A90-612D-4B54-B4E6-A0F7BA0DBC52}"/>
    <cellStyle name="SAPBEXItemHeader 2 7 4" xfId="18116" xr:uid="{36E895E8-B6CF-4D65-BE07-ACE28F1404D5}"/>
    <cellStyle name="SAPBEXItemHeader 2 7 5" xfId="21870" xr:uid="{D988C464-83D5-4BDE-B77F-EA24A0902F27}"/>
    <cellStyle name="SAPBEXItemHeader 2 7 6" xfId="25534" xr:uid="{1B2ED22B-0BFA-4F89-ADB5-A448F64EB356}"/>
    <cellStyle name="SAPBEXItemHeader 2 7 7" xfId="29065" xr:uid="{3F9CC782-53AA-40D2-A902-6F51FE396369}"/>
    <cellStyle name="SAPBEXItemHeader 2 7 8" xfId="32340" xr:uid="{E7198967-88B7-410F-9165-E2FE8202C7EC}"/>
    <cellStyle name="SAPBEXItemHeader 2 8" xfId="10842" xr:uid="{128B6DBD-E276-4969-8A6B-5BDE1073C072}"/>
    <cellStyle name="SAPBEXItemHeader 2 9" xfId="9549" xr:uid="{8C8C6F02-BEBC-4053-8799-92BA872B989D}"/>
    <cellStyle name="SAPBEXItemHeader 3" xfId="2013" xr:uid="{1AD21106-5617-4472-B91D-5FB9CCA10876}"/>
    <cellStyle name="SAPBEXItemHeader 3 2" xfId="10027" xr:uid="{DA34116A-7DDF-45E9-9BF6-3FBF1356E4CD}"/>
    <cellStyle name="SAPBEXItemHeader 3 3" xfId="15411" xr:uid="{4CC0CF91-D740-4A1E-BD5D-4F32C760A45D}"/>
    <cellStyle name="SAPBEXItemHeader 3 4" xfId="15309" xr:uid="{39D45133-942C-4779-BEEC-8E1D385B950C}"/>
    <cellStyle name="SAPBEXItemHeader 3 5" xfId="15153" xr:uid="{D607CAF1-9838-4221-8EAB-027E0DFA1619}"/>
    <cellStyle name="SAPBEXItemHeader 3 6" xfId="14304" xr:uid="{058E9928-1D38-4A94-88A8-6B39F5AA60D0}"/>
    <cellStyle name="SAPBEXItemHeader 3 7" xfId="19856" xr:uid="{35875CA4-7D4C-4868-82D9-D3EC7AF37C12}"/>
    <cellStyle name="SAPBEXItemHeader 3 8" xfId="26680" xr:uid="{BC1A797C-32B2-4334-B404-6A55C769766D}"/>
    <cellStyle name="SAPBEXItemHeader 3 9" xfId="34486" xr:uid="{AB078BE8-F0B9-4E07-8FA3-734E0FBC377A}"/>
    <cellStyle name="SAPBEXItemHeader 4" xfId="1888" xr:uid="{141AE8F2-CBAB-4FAE-8B00-368D001131F3}"/>
    <cellStyle name="SAPBEXItemHeader 4 2" xfId="8441" xr:uid="{6188A8F5-17CA-475F-A028-8978D1FE18BC}"/>
    <cellStyle name="SAPBEXItemHeader 4 3" xfId="9024" xr:uid="{FAF07B33-07FF-4361-B9A4-0D3FFCF26E94}"/>
    <cellStyle name="SAPBEXItemHeader 4 4" xfId="14630" xr:uid="{EB878209-F771-4270-B886-3EA3853864CB}"/>
    <cellStyle name="SAPBEXItemHeader 4 5" xfId="19474" xr:uid="{7BCE1780-5B64-44B2-850A-68D527FAD74B}"/>
    <cellStyle name="SAPBEXItemHeader 4 6" xfId="23236" xr:uid="{D3C89271-6A7F-48AF-83E9-4BD0229EDD7E}"/>
    <cellStyle name="SAPBEXItemHeader 4 7" xfId="26888" xr:uid="{D356BD04-AAED-4239-BDC0-2061818F3CA5}"/>
    <cellStyle name="SAPBEXItemHeader 4 8" xfId="27282" xr:uid="{BD160979-5CFC-4FF7-AF94-9290C7E4383F}"/>
    <cellStyle name="SAPBEXItemHeader 5" xfId="3799" xr:uid="{9B9E7637-11FB-4AFE-A572-9A8D1114D950}"/>
    <cellStyle name="SAPBEXItemHeader 5 2" xfId="12727" xr:uid="{16C96196-11A0-4555-AE49-FEE198DC5CD3}"/>
    <cellStyle name="SAPBEXItemHeader 5 3" xfId="8457" xr:uid="{50269C84-F078-4A2E-820E-908790560906}"/>
    <cellStyle name="SAPBEXItemHeader 5 4" xfId="18146" xr:uid="{BF8A65E1-A2FE-4530-891A-2CD27C4643DC}"/>
    <cellStyle name="SAPBEXItemHeader 5 5" xfId="21899" xr:uid="{219AFDB4-51FD-40CC-B674-628809836E41}"/>
    <cellStyle name="SAPBEXItemHeader 5 6" xfId="25564" xr:uid="{D476A963-2BB9-4D1B-9FB6-62A18BF2AF16}"/>
    <cellStyle name="SAPBEXItemHeader 5 7" xfId="29095" xr:uid="{F860083B-DEB7-4FF9-B426-0AE19A7DCBA8}"/>
    <cellStyle name="SAPBEXItemHeader 5 8" xfId="32367" xr:uid="{E961F9DD-A78B-4CE0-9FEB-85283D5E6D82}"/>
    <cellStyle name="SAPBEXItemHeader 6" xfId="3227" xr:uid="{C2E52652-1321-46B7-8CDA-383E169DC200}"/>
    <cellStyle name="SAPBEXItemHeader 6 2" xfId="10619" xr:uid="{176915CC-83E3-4748-9A9B-9D4B8EC199C3}"/>
    <cellStyle name="SAPBEXItemHeader 6 3" xfId="12058" xr:uid="{F2D97306-551D-431C-A0F6-79B186C36A7E}"/>
    <cellStyle name="SAPBEXItemHeader 6 4" xfId="17574" xr:uid="{DE75883B-A624-4288-BF64-46DDD97ACA54}"/>
    <cellStyle name="SAPBEXItemHeader 6 5" xfId="21330" xr:uid="{98ACBD7C-7BB3-499F-A325-81632C6C28E3}"/>
    <cellStyle name="SAPBEXItemHeader 6 6" xfId="24992" xr:uid="{5452FC40-97DA-4B01-BF42-EADD72F11D5B}"/>
    <cellStyle name="SAPBEXItemHeader 6 7" xfId="28523" xr:uid="{9FFF68BF-B313-45EF-AD3A-44CA8D33F744}"/>
    <cellStyle name="SAPBEXItemHeader 6 8" xfId="31803" xr:uid="{99FC82A9-6D78-4FB3-B9A7-7321B28D8FC1}"/>
    <cellStyle name="SAPBEXItemHeader 7" xfId="4359" xr:uid="{D82C64FD-98DE-4570-AE0B-E11350B6026B}"/>
    <cellStyle name="SAPBEXItemHeader 7 2" xfId="12597" xr:uid="{0B164E6C-97CC-463F-96D5-4F345995F6BA}"/>
    <cellStyle name="SAPBEXItemHeader 7 3" xfId="8227" xr:uid="{E1C9732A-1A10-4C3A-AC6A-C00152FD7C0C}"/>
    <cellStyle name="SAPBEXItemHeader 7 4" xfId="18706" xr:uid="{36AD83FF-251A-436B-BB0C-D82D499DE259}"/>
    <cellStyle name="SAPBEXItemHeader 7 5" xfId="22458" xr:uid="{7980B4CA-9601-4F99-9AE5-888178AB39AA}"/>
    <cellStyle name="SAPBEXItemHeader 7 6" xfId="26124" xr:uid="{02914AFE-A981-45D8-9A75-EBC0F606F4F4}"/>
    <cellStyle name="SAPBEXItemHeader 7 7" xfId="29655" xr:uid="{82C798B6-A788-468B-ABF9-EFFA842397BF}"/>
    <cellStyle name="SAPBEXItemHeader 7 8" xfId="32917" xr:uid="{A0AA4CDE-2707-417A-8530-B3115C2A8FD7}"/>
    <cellStyle name="SAPBEXItemHeader 8" xfId="4749" xr:uid="{7713C905-3758-4E83-93B1-627FBDD9EEFD}"/>
    <cellStyle name="SAPBEXItemHeader 8 2" xfId="12274" xr:uid="{0543C327-39C3-4E85-A26D-D37F0EAB1F81}"/>
    <cellStyle name="SAPBEXItemHeader 8 3" xfId="15780" xr:uid="{7AE71A9B-F5BC-4401-8243-5958BB3F60A9}"/>
    <cellStyle name="SAPBEXItemHeader 8 4" xfId="19096" xr:uid="{91630DB1-606D-4594-B98C-946AF234EECB}"/>
    <cellStyle name="SAPBEXItemHeader 8 5" xfId="22847" xr:uid="{C166C359-CA3A-4301-98A1-822C97E46DBC}"/>
    <cellStyle name="SAPBEXItemHeader 8 6" xfId="26513" xr:uid="{EDD081C2-C214-4529-9B2B-FA1FFDC4E369}"/>
    <cellStyle name="SAPBEXItemHeader 8 7" xfId="30045" xr:uid="{40CE8C96-9B96-4DF2-851D-46CBAB72A45F}"/>
    <cellStyle name="SAPBEXItemHeader 8 8" xfId="33302" xr:uid="{2628839E-1D27-4497-A4C7-33243C02B12E}"/>
    <cellStyle name="SAPBEXItemHeader 9" xfId="6143" xr:uid="{B83921AD-D608-4AA2-9A48-FA5AB0EB9C63}"/>
    <cellStyle name="SAPBEXItemHeader 9 2" xfId="11735" xr:uid="{940EC379-8220-4B96-ACAF-A49E44BADD69}"/>
    <cellStyle name="SAPBEXItemHeader 9 3" xfId="17022" xr:uid="{9B2DBA87-F6B5-4A1E-8BC8-89D06287C13A}"/>
    <cellStyle name="SAPBEXItemHeader 9 4" xfId="20400" xr:uid="{18C319AD-4A04-498B-BFE6-D6865DE60678}"/>
    <cellStyle name="SAPBEXItemHeader 9 5" xfId="24081" xr:uid="{B62739E0-74A0-4E9E-B254-E4AF2D37C5F0}"/>
    <cellStyle name="SAPBEXItemHeader 9 6" xfId="27652" xr:uid="{FD0B5CEC-1131-4A0C-82FF-95176161387A}"/>
    <cellStyle name="SAPBEXItemHeader 9 7" xfId="30839" xr:uid="{46EC00F3-B12E-46D9-94C2-5C4D96ECCC90}"/>
    <cellStyle name="SAPBEXItemHeader 9 8" xfId="33532" xr:uid="{97976C09-3B7E-441F-B122-2E0F87D7BA5F}"/>
    <cellStyle name="SAPBEXresData" xfId="488" xr:uid="{792EC02B-BE3F-43EB-8C7E-EC88F28C1293}"/>
    <cellStyle name="SAPBEXresData 10" xfId="3829" xr:uid="{3F71589F-74A2-4E4E-B828-FAD89AF62DC0}"/>
    <cellStyle name="SAPBEXresData 10 2" xfId="7854" xr:uid="{E2F4567D-CB3F-49A9-966B-5C537A7066F6}"/>
    <cellStyle name="SAPBEXresData 10 3" xfId="15262" xr:uid="{70DBECD4-867C-438F-A2AA-C4319AE147BD}"/>
    <cellStyle name="SAPBEXresData 10 4" xfId="18176" xr:uid="{3AF719C2-A526-4265-857B-F511C084D673}"/>
    <cellStyle name="SAPBEXresData 10 5" xfId="21929" xr:uid="{3C63A982-9884-469B-8925-C1EF979A83E0}"/>
    <cellStyle name="SAPBEXresData 10 6" xfId="25594" xr:uid="{063F2B08-C749-4816-A7F3-BECB15BE9B80}"/>
    <cellStyle name="SAPBEXresData 10 7" xfId="29125" xr:uid="{A3882A3D-45E1-41E3-A059-A14555ABD9C4}"/>
    <cellStyle name="SAPBEXresData 10 8" xfId="32396" xr:uid="{7C9B9404-0F9D-4CA4-BABA-2C8F8CEB2706}"/>
    <cellStyle name="SAPBEXresData 11" xfId="4297" xr:uid="{14466E00-7222-4D29-9B78-B9568598DAA1}"/>
    <cellStyle name="SAPBEXresData 11 2" xfId="12625" xr:uid="{EF87C486-72F1-48FC-B992-419E350ADE0B}"/>
    <cellStyle name="SAPBEXresData 11 3" xfId="8484" xr:uid="{474E0FF0-BC86-4649-AD2B-BDDFEB0BCFEB}"/>
    <cellStyle name="SAPBEXresData 11 4" xfId="18644" xr:uid="{B1783350-EA9F-4B9D-9BB2-ED47C7770945}"/>
    <cellStyle name="SAPBEXresData 11 5" xfId="22396" xr:uid="{434C7FEA-FDCC-4ECA-B59C-84588EE380A5}"/>
    <cellStyle name="SAPBEXresData 11 6" xfId="26062" xr:uid="{927935F1-F7B4-4D0D-8C27-33FFD833311D}"/>
    <cellStyle name="SAPBEXresData 11 7" xfId="29593" xr:uid="{D56EBB32-FFE6-4273-A80D-D3C3645C9423}"/>
    <cellStyle name="SAPBEXresData 11 8" xfId="32856" xr:uid="{5FE10410-BA2C-4134-8508-BCCC03CA6B49}"/>
    <cellStyle name="SAPBEXresData 12" xfId="4397" xr:uid="{CCD01DA4-6987-439F-AA48-3D23DE318F50}"/>
    <cellStyle name="SAPBEXresData 12 2" xfId="6916" xr:uid="{2BC9DE42-B352-411F-92AA-027BF519B69F}"/>
    <cellStyle name="SAPBEXresData 12 3" xfId="11696" xr:uid="{3741A650-369A-4EEF-B0B1-52C8989EDB72}"/>
    <cellStyle name="SAPBEXresData 12 4" xfId="18744" xr:uid="{895885AC-8E1C-4A2C-8396-0D91AB5CF560}"/>
    <cellStyle name="SAPBEXresData 12 5" xfId="22496" xr:uid="{028E6828-433B-4B79-856A-3399834A7FD8}"/>
    <cellStyle name="SAPBEXresData 12 6" xfId="26162" xr:uid="{A7068D48-00F9-462E-B111-E15691EA340E}"/>
    <cellStyle name="SAPBEXresData 12 7" xfId="29693" xr:uid="{BF062829-8D4C-4210-AFDC-9D3997393DC0}"/>
    <cellStyle name="SAPBEXresData 12 8" xfId="32955" xr:uid="{5D22A1DC-ADB7-4A9E-B8D2-092C5F37A7FA}"/>
    <cellStyle name="SAPBEXresData 13" xfId="3786" xr:uid="{DA579303-E1B1-41B7-ADC2-38AEC860FB64}"/>
    <cellStyle name="SAPBEXresData 13 2" xfId="7856" xr:uid="{0B2C516B-E3AF-4DD8-9E57-0F4D72BABC8B}"/>
    <cellStyle name="SAPBEXresData 13 3" xfId="13322" xr:uid="{2E0C5DA4-8804-4BDB-9C9C-DAD68268727E}"/>
    <cellStyle name="SAPBEXresData 13 4" xfId="18133" xr:uid="{E38E80C2-7F5D-4DF6-BBBB-CCDE0F84F7E2}"/>
    <cellStyle name="SAPBEXresData 13 5" xfId="21886" xr:uid="{A48151C8-E1FB-4010-A46F-CD6D76DFB0FD}"/>
    <cellStyle name="SAPBEXresData 13 6" xfId="25551" xr:uid="{FF682424-5943-45ED-AF01-5EDC28064F42}"/>
    <cellStyle name="SAPBEXresData 13 7" xfId="29082" xr:uid="{5030E664-406B-4BE4-99C8-9C7D8DDE1308}"/>
    <cellStyle name="SAPBEXresData 13 8" xfId="32355" xr:uid="{C2D8DB0D-815A-4358-8BB5-F88AFF24697E}"/>
    <cellStyle name="SAPBEXresData 14" xfId="6410" xr:uid="{84123633-39AE-4B67-B134-87EF373D6096}"/>
    <cellStyle name="SAPBEXresData 14 2" xfId="13308" xr:uid="{E5EA3AF5-E6B4-4117-83D3-0A8420987A22}"/>
    <cellStyle name="SAPBEXresData 14 3" xfId="15132" xr:uid="{C6349268-88AF-4406-9BA5-9E0621EE53AC}"/>
    <cellStyle name="SAPBEXresData 14 4" xfId="20654" xr:uid="{93B41BF6-6D52-49AF-8419-C693FCA2FD3F}"/>
    <cellStyle name="SAPBEXresData 14 5" xfId="24335" xr:uid="{19CF3A85-3A2A-48CB-ACD9-844B92678EE1}"/>
    <cellStyle name="SAPBEXresData 14 6" xfId="27853" xr:uid="{13F0D799-3FB5-4076-BF38-44D25F3ECCA8}"/>
    <cellStyle name="SAPBEXresData 14 7" xfId="31071" xr:uid="{9C6DE968-C119-4E5F-90BA-890EF7C540D9}"/>
    <cellStyle name="SAPBEXresData 14 8" xfId="33674" xr:uid="{3CF3B9E6-D0AD-4D44-A496-6287CADDCE79}"/>
    <cellStyle name="SAPBEXresData 15" xfId="9277" xr:uid="{2DC709D7-84A5-45E5-A85E-CB726969BAAB}"/>
    <cellStyle name="SAPBEXresData 16" xfId="13391" xr:uid="{A60B69FF-A6AC-441D-A461-3F9D710BB5E3}"/>
    <cellStyle name="SAPBEXresData 17" xfId="8052" xr:uid="{9D9BED9E-673F-41F0-BCC7-FF8BBFB4E24F}"/>
    <cellStyle name="SAPBEXresData 18" xfId="15307" xr:uid="{A3A2AF2E-003F-4B98-87D9-91E7401F8521}"/>
    <cellStyle name="SAPBEXresData 19" xfId="14827" xr:uid="{797D43A4-3036-4E95-8393-4C8DBB85DE28}"/>
    <cellStyle name="SAPBEXresData 2" xfId="1230" xr:uid="{884D58A7-D937-46E7-85A4-27113989AF99}"/>
    <cellStyle name="SAPBEXresData 2 10" xfId="9002" xr:uid="{8CCBD768-0B7A-4BF1-9277-19E0EE6F6FDF}"/>
    <cellStyle name="SAPBEXresData 2 11" xfId="14584" xr:uid="{4F01184C-29BF-431C-A886-F14CE8AA685F}"/>
    <cellStyle name="SAPBEXresData 2 12" xfId="14437" xr:uid="{C403BB88-4E59-4349-A1BB-2E510516F441}"/>
    <cellStyle name="SAPBEXresData 2 13" xfId="19726" xr:uid="{B649248E-A39A-44E0-B50E-C66D6FF465D7}"/>
    <cellStyle name="SAPBEXresData 2 14" xfId="23489" xr:uid="{95616660-EDFF-4D6F-9EA7-29974AEF1625}"/>
    <cellStyle name="SAPBEXresData 2 15" xfId="27104" xr:uid="{7C87C214-BEF1-4973-9320-E9AB5454918D}"/>
    <cellStyle name="SAPBEXresData 2 16" xfId="30565" xr:uid="{631762CA-CE4F-4182-9D4A-3377FA4EA148}"/>
    <cellStyle name="SAPBEXresData 2 17" xfId="33862" xr:uid="{E9F730A3-4BE7-48BD-87D8-FD03164D84E0}"/>
    <cellStyle name="SAPBEXresData 2 2" xfId="1231" xr:uid="{A78E1E09-CEE5-41AE-BC93-6A04AB04AA70}"/>
    <cellStyle name="SAPBEXresData 2 2 10" xfId="15284" xr:uid="{8F2A7ED5-5655-494B-A2E2-E94CB52700A6}"/>
    <cellStyle name="SAPBEXresData 2 2 11" xfId="7405" xr:uid="{D09EB657-EEE9-4403-894B-1EEE37357751}"/>
    <cellStyle name="SAPBEXresData 2 2 12" xfId="19725" xr:uid="{D619A0D4-67F0-4235-A250-B197EB858EF9}"/>
    <cellStyle name="SAPBEXresData 2 2 13" xfId="23488" xr:uid="{51B6C041-C6F2-4516-AAD4-A6FF11CAFA1E}"/>
    <cellStyle name="SAPBEXresData 2 2 14" xfId="27103" xr:uid="{9C996CAC-A0A9-45A8-B596-B5314BD8DAF9}"/>
    <cellStyle name="SAPBEXresData 2 2 15" xfId="30564" xr:uid="{F560A1D1-0C8C-4D10-9FDC-E1B49120BD38}"/>
    <cellStyle name="SAPBEXresData 2 2 16" xfId="34897" xr:uid="{F9A37EB5-3553-4938-AE8E-824912D43490}"/>
    <cellStyle name="SAPBEXresData 2 2 2" xfId="1711" xr:uid="{63B9D910-0375-444F-9783-D6EB3192E70D}"/>
    <cellStyle name="SAPBEXresData 2 2 2 10" xfId="15162" xr:uid="{43145310-E907-4B66-A62C-F824106762F1}"/>
    <cellStyle name="SAPBEXresData 2 2 2 11" xfId="20483" xr:uid="{4F7B36F1-66EA-48A9-B8E6-DE2751BD8192}"/>
    <cellStyle name="SAPBEXresData 2 2 2 12" xfId="24370" xr:uid="{637144CA-30BA-456A-B441-3C9ADEB6B270}"/>
    <cellStyle name="SAPBEXresData 2 2 2 13" xfId="27722" xr:uid="{F7FA800D-F590-40D8-867F-36E1AAE98D8A}"/>
    <cellStyle name="SAPBEXresData 2 2 2 14" xfId="30453" xr:uid="{D08FE1DA-B472-47FB-96F6-CC1868BC014F}"/>
    <cellStyle name="SAPBEXresData 2 2 2 2" xfId="2954" xr:uid="{60FD55C7-A802-4ADD-8CC3-803875C3102C}"/>
    <cellStyle name="SAPBEXresData 2 2 2 2 2" xfId="11410" xr:uid="{933D822A-9301-4FFC-A8B9-551ED30F3F82}"/>
    <cellStyle name="SAPBEXresData 2 2 2 2 3" xfId="16232" xr:uid="{126A8734-CD9C-4FEA-9850-29E8EC340ABB}"/>
    <cellStyle name="SAPBEXresData 2 2 2 2 4" xfId="17302" xr:uid="{E6275513-C5CD-4FF0-9C4C-CD23FC07BEF7}"/>
    <cellStyle name="SAPBEXresData 2 2 2 2 5" xfId="21060" xr:uid="{1475D7C0-5EEA-496D-B96B-6D604828766C}"/>
    <cellStyle name="SAPBEXresData 2 2 2 2 6" xfId="24721" xr:uid="{A5B11BBF-19F5-4F27-9B23-6954A0D60D5B}"/>
    <cellStyle name="SAPBEXresData 2 2 2 2 7" xfId="28250" xr:uid="{AF27CD31-0452-4964-8C8C-226EBDF8FC2E}"/>
    <cellStyle name="SAPBEXresData 2 2 2 2 8" xfId="31536" xr:uid="{81137504-A447-4936-A28D-54B714EA2674}"/>
    <cellStyle name="SAPBEXresData 2 2 2 3" xfId="3460" xr:uid="{E71A6F0E-DF6C-4C6A-8C8F-8B0EBAF2CF77}"/>
    <cellStyle name="SAPBEXresData 2 2 2 3 2" xfId="9822" xr:uid="{D7717597-5CEF-4872-9790-AD9ABC67CE92}"/>
    <cellStyle name="SAPBEXresData 2 2 2 3 3" xfId="12031" xr:uid="{614F7149-0BBB-4240-97BE-29B11D4D7C75}"/>
    <cellStyle name="SAPBEXresData 2 2 2 3 4" xfId="17807" xr:uid="{24C334CB-EFC1-4559-B4DA-655F0A7A240E}"/>
    <cellStyle name="SAPBEXresData 2 2 2 3 5" xfId="21563" xr:uid="{059D47FC-8B22-461E-B944-358DF8C96D86}"/>
    <cellStyle name="SAPBEXresData 2 2 2 3 6" xfId="25225" xr:uid="{686AF49D-11C9-46D1-91D6-8F44E3198689}"/>
    <cellStyle name="SAPBEXresData 2 2 2 3 7" xfId="28756" xr:uid="{CAC63758-B746-4CF3-8344-727E544DAA81}"/>
    <cellStyle name="SAPBEXresData 2 2 2 3 8" xfId="32035" xr:uid="{76D07309-8375-45ED-ADEF-1F4EB0ADD738}"/>
    <cellStyle name="SAPBEXresData 2 2 2 4" xfId="2690" xr:uid="{4CEC2A2D-A5CB-4025-989C-FCF31B22E9F4}"/>
    <cellStyle name="SAPBEXresData 2 2 2 4 2" xfId="13049" xr:uid="{939AF0C7-16F2-4BB2-B27E-1671C2223466}"/>
    <cellStyle name="SAPBEXresData 2 2 2 4 3" xfId="15610" xr:uid="{8ADDE468-AE62-4CDA-A89D-D1E234A0728C}"/>
    <cellStyle name="SAPBEXresData 2 2 2 4 4" xfId="15289" xr:uid="{F6940B24-4E14-4306-81AE-BD14D9EF4F14}"/>
    <cellStyle name="SAPBEXresData 2 2 2 4 5" xfId="20796" xr:uid="{2E769A4E-CB53-4B65-B662-7A198DAB37D2}"/>
    <cellStyle name="SAPBEXresData 2 2 2 4 6" xfId="24457" xr:uid="{63C92B36-A7CC-45BB-B17A-312487CF615B}"/>
    <cellStyle name="SAPBEXresData 2 2 2 4 7" xfId="27986" xr:uid="{BA02EA02-EDE4-4AA3-B2CE-174A42A79A51}"/>
    <cellStyle name="SAPBEXresData 2 2 2 4 8" xfId="31272" xr:uid="{3A1ED0A9-32E9-48AB-BFD4-161149C64427}"/>
    <cellStyle name="SAPBEXresData 2 2 2 5" xfId="3812" xr:uid="{3414A9C2-548F-47E5-8EF4-D2380CC9E22F}"/>
    <cellStyle name="SAPBEXresData 2 2 2 5 2" xfId="12719" xr:uid="{1719EE4B-AF26-4040-818A-1753DDF044DC}"/>
    <cellStyle name="SAPBEXresData 2 2 2 5 3" xfId="9285" xr:uid="{7A2505F9-5431-403E-A49E-F5ECDD9D1020}"/>
    <cellStyle name="SAPBEXresData 2 2 2 5 4" xfId="18159" xr:uid="{4C36E4C2-1F23-4159-A1AE-7D139A1742AB}"/>
    <cellStyle name="SAPBEXresData 2 2 2 5 5" xfId="21912" xr:uid="{EADD7EAB-77C7-4551-A43C-51D755253CD6}"/>
    <cellStyle name="SAPBEXresData 2 2 2 5 6" xfId="25577" xr:uid="{3C278323-AB43-4720-82F0-9FB42F6AEA71}"/>
    <cellStyle name="SAPBEXresData 2 2 2 5 7" xfId="29108" xr:uid="{1304E5B6-6641-4AB4-9A8E-D66384F9C35F}"/>
    <cellStyle name="SAPBEXresData 2 2 2 5 8" xfId="32380" xr:uid="{971BB5B9-748A-4535-8A4C-DE32882DBED5}"/>
    <cellStyle name="SAPBEXresData 2 2 2 6" xfId="4143" xr:uid="{28C0CE0B-38E2-4EAE-8859-00274F81BCDF}"/>
    <cellStyle name="SAPBEXresData 2 2 2 6 2" xfId="7020" xr:uid="{F3E91DD2-563B-4C1F-9059-B6BF5CB8DAF3}"/>
    <cellStyle name="SAPBEXresData 2 2 2 6 3" xfId="13696" xr:uid="{9FA49169-DE18-4805-BEE3-4043A0B8BDF9}"/>
    <cellStyle name="SAPBEXresData 2 2 2 6 4" xfId="18490" xr:uid="{7AD899F1-91A9-4967-B8B0-5E891C067668}"/>
    <cellStyle name="SAPBEXresData 2 2 2 6 5" xfId="22243" xr:uid="{E86F72B5-3CEF-4FFD-8CCB-F703F04CA826}"/>
    <cellStyle name="SAPBEXresData 2 2 2 6 6" xfId="25908" xr:uid="{E7FDB6BC-68C4-43C5-8EFC-7BA146B1C6FF}"/>
    <cellStyle name="SAPBEXresData 2 2 2 6 7" xfId="29439" xr:uid="{1475DF6E-C378-4A20-8D46-9E83D78BF04B}"/>
    <cellStyle name="SAPBEXresData 2 2 2 6 8" xfId="32705" xr:uid="{3A75A6FD-4A78-4272-97A3-C8F87301B29F}"/>
    <cellStyle name="SAPBEXresData 2 2 2 7" xfId="4898" xr:uid="{089E4AF7-42C6-49ED-B6ED-86CFDE488036}"/>
    <cellStyle name="SAPBEXresData 2 2 2 7 2" xfId="12125" xr:uid="{DBAC76C6-A1D3-42C3-9044-AE06F6F2B45B}"/>
    <cellStyle name="SAPBEXresData 2 2 2 7 3" xfId="7571" xr:uid="{5C43AC3B-E909-4161-851E-29E392324B39}"/>
    <cellStyle name="SAPBEXresData 2 2 2 7 4" xfId="19245" xr:uid="{F892F312-829C-4622-983A-D7F52B7B4FD8}"/>
    <cellStyle name="SAPBEXresData 2 2 2 7 5" xfId="22996" xr:uid="{0988E468-99AC-4AAE-ACE6-122B895694CF}"/>
    <cellStyle name="SAPBEXresData 2 2 2 7 6" xfId="26662" xr:uid="{70A0F90D-FEA1-4579-BA28-B43CCBA2D51C}"/>
    <cellStyle name="SAPBEXresData 2 2 2 7 7" xfId="30194" xr:uid="{1B192ADC-B95E-481B-8F5A-7A763A75CC2A}"/>
    <cellStyle name="SAPBEXresData 2 2 2 7 8" xfId="33449" xr:uid="{3BEA91FF-3DC7-41BF-95AC-7D782903B999}"/>
    <cellStyle name="SAPBEXresData 2 2 2 8" xfId="10388" xr:uid="{33C89F47-EA17-45FC-8EED-0B6200124550}"/>
    <cellStyle name="SAPBEXresData 2 2 2 9" xfId="14919" xr:uid="{BD36817F-58F1-4B4F-A8F5-9AF3ACF3A785}"/>
    <cellStyle name="SAPBEXresData 2 2 3" xfId="2505" xr:uid="{8C9CE759-4E31-4B5B-8AD2-B2226D34E0E9}"/>
    <cellStyle name="SAPBEXresData 2 2 3 2" xfId="9884" xr:uid="{185AD433-EEA7-47C3-93F3-6891CF28CE8E}"/>
    <cellStyle name="SAPBEXresData 2 2 3 3" xfId="13527" xr:uid="{F6948289-BF6C-4663-A166-3D17B7286CD1}"/>
    <cellStyle name="SAPBEXresData 2 2 3 4" xfId="16963" xr:uid="{E6050372-024F-49F2-A8ED-B8A0138EDF8E}"/>
    <cellStyle name="SAPBEXresData 2 2 3 5" xfId="19334" xr:uid="{941444C9-7562-4DF9-B382-8DCA2796E867}"/>
    <cellStyle name="SAPBEXresData 2 2 3 6" xfId="23101" xr:uid="{29B193F6-5698-4A1E-BF5A-4971F7B7260B}"/>
    <cellStyle name="SAPBEXresData 2 2 3 7" xfId="26746" xr:uid="{AE75187D-9402-4293-BCA8-F5A5C3F5C4B6}"/>
    <cellStyle name="SAPBEXresData 2 2 3 8" xfId="13536" xr:uid="{5E0502D7-76A0-482D-AC3C-5A45ECE96AA1}"/>
    <cellStyle name="SAPBEXresData 2 2 4" xfId="2116" xr:uid="{E3861134-8139-4C9F-9BF5-FCB14A0526A5}"/>
    <cellStyle name="SAPBEXresData 2 2 4 2" xfId="13056" xr:uid="{F9AA1268-D4A2-42EC-81A2-DB25E9A4D73E}"/>
    <cellStyle name="SAPBEXresData 2 2 4 3" xfId="15603" xr:uid="{6260BF0E-84CA-48F4-8C2C-7EE3FE83E207}"/>
    <cellStyle name="SAPBEXresData 2 2 4 4" xfId="14280" xr:uid="{3B58297E-E995-48A4-B076-F87E7CA4067E}"/>
    <cellStyle name="SAPBEXresData 2 2 4 5" xfId="14077" xr:uid="{C94B306E-A9BD-4410-84CD-F608709D11F5}"/>
    <cellStyle name="SAPBEXresData 2 2 4 6" xfId="15479" xr:uid="{67C56657-89E1-47EC-A146-CABC82A8F03F}"/>
    <cellStyle name="SAPBEXresData 2 2 4 7" xfId="26868" xr:uid="{727D8982-62BF-4C1C-8DB8-7FE81014EB36}"/>
    <cellStyle name="SAPBEXresData 2 2 4 8" xfId="27453" xr:uid="{56C8775D-4B56-4A8C-8318-32F7673E4E52}"/>
    <cellStyle name="SAPBEXresData 2 2 5" xfId="1930" xr:uid="{103653F9-A26E-403D-B82F-154CA0E489E8}"/>
    <cellStyle name="SAPBEXresData 2 2 5 2" xfId="12779" xr:uid="{D5305AE0-6D64-4CA9-B066-B53DD4C28928}"/>
    <cellStyle name="SAPBEXresData 2 2 5 3" xfId="8674" xr:uid="{782FD2A0-22CD-44A4-96A5-A7DD72AFA825}"/>
    <cellStyle name="SAPBEXresData 2 2 5 4" xfId="14566" xr:uid="{89396442-D72A-42C8-A688-1AF47ACD2609}"/>
    <cellStyle name="SAPBEXresData 2 2 5 5" xfId="14818" xr:uid="{C6586272-5565-4F53-9901-6E224FBAF0BB}"/>
    <cellStyle name="SAPBEXresData 2 2 5 6" xfId="14013" xr:uid="{0E38F7E9-0854-4E41-993A-36372F5BEE2B}"/>
    <cellStyle name="SAPBEXresData 2 2 5 7" xfId="13678" xr:uid="{516EFDB7-7DFE-4FA7-8927-6826D689E3DA}"/>
    <cellStyle name="SAPBEXresData 2 2 5 8" xfId="27300" xr:uid="{E27FE08C-8EA9-49A1-97BF-3E60303C6017}"/>
    <cellStyle name="SAPBEXresData 2 2 6" xfId="3865" xr:uid="{B255EF3F-B161-475F-8298-7490F66E2518}"/>
    <cellStyle name="SAPBEXresData 2 2 6 2" xfId="13124" xr:uid="{30E9457F-6320-4BDC-B94B-A6A2250E2B7D}"/>
    <cellStyle name="SAPBEXresData 2 2 6 3" xfId="15535" xr:uid="{3DF1CDA0-C4A5-4072-AB4B-AC994ECC8515}"/>
    <cellStyle name="SAPBEXresData 2 2 6 4" xfId="18212" xr:uid="{56A82CC4-8587-44C7-B9E5-9BA69183DFED}"/>
    <cellStyle name="SAPBEXresData 2 2 6 5" xfId="21965" xr:uid="{8DD5E232-1DBF-4CA7-B556-0D48A2A386A7}"/>
    <cellStyle name="SAPBEXresData 2 2 6 6" xfId="25630" xr:uid="{4AC2B514-DDAE-4771-83E9-C5F3A1F41B68}"/>
    <cellStyle name="SAPBEXresData 2 2 6 7" xfId="29161" xr:uid="{020630C9-E683-406E-B40B-0B6DF19D01DE}"/>
    <cellStyle name="SAPBEXresData 2 2 6 8" xfId="32431" xr:uid="{A5D3750C-409F-45A3-97D7-87E4B5BD9A46}"/>
    <cellStyle name="SAPBEXresData 2 2 7" xfId="3628" xr:uid="{186997CF-ABFE-4693-AA90-E9610AF36401}"/>
    <cellStyle name="SAPBEXresData 2 2 7 2" xfId="7863" xr:uid="{79453D76-0BE4-462A-9F20-834E2A453CAF}"/>
    <cellStyle name="SAPBEXresData 2 2 7 3" xfId="13672" xr:uid="{34A086E7-402D-47EB-BEC3-BC5B5DF0C288}"/>
    <cellStyle name="SAPBEXresData 2 2 7 4" xfId="17975" xr:uid="{09D23AE0-904B-4828-8143-2FFD0C7588FE}"/>
    <cellStyle name="SAPBEXresData 2 2 7 5" xfId="21731" xr:uid="{A012262D-51B5-49EB-99B4-E99DC13BE968}"/>
    <cellStyle name="SAPBEXresData 2 2 7 6" xfId="25393" xr:uid="{C3E9AD27-419C-44F1-94EE-203390088BEC}"/>
    <cellStyle name="SAPBEXresData 2 2 7 7" xfId="28924" xr:uid="{644DD66A-9B58-40FB-8D5D-A13F515A2216}"/>
    <cellStyle name="SAPBEXresData 2 2 7 8" xfId="32201" xr:uid="{F82D0698-5082-400E-A221-30A8E967F98A}"/>
    <cellStyle name="SAPBEXresData 2 2 8" xfId="4892" xr:uid="{4257090F-88EA-493C-A7A1-833910AC50D8}"/>
    <cellStyle name="SAPBEXresData 2 2 8 2" xfId="12131" xr:uid="{47957355-1BB5-45F2-A444-8E9521D839BA}"/>
    <cellStyle name="SAPBEXresData 2 2 8 3" xfId="16832" xr:uid="{5CE0F015-E968-4D8D-A76D-A8DE7B4880E0}"/>
    <cellStyle name="SAPBEXresData 2 2 8 4" xfId="19239" xr:uid="{906DBA37-7055-4E49-A273-408FD2888E0A}"/>
    <cellStyle name="SAPBEXresData 2 2 8 5" xfId="22990" xr:uid="{E553B584-8194-41F5-ACB0-0ED5BDCBCAA5}"/>
    <cellStyle name="SAPBEXresData 2 2 8 6" xfId="26656" xr:uid="{56BA795F-F8E2-4B43-B4D5-80116B229939}"/>
    <cellStyle name="SAPBEXresData 2 2 8 7" xfId="30188" xr:uid="{C64E6C6C-2C43-4833-9F6E-C1ECE2B5B12A}"/>
    <cellStyle name="SAPBEXresData 2 2 8 8" xfId="33443" xr:uid="{87A7EE6E-D634-4B60-A910-BE60C93E3A95}"/>
    <cellStyle name="SAPBEXresData 2 2 9" xfId="8860" xr:uid="{AF21C1C7-51BE-466A-B135-8B0C1B91BB01}"/>
    <cellStyle name="SAPBEXresData 2 3" xfId="1710" xr:uid="{6C2B2450-81FA-40BF-A485-0EE4238AD93E}"/>
    <cellStyle name="SAPBEXresData 2 3 10" xfId="13485" xr:uid="{5086F829-B181-437A-8DC2-1C836139A927}"/>
    <cellStyle name="SAPBEXresData 2 3 11" xfId="19566" xr:uid="{E7694985-3A2C-408B-9A94-42DD32BADCAD}"/>
    <cellStyle name="SAPBEXresData 2 3 12" xfId="13535" xr:uid="{7286840D-CED1-4DD3-9CCE-7FFF010692BF}"/>
    <cellStyle name="SAPBEXresData 2 3 13" xfId="26977" xr:uid="{CD291746-9253-45C1-9086-DDA07DD39CC4}"/>
    <cellStyle name="SAPBEXresData 2 3 14" xfId="30454" xr:uid="{F7C95F90-0919-4C72-AF92-B60EBA3357C3}"/>
    <cellStyle name="SAPBEXresData 2 3 15" xfId="35130" xr:uid="{0ACBC6CF-FBCC-4824-9172-041E311A171C}"/>
    <cellStyle name="SAPBEXresData 2 3 2" xfId="2953" xr:uid="{0292A17D-CCE7-4EB7-89BB-8CD10319EBE7}"/>
    <cellStyle name="SAPBEXresData 2 3 2 2" xfId="8134" xr:uid="{7DDBDC31-28F4-4316-9FCD-CD57620DEF25}"/>
    <cellStyle name="SAPBEXresData 2 3 2 3" xfId="13797" xr:uid="{E89F1755-05C0-4FEB-A051-C6D4C115B0CC}"/>
    <cellStyle name="SAPBEXresData 2 3 2 4" xfId="17301" xr:uid="{A6F1A116-54D5-4D04-B34A-BA400B5F060F}"/>
    <cellStyle name="SAPBEXresData 2 3 2 5" xfId="21059" xr:uid="{0CABA00B-B92E-4900-A6CB-D9BFBB66003C}"/>
    <cellStyle name="SAPBEXresData 2 3 2 6" xfId="24720" xr:uid="{60A72A7C-13FC-4530-AD69-A57F0713B0FA}"/>
    <cellStyle name="SAPBEXresData 2 3 2 7" xfId="28249" xr:uid="{529F9301-B5BE-4898-B9A9-E71E17EBF04F}"/>
    <cellStyle name="SAPBEXresData 2 3 2 8" xfId="31535" xr:uid="{9A3E6AFC-ACB6-4A1C-994C-10D7E03D7AA5}"/>
    <cellStyle name="SAPBEXresData 2 3 3" xfId="3459" xr:uid="{31FA1A86-DEC7-44AC-B2AB-471972B83617}"/>
    <cellStyle name="SAPBEXresData 2 3 3 2" xfId="9138" xr:uid="{A3750448-06CA-430F-A5B8-CC572F7DCE89}"/>
    <cellStyle name="SAPBEXresData 2 3 3 3" xfId="8364" xr:uid="{978692CA-8859-42AC-B1AC-0EBCB29BCBD7}"/>
    <cellStyle name="SAPBEXresData 2 3 3 4" xfId="17806" xr:uid="{8AE1958B-53F5-4A6B-AB5C-A3C923FF0F00}"/>
    <cellStyle name="SAPBEXresData 2 3 3 5" xfId="21562" xr:uid="{4C3AC039-500E-431F-9882-7ABB520AC5C4}"/>
    <cellStyle name="SAPBEXresData 2 3 3 6" xfId="25224" xr:uid="{05302E68-49B6-4E56-A416-15AFBD2CE993}"/>
    <cellStyle name="SAPBEXresData 2 3 3 7" xfId="28755" xr:uid="{B3D00BA0-8D43-4F1A-977F-9252F2A54824}"/>
    <cellStyle name="SAPBEXresData 2 3 3 8" xfId="32034" xr:uid="{D6A7C430-2FB3-4459-BE15-6330E03BECAE}"/>
    <cellStyle name="SAPBEXresData 2 3 4" xfId="2185" xr:uid="{665C1038-7D62-45DB-AC23-6F4030D8FDA5}"/>
    <cellStyle name="SAPBEXresData 2 3 4 2" xfId="10265" xr:uid="{3D245732-857B-4EB1-A9FF-970001F735F7}"/>
    <cellStyle name="SAPBEXresData 2 3 4 3" xfId="11697" xr:uid="{AB5A347F-ABE5-4CF8-BDA3-5255742EAAF7}"/>
    <cellStyle name="SAPBEXresData 2 3 4 4" xfId="16078" xr:uid="{B5CCB41C-CA0E-416F-A344-DA8A015126A3}"/>
    <cellStyle name="SAPBEXresData 2 3 4 5" xfId="7235" xr:uid="{18BAE347-2061-4196-AD7B-E40D179F000A}"/>
    <cellStyle name="SAPBEXresData 2 3 4 6" xfId="19651" xr:uid="{3CFACE08-00D9-4A9A-B1ED-1BD7A1A0C288}"/>
    <cellStyle name="SAPBEXresData 2 3 4 7" xfId="23937" xr:uid="{4F5D28C6-6AB7-4339-90BC-9F8B9B6CD4A4}"/>
    <cellStyle name="SAPBEXresData 2 3 4 8" xfId="27434" xr:uid="{2AE95B4A-0495-4F9D-92ED-9FD83990180C}"/>
    <cellStyle name="SAPBEXresData 2 3 5" xfId="3032" xr:uid="{07476F12-52FF-4548-B866-63015C4E1E0B}"/>
    <cellStyle name="SAPBEXresData 2 3 5 2" xfId="8919" xr:uid="{E751A20B-0751-4FDD-A521-262B12DF9E8E}"/>
    <cellStyle name="SAPBEXresData 2 3 5 3" xfId="15363" xr:uid="{440E89B7-20B8-498B-85FE-2A429E2601F5}"/>
    <cellStyle name="SAPBEXresData 2 3 5 4" xfId="17380" xr:uid="{FD2CC282-4525-40A9-9B26-E42A599C6CFC}"/>
    <cellStyle name="SAPBEXresData 2 3 5 5" xfId="21138" xr:uid="{D733ED0A-F1D5-4238-8B4E-034F98609F30}"/>
    <cellStyle name="SAPBEXresData 2 3 5 6" xfId="24799" xr:uid="{1C4F4B39-7A73-41B7-B307-424ABC106858}"/>
    <cellStyle name="SAPBEXresData 2 3 5 7" xfId="28328" xr:uid="{58EA36F6-6A93-492C-960E-03EFB02CCF6E}"/>
    <cellStyle name="SAPBEXresData 2 3 5 8" xfId="31614" xr:uid="{B7D3CF49-D225-4D91-8CDA-F63ADD35117D}"/>
    <cellStyle name="SAPBEXresData 2 3 6" xfId="3961" xr:uid="{CFD39C39-E19B-4170-8FC6-3D88ABF314BD}"/>
    <cellStyle name="SAPBEXresData 2 3 6 2" xfId="8371" xr:uid="{4537281F-6C8B-41C6-9272-CCF46743B621}"/>
    <cellStyle name="SAPBEXresData 2 3 6 3" xfId="15034" xr:uid="{4951ACA3-824B-4705-BCEE-8D441EEA6FAF}"/>
    <cellStyle name="SAPBEXresData 2 3 6 4" xfId="18308" xr:uid="{8EC5C7D9-C5CD-40C8-BEF0-D834BDBBAFBF}"/>
    <cellStyle name="SAPBEXresData 2 3 6 5" xfId="22061" xr:uid="{850CCC06-4955-4E89-AB2E-8FD86AB2F423}"/>
    <cellStyle name="SAPBEXresData 2 3 6 6" xfId="25726" xr:uid="{5BCBF9F6-FF5B-46B1-8166-CFF7FBD1B7A9}"/>
    <cellStyle name="SAPBEXresData 2 3 6 7" xfId="29257" xr:uid="{D615A49B-B21E-411D-95C3-997BE34D26C4}"/>
    <cellStyle name="SAPBEXresData 2 3 6 8" xfId="32525" xr:uid="{76E1597D-2FE7-4129-BEB7-8459CF783C38}"/>
    <cellStyle name="SAPBEXresData 2 3 7" xfId="4796" xr:uid="{31D881E6-A124-4C45-8E10-F781BD721C32}"/>
    <cellStyle name="SAPBEXresData 2 3 7 2" xfId="12227" xr:uid="{CFCBC713-A0FC-415D-B50D-785B024B0380}"/>
    <cellStyle name="SAPBEXresData 2 3 7 3" xfId="16798" xr:uid="{9D437B3F-6A19-4E96-B284-A1553222BEC6}"/>
    <cellStyle name="SAPBEXresData 2 3 7 4" xfId="19143" xr:uid="{168E7D22-1533-4790-B1CB-46B380621612}"/>
    <cellStyle name="SAPBEXresData 2 3 7 5" xfId="22894" xr:uid="{01A0433D-E913-4B56-BE15-74FE9908A29B}"/>
    <cellStyle name="SAPBEXresData 2 3 7 6" xfId="26560" xr:uid="{0B9348FB-E93A-4539-8CFA-742B1B5B039A}"/>
    <cellStyle name="SAPBEXresData 2 3 7 7" xfId="30092" xr:uid="{AEE00034-32D8-4E6E-ACBD-917373342050}"/>
    <cellStyle name="SAPBEXresData 2 3 7 8" xfId="33349" xr:uid="{25068001-5A50-47D7-AF7A-7C45DD427702}"/>
    <cellStyle name="SAPBEXresData 2 3 8" xfId="12794" xr:uid="{B8FF4338-A15C-4130-8F0C-0BFEE7E64990}"/>
    <cellStyle name="SAPBEXresData 2 3 9" xfId="15697" xr:uid="{3101C5EE-0646-4342-9665-D7B1B4DE4956}"/>
    <cellStyle name="SAPBEXresData 2 4" xfId="2504" xr:uid="{D79BAB70-979F-4F09-AD35-60AE2234F64F}"/>
    <cellStyle name="SAPBEXresData 2 4 2" xfId="11532" xr:uid="{FAE26758-D23D-4B4F-8707-4A92D1712F52}"/>
    <cellStyle name="SAPBEXresData 2 4 3" xfId="16112" xr:uid="{58BCC892-4E05-4E89-8B57-337EB2AB64A1}"/>
    <cellStyle name="SAPBEXresData 2 4 4" xfId="9507" xr:uid="{1DC94012-B93B-4BDE-9042-8E8259649AB2}"/>
    <cellStyle name="SAPBEXresData 2 4 5" xfId="19335" xr:uid="{9AA09608-2325-4B5A-B484-6B9A9C2629B9}"/>
    <cellStyle name="SAPBEXresData 2 4 6" xfId="23102" xr:uid="{E6951BCB-2411-4230-B3D7-9F64C72FDD60}"/>
    <cellStyle name="SAPBEXresData 2 4 7" xfId="26747" xr:uid="{E592C391-E518-4945-A2F0-CCD0E73A33C7}"/>
    <cellStyle name="SAPBEXresData 2 4 8" xfId="27755" xr:uid="{31F45DBE-2BB7-4427-AC44-91D2B1902074}"/>
    <cellStyle name="SAPBEXresData 2 4 9" xfId="35183" xr:uid="{FD7E964F-EB99-460A-8DCC-0B54A30A6E37}"/>
    <cellStyle name="SAPBEXresData 2 5" xfId="2115" xr:uid="{98351B2F-59F7-477D-BD4A-BA7B91D87D1E}"/>
    <cellStyle name="SAPBEXresData 2 5 2" xfId="7950" xr:uid="{41A20151-B16F-48FF-A62B-542483E71453}"/>
    <cellStyle name="SAPBEXresData 2 5 3" xfId="14092" xr:uid="{79540043-0926-450D-A58E-F53C3294B9BD}"/>
    <cellStyle name="SAPBEXresData 2 5 4" xfId="16016" xr:uid="{80D076D3-DA29-43EE-A7C2-13C94BEF998F}"/>
    <cellStyle name="SAPBEXresData 2 5 5" xfId="16097" xr:uid="{7A510877-DB40-4725-874F-DC70660C6C16}"/>
    <cellStyle name="SAPBEXresData 2 5 6" xfId="20041" xr:uid="{E7B50804-CDBD-4FD8-8011-6C674C169FA2}"/>
    <cellStyle name="SAPBEXresData 2 5 7" xfId="24367" xr:uid="{88CF68D5-6338-49AD-A8F2-EAE9BB9EC247}"/>
    <cellStyle name="SAPBEXresData 2 5 8" xfId="27060" xr:uid="{7EC07B0B-1460-462C-9957-FB42EC4E2A4B}"/>
    <cellStyle name="SAPBEXresData 2 5 9" xfId="34266" xr:uid="{CEE8A2F1-966B-4072-B78D-7FDA9966C4C5}"/>
    <cellStyle name="SAPBEXresData 2 6" xfId="1980" xr:uid="{D07F9632-1B54-4E68-BB04-9D6810F34570}"/>
    <cellStyle name="SAPBEXresData 2 6 2" xfId="9458" xr:uid="{911019AB-1215-4144-9C1F-C7452B05EBC3}"/>
    <cellStyle name="SAPBEXresData 2 6 3" xfId="15240" xr:uid="{793FE71B-F7DF-46EF-8030-60128F79A5B2}"/>
    <cellStyle name="SAPBEXresData 2 6 4" xfId="7494" xr:uid="{10579CFB-AFCC-40C8-A2D9-AB379355636B}"/>
    <cellStyle name="SAPBEXresData 2 6 5" xfId="16703" xr:uid="{D13230E0-B88D-4B41-AF7E-621C66E8197B}"/>
    <cellStyle name="SAPBEXresData 2 6 6" xfId="19977" xr:uid="{143DA6C8-A992-4E62-B19A-E509F809E0F6}"/>
    <cellStyle name="SAPBEXresData 2 6 7" xfId="20557" xr:uid="{713AEFB3-E73E-4E70-B957-CE4D8B70BAF1}"/>
    <cellStyle name="SAPBEXresData 2 6 8" xfId="27295" xr:uid="{9785C0EE-950C-4267-A902-F57D05894502}"/>
    <cellStyle name="SAPBEXresData 2 7" xfId="4214" xr:uid="{E4C4F335-CF74-4AFE-A852-CBEACC4DDA23}"/>
    <cellStyle name="SAPBEXresData 2 7 2" xfId="7120" xr:uid="{2821DD91-D4A7-40B9-B92A-B4B418E9AD6D}"/>
    <cellStyle name="SAPBEXresData 2 7 3" xfId="9441" xr:uid="{4A0F7F92-322D-451E-8862-443E3011DC8E}"/>
    <cellStyle name="SAPBEXresData 2 7 4" xfId="18561" xr:uid="{0186CCB2-7848-40D1-83A5-EA862000229C}"/>
    <cellStyle name="SAPBEXresData 2 7 5" xfId="22313" xr:uid="{59A7DC5D-FBF2-4973-9174-397C63E11DDE}"/>
    <cellStyle name="SAPBEXresData 2 7 6" xfId="25979" xr:uid="{6775A27F-1341-4A23-B372-3B80AA1A4661}"/>
    <cellStyle name="SAPBEXresData 2 7 7" xfId="29510" xr:uid="{DE4034A1-0334-4661-B831-D077492AB587}"/>
    <cellStyle name="SAPBEXresData 2 7 8" xfId="32774" xr:uid="{82F4F569-0709-4516-90CC-D842FF1556D3}"/>
    <cellStyle name="SAPBEXresData 2 8" xfId="4319" xr:uid="{BA3D6A60-C4DD-4D8E-B122-5616F1418321}"/>
    <cellStyle name="SAPBEXresData 2 8 2" xfId="7217" xr:uid="{48D35702-2618-4861-AFA6-1AC2670169E0}"/>
    <cellStyle name="SAPBEXresData 2 8 3" xfId="14119" xr:uid="{BE77E051-5F4C-44DC-902B-10662F465FDE}"/>
    <cellStyle name="SAPBEXresData 2 8 4" xfId="18666" xr:uid="{A531B724-6434-4AB7-9E9E-95ED18F9B726}"/>
    <cellStyle name="SAPBEXresData 2 8 5" xfId="22418" xr:uid="{A4C3857E-D602-4C6F-9C82-0827C25AD650}"/>
    <cellStyle name="SAPBEXresData 2 8 6" xfId="26084" xr:uid="{32BEB97E-F19D-4AA2-92D9-4A52BE648E40}"/>
    <cellStyle name="SAPBEXresData 2 8 7" xfId="29615" xr:uid="{8485AAFB-54E1-43CD-BDE6-5FA2FE5D555E}"/>
    <cellStyle name="SAPBEXresData 2 8 8" xfId="32878" xr:uid="{6AC14E9D-5575-43EC-AADE-1903ECCEC4D4}"/>
    <cellStyle name="SAPBEXresData 2 9" xfId="4838" xr:uid="{89C6BE2F-8259-4453-9828-6E38BFBEE046}"/>
    <cellStyle name="SAPBEXresData 2 9 2" xfId="12185" xr:uid="{EBEF070D-12D5-4722-9C0B-3102027CF1A1}"/>
    <cellStyle name="SAPBEXresData 2 9 3" xfId="16818" xr:uid="{B661026D-97A3-4D7B-B0FB-C967E42D22EA}"/>
    <cellStyle name="SAPBEXresData 2 9 4" xfId="19185" xr:uid="{51F762A3-F271-457D-9869-577EB9D45055}"/>
    <cellStyle name="SAPBEXresData 2 9 5" xfId="22936" xr:uid="{61D3E9D5-593B-4CB3-A9B1-287366A48854}"/>
    <cellStyle name="SAPBEXresData 2 9 6" xfId="26602" xr:uid="{9ADD74D8-1FE5-4FE6-94E7-C38C499FFE84}"/>
    <cellStyle name="SAPBEXresData 2 9 7" xfId="30134" xr:uid="{F6E99680-A90A-4BCF-A8E8-05DD9DE3DDFD}"/>
    <cellStyle name="SAPBEXresData 2 9 8" xfId="33391" xr:uid="{772F82BB-E185-41DD-B06B-5E2956DF6D55}"/>
    <cellStyle name="SAPBEXresData 20" xfId="23983" xr:uid="{F1BB6543-CB85-4392-83DF-5C7193607920}"/>
    <cellStyle name="SAPBEXresData 21" xfId="30716" xr:uid="{5E3FF00C-DC3D-4DEF-8905-EE34E638A566}"/>
    <cellStyle name="SAPBEXresData 3" xfId="1232" xr:uid="{3283070B-6F6B-4026-8107-FC690B90813E}"/>
    <cellStyle name="SAPBEXresData 3 10" xfId="9245" xr:uid="{CA182F88-2133-427D-B111-1DC17E101E5C}"/>
    <cellStyle name="SAPBEXresData 3 11" xfId="14456" xr:uid="{2050014C-8A66-492E-B521-4842F11F07FB}"/>
    <cellStyle name="SAPBEXresData 3 12" xfId="13331" xr:uid="{A93CE427-148E-40FB-A1FB-EA78C21AAEE1}"/>
    <cellStyle name="SAPBEXresData 3 13" xfId="19724" xr:uid="{2798F415-0084-4C80-9B68-787E6B400005}"/>
    <cellStyle name="SAPBEXresData 3 14" xfId="23487" xr:uid="{800C2DC8-89C2-4732-B42A-D64B6976C93F}"/>
    <cellStyle name="SAPBEXresData 3 15" xfId="27102" xr:uid="{8A8C2BA9-61C6-4A4F-B585-518AB08109A6}"/>
    <cellStyle name="SAPBEXresData 3 16" xfId="30563" xr:uid="{FF4B1D43-DB65-4FA0-8D7D-4887EF2DB251}"/>
    <cellStyle name="SAPBEXresData 3 17" xfId="35020" xr:uid="{2382C9E5-A4BD-44F2-B025-E9B39670328B}"/>
    <cellStyle name="SAPBEXresData 3 2" xfId="1233" xr:uid="{7FD68787-6734-4F6E-9489-02B4A8AF93DE}"/>
    <cellStyle name="SAPBEXresData 3 2 10" xfId="16186" xr:uid="{51AEC0CC-10F8-4828-9DE3-80285A50C0CC}"/>
    <cellStyle name="SAPBEXresData 3 2 11" xfId="12098" xr:uid="{E85378B1-C27A-457E-AB9C-1B08247E678E}"/>
    <cellStyle name="SAPBEXresData 3 2 12" xfId="19723" xr:uid="{84A6B6BC-D4E3-4454-AED7-6C46F92F12A7}"/>
    <cellStyle name="SAPBEXresData 3 2 13" xfId="23486" xr:uid="{A7519FC9-2830-4A25-A763-A816B74AACB6}"/>
    <cellStyle name="SAPBEXresData 3 2 14" xfId="27101" xr:uid="{9920AB64-CA15-4B61-A42F-35953B6325B4}"/>
    <cellStyle name="SAPBEXresData 3 2 15" xfId="30562" xr:uid="{2AEF5445-B515-4A84-A6FA-E65A4FEF99BF}"/>
    <cellStyle name="SAPBEXresData 3 2 2" xfId="1713" xr:uid="{75B7C704-5DBC-477F-A517-8F79745F7912}"/>
    <cellStyle name="SAPBEXresData 3 2 2 10" xfId="16948" xr:uid="{48698825-32DA-4EA1-9E41-E7DD6D93E6D8}"/>
    <cellStyle name="SAPBEXresData 3 2 2 11" xfId="20482" xr:uid="{89895B29-624E-46D8-8DDF-89F6FF8CB8D6}"/>
    <cellStyle name="SAPBEXresData 3 2 2 12" xfId="23239" xr:uid="{D8B7DB96-8883-458A-9779-20FE0F5FA072}"/>
    <cellStyle name="SAPBEXresData 3 2 2 13" xfId="27721" xr:uid="{638BCAE7-5B06-4832-93A5-6C4A87B6532C}"/>
    <cellStyle name="SAPBEXresData 3 2 2 14" xfId="30451" xr:uid="{5FEC099B-C7FC-4426-BAF0-5A150B209B5B}"/>
    <cellStyle name="SAPBEXresData 3 2 2 2" xfId="2956" xr:uid="{782FF391-FEF6-4823-BAC0-8A821CDD7DCC}"/>
    <cellStyle name="SAPBEXresData 3 2 2 2 2" xfId="10444" xr:uid="{85D2D5FD-63C4-4C17-AFAB-76D2409AD321}"/>
    <cellStyle name="SAPBEXresData 3 2 2 2 3" xfId="16917" xr:uid="{9E4AE89F-781E-4B18-A990-F06E86156A83}"/>
    <cellStyle name="SAPBEXresData 3 2 2 2 4" xfId="17304" xr:uid="{E5A91CC2-CF85-49C4-80A1-F1416B76BBE4}"/>
    <cellStyle name="SAPBEXresData 3 2 2 2 5" xfId="21062" xr:uid="{41AC040A-912C-4DD7-B438-0BFE3461AEE2}"/>
    <cellStyle name="SAPBEXresData 3 2 2 2 6" xfId="24723" xr:uid="{6083BC05-F811-4763-BDCD-06D321A64CE3}"/>
    <cellStyle name="SAPBEXresData 3 2 2 2 7" xfId="28252" xr:uid="{84F57D89-DDCA-4E26-8370-F1706DFAC272}"/>
    <cellStyle name="SAPBEXresData 3 2 2 2 8" xfId="31538" xr:uid="{CDDA558B-952C-4A3C-BBBE-6E1027B12D84}"/>
    <cellStyle name="SAPBEXresData 3 2 2 3" xfId="3462" xr:uid="{1E3B7CCB-7A53-454B-996D-BC796BF29B59}"/>
    <cellStyle name="SAPBEXresData 3 2 2 3 2" xfId="10662" xr:uid="{70EE8DD8-F391-422D-9747-463D8CB8F833}"/>
    <cellStyle name="SAPBEXresData 3 2 2 3 3" xfId="14413" xr:uid="{E36F1680-F527-4835-90CF-4F77C07DB1C9}"/>
    <cellStyle name="SAPBEXresData 3 2 2 3 4" xfId="17809" xr:uid="{80887501-6792-4743-9A7B-11D8AEBED874}"/>
    <cellStyle name="SAPBEXresData 3 2 2 3 5" xfId="21565" xr:uid="{689D9D14-1FC7-4786-895D-2D32BCD1F816}"/>
    <cellStyle name="SAPBEXresData 3 2 2 3 6" xfId="25227" xr:uid="{ED37DBCC-21A0-4037-A8D4-2A898F664607}"/>
    <cellStyle name="SAPBEXresData 3 2 2 3 7" xfId="28758" xr:uid="{C215A5A4-6DFD-4A2B-9042-5BAC33202C6C}"/>
    <cellStyle name="SAPBEXresData 3 2 2 3 8" xfId="32037" xr:uid="{A085AADA-2B8D-4682-B8DA-D97C3E9F8A09}"/>
    <cellStyle name="SAPBEXresData 3 2 2 4" xfId="2191" xr:uid="{C9A6A312-D699-4CC1-AAA2-4876AE3767E9}"/>
    <cellStyle name="SAPBEXresData 3 2 2 4 2" xfId="7945" xr:uid="{5660694D-7FA2-41A8-8280-0884FD821993}"/>
    <cellStyle name="SAPBEXresData 3 2 2 4 3" xfId="8998" xr:uid="{DB243830-D3DD-4EEE-AA6A-17D509B92E4B}"/>
    <cellStyle name="SAPBEXresData 3 2 2 4 4" xfId="16195" xr:uid="{8AA8CC52-2ECC-4A42-B3AF-650488CEB15D}"/>
    <cellStyle name="SAPBEXresData 3 2 2 4 5" xfId="13624" xr:uid="{3D152059-A034-4D23-A0C7-28651C4F05AB}"/>
    <cellStyle name="SAPBEXresData 3 2 2 4 6" xfId="11811" xr:uid="{06BF7B30-8915-4AA6-9712-A6A45C61220B}"/>
    <cellStyle name="SAPBEXresData 3 2 2 4 7" xfId="20517" xr:uid="{26D54B82-DA13-4C08-992F-34675E57AED7}"/>
    <cellStyle name="SAPBEXresData 3 2 2 4 8" xfId="27523" xr:uid="{38FA2C67-1F6B-46EC-A4D3-E9B96CDFBBDF}"/>
    <cellStyle name="SAPBEXresData 3 2 2 5" xfId="3233" xr:uid="{2EE061F3-E0C2-4773-94E1-A71CDBBE183B}"/>
    <cellStyle name="SAPBEXresData 3 2 2 5 2" xfId="11546" xr:uid="{DC405881-3D72-4E56-BCE0-05DC28BB3363}"/>
    <cellStyle name="SAPBEXresData 3 2 2 5 3" xfId="16099" xr:uid="{48939F87-BFA4-4FF4-9ADF-A869763CBEE1}"/>
    <cellStyle name="SAPBEXresData 3 2 2 5 4" xfId="17580" xr:uid="{44CBB25C-AF2B-4F72-8573-9F0A4A1FE6D1}"/>
    <cellStyle name="SAPBEXresData 3 2 2 5 5" xfId="21336" xr:uid="{FACC483B-96CE-4B01-ADB9-43A527332297}"/>
    <cellStyle name="SAPBEXresData 3 2 2 5 6" xfId="24998" xr:uid="{7FCD0C84-D466-4AB7-9ABE-CDABFAA6EEF9}"/>
    <cellStyle name="SAPBEXresData 3 2 2 5 7" xfId="28529" xr:uid="{777AE981-2325-4E07-8BCB-379F094EE580}"/>
    <cellStyle name="SAPBEXresData 3 2 2 5 8" xfId="31809" xr:uid="{A0FD643A-761A-40D4-A8D8-AF8AF5C2D133}"/>
    <cellStyle name="SAPBEXresData 3 2 2 6" xfId="2224" xr:uid="{74760523-7536-4046-B69D-8D2A10FFF77D}"/>
    <cellStyle name="SAPBEXresData 3 2 2 6 2" xfId="10252" xr:uid="{23AD130D-B489-495C-A90D-7DD741B19C47}"/>
    <cellStyle name="SAPBEXresData 3 2 2 6 3" xfId="14587" xr:uid="{E7FAF342-4362-4CF8-B4CF-1A6E6FBBC42E}"/>
    <cellStyle name="SAPBEXresData 3 2 2 6 4" xfId="9254" xr:uid="{C659C6BA-BC91-4FED-82A1-1C78556AB454}"/>
    <cellStyle name="SAPBEXresData 3 2 2 6 5" xfId="16017" xr:uid="{9E4D9D7C-0FD5-4C68-AEE4-6080377BD8DA}"/>
    <cellStyle name="SAPBEXresData 3 2 2 6 6" xfId="20097" xr:uid="{25B37119-DEF7-4065-BD7D-D7C5CCB8B8BB}"/>
    <cellStyle name="SAPBEXresData 3 2 2 6 7" xfId="26854" xr:uid="{DDEF0E36-8626-4317-B4E9-3AEE05F8BED0}"/>
    <cellStyle name="SAPBEXresData 3 2 2 6 8" xfId="27430" xr:uid="{0527E048-682C-4F5E-9388-BFD529F1D6FC}"/>
    <cellStyle name="SAPBEXresData 3 2 2 7" xfId="4855" xr:uid="{FC1FAB3B-A247-42E7-903A-C89A3FAB6453}"/>
    <cellStyle name="SAPBEXresData 3 2 2 7 2" xfId="12168" xr:uid="{85AFFE62-83BE-410F-B528-37409F10A797}"/>
    <cellStyle name="SAPBEXresData 3 2 2 7 3" xfId="16823" xr:uid="{10885380-1A0B-4797-8CA4-29C64F7D2BE5}"/>
    <cellStyle name="SAPBEXresData 3 2 2 7 4" xfId="19202" xr:uid="{1533D8A5-F734-4769-85EE-55416525F719}"/>
    <cellStyle name="SAPBEXresData 3 2 2 7 5" xfId="22953" xr:uid="{A34F1DB0-2BA5-4A0C-883D-E3E1D1EB92FB}"/>
    <cellStyle name="SAPBEXresData 3 2 2 7 6" xfId="26619" xr:uid="{75DB4459-BAED-43B2-8BD3-C6EF9E71A686}"/>
    <cellStyle name="SAPBEXresData 3 2 2 7 7" xfId="30151" xr:uid="{9D408566-5D1E-4452-AFC0-AAE95F26DE95}"/>
    <cellStyle name="SAPBEXresData 3 2 2 7 8" xfId="33407" xr:uid="{93785814-7195-473F-A191-0E46E2097725}"/>
    <cellStyle name="SAPBEXresData 3 2 2 8" xfId="10780" xr:uid="{F81E9FB6-0870-4FD4-8088-65592536480C}"/>
    <cellStyle name="SAPBEXresData 3 2 2 9" xfId="7569" xr:uid="{2DD83257-4967-40F6-8E85-B6D7DFB1FA7B}"/>
    <cellStyle name="SAPBEXresData 3 2 3" xfId="2507" xr:uid="{95AFE855-90B2-44F5-9C16-C4C98A6F349A}"/>
    <cellStyle name="SAPBEXresData 3 2 3 2" xfId="9877" xr:uid="{27998BDA-5A6F-4E76-B19A-3E2D19CF1A0E}"/>
    <cellStyle name="SAPBEXresData 3 2 3 3" xfId="9827" xr:uid="{078FDB61-5CF0-4409-BFE0-DD352253B0A5}"/>
    <cellStyle name="SAPBEXresData 3 2 3 4" xfId="13970" xr:uid="{57143766-E3C4-4D09-8C1D-45C8159BDDD5}"/>
    <cellStyle name="SAPBEXresData 3 2 3 5" xfId="19332" xr:uid="{4043F99B-2259-42E9-872D-C6695FD3B43C}"/>
    <cellStyle name="SAPBEXresData 3 2 3 6" xfId="23099" xr:uid="{AC58D1F0-8AED-4E9D-84A7-75901FA94480}"/>
    <cellStyle name="SAPBEXresData 3 2 3 7" xfId="26744" xr:uid="{AC039D4D-64E7-4B23-8A3E-DDA71BB51881}"/>
    <cellStyle name="SAPBEXresData 3 2 3 8" xfId="31096" xr:uid="{CCE42D30-630F-4180-92BD-3BA5A2118049}"/>
    <cellStyle name="SAPBEXresData 3 2 4" xfId="2118" xr:uid="{97B8D7B1-5956-4D0F-82EE-51BEC6995EED}"/>
    <cellStyle name="SAPBEXresData 3 2 4 2" xfId="11320" xr:uid="{32102346-E9DA-4D59-B3B8-9ED4A6E785BE}"/>
    <cellStyle name="SAPBEXresData 3 2 4 3" xfId="16315" xr:uid="{D8A24063-1C1E-45DD-B154-697C473035AD}"/>
    <cellStyle name="SAPBEXresData 3 2 4 4" xfId="13724" xr:uid="{A6177EA1-7C62-495E-BADA-4353B549D874}"/>
    <cellStyle name="SAPBEXresData 3 2 4 5" xfId="19453" xr:uid="{6063C8A9-4766-43F7-91CF-4763CCAA19B3}"/>
    <cellStyle name="SAPBEXresData 3 2 4 6" xfId="20044" xr:uid="{FBAB16A5-30E6-4543-92C9-9E3FB24E78A1}"/>
    <cellStyle name="SAPBEXresData 3 2 4 7" xfId="23893" xr:uid="{DEEBA9DD-DC55-4204-A6EE-1DF46BB5C0F2}"/>
    <cellStyle name="SAPBEXresData 3 2 4 8" xfId="27394" xr:uid="{809FA681-D316-40B7-8918-11DA978F5A16}"/>
    <cellStyle name="SAPBEXresData 3 2 5" xfId="3587" xr:uid="{F961EC47-EE31-47EF-9D5F-05918A86C458}"/>
    <cellStyle name="SAPBEXresData 3 2 5 2" xfId="10992" xr:uid="{84300F4D-6E50-4AAD-B10A-0AA4298084EF}"/>
    <cellStyle name="SAPBEXresData 3 2 5 3" xfId="7293" xr:uid="{7A07C0B3-EA2E-4586-BBA3-8D6B6633457B}"/>
    <cellStyle name="SAPBEXresData 3 2 5 4" xfId="17934" xr:uid="{65FB222F-77A2-4BD2-8186-B5955AFAF8B7}"/>
    <cellStyle name="SAPBEXresData 3 2 5 5" xfId="21690" xr:uid="{A1FBE663-F06C-45A4-A6FF-4D5F67557504}"/>
    <cellStyle name="SAPBEXresData 3 2 5 6" xfId="25352" xr:uid="{7687FEDE-A80F-4401-A540-48FC8A963E41}"/>
    <cellStyle name="SAPBEXresData 3 2 5 7" xfId="28883" xr:uid="{6854A959-EC1F-47A9-90A4-FBBF54881864}"/>
    <cellStyle name="SAPBEXresData 3 2 5 8" xfId="32160" xr:uid="{843F2CB1-9922-46BC-A42B-53933214FC91}"/>
    <cellStyle name="SAPBEXresData 3 2 6" xfId="2291" xr:uid="{6E4A70BB-7616-4F6E-A77D-6B6CBF1C0121}"/>
    <cellStyle name="SAPBEXresData 3 2 6 2" xfId="9191" xr:uid="{E0124344-9C4B-4142-805A-3C45276E8200}"/>
    <cellStyle name="SAPBEXresData 3 2 6 3" xfId="15499" xr:uid="{40D0D991-F25A-4295-98D5-1652C0540D61}"/>
    <cellStyle name="SAPBEXresData 3 2 6 4" xfId="15144" xr:uid="{9707A0E6-AE08-4540-9C2D-C247B24891AA}"/>
    <cellStyle name="SAPBEXresData 3 2 6 5" xfId="14418" xr:uid="{2D20F740-CB65-4210-9684-5C0C8891F436}"/>
    <cellStyle name="SAPBEXresData 3 2 6 6" xfId="20138" xr:uid="{FDBFA40B-1BC1-40E7-8BB7-F95BCF1E8C6A}"/>
    <cellStyle name="SAPBEXresData 3 2 6 7" xfId="23407" xr:uid="{86F0C596-15D7-45D6-905D-AC29E80D7AC5}"/>
    <cellStyle name="SAPBEXresData 3 2 6 8" xfId="27375" xr:uid="{5E94EF3E-5D32-4CE9-8BAB-0BE979272D97}"/>
    <cellStyle name="SAPBEXresData 3 2 7" xfId="1807" xr:uid="{AE7CB03A-C101-4FA1-B15D-00EA4A8BD0A2}"/>
    <cellStyle name="SAPBEXresData 3 2 7 2" xfId="11492" xr:uid="{EBE05D0D-D74E-451B-A946-324825BAAD51}"/>
    <cellStyle name="SAPBEXresData 3 2 7 3" xfId="16151" xr:uid="{E68D6187-058B-4D8B-81F4-C22A230DC18B}"/>
    <cellStyle name="SAPBEXresData 3 2 7 4" xfId="13699" xr:uid="{24C9F6D8-4ED1-4163-8D49-47000106B031}"/>
    <cellStyle name="SAPBEXresData 3 2 7 5" xfId="11671" xr:uid="{0FBC18AC-5C2E-40B1-BB77-06F76BDA9BD6}"/>
    <cellStyle name="SAPBEXresData 3 2 7 6" xfId="23278" xr:uid="{852EF562-9D6E-4EFA-B423-A87B4B16A49A}"/>
    <cellStyle name="SAPBEXresData 3 2 7 7" xfId="26923" xr:uid="{5FB277A0-ED16-4B3A-9F1F-3E215FA20C68}"/>
    <cellStyle name="SAPBEXresData 3 2 7 8" xfId="23383" xr:uid="{D358726C-7C08-441A-8D3B-EF14A01DF716}"/>
    <cellStyle name="SAPBEXresData 3 2 8" xfId="4712" xr:uid="{250379A9-E72C-450B-96A1-BF0AD6B6C9C1}"/>
    <cellStyle name="SAPBEXresData 3 2 8 2" xfId="12311" xr:uid="{2A348391-1E63-4FF0-A234-33479BEBAF02}"/>
    <cellStyle name="SAPBEXresData 3 2 8 3" xfId="15755" xr:uid="{515C8DFE-731C-4A73-BAE4-300CB845CDDC}"/>
    <cellStyle name="SAPBEXresData 3 2 8 4" xfId="19059" xr:uid="{1C083854-9954-49B9-811D-4384948A10FA}"/>
    <cellStyle name="SAPBEXresData 3 2 8 5" xfId="22811" xr:uid="{8F7B9374-996D-4EC1-876E-BF217099E583}"/>
    <cellStyle name="SAPBEXresData 3 2 8 6" xfId="26476" xr:uid="{CC2C50AD-0DDF-49DB-AB58-42D0F9A48ED7}"/>
    <cellStyle name="SAPBEXresData 3 2 8 7" xfId="30008" xr:uid="{A410F18A-3FE1-4BE4-AADD-5159C2A6D282}"/>
    <cellStyle name="SAPBEXresData 3 2 8 8" xfId="33267" xr:uid="{BF4C1BBF-EDED-4F52-AC73-106C48051BCE}"/>
    <cellStyle name="SAPBEXresData 3 2 9" xfId="11457" xr:uid="{B965B7C8-51D8-4F96-BADA-0241AD77B7A7}"/>
    <cellStyle name="SAPBEXresData 3 3" xfId="1712" xr:uid="{AB900535-E1E3-4D67-BB4D-411C81C99A85}"/>
    <cellStyle name="SAPBEXresData 3 3 10" xfId="14330" xr:uid="{B6E17EF5-6543-47DB-A911-034C3F5ABBA4}"/>
    <cellStyle name="SAPBEXresData 3 3 11" xfId="19565" xr:uid="{2D86D2EE-5506-4331-B189-9D035BB131A3}"/>
    <cellStyle name="SAPBEXresData 3 3 12" xfId="24356" xr:uid="{7A403D70-B0CB-4006-9E18-DB828E5F17D3}"/>
    <cellStyle name="SAPBEXresData 3 3 13" xfId="26976" xr:uid="{5690AD10-C9A5-452E-95B2-EBBBB92BD276}"/>
    <cellStyle name="SAPBEXresData 3 3 14" xfId="30452" xr:uid="{F9B5091E-63AF-4E7D-81D8-FB936320E3A5}"/>
    <cellStyle name="SAPBEXresData 3 3 2" xfId="2955" xr:uid="{2F1792B3-5624-4FD7-8F3E-7F63C9B976AD}"/>
    <cellStyle name="SAPBEXresData 3 3 2 2" xfId="11029" xr:uid="{170B7DC2-B5CD-4CEC-8656-BC5AF71BA4F6}"/>
    <cellStyle name="SAPBEXresData 3 3 2 3" xfId="7819" xr:uid="{28311E67-3781-4296-B200-0BB65219A7AF}"/>
    <cellStyle name="SAPBEXresData 3 3 2 4" xfId="17303" xr:uid="{0C5F0F65-1082-48CF-95FA-CE7B8BCE951A}"/>
    <cellStyle name="SAPBEXresData 3 3 2 5" xfId="21061" xr:uid="{8AF893B2-1F5B-4D4E-A017-C468590D194E}"/>
    <cellStyle name="SAPBEXresData 3 3 2 6" xfId="24722" xr:uid="{07F54898-B348-420E-B8C3-E4A0D013AF98}"/>
    <cellStyle name="SAPBEXresData 3 3 2 7" xfId="28251" xr:uid="{F9101E37-B12F-436F-ACB2-75D77ACB40A5}"/>
    <cellStyle name="SAPBEXresData 3 3 2 8" xfId="31537" xr:uid="{E3B5DB21-3EED-474D-A139-82AEA36812DF}"/>
    <cellStyle name="SAPBEXresData 3 3 3" xfId="3461" xr:uid="{7157145F-A2E9-4720-BF95-0C53B481BA4C}"/>
    <cellStyle name="SAPBEXresData 3 3 3 2" xfId="10746" xr:uid="{D468D7B3-A729-4FF1-8EBF-611772964CBF}"/>
    <cellStyle name="SAPBEXresData 3 3 3 3" xfId="9497" xr:uid="{6EBF179F-C37E-4288-B847-6332D9E25592}"/>
    <cellStyle name="SAPBEXresData 3 3 3 4" xfId="17808" xr:uid="{73DA6671-FC4C-4BD7-9243-3014D7E4F0AE}"/>
    <cellStyle name="SAPBEXresData 3 3 3 5" xfId="21564" xr:uid="{C39CB27A-EA8F-4618-A172-9FC39FA63EDF}"/>
    <cellStyle name="SAPBEXresData 3 3 3 6" xfId="25226" xr:uid="{DC593697-D713-4ECC-88F5-37A0BC876402}"/>
    <cellStyle name="SAPBEXresData 3 3 3 7" xfId="28757" xr:uid="{E7443BC1-9B98-46B1-9E4E-AEFAB8BBFF7D}"/>
    <cellStyle name="SAPBEXresData 3 3 3 8" xfId="32036" xr:uid="{D148B095-94DD-48AD-B68A-1EB4005EF550}"/>
    <cellStyle name="SAPBEXresData 3 3 4" xfId="2463" xr:uid="{9CA95CD7-0320-49FD-946A-892F4F670CF1}"/>
    <cellStyle name="SAPBEXresData 3 3 4 2" xfId="9402" xr:uid="{A86EF124-3E1C-4EB0-92C5-2C54B442971E}"/>
    <cellStyle name="SAPBEXresData 3 3 4 3" xfId="8614" xr:uid="{DB697C14-A990-46FE-BE1C-F09F9DDF5647}"/>
    <cellStyle name="SAPBEXresData 3 3 4 4" xfId="8325" xr:uid="{2CD7259E-8284-4B77-BC2C-9033E32BE952}"/>
    <cellStyle name="SAPBEXresData 3 3 4 5" xfId="19365" xr:uid="{B99EE2AF-5F89-4CB1-AAE4-9B10A9669CAA}"/>
    <cellStyle name="SAPBEXresData 3 3 4 6" xfId="23127" xr:uid="{F789414C-0CCD-4E09-8EA9-FF06B0BE4855}"/>
    <cellStyle name="SAPBEXresData 3 3 4 7" xfId="26777" xr:uid="{FF6301C8-0A16-43EC-A582-489F3B38762C}"/>
    <cellStyle name="SAPBEXresData 3 3 4 8" xfId="19838" xr:uid="{9D320B50-5CA7-474C-8C74-1CD09DAEA885}"/>
    <cellStyle name="SAPBEXresData 3 3 5" xfId="2454" xr:uid="{62702CA6-0857-4996-8856-8438891A0AFA}"/>
    <cellStyle name="SAPBEXresData 3 3 5 2" xfId="9654" xr:uid="{58B3C07D-6191-46EE-AA8E-FFB20B96A774}"/>
    <cellStyle name="SAPBEXresData 3 3 5 3" xfId="14029" xr:uid="{5333406D-2EAF-4E72-8032-9C7883C2EAF8}"/>
    <cellStyle name="SAPBEXresData 3 3 5 4" xfId="15320" xr:uid="{2D3220AB-AA9F-494E-80FE-F37182034CEA}"/>
    <cellStyle name="SAPBEXresData 3 3 5 5" xfId="19372" xr:uid="{6326260F-89D5-4820-A6EE-CF0A70701F7B}"/>
    <cellStyle name="SAPBEXresData 3 3 5 6" xfId="23136" xr:uid="{5FD71934-D943-4C67-8762-5B2DE7533CB8}"/>
    <cellStyle name="SAPBEXresData 3 3 5 7" xfId="26782" xr:uid="{FBD64E66-6500-42B6-97D3-946DFC515DD4}"/>
    <cellStyle name="SAPBEXresData 3 3 5 8" xfId="30240" xr:uid="{68F26F4C-4A7D-4434-9DD7-3DE7EA99CF3C}"/>
    <cellStyle name="SAPBEXresData 3 3 6" xfId="3209" xr:uid="{5B46E1FA-76D2-49F6-99D9-EE1600830949}"/>
    <cellStyle name="SAPBEXresData 3 3 6 2" xfId="8563" xr:uid="{7A7DB88B-29D2-4A5D-BB63-FB701A2A9D39}"/>
    <cellStyle name="SAPBEXresData 3 3 6 3" xfId="13863" xr:uid="{8F3DD758-6B35-4C66-A1CB-408104A51886}"/>
    <cellStyle name="SAPBEXresData 3 3 6 4" xfId="17556" xr:uid="{6A4C2518-638A-4039-A2AE-D49CB17B4F1A}"/>
    <cellStyle name="SAPBEXresData 3 3 6 5" xfId="21312" xr:uid="{99BCEF98-6F23-4906-8AFF-10D06C8908B0}"/>
    <cellStyle name="SAPBEXresData 3 3 6 6" xfId="24974" xr:uid="{837F426B-F588-41A4-A884-511DAFA1468B}"/>
    <cellStyle name="SAPBEXresData 3 3 6 7" xfId="28505" xr:uid="{E6D1BC9F-E7E9-4DEF-BE47-355EE7DE9E0A}"/>
    <cellStyle name="SAPBEXresData 3 3 6 8" xfId="31785" xr:uid="{0412CD3E-C207-4276-BD5D-BF20DD9AA139}"/>
    <cellStyle name="SAPBEXresData 3 3 7" xfId="4487" xr:uid="{F0552FCA-6A06-4BCC-8998-6D054BCCC3FD}"/>
    <cellStyle name="SAPBEXresData 3 3 7 2" xfId="12517" xr:uid="{6928F2FD-4015-4E78-BE33-EEEA31313D17}"/>
    <cellStyle name="SAPBEXresData 3 3 7 3" xfId="15725" xr:uid="{12998D85-7808-4D20-A06B-C4DE5EF885A7}"/>
    <cellStyle name="SAPBEXresData 3 3 7 4" xfId="18834" xr:uid="{31DA9531-4831-4330-80A6-F3F6BB88934E}"/>
    <cellStyle name="SAPBEXresData 3 3 7 5" xfId="22586" xr:uid="{EA7F13FD-1B7F-475D-AED2-DA4A78FE2888}"/>
    <cellStyle name="SAPBEXresData 3 3 7 6" xfId="26251" xr:uid="{A3BC0BA3-15B8-4612-A1A0-A34677685C88}"/>
    <cellStyle name="SAPBEXresData 3 3 7 7" xfId="29783" xr:uid="{0758CF56-30B9-4700-ABA6-FB6A4E478FDD}"/>
    <cellStyle name="SAPBEXresData 3 3 7 8" xfId="33045" xr:uid="{B6811AB9-2E65-436B-BF6C-AEB631E8448B}"/>
    <cellStyle name="SAPBEXresData 3 3 8" xfId="11133" xr:uid="{5AB6B613-BF0B-473B-8CF8-B3226FD2F51C}"/>
    <cellStyle name="SAPBEXresData 3 3 9" xfId="9725" xr:uid="{B1263546-3DAA-43A3-AE8C-DD777440AC22}"/>
    <cellStyle name="SAPBEXresData 3 4" xfId="2506" xr:uid="{66343CC8-80C9-4245-9139-415EE54C47DA}"/>
    <cellStyle name="SAPBEXresData 3 4 2" xfId="9885" xr:uid="{387A07D3-EFEB-4E8D-9DF6-5DB0546D5DF5}"/>
    <cellStyle name="SAPBEXresData 3 4 3" xfId="7806" xr:uid="{F664441D-7356-4C8A-BEE7-8F2A7D968738}"/>
    <cellStyle name="SAPBEXresData 3 4 4" xfId="14718" xr:uid="{837287E8-D6E0-43EA-A1ED-2DACCC864804}"/>
    <cellStyle name="SAPBEXresData 3 4 5" xfId="19333" xr:uid="{1CDC7575-E727-40B3-BFC7-3AE2132AAEEF}"/>
    <cellStyle name="SAPBEXresData 3 4 6" xfId="23100" xr:uid="{4505DB9A-D2B8-4496-983F-6B952622411A}"/>
    <cellStyle name="SAPBEXresData 3 4 7" xfId="26745" xr:uid="{3DEC6C2C-D9A8-40FA-9CA9-1F7EC4C09077}"/>
    <cellStyle name="SAPBEXresData 3 4 8" xfId="31095" xr:uid="{D466603F-C283-45E5-8062-3DA366E5E363}"/>
    <cellStyle name="SAPBEXresData 3 5" xfId="2117" xr:uid="{06A40F8C-0146-4274-AE36-C5C5655E1317}"/>
    <cellStyle name="SAPBEXresData 3 5 2" xfId="10753" xr:uid="{8C6DA377-A35E-4AA3-BFE5-5B83239D2C26}"/>
    <cellStyle name="SAPBEXresData 3 5 3" xfId="10296" xr:uid="{5DF209A1-55E5-46B7-BC94-68E359E10151}"/>
    <cellStyle name="SAPBEXresData 3 5 4" xfId="8888" xr:uid="{BE008A00-6A16-42F2-AFE6-983DE826EDA0}"/>
    <cellStyle name="SAPBEXresData 3 5 5" xfId="15879" xr:uid="{9947098E-7A56-4655-87D0-4B5565C8DE1D}"/>
    <cellStyle name="SAPBEXresData 3 5 6" xfId="20043" xr:uid="{910FDCB2-34F5-4243-A21D-88D428A7FD7E}"/>
    <cellStyle name="SAPBEXresData 3 5 7" xfId="23787" xr:uid="{73E50350-D208-4F33-92A5-918FBB38F572}"/>
    <cellStyle name="SAPBEXresData 3 5 8" xfId="30384" xr:uid="{BE0B21B7-31CA-4C76-93F1-DB8C430ABF34}"/>
    <cellStyle name="SAPBEXresData 3 6" xfId="2602" xr:uid="{CA8B8F54-CC84-4108-AB2B-786D15BA4172}"/>
    <cellStyle name="SAPBEXresData 3 6 2" xfId="8338" xr:uid="{877DE7F6-4817-42BB-B79B-05F99DF49E35}"/>
    <cellStyle name="SAPBEXresData 3 6 3" xfId="16681" xr:uid="{501561FA-A27F-4014-8F33-D5ECB1A58D42}"/>
    <cellStyle name="SAPBEXresData 3 6 4" xfId="8778" xr:uid="{78FC4B5A-9534-456D-8977-2C33E925214A}"/>
    <cellStyle name="SAPBEXresData 3 6 5" xfId="20709" xr:uid="{C82C3A13-C431-433F-BF35-7E2B693E2824}"/>
    <cellStyle name="SAPBEXresData 3 6 6" xfId="10190" xr:uid="{63D107E8-BC5F-4187-9F33-4A66160A179B}"/>
    <cellStyle name="SAPBEXresData 3 6 7" xfId="27898" xr:uid="{BDD9B63D-0246-4704-B9AB-D6ADD411A125}"/>
    <cellStyle name="SAPBEXresData 3 6 8" xfId="31188" xr:uid="{AA8DC4C2-99A7-4ECC-BB77-009812BE00D1}"/>
    <cellStyle name="SAPBEXresData 3 7" xfId="4247" xr:uid="{3EAB7B3E-20C0-4245-8CEE-1651796BF3D2}"/>
    <cellStyle name="SAPBEXresData 3 7 2" xfId="12676" xr:uid="{22EE6796-C737-4131-8D76-87B5DAE81241}"/>
    <cellStyle name="SAPBEXresData 3 7 3" xfId="8040" xr:uid="{19A42E4E-E523-4B98-A529-B19951702898}"/>
    <cellStyle name="SAPBEXresData 3 7 4" xfId="18594" xr:uid="{523F88CA-0CB0-40BA-B04F-0607AA54FD37}"/>
    <cellStyle name="SAPBEXresData 3 7 5" xfId="22346" xr:uid="{16267302-58F7-4898-AE7F-180B82EF4639}"/>
    <cellStyle name="SAPBEXresData 3 7 6" xfId="26012" xr:uid="{22E140EB-1BB3-421C-BD5F-0B9D0D75F626}"/>
    <cellStyle name="SAPBEXresData 3 7 7" xfId="29543" xr:uid="{E5565A66-75E2-4F3B-B958-2C702C07D366}"/>
    <cellStyle name="SAPBEXresData 3 7 8" xfId="32806" xr:uid="{C23BD59D-94E6-44B2-A81E-623E8BBB50A9}"/>
    <cellStyle name="SAPBEXresData 3 8" xfId="2055" xr:uid="{D45C81C5-DCB4-4EC2-B39E-0918007683BC}"/>
    <cellStyle name="SAPBEXresData 3 8 2" xfId="9891" xr:uid="{59D67D62-0783-42E8-8286-188F2EBB0B50}"/>
    <cellStyle name="SAPBEXresData 3 8 3" xfId="10322" xr:uid="{FD4C2484-8693-474D-9782-2CCEF510ADEE}"/>
    <cellStyle name="SAPBEXresData 3 8 4" xfId="16287" xr:uid="{5F92FFCE-22A3-4FBE-9953-AE33FD76C149}"/>
    <cellStyle name="SAPBEXresData 3 8 5" xfId="14923" xr:uid="{8E9F8514-8790-44B4-95A8-0895881BF5ED}"/>
    <cellStyle name="SAPBEXresData 3 8 6" xfId="20014" xr:uid="{B2BBBDC5-284F-4DD1-B78A-E9F2ABD90424}"/>
    <cellStyle name="SAPBEXresData 3 8 7" xfId="23714" xr:uid="{824CD675-BC0E-4725-B1A3-1D2E02844230}"/>
    <cellStyle name="SAPBEXresData 3 8 8" xfId="27360" xr:uid="{672F48A4-6BB6-41B4-B3F3-1358A7E2F346}"/>
    <cellStyle name="SAPBEXresData 3 9" xfId="4407" xr:uid="{872E9BB5-8372-408C-8832-BB027B2C62EA}"/>
    <cellStyle name="SAPBEXresData 3 9 2" xfId="7139" xr:uid="{E1CBFB4C-0713-4753-8C7A-60920D57ABF0}"/>
    <cellStyle name="SAPBEXresData 3 9 3" xfId="13690" xr:uid="{F9917DAE-9579-4287-9DAA-B7B63E8A9021}"/>
    <cellStyle name="SAPBEXresData 3 9 4" xfId="18754" xr:uid="{682B030A-E5F4-42E0-A228-858663F24C60}"/>
    <cellStyle name="SAPBEXresData 3 9 5" xfId="22506" xr:uid="{1F9A3490-CEAF-48C7-94B2-D2B3EF981469}"/>
    <cellStyle name="SAPBEXresData 3 9 6" xfId="26172" xr:uid="{90B21603-B952-40D4-92CD-4425D8F8D230}"/>
    <cellStyle name="SAPBEXresData 3 9 7" xfId="29703" xr:uid="{3F8023FA-3AC1-4D6C-9514-06DE4B1C2C7E}"/>
    <cellStyle name="SAPBEXresData 3 9 8" xfId="32965" xr:uid="{9E75A424-A781-4D50-81F5-9284BE7E989F}"/>
    <cellStyle name="SAPBEXresData 4" xfId="1391" xr:uid="{ECE8162C-2B94-483F-A9A8-60EAC8E149FD}"/>
    <cellStyle name="SAPBEXresData 5" xfId="1432" xr:uid="{BC8C4A60-FC90-4AB1-AA6E-BFFC2F41DE30}"/>
    <cellStyle name="SAPBEXresData 6" xfId="681" xr:uid="{315FFF6D-40C7-49BF-ABAB-D2E3CDCDC0C0}"/>
    <cellStyle name="SAPBEXresData 6 10" xfId="17019" xr:uid="{E18736B2-4B0D-4E80-B9F7-55ED864081AF}"/>
    <cellStyle name="SAPBEXresData 6 11" xfId="8994" xr:uid="{BF2A9E8E-C0D8-46EA-A925-F80CD736EEA1}"/>
    <cellStyle name="SAPBEXresData 6 12" xfId="16939" xr:uid="{BEF43131-DAA3-4F82-8E71-95F3B71E30DC}"/>
    <cellStyle name="SAPBEXresData 6 13" xfId="24365" xr:uid="{31BB5A00-7684-4C37-918D-0B2A42572FD6}"/>
    <cellStyle name="SAPBEXresData 6 14" xfId="27460" xr:uid="{6E7C8AE6-BF1C-4366-98CC-589BFF59CF15}"/>
    <cellStyle name="SAPBEXresData 6 15" xfId="30684" xr:uid="{C42AA072-79A1-4FBA-9E0D-841926ECE9DF}"/>
    <cellStyle name="SAPBEXresData 6 2" xfId="1592" xr:uid="{790426FD-804E-4491-B6B8-DA9E8E81370F}"/>
    <cellStyle name="SAPBEXresData 6 2 10" xfId="15351" xr:uid="{5D6D5E04-6D22-428B-A2F1-85EBAD225D57}"/>
    <cellStyle name="SAPBEXresData 6 2 11" xfId="17091" xr:uid="{760EEA0D-47A3-49EE-8933-077FD5DCFB2A}"/>
    <cellStyle name="SAPBEXresData 6 2 12" xfId="19907" xr:uid="{87D551BA-1F46-4759-93E5-795FFEF58EEC}"/>
    <cellStyle name="SAPBEXresData 6 2 13" xfId="23182" xr:uid="{3773487F-7F94-4A4C-B8E3-AB36A058FD39}"/>
    <cellStyle name="SAPBEXresData 6 2 14" xfId="27233" xr:uid="{200ADCCF-9C9B-4BAD-9317-4F84ED72F4EE}"/>
    <cellStyle name="SAPBEXresData 6 2 2" xfId="2835" xr:uid="{742EF15C-04F3-4C51-AA1F-A94BC8DFAE6E}"/>
    <cellStyle name="SAPBEXresData 6 2 2 2" xfId="7447" xr:uid="{EF32B090-E2F5-4105-9105-D90D1DE545DC}"/>
    <cellStyle name="SAPBEXresData 6 2 2 3" xfId="13821" xr:uid="{4B4046AE-412D-41A1-B28D-6D028E22F31E}"/>
    <cellStyle name="SAPBEXresData 6 2 2 4" xfId="17183" xr:uid="{F9F71F7B-BBB7-4FC7-866E-050A7BF43FAB}"/>
    <cellStyle name="SAPBEXresData 6 2 2 5" xfId="20941" xr:uid="{ECAB0EDD-44D6-469D-BC94-B203E3F6EFDA}"/>
    <cellStyle name="SAPBEXresData 6 2 2 6" xfId="24602" xr:uid="{1813A3F5-4B8A-4DB9-B4A6-73B2E3349C4A}"/>
    <cellStyle name="SAPBEXresData 6 2 2 7" xfId="28131" xr:uid="{586F834A-E02C-4733-8B07-DAAD81C106FE}"/>
    <cellStyle name="SAPBEXresData 6 2 2 8" xfId="31417" xr:uid="{9C451202-D73C-4A18-875E-CB7ABF9BACDE}"/>
    <cellStyle name="SAPBEXresData 6 2 3" xfId="3341" xr:uid="{923B5282-466F-46B6-AAC4-80C581DE5F22}"/>
    <cellStyle name="SAPBEXresData 6 2 3 2" xfId="9968" xr:uid="{9DED0249-E5EA-4F0C-8D6F-6BEAC9670B7A}"/>
    <cellStyle name="SAPBEXresData 6 2 3 3" xfId="10084" xr:uid="{441FE668-4659-4394-A012-6D0AF5F5E3DB}"/>
    <cellStyle name="SAPBEXresData 6 2 3 4" xfId="17688" xr:uid="{A772EAC6-3CA2-4F19-A31A-6BBC048C5676}"/>
    <cellStyle name="SAPBEXresData 6 2 3 5" xfId="21444" xr:uid="{5D1B4BA4-BDDB-479E-B61B-B3A7BD3A81E6}"/>
    <cellStyle name="SAPBEXresData 6 2 3 6" xfId="25106" xr:uid="{BB34BC48-94DE-4027-839C-C5D3B026BFF7}"/>
    <cellStyle name="SAPBEXresData 6 2 3 7" xfId="28637" xr:uid="{41CA10C8-A8E7-470D-8A57-BBB34BEFCBCA}"/>
    <cellStyle name="SAPBEXresData 6 2 3 8" xfId="31916" xr:uid="{B752F950-B142-4FAA-83E9-4DDBEE1248F4}"/>
    <cellStyle name="SAPBEXresData 6 2 4" xfId="3666" xr:uid="{1C072E3F-CD22-42C5-9916-12EE0365F730}"/>
    <cellStyle name="SAPBEXresData 6 2 4 2" xfId="8680" xr:uid="{CBF11225-0E5B-4626-BF6D-94887257737A}"/>
    <cellStyle name="SAPBEXresData 6 2 4 3" xfId="9486" xr:uid="{1425F51A-C8E6-4C84-ABD6-2A884824F343}"/>
    <cellStyle name="SAPBEXresData 6 2 4 4" xfId="18013" xr:uid="{A0C1383C-B683-4ECF-91CA-3B5793336D16}"/>
    <cellStyle name="SAPBEXresData 6 2 4 5" xfId="21769" xr:uid="{015C4BC2-1FC1-49D0-8FBD-DD2362B52278}"/>
    <cellStyle name="SAPBEXresData 6 2 4 6" xfId="25431" xr:uid="{DB648955-282C-4A59-9570-A9483E4AA362}"/>
    <cellStyle name="SAPBEXresData 6 2 4 7" xfId="28962" xr:uid="{DA9C8D3B-418D-442F-A37D-64BCF0EED9ED}"/>
    <cellStyle name="SAPBEXresData 6 2 4 8" xfId="32239" xr:uid="{CCB190B0-1703-436F-9136-A30F6DA6912F}"/>
    <cellStyle name="SAPBEXresData 6 2 5" xfId="2309" xr:uid="{7D952F8F-6A03-4A7F-9DFC-5FFAB2918542}"/>
    <cellStyle name="SAPBEXresData 6 2 5 2" xfId="10163" xr:uid="{C73A5ED5-4F58-4D4D-BD70-E4FCB2AD6A9A}"/>
    <cellStyle name="SAPBEXresData 6 2 5 3" xfId="10335" xr:uid="{99E0831D-FC6C-4912-8111-B21B6A0E5491}"/>
    <cellStyle name="SAPBEXresData 6 2 5 4" xfId="13942" xr:uid="{BCEE2CB2-1703-48B1-80E5-F6B78BD01CC5}"/>
    <cellStyle name="SAPBEXresData 6 2 5 5" xfId="14095" xr:uid="{3B13FA75-9386-4D50-AF90-53FB42583A63}"/>
    <cellStyle name="SAPBEXresData 6 2 5 6" xfId="14937" xr:uid="{12BA432F-8663-4149-824B-A09ADDCEAE97}"/>
    <cellStyle name="SAPBEXresData 6 2 5 7" xfId="26837" xr:uid="{B835EB49-DBBC-4CF6-B6BE-2708961ECA3D}"/>
    <cellStyle name="SAPBEXresData 6 2 5 8" xfId="30348" xr:uid="{893C771C-5669-488B-A479-0F32CB0A99C5}"/>
    <cellStyle name="SAPBEXresData 6 2 6" xfId="4368" xr:uid="{22D53EF1-3125-4171-A500-DB86A7616A20}"/>
    <cellStyle name="SAPBEXresData 6 2 6 2" xfId="12588" xr:uid="{62B94608-5B6E-441C-AD0E-453399E330F2}"/>
    <cellStyle name="SAPBEXresData 6 2 6 3" xfId="11822" xr:uid="{833A1D3D-F935-4B49-8B00-B02580F6D834}"/>
    <cellStyle name="SAPBEXresData 6 2 6 4" xfId="18715" xr:uid="{4B6E2ED3-9082-42D8-9D6E-D470D1BC2105}"/>
    <cellStyle name="SAPBEXresData 6 2 6 5" xfId="22467" xr:uid="{C933AD82-A70F-4ACE-979A-458327CFC759}"/>
    <cellStyle name="SAPBEXresData 6 2 6 6" xfId="26133" xr:uid="{8FE2A39C-B87D-4246-A0E1-84046163C749}"/>
    <cellStyle name="SAPBEXresData 6 2 6 7" xfId="29664" xr:uid="{00F74A5E-4765-4EC0-887C-24BEFAB7A492}"/>
    <cellStyle name="SAPBEXresData 6 2 6 8" xfId="32926" xr:uid="{59921981-3CD2-4D47-8AB8-F1577FF9AC2C}"/>
    <cellStyle name="SAPBEXresData 6 2 7" xfId="4782" xr:uid="{C196349E-F94B-4CEB-9BC2-22090136C287}"/>
    <cellStyle name="SAPBEXresData 6 2 7 2" xfId="12241" xr:uid="{7018214B-01CD-462D-976B-EC833E478E94}"/>
    <cellStyle name="SAPBEXresData 6 2 7 3" xfId="16795" xr:uid="{165B50D8-F70A-4D6D-BFB1-0784F660251B}"/>
    <cellStyle name="SAPBEXresData 6 2 7 4" xfId="19129" xr:uid="{2A4EF8CB-11A5-4F84-9BFB-A79855C14468}"/>
    <cellStyle name="SAPBEXresData 6 2 7 5" xfId="22880" xr:uid="{5F35F0D1-BF60-4A72-8ADE-CD9961A68EFA}"/>
    <cellStyle name="SAPBEXresData 6 2 7 6" xfId="26546" xr:uid="{16825134-317E-4E00-A2FA-4D6B13069165}"/>
    <cellStyle name="SAPBEXresData 6 2 7 7" xfId="30078" xr:uid="{79311DB1-963D-4221-9BF2-DC9586314A38}"/>
    <cellStyle name="SAPBEXresData 6 2 7 8" xfId="33335" xr:uid="{A309673C-B15C-4ED7-8BAF-F68C618F4498}"/>
    <cellStyle name="SAPBEXresData 6 2 8" xfId="9200" xr:uid="{F0F16D9F-9F4B-4369-8A4F-F196E508FFBA}"/>
    <cellStyle name="SAPBEXresData 6 2 9" xfId="13416" xr:uid="{1662A847-E7F3-4B18-B8DB-F9FA98EB8652}"/>
    <cellStyle name="SAPBEXresData 6 3" xfId="2014" xr:uid="{0D3A0A30-B63F-4D79-944B-E112C46F5FED}"/>
    <cellStyle name="SAPBEXresData 6 3 2" xfId="9524" xr:uid="{259E84E4-397F-4008-8C9F-53A83DA342B7}"/>
    <cellStyle name="SAPBEXresData 6 3 3" xfId="13544" xr:uid="{6024805A-4E4F-4643-960B-41A2E9648F0C}"/>
    <cellStyle name="SAPBEXresData 6 3 4" xfId="13368" xr:uid="{FBC394AC-2485-4A71-B95A-70AEA9D7B807}"/>
    <cellStyle name="SAPBEXresData 6 3 5" xfId="15066" xr:uid="{7193635C-C7C3-47D0-A37E-7EC2F7EF1B52}"/>
    <cellStyle name="SAPBEXresData 6 3 6" xfId="23215" xr:uid="{C285016A-7CDB-4F9F-8DC9-51DBB50908CC}"/>
    <cellStyle name="SAPBEXresData 6 3 7" xfId="23745" xr:uid="{0A062F2C-89B2-43A5-9C00-18E5ACC814C6}"/>
    <cellStyle name="SAPBEXresData 6 3 8" xfId="23634" xr:uid="{23D54856-134F-4B97-BABD-741EEE075E5C}"/>
    <cellStyle name="SAPBEXresData 6 4" xfId="1918" xr:uid="{2908F3BE-6532-4AB3-9442-ED637C76ADE4}"/>
    <cellStyle name="SAPBEXresData 6 4 2" xfId="8438" xr:uid="{A2A0CDC8-FC52-4963-A711-3F8E3BECF6C0}"/>
    <cellStyle name="SAPBEXresData 6 4 3" xfId="13582" xr:uid="{CFE27197-48AD-4387-905B-4D20812496F6}"/>
    <cellStyle name="SAPBEXresData 6 4 4" xfId="8004" xr:uid="{F4587DE8-B334-409B-82EC-15E6986B9A0F}"/>
    <cellStyle name="SAPBEXresData 6 4 5" xfId="7775" xr:uid="{1CF39F62-89B8-4612-89D1-1DFA4DA84421}"/>
    <cellStyle name="SAPBEXresData 6 4 6" xfId="19661" xr:uid="{902B797D-7903-4293-A58D-D6E173E051F1}"/>
    <cellStyle name="SAPBEXresData 6 4 7" xfId="10600" xr:uid="{D8DDFB76-47AB-4646-814F-C8BFD8FDECCA}"/>
    <cellStyle name="SAPBEXresData 6 4 8" xfId="27292" xr:uid="{E2B2A2CE-6AED-4357-BBA6-C3664A18428C}"/>
    <cellStyle name="SAPBEXresData 6 5" xfId="3533" xr:uid="{4DC51BA0-3DC0-474A-AF7D-FF808A5356DF}"/>
    <cellStyle name="SAPBEXresData 6 5 2" xfId="9137" xr:uid="{2FF5CE83-0D02-482E-ADCE-6E53D501F989}"/>
    <cellStyle name="SAPBEXresData 6 5 3" xfId="14940" xr:uid="{5531F308-EB44-46A0-9FE4-CEBD2457EE2C}"/>
    <cellStyle name="SAPBEXresData 6 5 4" xfId="17880" xr:uid="{32A6DB8C-2273-4DDB-AE5D-163F40D6C23B}"/>
    <cellStyle name="SAPBEXresData 6 5 5" xfId="21636" xr:uid="{2CF54F7A-9DE8-4258-889F-969249AAA4B2}"/>
    <cellStyle name="SAPBEXresData 6 5 6" xfId="25298" xr:uid="{BDD2E00C-611D-49E9-BEA2-7F19116533D9}"/>
    <cellStyle name="SAPBEXresData 6 5 7" xfId="28829" xr:uid="{780D69A5-E0F4-4E1A-8D80-6D55F68DBFFA}"/>
    <cellStyle name="SAPBEXresData 6 5 8" xfId="32108" xr:uid="{DD4ADD80-3094-4649-95F4-8D22F15FB321}"/>
    <cellStyle name="SAPBEXresData 6 6" xfId="3952" xr:uid="{C2DDA740-FEE5-4D4A-AA12-5FAEC2402344}"/>
    <cellStyle name="SAPBEXresData 6 6 2" xfId="9117" xr:uid="{C1012B96-E93B-4ED3-BF10-023D00EE2805}"/>
    <cellStyle name="SAPBEXresData 6 6 3" xfId="10786" xr:uid="{15298DCF-28F5-4804-BDBE-8B9C2E989548}"/>
    <cellStyle name="SAPBEXresData 6 6 4" xfId="18299" xr:uid="{3AD51723-2F88-45FA-A4A8-54470C85328F}"/>
    <cellStyle name="SAPBEXresData 6 6 5" xfId="22052" xr:uid="{86E5155D-10F5-49CF-854C-08877F947A3B}"/>
    <cellStyle name="SAPBEXresData 6 6 6" xfId="25717" xr:uid="{D89AF27D-9944-4F79-9A6C-BE10A72E3B5D}"/>
    <cellStyle name="SAPBEXresData 6 6 7" xfId="29248" xr:uid="{5D7C49E8-34D2-45A8-ACE6-B19CDDF41D2A}"/>
    <cellStyle name="SAPBEXresData 6 6 8" xfId="32516" xr:uid="{7C43D88F-13CD-4685-8E86-2868CAFC8E50}"/>
    <cellStyle name="SAPBEXresData 6 7" xfId="4622" xr:uid="{DE2F535D-3328-4D1C-9187-D27C45DA4636}"/>
    <cellStyle name="SAPBEXresData 6 7 2" xfId="12396" xr:uid="{742BC69F-D668-4174-AAFF-4EA5BF027813}"/>
    <cellStyle name="SAPBEXresData 6 7 3" xfId="15180" xr:uid="{E8D50656-15BA-4AD4-B1D9-D13FC65C8CFA}"/>
    <cellStyle name="SAPBEXresData 6 7 4" xfId="18969" xr:uid="{658B8547-774E-4CA8-A7B9-DFCE0F7AF0F1}"/>
    <cellStyle name="SAPBEXresData 6 7 5" xfId="22721" xr:uid="{34D75408-DE04-484B-AB75-D3E3BEF7863E}"/>
    <cellStyle name="SAPBEXresData 6 7 6" xfId="26386" xr:uid="{CC4620A7-7E45-4121-B97D-DDE6D92B9BD5}"/>
    <cellStyle name="SAPBEXresData 6 7 7" xfId="29918" xr:uid="{55113CFC-F112-49CE-8935-F93951AE3D58}"/>
    <cellStyle name="SAPBEXresData 6 7 8" xfId="33178" xr:uid="{16F7B4AC-3B5D-4F28-A9B6-F6298C8CEFE8}"/>
    <cellStyle name="SAPBEXresData 6 8" xfId="4449" xr:uid="{45EB14A9-6A71-4DB9-B406-2624738AE021}"/>
    <cellStyle name="SAPBEXresData 6 8 2" xfId="12547" xr:uid="{E5D5BCB5-3801-49C2-A827-9726536C40B9}"/>
    <cellStyle name="SAPBEXresData 6 8 3" xfId="8084" xr:uid="{ED881599-209A-4547-AF45-279327872302}"/>
    <cellStyle name="SAPBEXresData 6 8 4" xfId="18796" xr:uid="{87BFF052-04AE-426C-AD31-8ABA07962D1D}"/>
    <cellStyle name="SAPBEXresData 6 8 5" xfId="22548" xr:uid="{A23AD18F-DEEE-40DC-91FE-AE27DDE9E88D}"/>
    <cellStyle name="SAPBEXresData 6 8 6" xfId="26213" xr:uid="{BE3CA145-5F34-402A-9881-B9A47960091E}"/>
    <cellStyle name="SAPBEXresData 6 8 7" xfId="29745" xr:uid="{5588664A-E179-44DE-92DE-2492817EDA8A}"/>
    <cellStyle name="SAPBEXresData 6 8 8" xfId="33007" xr:uid="{7D4B8DBB-D0FE-4515-A7A5-D73D2CC8985B}"/>
    <cellStyle name="SAPBEXresData 6 9" xfId="10971" xr:uid="{6629DFCB-E35D-41DE-8FD3-D346BAFBE7EF}"/>
    <cellStyle name="SAPBEXresData 7" xfId="1543" xr:uid="{D066B71A-DC06-48D5-A73D-6A24E97C8A61}"/>
    <cellStyle name="SAPBEXresData 7 10" xfId="11807" xr:uid="{14C393A4-9069-4F4E-BF6D-6D5CFBBCD094}"/>
    <cellStyle name="SAPBEXresData 7 11" xfId="19603" xr:uid="{770C0B3A-B7C8-4A07-A908-06BC9775FAD0}"/>
    <cellStyle name="SAPBEXresData 7 12" xfId="12011" xr:uid="{C524D9F7-EC69-4722-BF05-00560D5121ED}"/>
    <cellStyle name="SAPBEXresData 7 13" xfId="23638" xr:uid="{0A5B1A04-FEF9-47D2-A8F3-19123B34B826}"/>
    <cellStyle name="SAPBEXresData 7 14" xfId="23491" xr:uid="{B9DCF9BD-5F9C-44DB-B0E8-B90908BCC204}"/>
    <cellStyle name="SAPBEXresData 7 2" xfId="2786" xr:uid="{DC3F698C-F977-4D6B-B7C1-2643DA3A21BD}"/>
    <cellStyle name="SAPBEXresData 7 2 2" xfId="11063" xr:uid="{BA1EDE52-43D9-4A7E-A6DF-D77E6D4DC883}"/>
    <cellStyle name="SAPBEXresData 7 2 3" xfId="10195" xr:uid="{ADC357CA-879D-4F78-B5BC-D5B9405C40DA}"/>
    <cellStyle name="SAPBEXresData 7 2 4" xfId="17134" xr:uid="{AE71881B-F392-4858-8E65-A7B398527453}"/>
    <cellStyle name="SAPBEXresData 7 2 5" xfId="20892" xr:uid="{2C965314-363C-4F39-8B7C-B9B9B769FC53}"/>
    <cellStyle name="SAPBEXresData 7 2 6" xfId="24553" xr:uid="{17F0FC00-568D-45E2-9E99-76F90174A1B4}"/>
    <cellStyle name="SAPBEXresData 7 2 7" xfId="28082" xr:uid="{DF6FB5B0-5609-45C1-81BA-3D17B5A6110E}"/>
    <cellStyle name="SAPBEXresData 7 2 8" xfId="31368" xr:uid="{C18D3EA4-9638-4BED-BEFA-687683B790D1}"/>
    <cellStyle name="SAPBEXresData 7 3" xfId="3292" xr:uid="{6CBE8ED3-306F-4416-8C8D-D5F411DB472E}"/>
    <cellStyle name="SAPBEXresData 7 3 2" xfId="8319" xr:uid="{500058E1-7340-4841-ADB0-FF941200EA48}"/>
    <cellStyle name="SAPBEXresData 7 3 3" xfId="13585" xr:uid="{C97D032B-D3BF-420B-8600-62A08DDB2EBE}"/>
    <cellStyle name="SAPBEXresData 7 3 4" xfId="17639" xr:uid="{02FBFCC4-7CD3-48E9-B1D3-50049317BA73}"/>
    <cellStyle name="SAPBEXresData 7 3 5" xfId="21395" xr:uid="{29AF72AB-B099-459B-9516-5546F57F1CA4}"/>
    <cellStyle name="SAPBEXresData 7 3 6" xfId="25057" xr:uid="{ABB1D641-B4CB-4CCF-860A-7C26276AF5D1}"/>
    <cellStyle name="SAPBEXresData 7 3 7" xfId="28588" xr:uid="{43CECD27-5167-4EA4-979E-89B9B51CE94F}"/>
    <cellStyle name="SAPBEXresData 7 3 8" xfId="31867" xr:uid="{2A3BEB4B-1760-49CB-B9E8-B592EB093CAE}"/>
    <cellStyle name="SAPBEXresData 7 4" xfId="2202" xr:uid="{F4872E7C-8E14-458F-ACFB-98C19B8214FD}"/>
    <cellStyle name="SAPBEXresData 7 4 2" xfId="9088" xr:uid="{EF6969A1-30FF-423E-A26B-B6A0A9BA2EB6}"/>
    <cellStyle name="SAPBEXresData 7 4 3" xfId="10757" xr:uid="{D1C8A08F-72C2-45FF-916C-C3F6B8B1FDEE}"/>
    <cellStyle name="SAPBEXresData 7 4 4" xfId="16630" xr:uid="{07A96714-44CB-46BF-B4DC-4C761D902A91}"/>
    <cellStyle name="SAPBEXresData 7 4 5" xfId="19443" xr:uid="{C14E501B-F221-46CB-A3E2-E0E587052201}"/>
    <cellStyle name="SAPBEXresData 7 4 6" xfId="20069" xr:uid="{230B21C1-171D-479A-AEC1-85BE809FACE2}"/>
    <cellStyle name="SAPBEXresData 7 4 7" xfId="23895" xr:uid="{324CC2DE-D241-4027-904E-3998CFAA03FD}"/>
    <cellStyle name="SAPBEXresData 7 4 8" xfId="10937" xr:uid="{BDC76A66-BD4F-4246-A77C-E363883530A5}"/>
    <cellStyle name="SAPBEXresData 7 5" xfId="2452" xr:uid="{1F4E1A09-0CC2-44DD-BA70-9AB144448013}"/>
    <cellStyle name="SAPBEXresData 7 5 2" xfId="8661" xr:uid="{B7A52D59-EA1E-4F0C-9830-0B70A57A7107}"/>
    <cellStyle name="SAPBEXresData 7 5 3" xfId="14064" xr:uid="{9BFE1C2D-9EFC-4C94-9D6F-CE130C16E4F1}"/>
    <cellStyle name="SAPBEXresData 7 5 4" xfId="13597" xr:uid="{3C6315E1-EC19-4BAD-8D3A-F6E4FDC09CB0}"/>
    <cellStyle name="SAPBEXresData 7 5 5" xfId="20522" xr:uid="{C561DE89-43F9-4768-90EF-AE7769EF3C77}"/>
    <cellStyle name="SAPBEXresData 7 5 6" xfId="23138" xr:uid="{3D4BF34A-6424-4C2E-B554-367143E2829C}"/>
    <cellStyle name="SAPBEXresData 7 5 7" xfId="26786" xr:uid="{12AC2843-79AF-4777-B1E4-BEAA2B59127D}"/>
    <cellStyle name="SAPBEXresData 7 5 8" xfId="30242" xr:uid="{56F48102-E980-4425-B2A0-3CD0C9BD7912}"/>
    <cellStyle name="SAPBEXresData 7 6" xfId="3539" xr:uid="{6E4ADDAA-7F2F-4DA2-828D-BB5BE3C1FF51}"/>
    <cellStyle name="SAPBEXresData 7 6 2" xfId="9611" xr:uid="{61D91361-86F3-4E8F-8FC0-272174563765}"/>
    <cellStyle name="SAPBEXresData 7 6 3" xfId="8300" xr:uid="{A56308F7-85C3-48AA-84F0-7B9CBFC51C97}"/>
    <cellStyle name="SAPBEXresData 7 6 4" xfId="17886" xr:uid="{952B414B-E376-4E53-9C4E-A9A0800E0CEE}"/>
    <cellStyle name="SAPBEXresData 7 6 5" xfId="21642" xr:uid="{930B5AE9-13B1-4E51-909F-B9484BD841A1}"/>
    <cellStyle name="SAPBEXresData 7 6 6" xfId="25304" xr:uid="{3EF1BD58-AC6C-4460-BEDC-366E1F72F18B}"/>
    <cellStyle name="SAPBEXresData 7 6 7" xfId="28835" xr:uid="{7E3508BA-F33F-4829-89D0-DE88CD05DEA1}"/>
    <cellStyle name="SAPBEXresData 7 6 8" xfId="32114" xr:uid="{596872FB-E206-4F7F-97BE-0A13A5992097}"/>
    <cellStyle name="SAPBEXresData 7 7" xfId="4795" xr:uid="{A52F7441-9940-4141-9F74-41F950A7EED4}"/>
    <cellStyle name="SAPBEXresData 7 7 2" xfId="12228" xr:uid="{1AFFF696-8CAF-4710-96DE-C848903D841B}"/>
    <cellStyle name="SAPBEXresData 7 7 3" xfId="15807" xr:uid="{9AC4F5FA-F2AD-4370-83EA-5FD396416054}"/>
    <cellStyle name="SAPBEXresData 7 7 4" xfId="19142" xr:uid="{AB364841-E1CB-414A-97CB-727C0E6160B7}"/>
    <cellStyle name="SAPBEXresData 7 7 5" xfId="22893" xr:uid="{D8D3339A-5340-41D7-B78E-FCFC1FC905BE}"/>
    <cellStyle name="SAPBEXresData 7 7 6" xfId="26559" xr:uid="{4907E447-0019-47AE-9296-CF2E3C09BDAD}"/>
    <cellStyle name="SAPBEXresData 7 7 7" xfId="30091" xr:uid="{025A9704-9761-47CF-99DC-F07C91695130}"/>
    <cellStyle name="SAPBEXresData 7 7 8" xfId="33348" xr:uid="{BAA59514-E3C4-41B8-8994-6610A7AB6661}"/>
    <cellStyle name="SAPBEXresData 7 8" xfId="12803" xr:uid="{1D4F4FD4-8799-477E-9502-2C6F0D41BDF6}"/>
    <cellStyle name="SAPBEXresData 7 9" xfId="11433" xr:uid="{1F081835-B936-425C-A6CE-9ED5B14884B4}"/>
    <cellStyle name="SAPBEXresData 8" xfId="1842" xr:uid="{B778D6CD-CB44-47B4-B1A2-2ACFCF4CDFFC}"/>
    <cellStyle name="SAPBEXresData 8 2" xfId="10459" xr:uid="{2FE6C4E1-4516-4F9E-A7C1-BBE7D08F6DD3}"/>
    <cellStyle name="SAPBEXresData 8 3" xfId="16647" xr:uid="{89F56AFC-9920-41B2-9013-B7B331E643A0}"/>
    <cellStyle name="SAPBEXresData 8 4" xfId="13613" xr:uid="{A62372C0-A476-43CC-8E8B-DE9D7772CEA7}"/>
    <cellStyle name="SAPBEXresData 8 5" xfId="19491" xr:uid="{9E68EF12-6532-458C-8C07-259E87D718F0}"/>
    <cellStyle name="SAPBEXresData 8 6" xfId="24117" xr:uid="{99E084DE-818D-4A52-B143-3B84062302E4}"/>
    <cellStyle name="SAPBEXresData 8 7" xfId="19624" xr:uid="{880866EB-43AF-4DF9-AC22-1D17D1622D6C}"/>
    <cellStyle name="SAPBEXresData 8 8" xfId="23436" xr:uid="{83B9AB95-F93A-42BB-A77F-409724050939}"/>
    <cellStyle name="SAPBEXresData 9" xfId="2695" xr:uid="{33FD8334-BFAE-4227-B23D-5BE0F87D95C7}"/>
    <cellStyle name="SAPBEXresData 9 2" xfId="9403" xr:uid="{F4544233-0E5B-4274-97BC-F824435F3DC3}"/>
    <cellStyle name="SAPBEXresData 9 3" xfId="8475" xr:uid="{BB3A7064-DEDC-457A-99DD-DE22B62835DE}"/>
    <cellStyle name="SAPBEXresData 9 4" xfId="15853" xr:uid="{F1E6F044-622A-4F18-9583-4105441B32AB}"/>
    <cellStyle name="SAPBEXresData 9 5" xfId="20801" xr:uid="{6BDB6EAD-9929-440D-ADCC-81C2DAB37280}"/>
    <cellStyle name="SAPBEXresData 9 6" xfId="24462" xr:uid="{81C946A1-DF90-4D0F-9177-0BC9B30B8C13}"/>
    <cellStyle name="SAPBEXresData 9 7" xfId="27991" xr:uid="{241D1F36-2D27-4CC0-8633-214C06ACC33E}"/>
    <cellStyle name="SAPBEXresData 9 8" xfId="31277" xr:uid="{5E934606-467C-49D2-8C93-6AC253E41FCD}"/>
    <cellStyle name="SAPBEXresDataEmph" xfId="489" xr:uid="{51B6726B-2AC4-40A1-BF8D-DDB98DC06F51}"/>
    <cellStyle name="SAPBEXresDataEmph 10" xfId="2373" xr:uid="{F12BF866-003B-4C47-9D03-1FD4570A10E7}"/>
    <cellStyle name="SAPBEXresDataEmph 10 2" xfId="8139" xr:uid="{6B4DA3B7-10B6-46D4-8942-0E9C2C29637B}"/>
    <cellStyle name="SAPBEXresDataEmph 10 3" xfId="14762" xr:uid="{5200D109-A768-4EF5-A594-BA036BDF599F}"/>
    <cellStyle name="SAPBEXresDataEmph 10 4" xfId="14975" xr:uid="{A312507C-76C8-4984-BFB7-ECA13AF44EE8}"/>
    <cellStyle name="SAPBEXresDataEmph 10 5" xfId="15478" xr:uid="{4830903F-6A0C-4F5F-B724-6ABD6DE1D79A}"/>
    <cellStyle name="SAPBEXresDataEmph 10 6" xfId="23165" xr:uid="{641D0BED-D44D-4BC0-96BA-69B3BE57C82A}"/>
    <cellStyle name="SAPBEXresDataEmph 10 7" xfId="26825" xr:uid="{2D59D526-446C-4427-BF40-008D6D61CB11}"/>
    <cellStyle name="SAPBEXresDataEmph 10 8" xfId="23441" xr:uid="{7B52EB40-67DF-42E4-BBCE-0AD59809E732}"/>
    <cellStyle name="SAPBEXresDataEmph 11" xfId="3715" xr:uid="{8FBDC6B4-D206-45B8-B41B-533CA33427F6}"/>
    <cellStyle name="SAPBEXresDataEmph 11 2" xfId="12765" xr:uid="{3EB2AAAB-C263-4586-9DB9-B7EE9D4801B0}"/>
    <cellStyle name="SAPBEXresDataEmph 11 3" xfId="7335" xr:uid="{3529A595-4186-4E25-9B43-BBA14498B884}"/>
    <cellStyle name="SAPBEXresDataEmph 11 4" xfId="18062" xr:uid="{5D7D090D-49DC-4FFC-98D9-E0C8CAD13A2C}"/>
    <cellStyle name="SAPBEXresDataEmph 11 5" xfId="21817" xr:uid="{C7F69168-584B-47FF-AC7A-A7FF7A301142}"/>
    <cellStyle name="SAPBEXresDataEmph 11 6" xfId="25480" xr:uid="{8483CED1-C7C5-4A98-A8F8-F6F668983995}"/>
    <cellStyle name="SAPBEXresDataEmph 11 7" xfId="29011" xr:uid="{A44150AA-C10E-4EB1-B790-D3A3B80A5F06}"/>
    <cellStyle name="SAPBEXresDataEmph 11 8" xfId="32287" xr:uid="{DCC5CA36-2868-422F-934F-F701D83C9B94}"/>
    <cellStyle name="SAPBEXresDataEmph 12" xfId="4647" xr:uid="{4D68B3AF-E476-43CC-939A-665C911C383E}"/>
    <cellStyle name="SAPBEXresDataEmph 12 2" xfId="12373" xr:uid="{C82755AA-FB2A-41F9-91C2-39B287909193}"/>
    <cellStyle name="SAPBEXresDataEmph 12 3" xfId="8234" xr:uid="{6326A767-119D-49A6-8805-0830239279DA}"/>
    <cellStyle name="SAPBEXresDataEmph 12 4" xfId="18994" xr:uid="{C30AE365-3EF6-41F1-B4DB-BA3067198EEE}"/>
    <cellStyle name="SAPBEXresDataEmph 12 5" xfId="22746" xr:uid="{89B30677-A7CE-43D6-A1CF-4B1516EEA033}"/>
    <cellStyle name="SAPBEXresDataEmph 12 6" xfId="26411" xr:uid="{103A6374-8B32-4B12-9A57-123402606EAA}"/>
    <cellStyle name="SAPBEXresDataEmph 12 7" xfId="29943" xr:uid="{67810A86-EB5A-41BB-9470-205733E7C1B3}"/>
    <cellStyle name="SAPBEXresDataEmph 12 8" xfId="33203" xr:uid="{7048DFAE-0258-4390-8AE7-D18F6680EA5D}"/>
    <cellStyle name="SAPBEXresDataEmph 13" xfId="1959" xr:uid="{C275E743-9F6F-4E69-8589-42EB4F21EBD8}"/>
    <cellStyle name="SAPBEXresDataEmph 13 2" xfId="9751" xr:uid="{8C6B45A4-E297-411E-B7D0-5A76BB052EC4}"/>
    <cellStyle name="SAPBEXresDataEmph 13 3" xfId="14804" xr:uid="{870630F3-DD07-4B24-A4DA-D2DAC2A00B14}"/>
    <cellStyle name="SAPBEXresDataEmph 13 4" xfId="8315" xr:uid="{2E8101AD-BE77-4F5A-B2A7-74F8A566BAD4}"/>
    <cellStyle name="SAPBEXresDataEmph 13 5" xfId="14593" xr:uid="{EE3721DA-2355-4937-803E-154DA8A77A14}"/>
    <cellStyle name="SAPBEXresDataEmph 13 6" xfId="19958" xr:uid="{09FAF867-2C2B-4677-9B17-9DDC8BC7F64E}"/>
    <cellStyle name="SAPBEXresDataEmph 13 7" xfId="23720" xr:uid="{FB19FFB9-5CC8-4426-BFCC-91284CC7498A}"/>
    <cellStyle name="SAPBEXresDataEmph 13 8" xfId="23437" xr:uid="{460DDDDC-5C9E-4837-A687-C7D950A0010C}"/>
    <cellStyle name="SAPBEXresDataEmph 14" xfId="6144" xr:uid="{3E8614F0-637A-4640-8315-4C63930C6C83}"/>
    <cellStyle name="SAPBEXresDataEmph 14 2" xfId="20401" xr:uid="{E977199C-F9DF-49C3-B006-4CA29EFC197B}"/>
    <cellStyle name="SAPBEXresDataEmph 14 3" xfId="27653" xr:uid="{830BD47A-DC25-4A9A-B418-6A767BB1229F}"/>
    <cellStyle name="SAPBEXresDataEmph 14 4" xfId="30840" xr:uid="{9B47F5BC-85FB-4843-B1AA-0ABEACB66772}"/>
    <cellStyle name="SAPBEXresDataEmph 15" xfId="9991" xr:uid="{C57D4346-0F1E-4B46-BC93-F100C8C6FD5A}"/>
    <cellStyle name="SAPBEXresDataEmph 16" xfId="14517" xr:uid="{0E171C9A-AA0E-406A-BDD2-0D8A85CBDFF1}"/>
    <cellStyle name="SAPBEXresDataEmph 17" xfId="9259" xr:uid="{B8FB5DC8-3B80-4ED5-9C88-06816E426A8B}"/>
    <cellStyle name="SAPBEXresDataEmph 18" xfId="16173" xr:uid="{80EBE5B5-3940-4B5F-93D2-CD6ED46460F2}"/>
    <cellStyle name="SAPBEXresDataEmph 19" xfId="20415" xr:uid="{BEB98B33-6D24-4E33-91AC-5B107A620FB5}"/>
    <cellStyle name="SAPBEXresDataEmph 2" xfId="1234" xr:uid="{2473EAA3-DE3F-40F0-BD6D-B69B9C9639AA}"/>
    <cellStyle name="SAPBEXresDataEmph 2 10" xfId="10289" xr:uid="{06835385-E0E7-4FD9-A6AD-09D3EFCD9DBE}"/>
    <cellStyle name="SAPBEXresDataEmph 2 11" xfId="14852" xr:uid="{A7522CCE-9487-4753-B1F4-47933B7CD01A}"/>
    <cellStyle name="SAPBEXresDataEmph 2 12" xfId="8877" xr:uid="{85319089-0DC0-4EC1-8D6E-FCB5E21C86E1}"/>
    <cellStyle name="SAPBEXresDataEmph 2 13" xfId="19722" xr:uid="{349ACF6A-2232-4CE0-83E7-C8642B22BEDA}"/>
    <cellStyle name="SAPBEXresDataEmph 2 14" xfId="23485" xr:uid="{443DFDF0-0F9F-4349-8D80-8AD03AA81449}"/>
    <cellStyle name="SAPBEXresDataEmph 2 15" xfId="27100" xr:uid="{4D6745C4-88E6-490A-9F02-E75C2039AC5A}"/>
    <cellStyle name="SAPBEXresDataEmph 2 16" xfId="30561" xr:uid="{1D6B919E-7617-4835-9511-BFBFE5CD8D98}"/>
    <cellStyle name="SAPBEXresDataEmph 2 17" xfId="33863" xr:uid="{AE7B3E97-942D-4A85-B9B6-661C5AFA3235}"/>
    <cellStyle name="SAPBEXresDataEmph 2 2" xfId="1235" xr:uid="{83DBD0FD-FEA0-4F90-89CC-A24E7C0B3D26}"/>
    <cellStyle name="SAPBEXresDataEmph 2 2 10" xfId="13547" xr:uid="{5ADF8FCF-22EB-4861-BA55-B61524B86806}"/>
    <cellStyle name="SAPBEXresDataEmph 2 2 11" xfId="7597" xr:uid="{4DF38297-2B19-451E-B68E-351E440F8F96}"/>
    <cellStyle name="SAPBEXresDataEmph 2 2 12" xfId="19721" xr:uid="{8E8DCDE0-35F1-4D76-8939-8B82B86AC66D}"/>
    <cellStyle name="SAPBEXresDataEmph 2 2 13" xfId="23484" xr:uid="{6D3E3BB4-785B-4AF1-9F2B-45939A355354}"/>
    <cellStyle name="SAPBEXresDataEmph 2 2 14" xfId="27099" xr:uid="{8EA27079-E96F-4973-B71C-A1D28867B9BD}"/>
    <cellStyle name="SAPBEXresDataEmph 2 2 15" xfId="30560" xr:uid="{5DD49BD3-2EC4-404E-BFEE-6D56B1203892}"/>
    <cellStyle name="SAPBEXresDataEmph 2 2 16" xfId="34898" xr:uid="{E99B6265-D589-4486-88BB-F2ED01C411CA}"/>
    <cellStyle name="SAPBEXresDataEmph 2 2 2" xfId="1715" xr:uid="{E398728E-5145-45EF-B605-6E88F71EE516}"/>
    <cellStyle name="SAPBEXresDataEmph 2 2 2 10" xfId="17010" xr:uid="{F878EB15-002B-47BA-8713-5BC970565C12}"/>
    <cellStyle name="SAPBEXresDataEmph 2 2 2 11" xfId="20481" xr:uid="{2EBE9035-9EAD-4CE2-ABF5-C36E0E33EF7F}"/>
    <cellStyle name="SAPBEXresDataEmph 2 2 2 12" xfId="24163" xr:uid="{75FEB7CA-0BBA-40BD-94DB-A384E1F23B68}"/>
    <cellStyle name="SAPBEXresDataEmph 2 2 2 13" xfId="27720" xr:uid="{42D12701-EAC2-4F22-B156-3768E36AD2C9}"/>
    <cellStyle name="SAPBEXresDataEmph 2 2 2 14" xfId="30449" xr:uid="{EE19EDEC-BB68-469E-A9D5-DE9F5FB19BA9}"/>
    <cellStyle name="SAPBEXresDataEmph 2 2 2 2" xfId="2958" xr:uid="{F378393C-979B-4374-A2BE-D2CCA5F279AD}"/>
    <cellStyle name="SAPBEXresDataEmph 2 2 2 2 2" xfId="9859" xr:uid="{93497448-4298-44CA-B5C6-917B363D7C27}"/>
    <cellStyle name="SAPBEXresDataEmph 2 2 2 2 3" xfId="8710" xr:uid="{45D75508-D8E8-4148-966C-19D0F47D2EAF}"/>
    <cellStyle name="SAPBEXresDataEmph 2 2 2 2 4" xfId="17306" xr:uid="{352B2EFB-0F2E-4545-B76E-43E050B1041A}"/>
    <cellStyle name="SAPBEXresDataEmph 2 2 2 2 5" xfId="21064" xr:uid="{8065C833-83BE-4031-A346-EF6327ED7C1D}"/>
    <cellStyle name="SAPBEXresDataEmph 2 2 2 2 6" xfId="24725" xr:uid="{BEB85688-2DBD-4EBD-9B60-14B3F800BEE4}"/>
    <cellStyle name="SAPBEXresDataEmph 2 2 2 2 7" xfId="28254" xr:uid="{C9B7A839-80C3-4A57-8499-A07132B8F9BA}"/>
    <cellStyle name="SAPBEXresDataEmph 2 2 2 2 8" xfId="31540" xr:uid="{4F137827-7E93-4AFD-8ACC-CE3F010641F7}"/>
    <cellStyle name="SAPBEXresDataEmph 2 2 2 3" xfId="3464" xr:uid="{181B088C-E53D-407E-B7F9-CF37746BB8E5}"/>
    <cellStyle name="SAPBEXresDataEmph 2 2 2 3 2" xfId="10114" xr:uid="{DEB15043-CE7A-49FD-B54A-63B5DAB542A4}"/>
    <cellStyle name="SAPBEXresDataEmph 2 2 2 3 3" xfId="16658" xr:uid="{59E49D4A-10D3-41FC-9F47-FD99AE76A4FD}"/>
    <cellStyle name="SAPBEXresDataEmph 2 2 2 3 4" xfId="17811" xr:uid="{54D9A4DF-E9A1-4019-BA83-F6C41E904F3A}"/>
    <cellStyle name="SAPBEXresDataEmph 2 2 2 3 5" xfId="21567" xr:uid="{40FEB98A-E32D-47F2-8F80-01A171C72054}"/>
    <cellStyle name="SAPBEXresDataEmph 2 2 2 3 6" xfId="25229" xr:uid="{402BF22A-7E23-4ABC-AA20-674DAA20711B}"/>
    <cellStyle name="SAPBEXresDataEmph 2 2 2 3 7" xfId="28760" xr:uid="{D812DC2B-6C62-42FD-9ED5-1F7C2A5237EC}"/>
    <cellStyle name="SAPBEXresDataEmph 2 2 2 3 8" xfId="32039" xr:uid="{EBF945D1-876C-43CF-9AAD-2C6E3216F928}"/>
    <cellStyle name="SAPBEXresDataEmph 2 2 2 4" xfId="3615" xr:uid="{B1511877-4E1A-4E1B-9881-1CA84F4A3C91}"/>
    <cellStyle name="SAPBEXresDataEmph 2 2 2 4 2" xfId="11513" xr:uid="{B13245E5-2904-4C2C-8BD7-0ABF2108CDAE}"/>
    <cellStyle name="SAPBEXresDataEmph 2 2 2 4 3" xfId="16130" xr:uid="{DB096B55-308D-4421-9E2B-9EBB359B5422}"/>
    <cellStyle name="SAPBEXresDataEmph 2 2 2 4 4" xfId="17962" xr:uid="{D2650AC5-B98E-4274-95D7-E87C69782799}"/>
    <cellStyle name="SAPBEXresDataEmph 2 2 2 4 5" xfId="21718" xr:uid="{199A7EC6-6F92-441B-A8EC-68001D909BAB}"/>
    <cellStyle name="SAPBEXresDataEmph 2 2 2 4 6" xfId="25380" xr:uid="{F569E696-2B26-416E-9A46-C49A3FB0D230}"/>
    <cellStyle name="SAPBEXresDataEmph 2 2 2 4 7" xfId="28911" xr:uid="{F4F2A2CF-BA19-42A9-9CB4-BC7E94154B32}"/>
    <cellStyle name="SAPBEXresDataEmph 2 2 2 4 8" xfId="32188" xr:uid="{C5BEA75D-4B22-47C6-9ED3-9BD781A6A53C}"/>
    <cellStyle name="SAPBEXresDataEmph 2 2 2 5" xfId="3537" xr:uid="{37FC1DDD-3B7D-451C-927B-96483D5EDBF3}"/>
    <cellStyle name="SAPBEXresDataEmph 2 2 2 5 2" xfId="9980" xr:uid="{DC1B882B-034D-4574-A08C-902E515B4C1B}"/>
    <cellStyle name="SAPBEXresDataEmph 2 2 2 5 3" xfId="15427" xr:uid="{4EE5ACE3-C1EF-46E9-B5C6-CED68AE2B7FB}"/>
    <cellStyle name="SAPBEXresDataEmph 2 2 2 5 4" xfId="17884" xr:uid="{AC02AE4C-D9EA-45F3-8B7E-86BA21B3A4DC}"/>
    <cellStyle name="SAPBEXresDataEmph 2 2 2 5 5" xfId="21640" xr:uid="{142BBEA4-1855-4F1E-9551-206D7532BC45}"/>
    <cellStyle name="SAPBEXresDataEmph 2 2 2 5 6" xfId="25302" xr:uid="{27D58008-6A76-4E6D-9726-A524BF237967}"/>
    <cellStyle name="SAPBEXresDataEmph 2 2 2 5 7" xfId="28833" xr:uid="{704805F0-3F4A-48BE-B6D7-C862E52F79BA}"/>
    <cellStyle name="SAPBEXresDataEmph 2 2 2 5 8" xfId="32112" xr:uid="{2D0DFACB-F7D6-499A-A06F-6669872EF8C8}"/>
    <cellStyle name="SAPBEXresDataEmph 2 2 2 6" xfId="4140" xr:uid="{378ADEA6-C28D-4AF6-A443-628E4B9C0CCE}"/>
    <cellStyle name="SAPBEXresDataEmph 2 2 2 6 2" xfId="7151" xr:uid="{5DDA29FA-76AC-4391-A0F3-91F981C4C886}"/>
    <cellStyle name="SAPBEXresDataEmph 2 2 2 6 3" xfId="15295" xr:uid="{589BA27B-BA77-49B8-BF27-04E68FD2F431}"/>
    <cellStyle name="SAPBEXresDataEmph 2 2 2 6 4" xfId="18487" xr:uid="{466690EA-5BA9-48D4-95D0-13796D3F66C4}"/>
    <cellStyle name="SAPBEXresDataEmph 2 2 2 6 5" xfId="22240" xr:uid="{D1AE32A5-62CD-4216-9576-076901255A0A}"/>
    <cellStyle name="SAPBEXresDataEmph 2 2 2 6 6" xfId="25905" xr:uid="{42EBDEBF-25A6-4168-891E-F8CE93ACFD42}"/>
    <cellStyle name="SAPBEXresDataEmph 2 2 2 6 7" xfId="29436" xr:uid="{A7293E12-8986-4E06-8929-0484F65DF03D}"/>
    <cellStyle name="SAPBEXresDataEmph 2 2 2 6 8" xfId="32702" xr:uid="{237758A1-160E-49B3-A445-590DCD9DD072}"/>
    <cellStyle name="SAPBEXresDataEmph 2 2 2 7" xfId="4471" xr:uid="{D4CF5FE4-71D3-4C83-AD40-5B3BFDB52819}"/>
    <cellStyle name="SAPBEXresDataEmph 2 2 2 7 2" xfId="12531" xr:uid="{4F20D64D-9A4C-4D89-A706-350FBA6BC89D}"/>
    <cellStyle name="SAPBEXresDataEmph 2 2 2 7 3" xfId="7631" xr:uid="{C3DFAF27-EF4C-4BC0-9B6B-79BE715BA7D1}"/>
    <cellStyle name="SAPBEXresDataEmph 2 2 2 7 4" xfId="18818" xr:uid="{92647947-79DC-4939-B078-AB466541A9FF}"/>
    <cellStyle name="SAPBEXresDataEmph 2 2 2 7 5" xfId="22570" xr:uid="{355E7B8B-9A07-419D-BAB0-215BE9AB345D}"/>
    <cellStyle name="SAPBEXresDataEmph 2 2 2 7 6" xfId="26235" xr:uid="{44F30244-DB3C-4D62-B9BE-21F216014ADA}"/>
    <cellStyle name="SAPBEXresDataEmph 2 2 2 7 7" xfId="29767" xr:uid="{6A232185-BE66-4CA7-B59B-5AD40911DCAB}"/>
    <cellStyle name="SAPBEXresDataEmph 2 2 2 7 8" xfId="33029" xr:uid="{C81FC795-DD18-4790-80B7-C352B2D8C430}"/>
    <cellStyle name="SAPBEXresDataEmph 2 2 2 8" xfId="9398" xr:uid="{62BACE95-8918-4D5A-B020-931CD30A5A33}"/>
    <cellStyle name="SAPBEXresDataEmph 2 2 2 9" xfId="9110" xr:uid="{BA82D865-DA84-4373-A3CE-3BDBEC3C2DD4}"/>
    <cellStyle name="SAPBEXresDataEmph 2 2 3" xfId="2509" xr:uid="{F745A19A-E935-4BF6-9AFD-6AAC460E86DD}"/>
    <cellStyle name="SAPBEXresDataEmph 2 2 3 2" xfId="9183" xr:uid="{78EB505F-57FB-41FC-A25D-4A86CDA8F062}"/>
    <cellStyle name="SAPBEXresDataEmph 2 2 3 3" xfId="7330" xr:uid="{6ADF4FF8-9768-4B46-B83C-B92D1CFB9EC0}"/>
    <cellStyle name="SAPBEXresDataEmph 2 2 3 4" xfId="13474" xr:uid="{55BC75F7-3BE9-4FEC-A44F-CE6A0A3771A7}"/>
    <cellStyle name="SAPBEXresDataEmph 2 2 3 5" xfId="19330" xr:uid="{7BD15978-6E8C-4D5F-92FD-ED4956A0A3F9}"/>
    <cellStyle name="SAPBEXresDataEmph 2 2 3 6" xfId="23097" xr:uid="{8D69CCF4-070D-4EC8-92A4-070283D2E6F5}"/>
    <cellStyle name="SAPBEXresDataEmph 2 2 3 7" xfId="26742" xr:uid="{63F9D7E2-A573-4EF6-ADAD-DE6E1F061755}"/>
    <cellStyle name="SAPBEXresDataEmph 2 2 3 8" xfId="31098" xr:uid="{C2640852-4FB7-43C3-A61D-84A7C4F673B0}"/>
    <cellStyle name="SAPBEXresDataEmph 2 2 4" xfId="2120" xr:uid="{FC2574CB-FAA9-4076-80BA-1DD5451DE076}"/>
    <cellStyle name="SAPBEXresDataEmph 2 2 4 2" xfId="10679" xr:uid="{28ABB7DA-CAB5-47CB-903A-57C839BD36A4}"/>
    <cellStyle name="SAPBEXresDataEmph 2 2 4 3" xfId="14205" xr:uid="{F06E7A13-8822-47CD-A366-CC18F98B2871}"/>
    <cellStyle name="SAPBEXresDataEmph 2 2 4 4" xfId="14761" xr:uid="{7740975A-3E79-42B7-BE9D-EC29355BB22D}"/>
    <cellStyle name="SAPBEXresDataEmph 2 2 4 5" xfId="13460" xr:uid="{273C5917-A71C-42C5-A338-5E1A85F8FE6B}"/>
    <cellStyle name="SAPBEXresDataEmph 2 2 4 6" xfId="16138" xr:uid="{BD974178-3145-4A7D-A77C-2BFCCCF0D0F5}"/>
    <cellStyle name="SAPBEXresDataEmph 2 2 4 7" xfId="23421" xr:uid="{CEDE2A44-215E-4E6D-9BC9-169B6E1812DF}"/>
    <cellStyle name="SAPBEXresDataEmph 2 2 4 8" xfId="27502" xr:uid="{6CF215F3-ABC5-4890-AF5A-42E955551B1A}"/>
    <cellStyle name="SAPBEXresDataEmph 2 2 5" xfId="3220" xr:uid="{54373970-1E03-41A3-880D-FB7B1B376FC8}"/>
    <cellStyle name="SAPBEXresDataEmph 2 2 5 2" xfId="11465" xr:uid="{20C31AD0-F95A-4F6E-84EB-77D3DC55AC22}"/>
    <cellStyle name="SAPBEXresDataEmph 2 2 5 3" xfId="16178" xr:uid="{354F1C9A-4E30-4A0A-B317-2A2008987232}"/>
    <cellStyle name="SAPBEXresDataEmph 2 2 5 4" xfId="17567" xr:uid="{0748A636-1CF5-469C-A494-8F5198BE947E}"/>
    <cellStyle name="SAPBEXresDataEmph 2 2 5 5" xfId="21323" xr:uid="{6F6809F0-A84E-4AAB-B9ED-81AF07C085EF}"/>
    <cellStyle name="SAPBEXresDataEmph 2 2 5 6" xfId="24985" xr:uid="{4D78E7D9-7475-4E2B-BCD7-A8A0D5B57597}"/>
    <cellStyle name="SAPBEXresDataEmph 2 2 5 7" xfId="28516" xr:uid="{1CA5FD92-3880-491B-A143-9791198F3D78}"/>
    <cellStyle name="SAPBEXresDataEmph 2 2 5 8" xfId="31796" xr:uid="{57BA8BA7-C537-4425-A971-25353F246F55}"/>
    <cellStyle name="SAPBEXresDataEmph 2 2 6" xfId="3988" xr:uid="{B6BA1099-A42F-4577-A390-6BBA42313FE2}"/>
    <cellStyle name="SAPBEXresDataEmph 2 2 6 2" xfId="9461" xr:uid="{AB1F00C7-1809-4C0F-9BEB-9224CD5913E5}"/>
    <cellStyle name="SAPBEXresDataEmph 2 2 6 3" xfId="7578" xr:uid="{A13A492D-220B-4B76-8EC5-E35A3D09608D}"/>
    <cellStyle name="SAPBEXresDataEmph 2 2 6 4" xfId="18335" xr:uid="{1C694EDF-E02D-4AB3-8578-B71F959F1EEB}"/>
    <cellStyle name="SAPBEXresDataEmph 2 2 6 5" xfId="22088" xr:uid="{28742E1E-D3D1-406C-A0C8-CB7957C97980}"/>
    <cellStyle name="SAPBEXresDataEmph 2 2 6 6" xfId="25753" xr:uid="{9B848B01-1E52-4FFB-8A27-193896A3BDC8}"/>
    <cellStyle name="SAPBEXresDataEmph 2 2 6 7" xfId="29284" xr:uid="{822FCA76-3EDF-44D8-9C5E-E8F1D6066FD2}"/>
    <cellStyle name="SAPBEXresDataEmph 2 2 6 8" xfId="32552" xr:uid="{E242033B-AC27-4F9B-8A67-BAD8E36C2BDF}"/>
    <cellStyle name="SAPBEXresDataEmph 2 2 7" xfId="2752" xr:uid="{0B58A7AC-CD84-45D0-99FF-CCE0450202C5}"/>
    <cellStyle name="SAPBEXresDataEmph 2 2 7 2" xfId="11038" xr:uid="{40B311CA-7BEA-472B-98DD-4FC55AF3FDE6}"/>
    <cellStyle name="SAPBEXresDataEmph 2 2 7 3" xfId="16521" xr:uid="{35E6CC36-EEC5-4824-B568-01CA6CB86D0E}"/>
    <cellStyle name="SAPBEXresDataEmph 2 2 7 4" xfId="17100" xr:uid="{1500C1EA-839F-4484-9D7B-412E1EC5F93C}"/>
    <cellStyle name="SAPBEXresDataEmph 2 2 7 5" xfId="20858" xr:uid="{0FD34D7E-209E-4D1F-B904-DCF7ED4AF521}"/>
    <cellStyle name="SAPBEXresDataEmph 2 2 7 6" xfId="24519" xr:uid="{76093817-5FCD-41CD-BFBB-BC357911A47A}"/>
    <cellStyle name="SAPBEXresDataEmph 2 2 7 7" xfId="28048" xr:uid="{86327953-AC1A-4E67-A54D-556418B07379}"/>
    <cellStyle name="SAPBEXresDataEmph 2 2 7 8" xfId="31334" xr:uid="{13B92DED-3F8B-47B3-B5BA-82F6CFEDD36E}"/>
    <cellStyle name="SAPBEXresDataEmph 2 2 8" xfId="4901" xr:uid="{21022080-1D07-4424-A1C9-B93674D3C983}"/>
    <cellStyle name="SAPBEXresDataEmph 2 2 8 2" xfId="12122" xr:uid="{07016620-532A-4D6D-8A90-100699D41732}"/>
    <cellStyle name="SAPBEXresDataEmph 2 2 8 3" xfId="9688" xr:uid="{F8D9A9F6-0D08-4F54-AABA-CE8AE038581D}"/>
    <cellStyle name="SAPBEXresDataEmph 2 2 8 4" xfId="19248" xr:uid="{BE2F02A9-2E65-4C75-AC03-36567A85BE15}"/>
    <cellStyle name="SAPBEXresDataEmph 2 2 8 5" xfId="22999" xr:uid="{FE435B7C-18C0-4464-9EE1-4BFD0F4AC741}"/>
    <cellStyle name="SAPBEXresDataEmph 2 2 8 6" xfId="26665" xr:uid="{0DC3F60A-5C15-42ED-AC3E-3046CCA20032}"/>
    <cellStyle name="SAPBEXresDataEmph 2 2 8 7" xfId="30197" xr:uid="{C5C06FFF-2ACA-493A-B6AA-508E2C11B4CB}"/>
    <cellStyle name="SAPBEXresDataEmph 2 2 8 8" xfId="33452" xr:uid="{FA1D3F93-8851-4525-BAEC-2AA9CD587B5C}"/>
    <cellStyle name="SAPBEXresDataEmph 2 2 9" xfId="9438" xr:uid="{91BA0616-A33C-449E-9DE4-3E43655831FB}"/>
    <cellStyle name="SAPBEXresDataEmph 2 3" xfId="1714" xr:uid="{C7CDEE83-A2C8-45A4-8203-BC87B0E141F9}"/>
    <cellStyle name="SAPBEXresDataEmph 2 3 10" xfId="15346" xr:uid="{9740605D-A65A-4F75-9CA0-AE4653C24A65}"/>
    <cellStyle name="SAPBEXresDataEmph 2 3 11" xfId="19564" xr:uid="{65D3434C-5470-4CCD-9FB9-4703D4620C0F}"/>
    <cellStyle name="SAPBEXresDataEmph 2 3 12" xfId="24104" xr:uid="{EB9898D4-2194-4D1B-8B45-3F79778F8F46}"/>
    <cellStyle name="SAPBEXresDataEmph 2 3 13" xfId="26975" xr:uid="{175DD9B6-4086-48D9-9043-4FB6F5BB4026}"/>
    <cellStyle name="SAPBEXresDataEmph 2 3 14" xfId="30450" xr:uid="{B20B3741-1E91-426C-9150-366C9025F0DA}"/>
    <cellStyle name="SAPBEXresDataEmph 2 3 15" xfId="35184" xr:uid="{A2BCF862-1546-430C-88B8-7FD66C502191}"/>
    <cellStyle name="SAPBEXresDataEmph 2 3 2" xfId="2957" xr:uid="{6F5D77A3-5995-47F0-A926-611F15E3E682}"/>
    <cellStyle name="SAPBEXresDataEmph 2 3 2 2" xfId="10476" xr:uid="{A560B4E0-D3A4-475F-A98D-F7AFBAC3C186}"/>
    <cellStyle name="SAPBEXresDataEmph 2 3 2 3" xfId="16905" xr:uid="{8BDC180D-319D-4D44-BC10-5D9E42A698DB}"/>
    <cellStyle name="SAPBEXresDataEmph 2 3 2 4" xfId="17305" xr:uid="{44C31996-558E-462D-B7CD-FBBF0AB86CD1}"/>
    <cellStyle name="SAPBEXresDataEmph 2 3 2 5" xfId="21063" xr:uid="{CF4C14C6-99B8-4F19-A6C0-7BB0E269FF67}"/>
    <cellStyle name="SAPBEXresDataEmph 2 3 2 6" xfId="24724" xr:uid="{91AFAC13-EA63-4736-9814-8BF888351667}"/>
    <cellStyle name="SAPBEXresDataEmph 2 3 2 7" xfId="28253" xr:uid="{0C3B3546-A14B-48CA-B8C2-D23C823843D3}"/>
    <cellStyle name="SAPBEXresDataEmph 2 3 2 8" xfId="31539" xr:uid="{ABFD8C1B-B12A-4466-B169-AE395440DA91}"/>
    <cellStyle name="SAPBEXresDataEmph 2 3 3" xfId="3463" xr:uid="{9915C6F5-B102-4788-9ED2-D10AAB383F53}"/>
    <cellStyle name="SAPBEXresDataEmph 2 3 3 2" xfId="9926" xr:uid="{F5A06CA6-CAA1-4CF8-9C9D-FF4072F1FD3B}"/>
    <cellStyle name="SAPBEXresDataEmph 2 3 3 3" xfId="14362" xr:uid="{E544DCCB-ADC5-455E-9007-428A07DE78FF}"/>
    <cellStyle name="SAPBEXresDataEmph 2 3 3 4" xfId="17810" xr:uid="{D54408AB-BA38-4AD1-B4DE-75BBB23015AD}"/>
    <cellStyle name="SAPBEXresDataEmph 2 3 3 5" xfId="21566" xr:uid="{C7A8B863-AEA7-487D-B1B5-8639C76E9686}"/>
    <cellStyle name="SAPBEXresDataEmph 2 3 3 6" xfId="25228" xr:uid="{54B8933F-1B07-4F6A-B50E-569B2561AA19}"/>
    <cellStyle name="SAPBEXresDataEmph 2 3 3 7" xfId="28759" xr:uid="{A2A86C9D-C2C3-43A0-8120-CC8FD2BD554B}"/>
    <cellStyle name="SAPBEXresDataEmph 2 3 3 8" xfId="32038" xr:uid="{1EF532CE-0BE6-4EE3-9EBB-C3ABBF8E8664}"/>
    <cellStyle name="SAPBEXresDataEmph 2 3 4" xfId="3682" xr:uid="{4DDCD3E9-C22A-4B40-B7FF-ED2A0CEF8A62}"/>
    <cellStyle name="SAPBEXresDataEmph 2 3 4 2" xfId="8374" xr:uid="{A514BB39-8404-4522-985F-58D9BE150335}"/>
    <cellStyle name="SAPBEXresDataEmph 2 3 4 3" xfId="14192" xr:uid="{4DF1CA91-3CFD-48A8-9F65-90D05649F1B1}"/>
    <cellStyle name="SAPBEXresDataEmph 2 3 4 4" xfId="18029" xr:uid="{78D92B65-1227-4685-A1DC-B4FF9E267EFC}"/>
    <cellStyle name="SAPBEXresDataEmph 2 3 4 5" xfId="21785" xr:uid="{6CFEAEB5-949A-41FA-A4FE-1E8677EA8345}"/>
    <cellStyle name="SAPBEXresDataEmph 2 3 4 6" xfId="25447" xr:uid="{BA578A71-F1E4-4C8A-8B28-0CBCFEBCF246}"/>
    <cellStyle name="SAPBEXresDataEmph 2 3 4 7" xfId="28978" xr:uid="{01141132-686E-4583-AB12-F5F38D5B8F70}"/>
    <cellStyle name="SAPBEXresDataEmph 2 3 4 8" xfId="32255" xr:uid="{14F1BAFD-D218-4786-8449-1BF518F6383A}"/>
    <cellStyle name="SAPBEXresDataEmph 2 3 5" xfId="2754" xr:uid="{881FE532-E263-44E9-B23C-530C348EB0A7}"/>
    <cellStyle name="SAPBEXresDataEmph 2 3 5 2" xfId="8834" xr:uid="{4DD063C7-6311-4EBD-8C1A-2CF61D34148D}"/>
    <cellStyle name="SAPBEXresDataEmph 2 3 5 3" xfId="13788" xr:uid="{44B1A73C-D0D8-467A-9DCF-B629E2B24278}"/>
    <cellStyle name="SAPBEXresDataEmph 2 3 5 4" xfId="17102" xr:uid="{AC831250-3BCF-44E1-A111-13C4F3262D98}"/>
    <cellStyle name="SAPBEXresDataEmph 2 3 5 5" xfId="20860" xr:uid="{9022438C-9CBF-4531-9182-5AB42ACDE0A9}"/>
    <cellStyle name="SAPBEXresDataEmph 2 3 5 6" xfId="24521" xr:uid="{6F48956E-27C1-453E-B1E5-4A213A3E171E}"/>
    <cellStyle name="SAPBEXresDataEmph 2 3 5 7" xfId="28050" xr:uid="{2543A3EF-F1D1-4801-B097-CF2AF99EA28D}"/>
    <cellStyle name="SAPBEXresDataEmph 2 3 5 8" xfId="31336" xr:uid="{D36E1F94-FA9D-4503-82A9-1B184CE2BE46}"/>
    <cellStyle name="SAPBEXresDataEmph 2 3 6" xfId="4113" xr:uid="{6A5F45C6-5445-4EBF-9537-61605ABFD63B}"/>
    <cellStyle name="SAPBEXresDataEmph 2 3 6 2" xfId="6857" xr:uid="{B2877B41-B42E-4E70-BC9D-D5F0279BFC69}"/>
    <cellStyle name="SAPBEXresDataEmph 2 3 6 3" xfId="14781" xr:uid="{4E60E10C-600D-4039-B6EB-800CC6A133E5}"/>
    <cellStyle name="SAPBEXresDataEmph 2 3 6 4" xfId="18460" xr:uid="{C56E1D92-78AF-4324-BC4B-ADAECEB1C964}"/>
    <cellStyle name="SAPBEXresDataEmph 2 3 6 5" xfId="22213" xr:uid="{AFB806E8-14FD-44CC-9E9B-8A61D1483B2B}"/>
    <cellStyle name="SAPBEXresDataEmph 2 3 6 6" xfId="25878" xr:uid="{C5A59C7F-1703-4EAF-8165-F736BFCA88F0}"/>
    <cellStyle name="SAPBEXresDataEmph 2 3 6 7" xfId="29409" xr:uid="{DF5EF7DB-2D97-429F-B36D-42531FE1B3A6}"/>
    <cellStyle name="SAPBEXresDataEmph 2 3 6 8" xfId="32676" xr:uid="{E53F0DB9-441E-4C4B-9B93-CDCE3C5333CB}"/>
    <cellStyle name="SAPBEXresDataEmph 2 3 7" xfId="4530" xr:uid="{E9704119-C121-4761-B8C7-F00627E616FA}"/>
    <cellStyle name="SAPBEXresDataEmph 2 3 7 2" xfId="13151" xr:uid="{1BE1B359-E096-4881-BC5F-87340F148E0C}"/>
    <cellStyle name="SAPBEXresDataEmph 2 3 7 3" xfId="15536" xr:uid="{6C59C2DA-1C9B-4FE3-8DDA-81E9B1516125}"/>
    <cellStyle name="SAPBEXresDataEmph 2 3 7 4" xfId="18877" xr:uid="{4DAC6D41-A879-4A7C-AE6B-EF32D2E5AC1B}"/>
    <cellStyle name="SAPBEXresDataEmph 2 3 7 5" xfId="22629" xr:uid="{3D16D827-7E09-4F46-9032-D3420B5D9A5F}"/>
    <cellStyle name="SAPBEXresDataEmph 2 3 7 6" xfId="26294" xr:uid="{E3D57D92-8A6D-4371-BB54-68F78CFD7FFC}"/>
    <cellStyle name="SAPBEXresDataEmph 2 3 7 7" xfId="29826" xr:uid="{124B0E87-9815-42D8-8D59-FFEA9B9B7339}"/>
    <cellStyle name="SAPBEXresDataEmph 2 3 7 8" xfId="33087" xr:uid="{67A29CEC-3BBC-4F80-A24D-013418A441E1}"/>
    <cellStyle name="SAPBEXresDataEmph 2 3 8" xfId="10301" xr:uid="{BDF70B5E-64C0-42FA-BE74-5ACF1173E779}"/>
    <cellStyle name="SAPBEXresDataEmph 2 3 9" xfId="15218" xr:uid="{7143CA51-1C6D-4659-90CC-7E86EE7A7C2B}"/>
    <cellStyle name="SAPBEXresDataEmph 2 4" xfId="2508" xr:uid="{A3D38211-E132-44C5-971E-22E8AFBF071F}"/>
    <cellStyle name="SAPBEXresDataEmph 2 4 2" xfId="9417" xr:uid="{DAE15B01-0A5B-4DC5-95AE-02AC99ADC637}"/>
    <cellStyle name="SAPBEXresDataEmph 2 4 3" xfId="12055" xr:uid="{B87B27C9-2B3C-41DC-9CD8-8EEDEA350441}"/>
    <cellStyle name="SAPBEXresDataEmph 2 4 4" xfId="13928" xr:uid="{2438214B-0485-4FA8-9A18-44CFB1C5F371}"/>
    <cellStyle name="SAPBEXresDataEmph 2 4 5" xfId="19331" xr:uid="{A8CE5DCA-0578-4CE9-9302-309119BAC223}"/>
    <cellStyle name="SAPBEXresDataEmph 2 4 6" xfId="23098" xr:uid="{051593F2-0399-4C19-B7FE-84AEF978D487}"/>
    <cellStyle name="SAPBEXresDataEmph 2 4 7" xfId="26743" xr:uid="{79C60BC2-8006-46D8-826B-4C5350FD114D}"/>
    <cellStyle name="SAPBEXresDataEmph 2 4 8" xfId="31097" xr:uid="{56CFF4F2-3F35-4570-BDBF-AC085316ED55}"/>
    <cellStyle name="SAPBEXresDataEmph 2 4 9" xfId="34267" xr:uid="{6B02B0FC-D209-43A0-95D9-5425AB7F3F5D}"/>
    <cellStyle name="SAPBEXresDataEmph 2 5" xfId="2119" xr:uid="{E7F66B88-5819-4874-B37E-02580143D5C9}"/>
    <cellStyle name="SAPBEXresDataEmph 2 5 2" xfId="10975" xr:uid="{1F65E5A2-E665-46FD-A5ED-2C5B8184B5BA}"/>
    <cellStyle name="SAPBEXresDataEmph 2 5 3" xfId="16549" xr:uid="{E5FFE2CD-AAAC-4E88-A4DC-2D0642491EC5}"/>
    <cellStyle name="SAPBEXresDataEmph 2 5 4" xfId="7280" xr:uid="{B63EE5A2-BDEF-4AC1-84C2-6655E9408752}"/>
    <cellStyle name="SAPBEXresDataEmph 2 5 5" xfId="14080" xr:uid="{FDA4CAC1-63DC-4FE0-9EBB-451B3CA33815}"/>
    <cellStyle name="SAPBEXresDataEmph 2 5 6" xfId="9852" xr:uid="{FE39606F-9275-4D68-80DA-99694DBD4A19}"/>
    <cellStyle name="SAPBEXresDataEmph 2 5 7" xfId="23382" xr:uid="{59E36E2C-7890-4DE1-A3EA-26A04A290BDC}"/>
    <cellStyle name="SAPBEXresDataEmph 2 5 8" xfId="27445" xr:uid="{B979D1F9-D206-4F09-AAAF-9D04FD53FED5}"/>
    <cellStyle name="SAPBEXresDataEmph 2 6" xfId="3179" xr:uid="{0FBACEB8-BE4B-4047-B345-DD58A092A5B5}"/>
    <cellStyle name="SAPBEXresDataEmph 2 6 2" xfId="10471" xr:uid="{5879A8C3-D4C1-4B67-B254-5839AE1364CE}"/>
    <cellStyle name="SAPBEXresDataEmph 2 6 3" xfId="16906" xr:uid="{9BD79D99-1035-4CD8-A533-A1581F331FBF}"/>
    <cellStyle name="SAPBEXresDataEmph 2 6 4" xfId="17526" xr:uid="{7C3DB3D2-9198-477A-9388-9ACB7F11A0FF}"/>
    <cellStyle name="SAPBEXresDataEmph 2 6 5" xfId="21282" xr:uid="{05C6706F-FC14-4B2A-ABE6-CDCF67692811}"/>
    <cellStyle name="SAPBEXresDataEmph 2 6 6" xfId="24944" xr:uid="{A912BAAE-78DD-4A05-B146-D6A159BA64C1}"/>
    <cellStyle name="SAPBEXresDataEmph 2 6 7" xfId="28475" xr:uid="{850A53AA-206A-4F2D-9D7D-63850C4E9A41}"/>
    <cellStyle name="SAPBEXresDataEmph 2 6 8" xfId="31755" xr:uid="{E005DBD3-DF34-4833-B835-ACFBFB095EEA}"/>
    <cellStyle name="SAPBEXresDataEmph 2 7" xfId="3946" xr:uid="{859ACBA0-B46F-4045-92D8-52BCC2856825}"/>
    <cellStyle name="SAPBEXresDataEmph 2 7 2" xfId="9818" xr:uid="{3C594CA0-7484-470D-BB17-3BDC31488C18}"/>
    <cellStyle name="SAPBEXresDataEmph 2 7 3" xfId="14648" xr:uid="{20E11424-5501-4ADB-ACC0-6842EAC5E70C}"/>
    <cellStyle name="SAPBEXresDataEmph 2 7 4" xfId="18293" xr:uid="{9804DF6C-7C09-4B8D-920D-E2C140DF49A9}"/>
    <cellStyle name="SAPBEXresDataEmph 2 7 5" xfId="22046" xr:uid="{29AB6AE2-4CA2-4E15-AB20-F90D42F2B2B4}"/>
    <cellStyle name="SAPBEXresDataEmph 2 7 6" xfId="25711" xr:uid="{2AC95126-0647-4ABB-98BF-4BB491C20CF5}"/>
    <cellStyle name="SAPBEXresDataEmph 2 7 7" xfId="29242" xr:uid="{DBC19D40-975C-41B9-9D31-9A93F6DBD266}"/>
    <cellStyle name="SAPBEXresDataEmph 2 7 8" xfId="32510" xr:uid="{CC3454E4-1688-4E9E-AF18-BC1989575946}"/>
    <cellStyle name="SAPBEXresDataEmph 2 8" xfId="3820" xr:uid="{54885631-60C2-47B8-8D58-5D43D36ACABB}"/>
    <cellStyle name="SAPBEXresDataEmph 2 8 2" xfId="7023" xr:uid="{22E72DF7-624A-4375-A9EA-F5C337234F16}"/>
    <cellStyle name="SAPBEXresDataEmph 2 8 3" xfId="14807" xr:uid="{CE7B4C47-B2D1-471D-BC0E-15BDE4CD0E68}"/>
    <cellStyle name="SAPBEXresDataEmph 2 8 4" xfId="18167" xr:uid="{10DD1237-00C3-48B5-8DB4-213A9C465288}"/>
    <cellStyle name="SAPBEXresDataEmph 2 8 5" xfId="21920" xr:uid="{BE977A0C-4F20-4092-BA40-A601D34734BA}"/>
    <cellStyle name="SAPBEXresDataEmph 2 8 6" xfId="25585" xr:uid="{73B09DBE-29D8-4E82-B2F5-D6AFE591BD38}"/>
    <cellStyle name="SAPBEXresDataEmph 2 8 7" xfId="29116" xr:uid="{459B6958-15B2-4539-AE3E-BC85D4241DC2}"/>
    <cellStyle name="SAPBEXresDataEmph 2 8 8" xfId="32388" xr:uid="{390271CF-C958-4E87-A997-70626C158285}"/>
    <cellStyle name="SAPBEXresDataEmph 2 9" xfId="3850" xr:uid="{BC96D318-BCD8-42C6-B1D8-DF69A43D79CD}"/>
    <cellStyle name="SAPBEXresDataEmph 2 9 2" xfId="6902" xr:uid="{E81C058E-1747-49DF-A5BA-BE9CA242FFC0}"/>
    <cellStyle name="SAPBEXresDataEmph 2 9 3" xfId="9539" xr:uid="{E51490F1-7BD8-4232-89BE-0CF6651C78B7}"/>
    <cellStyle name="SAPBEXresDataEmph 2 9 4" xfId="18197" xr:uid="{BC3A71F0-683B-42E8-A506-4B46FCBDE88D}"/>
    <cellStyle name="SAPBEXresDataEmph 2 9 5" xfId="21950" xr:uid="{FDE3D1B8-C55A-4BB2-9FE3-EB381E916154}"/>
    <cellStyle name="SAPBEXresDataEmph 2 9 6" xfId="25615" xr:uid="{1BB0D80A-C3B4-402C-A84B-B500C6A83C6C}"/>
    <cellStyle name="SAPBEXresDataEmph 2 9 7" xfId="29146" xr:uid="{742E1F93-D857-4D79-83AE-A8FCCE9E03E2}"/>
    <cellStyle name="SAPBEXresDataEmph 2 9 8" xfId="32417" xr:uid="{0642ED16-EFDF-4862-ABFC-D9FEE3F11DC6}"/>
    <cellStyle name="SAPBEXresDataEmph 20" xfId="21873" xr:uid="{A46A1541-9436-4F04-BDBE-4F17ED18BF41}"/>
    <cellStyle name="SAPBEXresDataEmph 21" xfId="30715" xr:uid="{B30A2C07-38CC-4088-BDE6-C802479D4C03}"/>
    <cellStyle name="SAPBEXresDataEmph 22" xfId="33743" xr:uid="{AB72C5A8-BFD9-4C62-9DA7-5347708B56E4}"/>
    <cellStyle name="SAPBEXresDataEmph 3" xfId="1236" xr:uid="{DE88F1A8-E265-4321-B939-B927FB4F81F9}"/>
    <cellStyle name="SAPBEXresDataEmph 3 10" xfId="8909" xr:uid="{103064F6-3E06-4872-82EE-31094D039F6F}"/>
    <cellStyle name="SAPBEXresDataEmph 3 11" xfId="7817" xr:uid="{5FF43C36-F7B5-403E-86EC-113376504CB2}"/>
    <cellStyle name="SAPBEXresDataEmph 3 12" xfId="15164" xr:uid="{B82927D5-2D0F-44A2-BE07-E9B1F98B4C40}"/>
    <cellStyle name="SAPBEXresDataEmph 3 13" xfId="19720" xr:uid="{1B5AF8E3-9495-4272-B805-21A8FF38A501}"/>
    <cellStyle name="SAPBEXresDataEmph 3 14" xfId="23483" xr:uid="{52853CEE-3559-4D26-9938-036A81601171}"/>
    <cellStyle name="SAPBEXresDataEmph 3 15" xfId="27098" xr:uid="{715C9F2D-1A83-4815-9EE7-E17B9AF352B2}"/>
    <cellStyle name="SAPBEXresDataEmph 3 16" xfId="30559" xr:uid="{E77C1E63-E3E4-4A43-B114-B140B9184DDD}"/>
    <cellStyle name="SAPBEXresDataEmph 3 17" xfId="34645" xr:uid="{E943643D-E7BF-48BA-BCB9-F5FF5BCE86EB}"/>
    <cellStyle name="SAPBEXresDataEmph 3 2" xfId="1237" xr:uid="{CED94A60-2B58-405B-85EA-9F837BFEF83A}"/>
    <cellStyle name="SAPBEXresDataEmph 3 2 10" xfId="13519" xr:uid="{3A9F3B96-B433-4B8B-B8FE-5D049F9396A3}"/>
    <cellStyle name="SAPBEXresDataEmph 3 2 11" xfId="10873" xr:uid="{CE954A41-80EB-4857-9710-6470C3AA2688}"/>
    <cellStyle name="SAPBEXresDataEmph 3 2 12" xfId="19719" xr:uid="{EFC50052-EA68-4ED2-B544-720B057FF24A}"/>
    <cellStyle name="SAPBEXresDataEmph 3 2 13" xfId="23482" xr:uid="{B791A8CC-464E-46AD-A70D-B9F4884CAC9E}"/>
    <cellStyle name="SAPBEXresDataEmph 3 2 14" xfId="27097" xr:uid="{3B49390A-31EE-43F7-99E2-7A59EA04CF72}"/>
    <cellStyle name="SAPBEXresDataEmph 3 2 15" xfId="30558" xr:uid="{F4B371F8-E5FE-4C32-8131-7BCBB6E4F6EA}"/>
    <cellStyle name="SAPBEXresDataEmph 3 2 2" xfId="1717" xr:uid="{4BDACD19-3950-467B-8E67-0E0909FC9C3D}"/>
    <cellStyle name="SAPBEXresDataEmph 3 2 2 10" xfId="11007" xr:uid="{DE9DF25E-62FB-4504-9EA1-0DD1512033A0}"/>
    <cellStyle name="SAPBEXresDataEmph 3 2 2 11" xfId="20480" xr:uid="{14BE35FD-D3BD-4F2B-B691-F9E4B948FBBB}"/>
    <cellStyle name="SAPBEXresDataEmph 3 2 2 12" xfId="23323" xr:uid="{C049C6F5-8CF1-4AE8-A55B-12FA16B56238}"/>
    <cellStyle name="SAPBEXresDataEmph 3 2 2 13" xfId="26973" xr:uid="{028DC039-CFA2-4239-82B3-E291FD8CF4EC}"/>
    <cellStyle name="SAPBEXresDataEmph 3 2 2 14" xfId="30447" xr:uid="{62233E86-8BD6-4B0B-B62D-3EF872A5B8D5}"/>
    <cellStyle name="SAPBEXresDataEmph 3 2 2 2" xfId="2960" xr:uid="{9A397F3A-756C-4E34-BEBC-4D7A823306E5}"/>
    <cellStyle name="SAPBEXresDataEmph 3 2 2 2 2" xfId="11454" xr:uid="{A1DF89CD-54C7-460B-A00D-7E2146A9CB6D}"/>
    <cellStyle name="SAPBEXresDataEmph 3 2 2 2 3" xfId="16189" xr:uid="{990AD023-89CB-45CB-90A2-2E980363153C}"/>
    <cellStyle name="SAPBEXresDataEmph 3 2 2 2 4" xfId="17308" xr:uid="{DAA51257-B193-4AC8-930C-C448F4182233}"/>
    <cellStyle name="SAPBEXresDataEmph 3 2 2 2 5" xfId="21066" xr:uid="{EA02E8EC-937A-4BAC-97C1-99A5823F4635}"/>
    <cellStyle name="SAPBEXresDataEmph 3 2 2 2 6" xfId="24727" xr:uid="{A0A790B1-475F-4F10-AF05-65B2D6575FD1}"/>
    <cellStyle name="SAPBEXresDataEmph 3 2 2 2 7" xfId="28256" xr:uid="{F568BC10-6526-4ABE-B1E5-50EA64D551E8}"/>
    <cellStyle name="SAPBEXresDataEmph 3 2 2 2 8" xfId="31542" xr:uid="{4668E394-1545-4BE6-AE4D-C290892FD1EC}"/>
    <cellStyle name="SAPBEXresDataEmph 3 2 2 3" xfId="3466" xr:uid="{1A0365FF-ADD5-4D99-83EF-AF17EA7179A6}"/>
    <cellStyle name="SAPBEXresDataEmph 3 2 2 3 2" xfId="8382" xr:uid="{7802E939-A8F5-4933-8DAA-0DE4F401CA3D}"/>
    <cellStyle name="SAPBEXresDataEmph 3 2 2 3 3" xfId="13433" xr:uid="{24DF22A6-2DD5-4069-97A5-A5A3A20CE21D}"/>
    <cellStyle name="SAPBEXresDataEmph 3 2 2 3 4" xfId="17813" xr:uid="{1A21B2EA-00BC-4411-AD7C-CC2A86AA53EC}"/>
    <cellStyle name="SAPBEXresDataEmph 3 2 2 3 5" xfId="21569" xr:uid="{90A427CD-29E6-43BA-BCE0-CCBE4A62662B}"/>
    <cellStyle name="SAPBEXresDataEmph 3 2 2 3 6" xfId="25231" xr:uid="{5B50DABA-309E-422B-9471-8EFE6E2C8C98}"/>
    <cellStyle name="SAPBEXresDataEmph 3 2 2 3 7" xfId="28762" xr:uid="{08F63A69-1786-45AC-80A0-9CC1C07C4B96}"/>
    <cellStyle name="SAPBEXresDataEmph 3 2 2 3 8" xfId="32041" xr:uid="{68FAF9E6-50AD-4998-8E21-E12DDD41941C}"/>
    <cellStyle name="SAPBEXresDataEmph 3 2 2 4" xfId="2193" xr:uid="{F61707A3-347F-4365-9020-B2880B638BC7}"/>
    <cellStyle name="SAPBEXresDataEmph 3 2 2 4 2" xfId="7943" xr:uid="{13DE6FBA-B7E0-4650-9708-44458B84AA80}"/>
    <cellStyle name="SAPBEXresDataEmph 3 2 2 4 3" xfId="9257" xr:uid="{D2B4E8D4-D9DB-4212-9BAE-2D9DE0BC42BA}"/>
    <cellStyle name="SAPBEXresDataEmph 3 2 2 4 4" xfId="8355" xr:uid="{A24BCC8D-A8C8-4E38-9240-520DC7F7AFD3}"/>
    <cellStyle name="SAPBEXresDataEmph 3 2 2 4 5" xfId="13776" xr:uid="{A3683A42-3316-438C-A007-605531165AC6}"/>
    <cellStyle name="SAPBEXresDataEmph 3 2 2 4 6" xfId="13560" xr:uid="{F6995A67-1BEA-494E-BB87-326DAA2C03D0}"/>
    <cellStyle name="SAPBEXresDataEmph 3 2 2 4 7" xfId="19864" xr:uid="{FC887F3D-E373-4564-A64A-3519AA2E6492}"/>
    <cellStyle name="SAPBEXresDataEmph 3 2 2 4 8" xfId="27057" xr:uid="{1569EB88-86F8-47D0-92DE-105E4A33D775}"/>
    <cellStyle name="SAPBEXresDataEmph 3 2 2 5" xfId="3654" xr:uid="{E24E6648-A506-4012-AC21-249A9BB3406B}"/>
    <cellStyle name="SAPBEXresDataEmph 3 2 2 5 2" xfId="8376" xr:uid="{C7EAB2CE-3880-4688-9F26-BFE8DC389FEA}"/>
    <cellStyle name="SAPBEXresDataEmph 3 2 2 5 3" xfId="16678" xr:uid="{955DA98C-5031-4E38-8C84-32FEA57E8286}"/>
    <cellStyle name="SAPBEXresDataEmph 3 2 2 5 4" xfId="18001" xr:uid="{F12039AF-2D0C-4FE5-AA9E-EA04A3CE0CC4}"/>
    <cellStyle name="SAPBEXresDataEmph 3 2 2 5 5" xfId="21757" xr:uid="{E6B9C7D3-8F0F-43CC-B9B2-0753631036A9}"/>
    <cellStyle name="SAPBEXresDataEmph 3 2 2 5 6" xfId="25419" xr:uid="{259C307B-040A-47C5-9CD1-1DD3CE7B65E2}"/>
    <cellStyle name="SAPBEXresDataEmph 3 2 2 5 7" xfId="28950" xr:uid="{4A8C9460-BCBB-41F2-B859-58FCDF3F8AE5}"/>
    <cellStyle name="SAPBEXresDataEmph 3 2 2 5 8" xfId="32227" xr:uid="{9BD7A305-7A5A-48A6-AE8F-6DA90F48CC6B}"/>
    <cellStyle name="SAPBEXresDataEmph 3 2 2 6" xfId="4482" xr:uid="{E9F01755-F072-4653-8742-E8BCCDBD1CA7}"/>
    <cellStyle name="SAPBEXresDataEmph 3 2 2 6 2" xfId="12522" xr:uid="{5447D532-01AF-4EED-8F1B-8A11E16978E0}"/>
    <cellStyle name="SAPBEXresDataEmph 3 2 2 6 3" xfId="8089" xr:uid="{D9924075-8CEE-45C3-948D-6C2303C39341}"/>
    <cellStyle name="SAPBEXresDataEmph 3 2 2 6 4" xfId="18829" xr:uid="{17C66301-DDD6-4AB9-8F74-418323DDCED0}"/>
    <cellStyle name="SAPBEXresDataEmph 3 2 2 6 5" xfId="22581" xr:uid="{54B9F422-DD00-4E4E-BFF9-C890D3DD841F}"/>
    <cellStyle name="SAPBEXresDataEmph 3 2 2 6 6" xfId="26246" xr:uid="{5C7E7FAA-E999-4551-A5D4-241539C8B652}"/>
    <cellStyle name="SAPBEXresDataEmph 3 2 2 6 7" xfId="29778" xr:uid="{47266742-0DC6-4CC9-BC9D-BEE691EA493D}"/>
    <cellStyle name="SAPBEXresDataEmph 3 2 2 6 8" xfId="33040" xr:uid="{01EB6CA4-F1F1-4BAD-B35C-C4A18C7873D8}"/>
    <cellStyle name="SAPBEXresDataEmph 3 2 2 7" xfId="4723" xr:uid="{8B435DEB-5EBD-4F37-91D9-B1DF4EA856D9}"/>
    <cellStyle name="SAPBEXresDataEmph 3 2 2 7 2" xfId="12300" xr:uid="{0EF767E2-0E55-4A7B-BBFD-CF849E744C30}"/>
    <cellStyle name="SAPBEXresDataEmph 3 2 2 7 3" xfId="15761" xr:uid="{40B3EE91-ABD8-4497-9267-5A4CD8429AC5}"/>
    <cellStyle name="SAPBEXresDataEmph 3 2 2 7 4" xfId="19070" xr:uid="{45B4AE9E-0730-48A8-B0E1-C7BE385535CE}"/>
    <cellStyle name="SAPBEXresDataEmph 3 2 2 7 5" xfId="22821" xr:uid="{C4280F2A-CC62-4F9C-85C3-781717E848C7}"/>
    <cellStyle name="SAPBEXresDataEmph 3 2 2 7 6" xfId="26487" xr:uid="{630DD371-DF97-4BDB-AE50-8B26A7B1C95C}"/>
    <cellStyle name="SAPBEXresDataEmph 3 2 2 7 7" xfId="30019" xr:uid="{74E8245E-CF22-44BD-AC7E-4D1431CF571A}"/>
    <cellStyle name="SAPBEXresDataEmph 3 2 2 7 8" xfId="33276" xr:uid="{AEE70B74-3A0E-44B2-AAB2-2C85EA42E3FA}"/>
    <cellStyle name="SAPBEXresDataEmph 3 2 2 8" xfId="7268" xr:uid="{A4AB2A50-366C-4A50-BADE-54FE064C5CB3}"/>
    <cellStyle name="SAPBEXresDataEmph 3 2 2 9" xfId="7003" xr:uid="{C1C43D54-3139-4A2C-ACD2-BBB1311791AA}"/>
    <cellStyle name="SAPBEXresDataEmph 3 2 3" xfId="2511" xr:uid="{158763C5-6ACF-4D8A-88D4-C3DFD1A92B8B}"/>
    <cellStyle name="SAPBEXresDataEmph 3 2 3 2" xfId="10832" xr:uid="{17929704-195A-4728-8194-1353C1D42707}"/>
    <cellStyle name="SAPBEXresDataEmph 3 2 3 3" xfId="9309" xr:uid="{A3F1AF5A-C1C2-4DF6-B36D-C4CAE9792BA3}"/>
    <cellStyle name="SAPBEXresDataEmph 3 2 3 4" xfId="14619" xr:uid="{868C32B8-CC2C-4A31-933A-BB10B1262D81}"/>
    <cellStyle name="SAPBEXresDataEmph 3 2 3 5" xfId="19328" xr:uid="{CB5E6784-23B0-4EF9-99C2-1A7F5BF895B7}"/>
    <cellStyle name="SAPBEXresDataEmph 3 2 3 6" xfId="23095" xr:uid="{51F26062-4D61-4438-B036-55A736E96B9A}"/>
    <cellStyle name="SAPBEXresDataEmph 3 2 3 7" xfId="26740" xr:uid="{6CBBE7EA-F548-455E-968F-8D7E92633D11}"/>
    <cellStyle name="SAPBEXresDataEmph 3 2 3 8" xfId="31100" xr:uid="{C1895106-C375-411E-BAF4-5A71B17BC2D1}"/>
    <cellStyle name="SAPBEXresDataEmph 3 2 4" xfId="2796" xr:uid="{97A1D3EE-55B0-4AFB-8DE3-DED60A63837B}"/>
    <cellStyle name="SAPBEXresDataEmph 3 2 4 2" xfId="9170" xr:uid="{EA29B84A-52CE-4C8A-919A-34077E06E076}"/>
    <cellStyle name="SAPBEXresDataEmph 3 2 4 3" xfId="14712" xr:uid="{DC5C5CDE-E52B-43A2-8529-F616819CB91C}"/>
    <cellStyle name="SAPBEXresDataEmph 3 2 4 4" xfId="17144" xr:uid="{9CA04683-119F-417C-8391-B1B40A82A936}"/>
    <cellStyle name="SAPBEXresDataEmph 3 2 4 5" xfId="20902" xr:uid="{F2C88A08-0445-4A18-97D4-FA6B55DDB85F}"/>
    <cellStyle name="SAPBEXresDataEmph 3 2 4 6" xfId="24563" xr:uid="{32DB0698-D02B-4BA0-ABDE-2F6DB7937785}"/>
    <cellStyle name="SAPBEXresDataEmph 3 2 4 7" xfId="28092" xr:uid="{59F05792-E010-4C47-B239-AE342B3E6762}"/>
    <cellStyle name="SAPBEXresDataEmph 3 2 4 8" xfId="31378" xr:uid="{953F9EFA-A050-4FB8-8139-B38FE05E855D}"/>
    <cellStyle name="SAPBEXresDataEmph 3 2 5" xfId="1853" xr:uid="{425B1B6A-02F8-4318-9F43-ACAF55E07BD3}"/>
    <cellStyle name="SAPBEXresDataEmph 3 2 5 2" xfId="9870" xr:uid="{167BA6EF-1683-42A7-9B10-AEE0F94B0E74}"/>
    <cellStyle name="SAPBEXresDataEmph 3 2 5 3" xfId="7358" xr:uid="{2A0F3117-3634-46EF-B3D6-C0AB7870D4FD}"/>
    <cellStyle name="SAPBEXresDataEmph 3 2 5 4" xfId="16958" xr:uid="{39137FBA-62A4-4A68-8873-30336C192C3C}"/>
    <cellStyle name="SAPBEXresDataEmph 3 2 5 5" xfId="16042" xr:uid="{C114C906-D1E7-47CD-BC1A-9D3E10E80578}"/>
    <cellStyle name="SAPBEXresDataEmph 3 2 5 6" xfId="24111" xr:uid="{C2CE08DC-6B8F-4413-BB7B-C517F32355E4}"/>
    <cellStyle name="SAPBEXresDataEmph 3 2 5 7" xfId="27674" xr:uid="{F7C61B1C-8E6A-4A5A-8CB0-AE1EFC3E1228}"/>
    <cellStyle name="SAPBEXresDataEmph 3 2 5 8" xfId="27066" xr:uid="{1EC09D0F-D591-41D2-BDA5-AE16A87839C7}"/>
    <cellStyle name="SAPBEXresDataEmph 3 2 6" xfId="3655" xr:uid="{C36CA4C1-A476-4203-9183-31C7A604C98E}"/>
    <cellStyle name="SAPBEXresDataEmph 3 2 6 2" xfId="7862" xr:uid="{73CA28FF-7446-4FDA-B42F-3E1813E7A105}"/>
    <cellStyle name="SAPBEXresDataEmph 3 2 6 3" xfId="8770" xr:uid="{AB8C35E7-A169-44AE-B805-76F9BC48636B}"/>
    <cellStyle name="SAPBEXresDataEmph 3 2 6 4" xfId="18002" xr:uid="{42F56E84-5E13-4832-A021-B436BF3D38CE}"/>
    <cellStyle name="SAPBEXresDataEmph 3 2 6 5" xfId="21758" xr:uid="{4E0A055D-6887-4A9D-BA05-7B5FCBC18A71}"/>
    <cellStyle name="SAPBEXresDataEmph 3 2 6 6" xfId="25420" xr:uid="{E1FC1548-5B4A-4E3E-B70D-752DD1BCF975}"/>
    <cellStyle name="SAPBEXresDataEmph 3 2 6 7" xfId="28951" xr:uid="{FD985EB0-2493-4FCB-9C8C-A7401E983A1D}"/>
    <cellStyle name="SAPBEXresDataEmph 3 2 6 8" xfId="32228" xr:uid="{C40AB050-1435-4C3B-8540-626E0C845FEC}"/>
    <cellStyle name="SAPBEXresDataEmph 3 2 7" xfId="3720" xr:uid="{142CCF56-A58B-46E7-9BF9-550EB11B7042}"/>
    <cellStyle name="SAPBEXresDataEmph 3 2 7 2" xfId="6998" xr:uid="{376C04C5-EF71-4D8E-8146-F918230C41E0}"/>
    <cellStyle name="SAPBEXresDataEmph 3 2 7 3" xfId="8454" xr:uid="{DDF24A17-B787-4447-B379-D531367F5529}"/>
    <cellStyle name="SAPBEXresDataEmph 3 2 7 4" xfId="18067" xr:uid="{92ADA3C4-6237-4520-AB6C-4CAC586B45FA}"/>
    <cellStyle name="SAPBEXresDataEmph 3 2 7 5" xfId="21822" xr:uid="{EEAD0BE1-92D1-41AF-87A7-2A70346264AB}"/>
    <cellStyle name="SAPBEXresDataEmph 3 2 7 6" xfId="25485" xr:uid="{6453E205-2E00-404D-A0C4-F6BE23176A5D}"/>
    <cellStyle name="SAPBEXresDataEmph 3 2 7 7" xfId="29016" xr:uid="{26E4B539-DFA6-42EB-9060-30FD6A3E5A9F}"/>
    <cellStyle name="SAPBEXresDataEmph 3 2 7 8" xfId="32292" xr:uid="{8394F7B9-F4BB-466F-A501-0E70739C793B}"/>
    <cellStyle name="SAPBEXresDataEmph 3 2 8" xfId="4720" xr:uid="{9B88DB9F-7F27-41A2-B08F-ACB207EFCAA6}"/>
    <cellStyle name="SAPBEXresDataEmph 3 2 8 2" xfId="12303" xr:uid="{5497CDBF-FDDB-4A79-B9A5-F5B3071834C6}"/>
    <cellStyle name="SAPBEXresDataEmph 3 2 8 3" xfId="16775" xr:uid="{E4925D73-C4BD-4211-ABB5-97C405F3DBD2}"/>
    <cellStyle name="SAPBEXresDataEmph 3 2 8 4" xfId="19067" xr:uid="{5DA15389-670B-4F5E-8E2E-AF90C974BD14}"/>
    <cellStyle name="SAPBEXresDataEmph 3 2 8 5" xfId="22819" xr:uid="{9777B5EE-435E-437D-8F0E-5FC1B0069EAC}"/>
    <cellStyle name="SAPBEXresDataEmph 3 2 8 6" xfId="26484" xr:uid="{88BB845D-9F44-4D95-9C30-CF377BECEBB7}"/>
    <cellStyle name="SAPBEXresDataEmph 3 2 8 7" xfId="30016" xr:uid="{55ED7F71-3648-4F5F-A09D-7D8ED2030EF5}"/>
    <cellStyle name="SAPBEXresDataEmph 3 2 8 8" xfId="33274" xr:uid="{F82AD397-4B85-4BC5-9CD1-B922F97A89E8}"/>
    <cellStyle name="SAPBEXresDataEmph 3 2 9" xfId="10196" xr:uid="{E7FA69C3-BDD9-4350-B4EC-3C2CB3DC32FA}"/>
    <cellStyle name="SAPBEXresDataEmph 3 3" xfId="1716" xr:uid="{D8D2DA00-E89C-447F-A03A-D57C2815C323}"/>
    <cellStyle name="SAPBEXresDataEmph 3 3 10" xfId="15550" xr:uid="{90DE7AE3-7F15-452B-AE9A-04B8CFB0E202}"/>
    <cellStyle name="SAPBEXresDataEmph 3 3 11" xfId="19563" xr:uid="{B6B0E10C-0671-410D-A459-81E72180E204}"/>
    <cellStyle name="SAPBEXresDataEmph 3 3 12" xfId="23324" xr:uid="{379DB3BA-38B2-42DE-BCDE-9E7EBC9C69B2}"/>
    <cellStyle name="SAPBEXresDataEmph 3 3 13" xfId="26974" xr:uid="{8EC0F895-C454-4316-8E43-DC006E7AA03D}"/>
    <cellStyle name="SAPBEXresDataEmph 3 3 14" xfId="30448" xr:uid="{5EF84B5A-FC27-42A6-AD1D-3D6934406123}"/>
    <cellStyle name="SAPBEXresDataEmph 3 3 2" xfId="2959" xr:uid="{D2AE5154-41E3-4433-ADE8-692FC588845E}"/>
    <cellStyle name="SAPBEXresDataEmph 3 3 2 2" xfId="9357" xr:uid="{3F889EF8-97F5-49A1-9805-B5F6B457AC95}"/>
    <cellStyle name="SAPBEXresDataEmph 3 3 2 3" xfId="9490" xr:uid="{93A22C28-F365-41D0-8E83-EAA683735AB8}"/>
    <cellStyle name="SAPBEXresDataEmph 3 3 2 4" xfId="17307" xr:uid="{6C5DBDD5-4140-46C9-9D71-C1788F614A95}"/>
    <cellStyle name="SAPBEXresDataEmph 3 3 2 5" xfId="21065" xr:uid="{B5B6F746-F9ED-41AB-A034-3D00B16AE741}"/>
    <cellStyle name="SAPBEXresDataEmph 3 3 2 6" xfId="24726" xr:uid="{978DF388-DB81-4E86-A696-428393C3AB60}"/>
    <cellStyle name="SAPBEXresDataEmph 3 3 2 7" xfId="28255" xr:uid="{4E368712-8734-4D52-B98E-CD34DA968F83}"/>
    <cellStyle name="SAPBEXresDataEmph 3 3 2 8" xfId="31541" xr:uid="{CC943DF6-A37A-4DE9-BFC2-71B55E809DC1}"/>
    <cellStyle name="SAPBEXresDataEmph 3 3 3" xfId="3465" xr:uid="{3B4277C4-AB4A-49EB-81DD-8F0DDFF63D3B}"/>
    <cellStyle name="SAPBEXresDataEmph 3 3 3 2" xfId="9612" xr:uid="{8EFFC451-46F7-4D5A-AAB6-CEE7DF0046F5}"/>
    <cellStyle name="SAPBEXresDataEmph 3 3 3 3" xfId="14033" xr:uid="{EEF8BD20-697A-41AB-802A-00E8C2446A12}"/>
    <cellStyle name="SAPBEXresDataEmph 3 3 3 4" xfId="17812" xr:uid="{36831E5A-8E5B-47EA-9685-56E84101E706}"/>
    <cellStyle name="SAPBEXresDataEmph 3 3 3 5" xfId="21568" xr:uid="{F877F421-9019-4740-B9FD-AF76D181909F}"/>
    <cellStyle name="SAPBEXresDataEmph 3 3 3 6" xfId="25230" xr:uid="{F4730FFA-EC28-4144-8951-BB7DEA692D6C}"/>
    <cellStyle name="SAPBEXresDataEmph 3 3 3 7" xfId="28761" xr:uid="{045A6FBD-473D-4EAB-BBA9-ACF3A2877132}"/>
    <cellStyle name="SAPBEXresDataEmph 3 3 3 8" xfId="32040" xr:uid="{2F19FD21-3063-4677-9FAB-1DE4B53D762B}"/>
    <cellStyle name="SAPBEXresDataEmph 3 3 4" xfId="2205" xr:uid="{5D4B5B45-DDD5-4C3E-BB4A-CF4E8084695C}"/>
    <cellStyle name="SAPBEXresDataEmph 3 3 4 2" xfId="11258" xr:uid="{6AAD5C7B-127E-48F8-B345-9C5BE21F22A0}"/>
    <cellStyle name="SAPBEXresDataEmph 3 3 4 3" xfId="16370" xr:uid="{6359E151-71ED-4538-ADD5-90E9F2FD3B1C}"/>
    <cellStyle name="SAPBEXresDataEmph 3 3 4 4" xfId="16506" xr:uid="{49163254-3555-4F13-864E-09ACD4E24814}"/>
    <cellStyle name="SAPBEXresDataEmph 3 3 4 5" xfId="19442" xr:uid="{8E1C23BC-32D6-43E8-8E4B-AEEA44E5FAEE}"/>
    <cellStyle name="SAPBEXresDataEmph 3 3 4 6" xfId="20204" xr:uid="{15D92E85-03F9-4C6E-8E8B-65720B40CF69}"/>
    <cellStyle name="SAPBEXresDataEmph 3 3 4 7" xfId="13967" xr:uid="{BF696152-83F4-4045-BD90-681787F9612B}"/>
    <cellStyle name="SAPBEXresDataEmph 3 3 4 8" xfId="19673" xr:uid="{1D7E7D65-8C04-4C54-8118-6331A8153BA8}"/>
    <cellStyle name="SAPBEXresDataEmph 3 3 5" xfId="2562" xr:uid="{CEC465FE-191C-4150-9007-F6164F7FBB3D}"/>
    <cellStyle name="SAPBEXresDataEmph 3 3 5 2" xfId="9816" xr:uid="{215B5451-EEC0-4877-98F4-58DC93E1BDC8}"/>
    <cellStyle name="SAPBEXresDataEmph 3 3 5 3" xfId="12964" xr:uid="{0FDCCE21-063A-4E59-9DE0-6FCF0ECB0D5A}"/>
    <cellStyle name="SAPBEXresDataEmph 3 3 5 4" xfId="11520" xr:uid="{44447741-CCAE-4FA6-918C-446AB214E2BF}"/>
    <cellStyle name="SAPBEXresDataEmph 3 3 5 5" xfId="10467" xr:uid="{A6B1F78D-43C2-422F-A0A5-B24C277101CE}"/>
    <cellStyle name="SAPBEXresDataEmph 3 3 5 6" xfId="23050" xr:uid="{D5C9517B-69EB-4790-AB35-8596EBAF7878}"/>
    <cellStyle name="SAPBEXresDataEmph 3 3 5 7" xfId="26687" xr:uid="{70F3998B-5DA9-4126-A697-1E1BBE2FF885}"/>
    <cellStyle name="SAPBEXresDataEmph 3 3 5 8" xfId="31150" xr:uid="{9C4C102E-9660-46DD-BCF2-1ADB730BF638}"/>
    <cellStyle name="SAPBEXresDataEmph 3 3 6" xfId="3021" xr:uid="{1AF41528-AEAC-4BDA-8362-376A32A3D2FE}"/>
    <cellStyle name="SAPBEXresDataEmph 3 3 6 2" xfId="9628" xr:uid="{75E78519-4935-436C-90BF-174871BB3315}"/>
    <cellStyle name="SAPBEXresDataEmph 3 3 6 3" xfId="7807" xr:uid="{37B360B3-0970-41BB-823C-7731237D347A}"/>
    <cellStyle name="SAPBEXresDataEmph 3 3 6 4" xfId="17369" xr:uid="{78A63837-A08F-4CB3-8CD9-53D2EEB493E4}"/>
    <cellStyle name="SAPBEXresDataEmph 3 3 6 5" xfId="21127" xr:uid="{8FA27A1A-BE4F-45B2-AB41-5A1DC2FC4960}"/>
    <cellStyle name="SAPBEXresDataEmph 3 3 6 6" xfId="24788" xr:uid="{381211CD-35EC-45DE-92D4-3F660960E38C}"/>
    <cellStyle name="SAPBEXresDataEmph 3 3 6 7" xfId="28317" xr:uid="{F3C7637C-AF3E-4C1F-B00F-905B7B1B5246}"/>
    <cellStyle name="SAPBEXresDataEmph 3 3 6 8" xfId="31603" xr:uid="{0539A125-4AEE-4F75-A63F-F9B55AE04490}"/>
    <cellStyle name="SAPBEXresDataEmph 3 3 7" xfId="4724" xr:uid="{A9308156-C3A7-41AE-AA08-A15BAB7B085B}"/>
    <cellStyle name="SAPBEXresDataEmph 3 3 7 2" xfId="12299" xr:uid="{3FADC7D3-A5AD-4BCE-8520-C201A7EFCB24}"/>
    <cellStyle name="SAPBEXresDataEmph 3 3 7 3" xfId="16777" xr:uid="{C4509725-7E0E-4769-B822-F184892E517E}"/>
    <cellStyle name="SAPBEXresDataEmph 3 3 7 4" xfId="19071" xr:uid="{F05C3ACC-E72D-4060-94F7-49F96291D686}"/>
    <cellStyle name="SAPBEXresDataEmph 3 3 7 5" xfId="22822" xr:uid="{E8A4C9E9-44BA-48AB-9613-60D0F7921CF2}"/>
    <cellStyle name="SAPBEXresDataEmph 3 3 7 6" xfId="26488" xr:uid="{68966B20-FA0A-4E7F-8A4E-9B25C7F96B77}"/>
    <cellStyle name="SAPBEXresDataEmph 3 3 7 7" xfId="30020" xr:uid="{B5BBE895-7452-4855-BFAF-043CE6DDEF27}"/>
    <cellStyle name="SAPBEXresDataEmph 3 3 7 8" xfId="33277" xr:uid="{CBE448B5-FEF8-4120-B334-67A6B50FED60}"/>
    <cellStyle name="SAPBEXresDataEmph 3 3 8" xfId="8592" xr:uid="{370D2E22-21ED-4BE3-B91D-2AFC7C5DDD2C}"/>
    <cellStyle name="SAPBEXresDataEmph 3 3 9" xfId="12837" xr:uid="{B3EDEC18-90C8-4F7D-B03B-9058E65845FF}"/>
    <cellStyle name="SAPBEXresDataEmph 3 4" xfId="2510" xr:uid="{CC61E36F-1632-41F6-82AF-DFAE366E82B5}"/>
    <cellStyle name="SAPBEXresDataEmph 3 4 2" xfId="10989" xr:uid="{5C5EBEB2-AAE6-42F5-920D-53E53488E829}"/>
    <cellStyle name="SAPBEXresDataEmph 3 4 3" xfId="16553" xr:uid="{A1E8DC36-CD59-44C9-A55B-1008C1D1F451}"/>
    <cellStyle name="SAPBEXresDataEmph 3 4 4" xfId="16181" xr:uid="{D00224E9-68A4-4F80-BF95-8441AF76A367}"/>
    <cellStyle name="SAPBEXresDataEmph 3 4 5" xfId="19329" xr:uid="{3929B902-70C3-4CF8-8F2C-19DC3728E4C8}"/>
    <cellStyle name="SAPBEXresDataEmph 3 4 6" xfId="23096" xr:uid="{FC323072-BD9B-4940-BA3E-37FF5191E925}"/>
    <cellStyle name="SAPBEXresDataEmph 3 4 7" xfId="26741" xr:uid="{0761FE43-040A-427A-B17B-9C07FC2582CC}"/>
    <cellStyle name="SAPBEXresDataEmph 3 4 8" xfId="31099" xr:uid="{BBAEC1F9-5951-4644-AADD-AC2E17F18EC0}"/>
    <cellStyle name="SAPBEXresDataEmph 3 5" xfId="2121" xr:uid="{98AF278E-49AF-48D8-BB9B-5F0FA5865DCF}"/>
    <cellStyle name="SAPBEXresDataEmph 3 5 2" xfId="8768" xr:uid="{BF802537-D6D4-490C-873F-F302C9BEA6BC}"/>
    <cellStyle name="SAPBEXresDataEmph 3 5 3" xfId="15459" xr:uid="{32A570B3-DAB0-4510-A171-006D21B2C8F6}"/>
    <cellStyle name="SAPBEXresDataEmph 3 5 4" xfId="10194" xr:uid="{1B2626EB-4372-4537-A2F1-243EE65832CD}"/>
    <cellStyle name="SAPBEXresDataEmph 3 5 5" xfId="8734" xr:uid="{923610F1-9943-45F8-A4E6-CAD1F64E1330}"/>
    <cellStyle name="SAPBEXresDataEmph 3 5 6" xfId="7544" xr:uid="{B644D685-0DEA-4364-8B0C-017614456D92}"/>
    <cellStyle name="SAPBEXresDataEmph 3 5 7" xfId="23788" xr:uid="{223C11B4-B509-4EAD-A54E-8D7643734A97}"/>
    <cellStyle name="SAPBEXresDataEmph 3 5 8" xfId="27028" xr:uid="{DC21D1B5-A5A7-4C92-9968-CC88F2AAED3E}"/>
    <cellStyle name="SAPBEXresDataEmph 3 6" xfId="2300" xr:uid="{4AD06354-96C6-493B-A13F-DC5B61365600}"/>
    <cellStyle name="SAPBEXresDataEmph 3 6 2" xfId="8952" xr:uid="{57CF0EF6-03B9-4B12-8C8E-F3270F62CEDB}"/>
    <cellStyle name="SAPBEXresDataEmph 3 6 3" xfId="7740" xr:uid="{CFDD3152-9004-40E7-B435-F37404DC2628}"/>
    <cellStyle name="SAPBEXresDataEmph 3 6 4" xfId="15416" xr:uid="{40D48893-E699-47FF-BCED-EA7BD6028978}"/>
    <cellStyle name="SAPBEXresDataEmph 3 6 5" xfId="11812" xr:uid="{1F474A2C-0E58-429F-B162-5BD7CC10798E}"/>
    <cellStyle name="SAPBEXresDataEmph 3 6 6" xfId="23180" xr:uid="{664AF29E-6E9C-4015-BA66-CCF9F4A6AA29}"/>
    <cellStyle name="SAPBEXresDataEmph 3 6 7" xfId="23411" xr:uid="{D6A9C45E-CED3-4D46-ACA5-C3E6F1A6B2AE}"/>
    <cellStyle name="SAPBEXresDataEmph 3 6 8" xfId="30349" xr:uid="{178E2165-A53E-42D7-A34C-C81A9C9D302D}"/>
    <cellStyle name="SAPBEXresDataEmph 3 7" xfId="2460" xr:uid="{0692A589-2B3F-4375-AC0F-C051A65B6CA3}"/>
    <cellStyle name="SAPBEXresDataEmph 3 7 2" xfId="11380" xr:uid="{16AD0737-2206-4819-BA76-70933ADD022F}"/>
    <cellStyle name="SAPBEXresDataEmph 3 7 3" xfId="16262" xr:uid="{7ADCBB22-EB35-40EE-AE76-6F9DCF0FE6B1}"/>
    <cellStyle name="SAPBEXresDataEmph 3 7 4" xfId="16431" xr:uid="{7E49E678-DFC2-473D-A7EC-DF64798A17D8}"/>
    <cellStyle name="SAPBEXresDataEmph 3 7 5" xfId="16611" xr:uid="{ED70E2CF-3497-4F46-A0B0-F934383D47C7}"/>
    <cellStyle name="SAPBEXresDataEmph 3 7 6" xfId="23130" xr:uid="{A72EA8C8-05AE-4E00-8E9D-F59BF6DEB2EE}"/>
    <cellStyle name="SAPBEXresDataEmph 3 7 7" xfId="26780" xr:uid="{52B25EB2-79EF-43F5-A706-B4C3E510EC53}"/>
    <cellStyle name="SAPBEXresDataEmph 3 7 8" xfId="30234" xr:uid="{724574FF-27F0-48D4-A38A-E64D5ED60F3F}"/>
    <cellStyle name="SAPBEXresDataEmph 3 8" xfId="3575" xr:uid="{5257A880-5D59-4FB6-B5C5-617E30A25B1B}"/>
    <cellStyle name="SAPBEXresDataEmph 3 8 2" xfId="10309" xr:uid="{B0DF39A9-4C20-4677-9AEC-B8BEE10032A4}"/>
    <cellStyle name="SAPBEXresDataEmph 3 8 3" xfId="13808" xr:uid="{F70F2D24-82C9-4F98-9279-13221563D180}"/>
    <cellStyle name="SAPBEXresDataEmph 3 8 4" xfId="17922" xr:uid="{AF53298C-22A7-443F-AE58-ACA92E1A5F74}"/>
    <cellStyle name="SAPBEXresDataEmph 3 8 5" xfId="21678" xr:uid="{EFD0A868-D280-4FF5-9C0F-75FE4EB3FB1E}"/>
    <cellStyle name="SAPBEXresDataEmph 3 8 6" xfId="25340" xr:uid="{C6B847E0-DAB4-4990-8387-39B6AEB13404}"/>
    <cellStyle name="SAPBEXresDataEmph 3 8 7" xfId="28871" xr:uid="{F1BCE616-4259-4C20-B147-2E5B23CC0421}"/>
    <cellStyle name="SAPBEXresDataEmph 3 8 8" xfId="32149" xr:uid="{F327E4E3-5F34-4CFB-A137-44A8BC3F9485}"/>
    <cellStyle name="SAPBEXresDataEmph 3 9" xfId="4839" xr:uid="{3A987724-4EDD-459D-9F2A-AB5E3D8D630A}"/>
    <cellStyle name="SAPBEXresDataEmph 3 9 2" xfId="12184" xr:uid="{E8DD02D8-63FC-475E-8712-C0194E6BD857}"/>
    <cellStyle name="SAPBEXresDataEmph 3 9 3" xfId="15828" xr:uid="{451D9272-67EF-4EE7-8422-4473B04D7ADB}"/>
    <cellStyle name="SAPBEXresDataEmph 3 9 4" xfId="19186" xr:uid="{75F672FF-45BC-4B2C-8D39-2582BD9E0DD3}"/>
    <cellStyle name="SAPBEXresDataEmph 3 9 5" xfId="22937" xr:uid="{70764171-BC46-4F13-B613-BFFC4A1D02F6}"/>
    <cellStyle name="SAPBEXresDataEmph 3 9 6" xfId="26603" xr:uid="{1579ECC7-3171-4F62-AC47-CEFFD9682B17}"/>
    <cellStyle name="SAPBEXresDataEmph 3 9 7" xfId="30135" xr:uid="{24683C9A-FF00-4A72-BCE1-660B1A7AD1D8}"/>
    <cellStyle name="SAPBEXresDataEmph 3 9 8" xfId="33392" xr:uid="{299F132D-DA1A-4833-B3A2-050DD9017E0A}"/>
    <cellStyle name="SAPBEXresDataEmph 4" xfId="1392" xr:uid="{FF852B13-BEF8-4913-8830-9179218711AF}"/>
    <cellStyle name="SAPBEXresDataEmph 4 2" xfId="34029" xr:uid="{A481646C-E9B8-4E6A-BF68-608B62727076}"/>
    <cellStyle name="SAPBEXresDataEmph 5" xfId="1431" xr:uid="{9D6B0FB5-B7F1-46C7-864A-D93DAAECFFFF}"/>
    <cellStyle name="SAPBEXresDataEmph 6" xfId="682" xr:uid="{B1D76305-6616-4FAF-8011-650ECA8E7451}"/>
    <cellStyle name="SAPBEXresDataEmph 6 2" xfId="2015" xr:uid="{7E74E888-9509-49B3-BC1E-B7DC8678FABA}"/>
    <cellStyle name="SAPBEXresDataEmph 6 2 2" xfId="16559" xr:uid="{A36A7DB9-E9AF-4CF9-B15A-492CCC1A1F7A}"/>
    <cellStyle name="SAPBEXresDataEmph 6 2 3" xfId="19988" xr:uid="{5E2FCA65-0166-4165-9C99-3C4B71B0066A}"/>
    <cellStyle name="SAPBEXresDataEmph 6 2 4" xfId="23746" xr:uid="{1F3DEEB1-2E75-41FF-B107-6181FCA47212}"/>
    <cellStyle name="SAPBEXresDataEmph 6 3" xfId="2569" xr:uid="{E6DB5038-1101-4DD6-B737-EB6D178260AD}"/>
    <cellStyle name="SAPBEXresDataEmph 6 3 2" xfId="7198" xr:uid="{80830ABC-35B7-4400-B262-E4E862DEFC77}"/>
    <cellStyle name="SAPBEXresDataEmph 6 3 3" xfId="8042" xr:uid="{4355D123-B5EB-4510-A2E4-E68BBEBF1539}"/>
    <cellStyle name="SAPBEXresDataEmph 6 3 4" xfId="26694" xr:uid="{32AC7094-CACD-4B8D-BB00-AF450F4203BA}"/>
    <cellStyle name="SAPBEXresDataEmph 6 4" xfId="3700" xr:uid="{62B504C3-825E-42F1-BB0F-0536C29D13E6}"/>
    <cellStyle name="SAPBEXresDataEmph 6 4 2" xfId="18047" xr:uid="{48691591-0632-414D-A1E3-69AAD1B03C3C}"/>
    <cellStyle name="SAPBEXresDataEmph 6 4 3" xfId="25465" xr:uid="{49931C87-9637-4A71-ADA7-68259F57E902}"/>
    <cellStyle name="SAPBEXresDataEmph 6 4 4" xfId="28996" xr:uid="{65FF92FE-443A-4346-9A1E-082765BD84C0}"/>
    <cellStyle name="SAPBEXresDataEmph 6 5" xfId="4210" xr:uid="{8E402364-E8A6-4B31-ABED-4AC001334C6D}"/>
    <cellStyle name="SAPBEXresDataEmph 6 5 2" xfId="18557" xr:uid="{EC9F1571-D7D3-4FF6-819D-D3021B93B0F7}"/>
    <cellStyle name="SAPBEXresDataEmph 6 5 3" xfId="25975" xr:uid="{D8ECDB99-3104-4ACD-9DE4-2F78913002CC}"/>
    <cellStyle name="SAPBEXresDataEmph 6 5 4" xfId="29506" xr:uid="{BD137EA0-94BA-430A-9C82-D1D5FD0EE9A8}"/>
    <cellStyle name="SAPBEXresDataEmph 6 6" xfId="3549" xr:uid="{55AA5CA3-6AA4-49C8-92C9-4CAB6F89CDCF}"/>
    <cellStyle name="SAPBEXresDataEmph 6 6 2" xfId="17896" xr:uid="{24AF7964-85EC-456B-86AD-0E540BDA8A4E}"/>
    <cellStyle name="SAPBEXresDataEmph 6 6 3" xfId="25314" xr:uid="{346A6F01-1897-44B8-9DF0-8730D09D7A0A}"/>
    <cellStyle name="SAPBEXresDataEmph 6 6 4" xfId="28845" xr:uid="{255F5D62-3476-407B-9317-DB13D268CE82}"/>
    <cellStyle name="SAPBEXresDataEmph 6 7" xfId="3755" xr:uid="{C49D2C91-FCE1-4D21-A2B2-0E9B525A1B6A}"/>
    <cellStyle name="SAPBEXresDataEmph 6 7 2" xfId="18102" xr:uid="{C7C87932-2229-4F6C-9EC4-AB2B14FFD6FC}"/>
    <cellStyle name="SAPBEXresDataEmph 6 7 3" xfId="25520" xr:uid="{9B26045C-481A-4978-8166-875E8DCA3C6F}"/>
    <cellStyle name="SAPBEXresDataEmph 6 7 4" xfId="29051" xr:uid="{25A79BDB-E781-497B-A728-7B2C15286898}"/>
    <cellStyle name="SAPBEXresDataEmph 7" xfId="1544" xr:uid="{E6831EB0-9087-469B-B1C3-75D51804CFCF}"/>
    <cellStyle name="SAPBEXresDataEmph 7 10" xfId="9284" xr:uid="{4B38D9E1-D377-4F62-BBC0-0259074369D6}"/>
    <cellStyle name="SAPBEXresDataEmph 7 11" xfId="16141" xr:uid="{44AB545D-77B2-4F0E-BFC3-8A497F87E6DD}"/>
    <cellStyle name="SAPBEXresDataEmph 7 12" xfId="15692" xr:uid="{E520C387-72F6-4AC3-9C9E-AAE8429DC396}"/>
    <cellStyle name="SAPBEXresDataEmph 7 13" xfId="23639" xr:uid="{4FDF6635-0D04-4C24-9E01-C57EA1E625A9}"/>
    <cellStyle name="SAPBEXresDataEmph 7 14" xfId="30926" xr:uid="{492A25EB-1FE5-4699-9B1E-E8277C11AA11}"/>
    <cellStyle name="SAPBEXresDataEmph 7 2" xfId="2787" xr:uid="{95A6ADDD-C085-4E98-817D-CE0849C5AC8F}"/>
    <cellStyle name="SAPBEXresDataEmph 7 2 2" xfId="8885" xr:uid="{61699C83-ED82-4CF8-9D38-0785D9D1D39C}"/>
    <cellStyle name="SAPBEXresDataEmph 7 2 3" xfId="14707" xr:uid="{76C6CB4F-36AB-4DE4-8777-DF3F697A2EAF}"/>
    <cellStyle name="SAPBEXresDataEmph 7 2 4" xfId="17135" xr:uid="{946DE2CC-7A7C-48C3-ADE6-9FB268A90320}"/>
    <cellStyle name="SAPBEXresDataEmph 7 2 5" xfId="20893" xr:uid="{C6254CD4-D0EF-4989-8F08-722AA71408F1}"/>
    <cellStyle name="SAPBEXresDataEmph 7 2 6" xfId="24554" xr:uid="{28165EE1-4759-48EA-B069-1000C195C547}"/>
    <cellStyle name="SAPBEXresDataEmph 7 2 7" xfId="28083" xr:uid="{0F214095-2FDA-43EC-B2C8-1B48A48DB4E7}"/>
    <cellStyle name="SAPBEXresDataEmph 7 2 8" xfId="31369" xr:uid="{24B45ED7-FA43-48BA-BEA9-DE8481789E98}"/>
    <cellStyle name="SAPBEXresDataEmph 7 3" xfId="3293" xr:uid="{EAE70222-3748-49DB-8FCE-F2DE7026FAB6}"/>
    <cellStyle name="SAPBEXresDataEmph 7 3 2" xfId="7395" xr:uid="{828BC51D-372D-48F0-9199-F75037AE1E92}"/>
    <cellStyle name="SAPBEXresDataEmph 7 3 3" xfId="14189" xr:uid="{56FCB166-E909-422C-AD6D-363308BE2F09}"/>
    <cellStyle name="SAPBEXresDataEmph 7 3 4" xfId="17640" xr:uid="{6487906F-36A2-42B0-AD2D-F622D35FACE4}"/>
    <cellStyle name="SAPBEXresDataEmph 7 3 5" xfId="21396" xr:uid="{2339819B-D58D-43C2-8BB1-F9C58FA897A1}"/>
    <cellStyle name="SAPBEXresDataEmph 7 3 6" xfId="25058" xr:uid="{03611E26-36BB-4913-846E-CC8CCFB428A2}"/>
    <cellStyle name="SAPBEXresDataEmph 7 3 7" xfId="28589" xr:uid="{709BB2AA-A51A-4E15-8731-FF114AD2ED02}"/>
    <cellStyle name="SAPBEXresDataEmph 7 3 8" xfId="31868" xr:uid="{73133BA3-4938-4871-8431-2C4F4FCF1626}"/>
    <cellStyle name="SAPBEXresDataEmph 7 4" xfId="2201" xr:uid="{9B257CF3-93D0-4931-B4CF-64B6136565E3}"/>
    <cellStyle name="SAPBEXresDataEmph 7 4 2" xfId="10375" xr:uid="{8F32F439-21EA-48B3-BCC2-5478021AE585}"/>
    <cellStyle name="SAPBEXresDataEmph 7 4 3" xfId="13707" xr:uid="{5FFFDC9D-CF2C-4AEA-8648-4EFE2F8CBE08}"/>
    <cellStyle name="SAPBEXresDataEmph 7 4 4" xfId="14471" xr:uid="{61C5FEA9-0AD6-4BED-A7CE-152748AEF903}"/>
    <cellStyle name="SAPBEXresDataEmph 7 4 5" xfId="7074" xr:uid="{31ED3FA4-4380-49D2-BB03-8FD4819BC9AA}"/>
    <cellStyle name="SAPBEXresDataEmph 7 4 6" xfId="20203" xr:uid="{354702C8-541F-44A6-8FA1-7500B57EE0F4}"/>
    <cellStyle name="SAPBEXresDataEmph 7 4 7" xfId="23429" xr:uid="{0CBE260D-5BE1-42FD-9DEE-05FA777C3793}"/>
    <cellStyle name="SAPBEXresDataEmph 7 4 8" xfId="22940" xr:uid="{42AF5C39-71C2-4714-AACC-EF9D742960AB}"/>
    <cellStyle name="SAPBEXresDataEmph 7 5" xfId="3103" xr:uid="{4FF3EF01-998C-4085-8938-6099F8C5C2F4}"/>
    <cellStyle name="SAPBEXresDataEmph 7 5 2" xfId="9156" xr:uid="{1CA19DD7-3F86-4E04-A571-284639743DEB}"/>
    <cellStyle name="SAPBEXresDataEmph 7 5 3" xfId="8277" xr:uid="{6FEFC99F-FB6A-4A22-81E9-40A768D4E5E2}"/>
    <cellStyle name="SAPBEXresDataEmph 7 5 4" xfId="17450" xr:uid="{DB44BEE4-72AA-463F-ADB1-8053B4301904}"/>
    <cellStyle name="SAPBEXresDataEmph 7 5 5" xfId="21206" xr:uid="{866AEC9C-2235-4715-A16B-F6217E8F951C}"/>
    <cellStyle name="SAPBEXresDataEmph 7 5 6" xfId="24868" xr:uid="{2CE8C118-45F9-4D19-9098-103AD0F5C7C2}"/>
    <cellStyle name="SAPBEXresDataEmph 7 5 7" xfId="28399" xr:uid="{E38BBBAB-9128-46A5-BF3D-DDAD2A272C29}"/>
    <cellStyle name="SAPBEXresDataEmph 7 5 8" xfId="31681" xr:uid="{E433AF31-A28B-4596-8C7A-A79A460EB7BF}"/>
    <cellStyle name="SAPBEXresDataEmph 7 6" xfId="4542" xr:uid="{AFE48043-CE23-49FA-BAF7-FF04473D1C2B}"/>
    <cellStyle name="SAPBEXresDataEmph 7 6 2" xfId="12471" xr:uid="{E6D77BB1-069E-4825-92EC-02C5F7B4B717}"/>
    <cellStyle name="SAPBEXresDataEmph 7 6 3" xfId="10800" xr:uid="{F61492CE-7BFF-4ACC-A1A8-C765E95E3DD2}"/>
    <cellStyle name="SAPBEXresDataEmph 7 6 4" xfId="18889" xr:uid="{EA8195C3-96ED-48B5-8434-CD6D8E6212E5}"/>
    <cellStyle name="SAPBEXresDataEmph 7 6 5" xfId="22641" xr:uid="{066BCE54-3C1D-4251-BA4F-E5315929B61D}"/>
    <cellStyle name="SAPBEXresDataEmph 7 6 6" xfId="26306" xr:uid="{DD0CBDEF-714C-45C8-A7A8-3971AB16F9D1}"/>
    <cellStyle name="SAPBEXresDataEmph 7 6 7" xfId="29838" xr:uid="{9058CD7D-652E-494F-84CB-B5AAAB0A6E1C}"/>
    <cellStyle name="SAPBEXresDataEmph 7 6 8" xfId="33099" xr:uid="{2E509FDF-63F1-444D-B465-2BDFC181D569}"/>
    <cellStyle name="SAPBEXresDataEmph 7 7" xfId="2037" xr:uid="{8AB47AFD-1FE5-4D76-88E2-96BFE29CBD2B}"/>
    <cellStyle name="SAPBEXresDataEmph 7 7 2" xfId="9365" xr:uid="{DEAD197D-2C32-4D55-A718-1F29C5376784}"/>
    <cellStyle name="SAPBEXresDataEmph 7 7 3" xfId="9684" xr:uid="{E4B063FD-D83E-4EDF-987B-1F29DCB630BD}"/>
    <cellStyle name="SAPBEXresDataEmph 7 7 4" xfId="11681" xr:uid="{45CE81B5-6B1D-4E58-BD94-5C2CAF394751}"/>
    <cellStyle name="SAPBEXresDataEmph 7 7 5" xfId="6817" xr:uid="{53EDED02-4AA5-4F7E-8774-FE31514C5C90}"/>
    <cellStyle name="SAPBEXresDataEmph 7 7 6" xfId="20003" xr:uid="{760A55DE-05A5-4944-9CAA-69A9BC4034F9}"/>
    <cellStyle name="SAPBEXresDataEmph 7 7 7" xfId="23881" xr:uid="{5C33E766-F342-434D-ACE7-E4C48AA76F9C}"/>
    <cellStyle name="SAPBEXresDataEmph 7 7 8" xfId="27347" xr:uid="{F8B98DC2-2915-4FA2-8FF6-D1E921960AD4}"/>
    <cellStyle name="SAPBEXresDataEmph 7 8" xfId="9334" xr:uid="{2A4339B2-1A87-4EC1-AEFC-9074060EB3DF}"/>
    <cellStyle name="SAPBEXresDataEmph 7 9" xfId="8237" xr:uid="{93DF379B-3AD0-4E1C-B18C-5CF0FE68DBD2}"/>
    <cellStyle name="SAPBEXresDataEmph 8" xfId="1843" xr:uid="{BD487500-35F6-457D-A455-D6FE1C567BAE}"/>
    <cellStyle name="SAPBEXresDataEmph 8 2" xfId="10079" xr:uid="{4C10B6A6-CD06-4F54-AE10-84DF4B9CB8C4}"/>
    <cellStyle name="SAPBEXresDataEmph 8 3" xfId="13960" xr:uid="{78B3C8D3-74B5-4D86-AFFB-BF0C366351D8}"/>
    <cellStyle name="SAPBEXresDataEmph 8 4" xfId="15041" xr:uid="{0C35D521-BA8C-42B8-A33C-9641B10EFF6F}"/>
    <cellStyle name="SAPBEXresDataEmph 8 5" xfId="20681" xr:uid="{A06F9BC8-61AF-411F-86BA-CE93E8020B1B}"/>
    <cellStyle name="SAPBEXresDataEmph 8 6" xfId="23252" xr:uid="{5BA68844-C657-4614-AF5A-E760BFC15DC2}"/>
    <cellStyle name="SAPBEXresDataEmph 8 7" xfId="24354" xr:uid="{36E8689A-775B-4141-A482-47D6F1F043E8}"/>
    <cellStyle name="SAPBEXresDataEmph 8 8" xfId="27030" xr:uid="{64A0014C-AC7B-483E-AE5F-BCF53C684835}"/>
    <cellStyle name="SAPBEXresDataEmph 9" xfId="2645" xr:uid="{D3125DAE-2AF5-4460-9F3C-F577252ABC1B}"/>
    <cellStyle name="SAPBEXresDataEmph 9 2" xfId="9645" xr:uid="{EF3BD3C1-FED8-4369-B1AA-76D67691A024}"/>
    <cellStyle name="SAPBEXresDataEmph 9 3" xfId="15073" xr:uid="{D9478403-6B6B-41DA-BE80-6AD6E8DAC907}"/>
    <cellStyle name="SAPBEXresDataEmph 9 4" xfId="9503" xr:uid="{DC8CCFE8-DE80-45ED-B255-40C3044CC66F}"/>
    <cellStyle name="SAPBEXresDataEmph 9 5" xfId="20752" xr:uid="{C0646BF2-3833-4AEE-9242-AD687DE9E441}"/>
    <cellStyle name="SAPBEXresDataEmph 9 6" xfId="24412" xr:uid="{BE906072-B73D-4628-B09C-F3659DA361DD}"/>
    <cellStyle name="SAPBEXresDataEmph 9 7" xfId="27941" xr:uid="{D5AEBCEB-EC87-4FFF-88DA-C2C670D15451}"/>
    <cellStyle name="SAPBEXresDataEmph 9 8" xfId="31230" xr:uid="{05D3BBEB-74F3-4074-81FE-31C7C29860D7}"/>
    <cellStyle name="SAPBEXresItem" xfId="490" xr:uid="{D8BE3045-37C6-488B-9D44-7699BC8D7FA9}"/>
    <cellStyle name="SAPBEXresItem 10" xfId="3691" xr:uid="{7EC2FFDF-9F71-43F6-887D-E463154D7C6E}"/>
    <cellStyle name="SAPBEXresItem 10 2" xfId="8573" xr:uid="{B627E687-0410-481B-A7DC-A441F7347A2C}"/>
    <cellStyle name="SAPBEXresItem 10 3" xfId="7359" xr:uid="{E393EF86-EC56-4B71-B59A-EFBC1794E068}"/>
    <cellStyle name="SAPBEXresItem 10 4" xfId="18038" xr:uid="{D9AC1A4C-EF9B-476A-B8EC-850B3DA9C6E4}"/>
    <cellStyle name="SAPBEXresItem 10 5" xfId="21794" xr:uid="{F883FBC7-1ED5-4F7F-B0D0-6CFC7DA1E01F}"/>
    <cellStyle name="SAPBEXresItem 10 6" xfId="25456" xr:uid="{0DEBDB8F-7922-4601-A5F1-80916D127223}"/>
    <cellStyle name="SAPBEXresItem 10 7" xfId="28987" xr:uid="{C292562B-DAF0-47E1-B06A-E64D562F309D}"/>
    <cellStyle name="SAPBEXresItem 10 8" xfId="32264" xr:uid="{21C64366-6CED-4772-8C8B-D79C9C5D141A}"/>
    <cellStyle name="SAPBEXresItem 11" xfId="4206" xr:uid="{7EAE890D-C538-4F17-810A-D138C78922DC}"/>
    <cellStyle name="SAPBEXresItem 11 2" xfId="7153" xr:uid="{B8F149C4-15DE-4BAD-AE53-32C830D2E344}"/>
    <cellStyle name="SAPBEXresItem 11 3" xfId="8996" xr:uid="{9642616B-DC38-419F-A6CC-EF7166ADEAB8}"/>
    <cellStyle name="SAPBEXresItem 11 4" xfId="18553" xr:uid="{AB72E812-FBCE-4149-9C71-9878C0A6B303}"/>
    <cellStyle name="SAPBEXresItem 11 5" xfId="22306" xr:uid="{FE3EF4A5-0FF2-4911-B900-DED283EAF6D4}"/>
    <cellStyle name="SAPBEXresItem 11 6" xfId="25971" xr:uid="{EC222E5D-BD31-4182-A5C7-5DFF00FE619B}"/>
    <cellStyle name="SAPBEXresItem 11 7" xfId="29502" xr:uid="{2EDDF917-1B3E-4DC2-B330-E10C1539E886}"/>
    <cellStyle name="SAPBEXresItem 11 8" xfId="32767" xr:uid="{BA518535-3E67-4D6D-98AD-057AEBF82333}"/>
    <cellStyle name="SAPBEXresItem 12" xfId="4396" xr:uid="{E3BAF801-2175-4393-9E17-60CC822D51BD}"/>
    <cellStyle name="SAPBEXresItem 12 2" xfId="7185" xr:uid="{9D1D746E-6256-4124-AE56-DC8FC6B30686}"/>
    <cellStyle name="SAPBEXresItem 12 3" xfId="15185" xr:uid="{B394F378-C979-4323-A929-C26C75624D85}"/>
    <cellStyle name="SAPBEXresItem 12 4" xfId="18743" xr:uid="{EEDC697A-4EBE-4CB5-92C4-35F05791EDBE}"/>
    <cellStyle name="SAPBEXresItem 12 5" xfId="22495" xr:uid="{5350195F-D0DF-4572-9819-4B526F2EF3B7}"/>
    <cellStyle name="SAPBEXresItem 12 6" xfId="26161" xr:uid="{023E5055-488A-4FDE-BA92-8C72E06A8F59}"/>
    <cellStyle name="SAPBEXresItem 12 7" xfId="29692" xr:uid="{E2633858-7492-4573-9272-6852D4BAE60B}"/>
    <cellStyle name="SAPBEXresItem 12 8" xfId="32954" xr:uid="{C76BE181-6BB7-468D-9DFC-7FB914029681}"/>
    <cellStyle name="SAPBEXresItem 13" xfId="4580" xr:uid="{D8F86AC5-E5F6-4512-909D-462EEC41251C}"/>
    <cellStyle name="SAPBEXresItem 13 2" xfId="12436" xr:uid="{A88672FD-C16E-47F3-9DDD-AF93EDD29DF7}"/>
    <cellStyle name="SAPBEXresItem 13 3" xfId="13735" xr:uid="{67CED427-DF0A-482D-89EB-03A9735711D4}"/>
    <cellStyle name="SAPBEXresItem 13 4" xfId="18927" xr:uid="{C426496E-DA9C-45FA-8807-0D3F529076CA}"/>
    <cellStyle name="SAPBEXresItem 13 5" xfId="22679" xr:uid="{8FCD8F73-D9F9-48BD-B36F-DFC78F0361CC}"/>
    <cellStyle name="SAPBEXresItem 13 6" xfId="26344" xr:uid="{EDC67A44-6C73-449E-97C7-398EB5BE8045}"/>
    <cellStyle name="SAPBEXresItem 13 7" xfId="29876" xr:uid="{C7DE429C-3282-4100-A6E3-82F1D8327E65}"/>
    <cellStyle name="SAPBEXresItem 13 8" xfId="33136" xr:uid="{BCE5A1B6-1A31-41E8-9E4A-2FF20D70C010}"/>
    <cellStyle name="SAPBEXresItem 14" xfId="6411" xr:uid="{65102E02-D513-4243-B95E-E983C5E5224E}"/>
    <cellStyle name="SAPBEXresItem 14 2" xfId="13309" xr:uid="{AD7E45FE-0C3A-4AE0-864C-BBD3DE483069}"/>
    <cellStyle name="SAPBEXresItem 14 3" xfId="9799" xr:uid="{2E17F60A-9151-4632-84B6-2CFBD7D2FE85}"/>
    <cellStyle name="SAPBEXresItem 14 4" xfId="20655" xr:uid="{78753D9A-6FFC-4424-BC4E-F4C55BC4FDE2}"/>
    <cellStyle name="SAPBEXresItem 14 5" xfId="24336" xr:uid="{7D31AD4A-72F0-4E9C-879F-A25D456DF181}"/>
    <cellStyle name="SAPBEXresItem 14 6" xfId="27854" xr:uid="{92BC308F-9213-4FE9-90AA-66E3BFB7ECB0}"/>
    <cellStyle name="SAPBEXresItem 14 7" xfId="31072" xr:uid="{247FC38B-6569-4C3B-8864-B482E3F2C2DE}"/>
    <cellStyle name="SAPBEXresItem 14 8" xfId="33675" xr:uid="{19EF4D9C-E273-4ACC-B978-3A54B80C3E7A}"/>
    <cellStyle name="SAPBEXresItem 15" xfId="11023" xr:uid="{CE289E90-AAAB-487E-A51E-796506B75E1B}"/>
    <cellStyle name="SAPBEXresItem 16" xfId="16530" xr:uid="{B4D45D6B-DA99-4B79-95C5-56945FDA5D68}"/>
    <cellStyle name="SAPBEXresItem 17" xfId="16368" xr:uid="{78846C24-E6A9-4662-9DF4-70D4B4F21628}"/>
    <cellStyle name="SAPBEXresItem 18" xfId="13434" xr:uid="{4E6AD204-5A1C-40FB-93B9-256A1A422DBA}"/>
    <cellStyle name="SAPBEXresItem 19" xfId="14057" xr:uid="{E7EAFD56-A7C8-4D97-95DB-EB908E4B616E}"/>
    <cellStyle name="SAPBEXresItem 2" xfId="1238" xr:uid="{282C093C-E614-4279-BC3E-F1346D9FF2C2}"/>
    <cellStyle name="SAPBEXresItem 2 10" xfId="9694" xr:uid="{F387DCED-AE1F-40AF-8A37-FDEDEDC904E0}"/>
    <cellStyle name="SAPBEXresItem 2 11" xfId="15401" xr:uid="{FA9689A1-78FB-4D76-A964-202CDD88A67E}"/>
    <cellStyle name="SAPBEXresItem 2 12" xfId="14312" xr:uid="{90DCE9F9-A938-476F-B2EF-A2E93ED2C51D}"/>
    <cellStyle name="SAPBEXresItem 2 13" xfId="19718" xr:uid="{C7690611-EFB5-45C9-A2BE-77EB1A5BEBEA}"/>
    <cellStyle name="SAPBEXresItem 2 14" xfId="23481" xr:uid="{94A0AE58-5ECE-4ED7-A6B9-96D55D07D45F}"/>
    <cellStyle name="SAPBEXresItem 2 15" xfId="27096" xr:uid="{56107923-5AF6-4B22-883D-231231CF1927}"/>
    <cellStyle name="SAPBEXresItem 2 16" xfId="30557" xr:uid="{A6D328B8-F60E-4A76-B372-7CA2DE4D50B4}"/>
    <cellStyle name="SAPBEXresItem 2 17" xfId="33864" xr:uid="{10F016E3-0F52-4AAD-85AB-207563F9179A}"/>
    <cellStyle name="SAPBEXresItem 2 2" xfId="1239" xr:uid="{A412CA4C-7F75-4FEF-AB05-0A7EEE5BC1B3}"/>
    <cellStyle name="SAPBEXresItem 2 2 10" xfId="14914" xr:uid="{6E33D25E-E0FA-4822-A41D-25C0C251A30D}"/>
    <cellStyle name="SAPBEXresItem 2 2 11" xfId="8029" xr:uid="{9DF58723-8C3A-40A2-A0F6-2FB7762639E4}"/>
    <cellStyle name="SAPBEXresItem 2 2 12" xfId="19717" xr:uid="{BCA5C182-CF8D-4473-BA30-D2C3BAA6D645}"/>
    <cellStyle name="SAPBEXresItem 2 2 13" xfId="23480" xr:uid="{69393589-F047-451E-A38C-10AF668E226F}"/>
    <cellStyle name="SAPBEXresItem 2 2 14" xfId="27095" xr:uid="{C56BE9E3-7F68-4814-827F-59C4467D2086}"/>
    <cellStyle name="SAPBEXresItem 2 2 15" xfId="30556" xr:uid="{791ACEEE-7D71-46BB-9BBC-56064749FBF7}"/>
    <cellStyle name="SAPBEXresItem 2 2 16" xfId="34899" xr:uid="{542DD657-EA5C-4EEF-9832-49A0707FCAF9}"/>
    <cellStyle name="SAPBEXresItem 2 2 2" xfId="1719" xr:uid="{6594ABD0-F41A-46DC-8261-02469C86B91D}"/>
    <cellStyle name="SAPBEXresItem 2 2 2 10" xfId="13750" xr:uid="{1EDFFAF3-D3F5-4D75-971D-59D9AD496B65}"/>
    <cellStyle name="SAPBEXresItem 2 2 2 11" xfId="19561" xr:uid="{19A0D7F5-DFC0-4CD9-A8CF-6F69E988368A}"/>
    <cellStyle name="SAPBEXresItem 2 2 2 12" xfId="23322" xr:uid="{29E73683-0B13-4C6C-8973-BAB3E7467847}"/>
    <cellStyle name="SAPBEXresItem 2 2 2 13" xfId="26972" xr:uid="{F7231733-2E85-4DF4-A533-F27EBC9225FB}"/>
    <cellStyle name="SAPBEXresItem 2 2 2 14" xfId="27546" xr:uid="{1338CE35-287D-48E7-B598-CAE2982BA6CA}"/>
    <cellStyle name="SAPBEXresItem 2 2 2 2" xfId="2962" xr:uid="{ADBC02D0-3EA0-49FB-9970-E84F3F4FC199}"/>
    <cellStyle name="SAPBEXresItem 2 2 2 2 2" xfId="10822" xr:uid="{5EFEF0AF-A637-482B-AC92-CBF65BE36858}"/>
    <cellStyle name="SAPBEXresItem 2 2 2 2 3" xfId="10895" xr:uid="{BA0FD4C3-9548-4F0B-AF76-59572F6DCB5D}"/>
    <cellStyle name="SAPBEXresItem 2 2 2 2 4" xfId="17310" xr:uid="{6652BB88-4063-44CB-A76A-B7D645621689}"/>
    <cellStyle name="SAPBEXresItem 2 2 2 2 5" xfId="21068" xr:uid="{9A26348A-7D1A-4264-AD61-745DA659813A}"/>
    <cellStyle name="SAPBEXresItem 2 2 2 2 6" xfId="24729" xr:uid="{82D96D0B-99DA-4C3D-8CF7-695BA980555B}"/>
    <cellStyle name="SAPBEXresItem 2 2 2 2 7" xfId="28258" xr:uid="{30247456-B508-4218-816D-03359675060B}"/>
    <cellStyle name="SAPBEXresItem 2 2 2 2 8" xfId="31544" xr:uid="{3204F909-A571-4E40-A3B8-23AE62E1B0F4}"/>
    <cellStyle name="SAPBEXresItem 2 2 2 3" xfId="3468" xr:uid="{2BFB220F-0AA6-41FF-9A55-597FC83AD214}"/>
    <cellStyle name="SAPBEXresItem 2 2 2 3 2" xfId="10509" xr:uid="{D9F943BE-420F-433E-8BD1-380397ACE623}"/>
    <cellStyle name="SAPBEXresItem 2 2 2 3 3" xfId="16890" xr:uid="{F283D3AA-5805-4E46-9D18-04847226CCF9}"/>
    <cellStyle name="SAPBEXresItem 2 2 2 3 4" xfId="17815" xr:uid="{8D1226EB-D2C4-4C88-9777-BBC8C1916AEB}"/>
    <cellStyle name="SAPBEXresItem 2 2 2 3 5" xfId="21571" xr:uid="{04919DDF-DBF4-4999-809E-929C54F7EBB1}"/>
    <cellStyle name="SAPBEXresItem 2 2 2 3 6" xfId="25233" xr:uid="{D89AB577-765C-45FB-8598-BE35155D5078}"/>
    <cellStyle name="SAPBEXresItem 2 2 2 3 7" xfId="28764" xr:uid="{F19405DE-0433-4E8A-A8AE-1412B16A5C0D}"/>
    <cellStyle name="SAPBEXresItem 2 2 2 3 8" xfId="32043" xr:uid="{D41DD651-0E82-438C-A997-8401C9971E0C}"/>
    <cellStyle name="SAPBEXresItem 2 2 2 4" xfId="2153" xr:uid="{4AFD9D57-62D8-48A5-8241-4CC6EDE590F9}"/>
    <cellStyle name="SAPBEXresItem 2 2 2 4 2" xfId="8209" xr:uid="{EA260B72-DB25-42F1-A93F-03699BA11159}"/>
    <cellStyle name="SAPBEXresItem 2 2 2 4 3" xfId="14219" xr:uid="{97FB13F0-8A2A-4DF6-815F-BAC970D3F596}"/>
    <cellStyle name="SAPBEXresItem 2 2 2 4 4" xfId="11522" xr:uid="{827446F2-F0EC-4A7D-B69B-6B72DEF88124}"/>
    <cellStyle name="SAPBEXresItem 2 2 2 4 5" xfId="12807" xr:uid="{30DD198C-36D7-4A53-A6AF-E456057E2664}"/>
    <cellStyle name="SAPBEXresItem 2 2 2 4 6" xfId="20202" xr:uid="{FB7FD7A3-CCD8-46A5-AC8B-08099CE80AAD}"/>
    <cellStyle name="SAPBEXresItem 2 2 2 4 7" xfId="17038" xr:uid="{7CC27192-2BE0-494A-8437-BC266E282470}"/>
    <cellStyle name="SAPBEXresItem 2 2 2 4 8" xfId="27511" xr:uid="{E52830BE-406B-45CC-85D3-F6CE5C00FB0B}"/>
    <cellStyle name="SAPBEXresItem 2 2 2 5" xfId="3256" xr:uid="{FE5EFC7C-7A2B-4938-BCC6-9254E6385FD9}"/>
    <cellStyle name="SAPBEXresItem 2 2 2 5 2" xfId="8735" xr:uid="{14BE7C40-814C-400F-9119-DD6D4295FDC3}"/>
    <cellStyle name="SAPBEXresItem 2 2 2 5 3" xfId="6992" xr:uid="{E4EDBB67-58DA-404D-A16B-F5FAAD0184F8}"/>
    <cellStyle name="SAPBEXresItem 2 2 2 5 4" xfId="17603" xr:uid="{6106A40C-569C-480C-9301-12BFC50975D9}"/>
    <cellStyle name="SAPBEXresItem 2 2 2 5 5" xfId="21359" xr:uid="{A48FEE46-2CCC-4744-BCA8-85076528CA52}"/>
    <cellStyle name="SAPBEXresItem 2 2 2 5 6" xfId="25021" xr:uid="{229C2DB3-EA74-4C24-97AB-A867E3C515C7}"/>
    <cellStyle name="SAPBEXresItem 2 2 2 5 7" xfId="28552" xr:uid="{49C77659-9397-401B-B211-64404C59F1A5}"/>
    <cellStyle name="SAPBEXresItem 2 2 2 5 8" xfId="31831" xr:uid="{61FB64BF-D484-42AA-BD91-E6A8608B5498}"/>
    <cellStyle name="SAPBEXresItem 2 2 2 6" xfId="3733" xr:uid="{92B9933F-460F-4E0E-A074-D608E7894C63}"/>
    <cellStyle name="SAPBEXresItem 2 2 2 6 2" xfId="12758" xr:uid="{ADFC4A9F-006C-4B60-8ABD-109681058CB0}"/>
    <cellStyle name="SAPBEXresItem 2 2 2 6 3" xfId="15702" xr:uid="{350EC6F7-2A9A-40DC-BD89-77D03C6A639C}"/>
    <cellStyle name="SAPBEXresItem 2 2 2 6 4" xfId="18080" xr:uid="{D0B684AD-C969-4DEC-B068-358CA1F672E0}"/>
    <cellStyle name="SAPBEXresItem 2 2 2 6 5" xfId="21835" xr:uid="{38EC821E-F86C-4325-9476-6B0FB504B4CC}"/>
    <cellStyle name="SAPBEXresItem 2 2 2 6 6" xfId="25498" xr:uid="{1D027144-AC7F-4C3D-807A-7FF6EC99F896}"/>
    <cellStyle name="SAPBEXresItem 2 2 2 6 7" xfId="29029" xr:uid="{155FA20C-5DF7-4F76-A6CA-E395C7A0B80C}"/>
    <cellStyle name="SAPBEXresItem 2 2 2 6 8" xfId="32305" xr:uid="{080F4C6F-D94A-4318-8A10-48A58E956511}"/>
    <cellStyle name="SAPBEXresItem 2 2 2 7" xfId="4910" xr:uid="{92849736-1773-40A8-B3AE-2B3B9CD36A34}"/>
    <cellStyle name="SAPBEXresItem 2 2 2 7 2" xfId="12113" xr:uid="{E25C1272-4C11-446D-84FA-B5C098D54A45}"/>
    <cellStyle name="SAPBEXresItem 2 2 2 7 3" xfId="16838" xr:uid="{7285F93C-4860-4758-95DA-FE7C61F5A6D2}"/>
    <cellStyle name="SAPBEXresItem 2 2 2 7 4" xfId="19257" xr:uid="{0A661D6B-BA03-4658-B795-31D12D21C084}"/>
    <cellStyle name="SAPBEXresItem 2 2 2 7 5" xfId="23008" xr:uid="{B8427BC2-B992-4065-BC96-09A3207273C6}"/>
    <cellStyle name="SAPBEXresItem 2 2 2 7 6" xfId="26674" xr:uid="{48BB8603-404A-498F-B442-FD222B346015}"/>
    <cellStyle name="SAPBEXresItem 2 2 2 7 7" xfId="30206" xr:uid="{8861ABED-EBF5-4DE5-A630-8B10BE95E2D0}"/>
    <cellStyle name="SAPBEXresItem 2 2 2 7 8" xfId="33461" xr:uid="{E368007D-158F-437C-A709-C3F87C07BBB5}"/>
    <cellStyle name="SAPBEXresItem 2 2 2 8" xfId="9440" xr:uid="{341E8CE8-9136-4A53-B365-90A8B9754247}"/>
    <cellStyle name="SAPBEXresItem 2 2 2 9" xfId="11840" xr:uid="{E7055ACF-9527-4CD9-B728-8BA22B67F3B9}"/>
    <cellStyle name="SAPBEXresItem 2 2 3" xfId="2513" xr:uid="{144C8EC9-DF07-4624-A1DC-6EE4EA647EDA}"/>
    <cellStyle name="SAPBEXresItem 2 2 3 2" xfId="8922" xr:uid="{69F89D1D-4E7B-4D8E-94A6-1C2476885CAA}"/>
    <cellStyle name="SAPBEXresItem 2 2 3 3" xfId="14539" xr:uid="{80AAB34C-CD16-44A2-A9F3-13F4F7F51D6F}"/>
    <cellStyle name="SAPBEXresItem 2 2 3 4" xfId="16909" xr:uid="{9B2BFF66-CDFF-404A-8338-D7E0F4600476}"/>
    <cellStyle name="SAPBEXresItem 2 2 3 5" xfId="19326" xr:uid="{5770A657-0402-4468-ABCC-712067511F2B}"/>
    <cellStyle name="SAPBEXresItem 2 2 3 6" xfId="23093" xr:uid="{BF15C33F-02D3-43DC-B531-418EABE969EA}"/>
    <cellStyle name="SAPBEXresItem 2 2 3 7" xfId="26738" xr:uid="{7E8AC627-462F-425B-AF62-0A3EE74E0713}"/>
    <cellStyle name="SAPBEXresItem 2 2 3 8" xfId="31102" xr:uid="{7181BDFE-7E48-459E-978B-E172E58F7A67}"/>
    <cellStyle name="SAPBEXresItem 2 2 4" xfId="1794" xr:uid="{0E282846-5B9D-4983-BFB4-C35CA14F8B54}"/>
    <cellStyle name="SAPBEXresItem 2 2 4 2" xfId="10485" xr:uid="{3300430B-6491-49BE-9552-FB8F06DD8370}"/>
    <cellStyle name="SAPBEXresItem 2 2 4 3" xfId="16901" xr:uid="{980F2495-0343-4048-A8CE-559D1BD45A82}"/>
    <cellStyle name="SAPBEXresItem 2 2 4 4" xfId="15113" xr:uid="{3CE38F35-49D2-4DB3-8153-779FC1C73597}"/>
    <cellStyle name="SAPBEXresItem 2 2 4 5" xfId="19521" xr:uid="{751AD61F-7620-4AF4-BAC5-A46F11CA8F11}"/>
    <cellStyle name="SAPBEXresItem 2 2 4 6" xfId="23261" xr:uid="{1370BD93-297F-4EEF-B841-B0311505318A}"/>
    <cellStyle name="SAPBEXresItem 2 2 4 7" xfId="26934" xr:uid="{7D55EA19-CCAA-4847-8F27-ACBD898B2B32}"/>
    <cellStyle name="SAPBEXresItem 2 2 4 8" xfId="27236" xr:uid="{2FC1148D-68E3-49BC-9209-93B2AEB652DA}"/>
    <cellStyle name="SAPBEXresItem 2 2 5" xfId="2059" xr:uid="{AC37580F-8666-4938-B4C1-4D1612756B9A}"/>
    <cellStyle name="SAPBEXresItem 2 2 5 2" xfId="7954" xr:uid="{D77B4B09-661D-4FB2-88D5-7DA8258A7BFC}"/>
    <cellStyle name="SAPBEXresItem 2 2 5 3" xfId="16982" xr:uid="{F6466B66-4135-4A9A-9B00-3625FC226901}"/>
    <cellStyle name="SAPBEXresItem 2 2 5 4" xfId="10221" xr:uid="{AAC402E8-37CB-4531-B29F-6939615DC05E}"/>
    <cellStyle name="SAPBEXresItem 2 2 5 5" xfId="8320" xr:uid="{582F496A-6DF6-4908-87A5-A4D0319618A0}"/>
    <cellStyle name="SAPBEXresItem 2 2 5 6" xfId="7814" xr:uid="{4D721E6A-8C82-4302-8DC3-7509FF7EF66B}"/>
    <cellStyle name="SAPBEXresItem 2 2 5 7" xfId="23761" xr:uid="{DECFE05B-4E8A-4DF5-AB84-26DC3D05F059}"/>
    <cellStyle name="SAPBEXresItem 2 2 5 8" xfId="20674" xr:uid="{25BB8A24-607C-4D65-AA1C-3F2EA738A34D}"/>
    <cellStyle name="SAPBEXresItem 2 2 6" xfId="3705" xr:uid="{BF8A5910-E769-40B2-8947-265D05B8B907}"/>
    <cellStyle name="SAPBEXresItem 2 2 6 2" xfId="12770" xr:uid="{5EE528FB-70A5-48FA-B2EF-68ECAA870A50}"/>
    <cellStyle name="SAPBEXresItem 2 2 6 3" xfId="15701" xr:uid="{ECD0836D-48A9-4C19-9130-F163F8AF91B9}"/>
    <cellStyle name="SAPBEXresItem 2 2 6 4" xfId="18052" xr:uid="{380AFE8E-1A11-4417-823B-FC314E30DC3A}"/>
    <cellStyle name="SAPBEXresItem 2 2 6 5" xfId="21807" xr:uid="{D9152569-ED5D-478C-B9C8-7AEBE332669B}"/>
    <cellStyle name="SAPBEXresItem 2 2 6 6" xfId="25470" xr:uid="{A3A89688-7287-49C2-9924-AFE63F42ACE2}"/>
    <cellStyle name="SAPBEXresItem 2 2 6 7" xfId="29001" xr:uid="{D4C24106-B645-4426-A704-121440ACD322}"/>
    <cellStyle name="SAPBEXresItem 2 2 6 8" xfId="32277" xr:uid="{9A76C53E-3E37-44FD-AE28-B87C807F6603}"/>
    <cellStyle name="SAPBEXresItem 2 2 7" xfId="4324" xr:uid="{D264C2E6-4A7C-46BC-ACB5-3F2089CCABA3}"/>
    <cellStyle name="SAPBEXresItem 2 2 7 2" xfId="6946" xr:uid="{3455B628-FA9F-4DFF-B28B-6565A0C6BB07}"/>
    <cellStyle name="SAPBEXresItem 2 2 7 3" xfId="15129" xr:uid="{98F9E0D4-4CE8-426F-B15C-658E7C3DF163}"/>
    <cellStyle name="SAPBEXresItem 2 2 7 4" xfId="18671" xr:uid="{BA2D7376-628B-412D-A5E9-E9726B0F7FF2}"/>
    <cellStyle name="SAPBEXresItem 2 2 7 5" xfId="22423" xr:uid="{08255B5F-8D46-4346-AAD8-280CE9A809FA}"/>
    <cellStyle name="SAPBEXresItem 2 2 7 6" xfId="26089" xr:uid="{2FD56B58-5EF9-490C-A999-98CF8E2D244A}"/>
    <cellStyle name="SAPBEXresItem 2 2 7 7" xfId="29620" xr:uid="{AF4E0361-DD4E-430B-A62A-A3EEB7435DFD}"/>
    <cellStyle name="SAPBEXresItem 2 2 7 8" xfId="32883" xr:uid="{04A4724E-4685-496E-B772-CBAEE04363ED}"/>
    <cellStyle name="SAPBEXresItem 2 2 8" xfId="4891" xr:uid="{944696F2-BC0F-4956-AD9E-BF6323B8F499}"/>
    <cellStyle name="SAPBEXresItem 2 2 8 2" xfId="12132" xr:uid="{254701BA-2454-4DF7-95B9-348569FABC77}"/>
    <cellStyle name="SAPBEXresItem 2 2 8 3" xfId="9198" xr:uid="{AC648EC0-9470-47C5-9534-6010C2CE5EC6}"/>
    <cellStyle name="SAPBEXresItem 2 2 8 4" xfId="19238" xr:uid="{ADF7A843-6138-47DF-A5E3-C75ABF07DFA0}"/>
    <cellStyle name="SAPBEXresItem 2 2 8 5" xfId="22989" xr:uid="{04715896-60D5-4583-AF44-90732A1027E9}"/>
    <cellStyle name="SAPBEXresItem 2 2 8 6" xfId="26655" xr:uid="{10737722-C2E5-433C-ADC2-DF0ED0BBF790}"/>
    <cellStyle name="SAPBEXresItem 2 2 8 7" xfId="30187" xr:uid="{88DF327F-2DF1-4D4A-BE28-FFA0C5C00754}"/>
    <cellStyle name="SAPBEXresItem 2 2 8 8" xfId="33442" xr:uid="{BB15DA42-8636-4300-AC4E-F3B25FC27680}"/>
    <cellStyle name="SAPBEXresItem 2 2 9" xfId="8464" xr:uid="{E6C83D57-863F-4BFE-B4DC-2E1C5F7CB16B}"/>
    <cellStyle name="SAPBEXresItem 2 3" xfId="1718" xr:uid="{961A10A6-B3B9-48F5-B0CD-D65574EDAED5}"/>
    <cellStyle name="SAPBEXresItem 2 3 10" xfId="8809" xr:uid="{579A6BF6-22B0-4055-AF6A-10C9D349DA9A}"/>
    <cellStyle name="SAPBEXresItem 2 3 11" xfId="19562" xr:uid="{2B47B275-5575-44AA-A109-CB15126C654B}"/>
    <cellStyle name="SAPBEXresItem 2 3 12" xfId="24162" xr:uid="{500CDDD7-19E8-4B27-B9F8-07C1CF969FC8}"/>
    <cellStyle name="SAPBEXresItem 2 3 13" xfId="27718" xr:uid="{E15CE6F3-346B-4AB2-84B1-2928E8078022}"/>
    <cellStyle name="SAPBEXresItem 2 3 14" xfId="30446" xr:uid="{BE711ED0-7C9E-49E8-BEC9-5D6178A36682}"/>
    <cellStyle name="SAPBEXresItem 2 3 15" xfId="35131" xr:uid="{5E5DC2FE-D124-430E-AE06-6362A329C0B5}"/>
    <cellStyle name="SAPBEXresItem 2 3 2" xfId="2961" xr:uid="{F59E20AB-FB4B-4CF9-B523-53A22834D47B}"/>
    <cellStyle name="SAPBEXresItem 2 3 2 2" xfId="10789" xr:uid="{D8246DA3-216A-4F17-9F8A-77541A350382}"/>
    <cellStyle name="SAPBEXresItem 2 3 2 3" xfId="11726" xr:uid="{5A8CB1A5-B117-4A7D-87E0-3A99C565377D}"/>
    <cellStyle name="SAPBEXresItem 2 3 2 4" xfId="17309" xr:uid="{4A05D47B-324E-496C-AE24-3BAB32DB3994}"/>
    <cellStyle name="SAPBEXresItem 2 3 2 5" xfId="21067" xr:uid="{649446E7-69D1-4AAA-AFAB-5584BAB1952D}"/>
    <cellStyle name="SAPBEXresItem 2 3 2 6" xfId="24728" xr:uid="{C6593A6A-DA7A-466F-9EC2-C652914DF8F5}"/>
    <cellStyle name="SAPBEXresItem 2 3 2 7" xfId="28257" xr:uid="{A195D49A-6998-4E58-9921-785958A27B34}"/>
    <cellStyle name="SAPBEXresItem 2 3 2 8" xfId="31543" xr:uid="{4BC339E9-8704-4341-AF33-59E6942F1F6C}"/>
    <cellStyle name="SAPBEXresItem 2 3 3" xfId="3467" xr:uid="{4509D5D0-AE9A-454C-B327-041860D47FAD}"/>
    <cellStyle name="SAPBEXresItem 2 3 3 2" xfId="10888" xr:uid="{30190BF8-4A95-492C-977A-BAD458989553}"/>
    <cellStyle name="SAPBEXresItem 2 3 3 3" xfId="7988" xr:uid="{FB7027EB-969D-4CBB-8812-4083872BF3C3}"/>
    <cellStyle name="SAPBEXresItem 2 3 3 4" xfId="17814" xr:uid="{BCBF56F9-BB40-4A33-AC4C-B96496733B22}"/>
    <cellStyle name="SAPBEXresItem 2 3 3 5" xfId="21570" xr:uid="{909400AD-AF27-442B-8BBC-049FBC0DB5EE}"/>
    <cellStyle name="SAPBEXresItem 2 3 3 6" xfId="25232" xr:uid="{45B11A67-8389-4BE3-8FD3-F6E96A532C4B}"/>
    <cellStyle name="SAPBEXresItem 2 3 3 7" xfId="28763" xr:uid="{7504BFBB-3B15-4B82-BBAF-CCFF8AC070EE}"/>
    <cellStyle name="SAPBEXresItem 2 3 3 8" xfId="32042" xr:uid="{6A7B24B4-5691-4C16-B11A-891A2DF95C82}"/>
    <cellStyle name="SAPBEXresItem 2 3 4" xfId="2184" xr:uid="{7C223323-694E-42D7-BEC7-7E0A42AE2486}"/>
    <cellStyle name="SAPBEXresItem 2 3 4 2" xfId="8935" xr:uid="{9E8764AF-63B1-4537-9588-1861BC4911B7}"/>
    <cellStyle name="SAPBEXresItem 2 3 4 3" xfId="8792" xr:uid="{1A4738BA-C85E-4B93-9B0F-20E4A1116A5B}"/>
    <cellStyle name="SAPBEXresItem 2 3 4 4" xfId="15151" xr:uid="{E45843B6-6980-4B62-8E68-8D598C0C85D8}"/>
    <cellStyle name="SAPBEXresItem 2 3 4 5" xfId="15507" xr:uid="{6552ABE8-251E-47EF-B6E1-CFFEE366DCB3}"/>
    <cellStyle name="SAPBEXresItem 2 3 4 6" xfId="23200" xr:uid="{FB3CD6B5-0661-4AA1-94F9-90AD935F6A2A}"/>
    <cellStyle name="SAPBEXresItem 2 3 4 7" xfId="26860" xr:uid="{01F4EE4F-429D-41E2-B327-23E1F656BF22}"/>
    <cellStyle name="SAPBEXresItem 2 3 4 8" xfId="30372" xr:uid="{4C31B7E9-F113-4DD4-A0B2-0621EB12B419}"/>
    <cellStyle name="SAPBEXresItem 2 3 5" xfId="3651" xr:uid="{25AB4729-4AA6-4C4F-8FB1-E14D6F088284}"/>
    <cellStyle name="SAPBEXresItem 2 3 5 2" xfId="9812" xr:uid="{6AED2A43-4CBC-45BB-86F8-D2CB0F80BE45}"/>
    <cellStyle name="SAPBEXresItem 2 3 5 3" xfId="13469" xr:uid="{8DC4E5C6-BD7A-488B-A6D6-16FDC92DAC5A}"/>
    <cellStyle name="SAPBEXresItem 2 3 5 4" xfId="17998" xr:uid="{E27DD799-6EF4-4650-8A1B-F58323CF1DE1}"/>
    <cellStyle name="SAPBEXresItem 2 3 5 5" xfId="21754" xr:uid="{E5A346E1-460C-4FAC-A1FA-563B89997333}"/>
    <cellStyle name="SAPBEXresItem 2 3 5 6" xfId="25416" xr:uid="{E1970328-48E2-412F-A807-9C860D4794C6}"/>
    <cellStyle name="SAPBEXresItem 2 3 5 7" xfId="28947" xr:uid="{B56EA5C1-29A3-4E30-91F1-280916D23603}"/>
    <cellStyle name="SAPBEXresItem 2 3 5 8" xfId="32224" xr:uid="{52C84CD0-75FB-48D3-BDA8-953C7D64C685}"/>
    <cellStyle name="SAPBEXresItem 2 3 6" xfId="4429" xr:uid="{06D0F46B-3F5B-4451-83F9-D1D8BAA77411}"/>
    <cellStyle name="SAPBEXresItem 2 3 6 2" xfId="12563" xr:uid="{F5EAF9CD-A765-4040-86C6-A2027668F924}"/>
    <cellStyle name="SAPBEXresItem 2 3 6 3" xfId="11971" xr:uid="{67A38185-9FA2-4E62-BF72-1B45976AF577}"/>
    <cellStyle name="SAPBEXresItem 2 3 6 4" xfId="18776" xr:uid="{6AA952D0-E387-458B-A611-71BD0E75EE73}"/>
    <cellStyle name="SAPBEXresItem 2 3 6 5" xfId="22528" xr:uid="{F50B1255-6FE3-4361-85B0-239848E81494}"/>
    <cellStyle name="SAPBEXresItem 2 3 6 6" xfId="26193" xr:uid="{54AAAFC2-CB2A-410D-8EB8-205807C97C0A}"/>
    <cellStyle name="SAPBEXresItem 2 3 6 7" xfId="29725" xr:uid="{490A44B4-CE6D-4F85-BDCD-8419F29963B2}"/>
    <cellStyle name="SAPBEXresItem 2 3 6 8" xfId="32987" xr:uid="{F88C352D-555E-491B-892E-F60CB2A27E3E}"/>
    <cellStyle name="SAPBEXresItem 2 3 7" xfId="4523" xr:uid="{E0FE5A25-B8C3-436A-AEBF-CB6CC422C614}"/>
    <cellStyle name="SAPBEXresItem 2 3 7 2" xfId="12486" xr:uid="{27FC1440-5120-4498-B5B6-CEFC1868B953}"/>
    <cellStyle name="SAPBEXresItem 2 3 7 3" xfId="8238" xr:uid="{05AFACC7-C347-4C2D-AB5C-AED47508AA5A}"/>
    <cellStyle name="SAPBEXresItem 2 3 7 4" xfId="18870" xr:uid="{2AC2C5E0-0292-4F01-AC2B-55CD660E5D56}"/>
    <cellStyle name="SAPBEXresItem 2 3 7 5" xfId="22622" xr:uid="{5ABCDF33-A92B-439D-A168-C03A832B3B1A}"/>
    <cellStyle name="SAPBEXresItem 2 3 7 6" xfId="26287" xr:uid="{994F9E2A-B6A0-4309-A601-E2678942676B}"/>
    <cellStyle name="SAPBEXresItem 2 3 7 7" xfId="29819" xr:uid="{18D87488-69CF-4CB1-8626-61E018D7AD15}"/>
    <cellStyle name="SAPBEXresItem 2 3 7 8" xfId="33081" xr:uid="{9F3062D6-0126-4F63-82F7-7A0C46BC89F8}"/>
    <cellStyle name="SAPBEXresItem 2 3 8" xfId="12793" xr:uid="{AF39E6D4-EFA3-4BF1-BB0C-E222E63D3055}"/>
    <cellStyle name="SAPBEXresItem 2 3 9" xfId="8987" xr:uid="{47E6FE12-4807-4156-88FF-07AB65D83E76}"/>
    <cellStyle name="SAPBEXresItem 2 4" xfId="2512" xr:uid="{AE70F25D-C06B-4593-BD81-80DE5BB1C59B}"/>
    <cellStyle name="SAPBEXresItem 2 4 2" xfId="9901" xr:uid="{DC1602E7-5D1C-4A0E-8AC9-6F35B803721B}"/>
    <cellStyle name="SAPBEXresItem 2 4 3" xfId="16929" xr:uid="{BCC8AF65-FC05-4675-B0A9-B42C03E0631D}"/>
    <cellStyle name="SAPBEXresItem 2 4 4" xfId="9588" xr:uid="{0F8DCD3B-BF2A-4D0B-82A4-672ADBA8D4C1}"/>
    <cellStyle name="SAPBEXresItem 2 4 5" xfId="19327" xr:uid="{1B441072-D964-40DC-A4EC-706BAA8F400E}"/>
    <cellStyle name="SAPBEXresItem 2 4 6" xfId="23094" xr:uid="{F2004C5B-1B5C-44EA-982E-133416E384FD}"/>
    <cellStyle name="SAPBEXresItem 2 4 7" xfId="26739" xr:uid="{D7A64D17-8020-491B-8B9E-2C1A39A929EC}"/>
    <cellStyle name="SAPBEXresItem 2 4 8" xfId="31101" xr:uid="{6D46F618-124A-4188-88C6-DD549E99E8CC}"/>
    <cellStyle name="SAPBEXresItem 2 4 9" xfId="35185" xr:uid="{99850391-AE67-4B85-A6A4-9D3851C3C753}"/>
    <cellStyle name="SAPBEXresItem 2 5" xfId="1857" xr:uid="{51C91E28-425F-4580-B08E-3F9199FB56A7}"/>
    <cellStyle name="SAPBEXresItem 2 5 2" xfId="10751" xr:uid="{B99D48C7-51B9-4D1D-AA2B-33512EB367A2}"/>
    <cellStyle name="SAPBEXresItem 2 5 3" xfId="10655" xr:uid="{BCAAFF00-014C-49E1-B360-3B8597531292}"/>
    <cellStyle name="SAPBEXresItem 2 5 4" xfId="16299" xr:uid="{D0AC599B-5EE5-4CC5-B255-4B1C050CE25E}"/>
    <cellStyle name="SAPBEXresItem 2 5 5" xfId="9809" xr:uid="{56D135BE-951E-4D34-9AF8-09927F6B7D08}"/>
    <cellStyle name="SAPBEXresItem 2 5 6" xfId="24109" xr:uid="{7123EB69-81FD-45D7-9E93-26AA91FB6881}"/>
    <cellStyle name="SAPBEXresItem 2 5 7" xfId="23293" xr:uid="{B6E8673F-D345-434A-914F-A2B004E7359B}"/>
    <cellStyle name="SAPBEXresItem 2 5 8" xfId="27260" xr:uid="{AA3532B1-E066-4A67-8E2D-F52FA27034B6}"/>
    <cellStyle name="SAPBEXresItem 2 5 9" xfId="34268" xr:uid="{6CED80F5-F14E-4ACE-B0E2-28B034DB1A86}"/>
    <cellStyle name="SAPBEXresItem 2 6" xfId="2056" xr:uid="{EC42401A-7923-4246-A790-CD3204CC792E}"/>
    <cellStyle name="SAPBEXresItem 2 6 2" xfId="10169" xr:uid="{A259438E-0CA4-4425-A946-6FC987137B01}"/>
    <cellStyle name="SAPBEXresItem 2 6 3" xfId="13520" xr:uid="{B6807F79-06F8-497B-8BA6-38FE2105D4AC}"/>
    <cellStyle name="SAPBEXresItem 2 6 4" xfId="16433" xr:uid="{089AAB9A-98DD-481B-8A3B-A13B89BA10A9}"/>
    <cellStyle name="SAPBEXresItem 2 6 5" xfId="19458" xr:uid="{FF12D268-12D4-4629-AA4E-4EB291DECA8E}"/>
    <cellStyle name="SAPBEXresItem 2 6 6" xfId="20015" xr:uid="{7E98DA16-2C80-46D0-824F-81780F550B19}"/>
    <cellStyle name="SAPBEXresItem 2 6 7" xfId="23892" xr:uid="{3E28D306-5811-45EC-BA25-391CC299EABC}"/>
    <cellStyle name="SAPBEXresItem 2 6 8" xfId="7550" xr:uid="{674D7396-79E6-4BAB-9D43-8AB642203D4E}"/>
    <cellStyle name="SAPBEXresItem 2 7" xfId="2257" xr:uid="{97E9FFC9-6172-40CA-8D84-460524980976}"/>
    <cellStyle name="SAPBEXresItem 2 7 2" xfId="8140" xr:uid="{3DBD690E-2FFF-4E42-BD94-63B759E30048}"/>
    <cellStyle name="SAPBEXresItem 2 7 3" xfId="8957" xr:uid="{A9FAD0FE-216B-41E4-B356-D22EB94EE884}"/>
    <cellStyle name="SAPBEXresItem 2 7 4" xfId="10846" xr:uid="{DE26DF60-08D8-4673-9F6F-25F9906B1102}"/>
    <cellStyle name="SAPBEXresItem 2 7 5" xfId="8177" xr:uid="{F3F09D4D-5EA5-4B7C-A47F-3C532736C139}"/>
    <cellStyle name="SAPBEXresItem 2 7 6" xfId="20145" xr:uid="{650E1ED3-EA97-4669-8828-9C216735EFD7}"/>
    <cellStyle name="SAPBEXresItem 2 7 7" xfId="23837" xr:uid="{678EBBBC-7E9F-4741-8E4E-723021BE99BD}"/>
    <cellStyle name="SAPBEXresItem 2 7 8" xfId="27373" xr:uid="{257251A0-9645-47AA-B561-F94AA4771074}"/>
    <cellStyle name="SAPBEXresItem 2 8" xfId="3055" xr:uid="{DF3EC1D2-70B8-49DF-9695-148384055281}"/>
    <cellStyle name="SAPBEXresItem 2 8 2" xfId="11358" xr:uid="{64A7AF87-8710-467E-B18C-A8C4E27BDBEB}"/>
    <cellStyle name="SAPBEXresItem 2 8 3" xfId="16281" xr:uid="{07AF38DF-66B3-4795-B070-23933F5346F2}"/>
    <cellStyle name="SAPBEXresItem 2 8 4" xfId="17403" xr:uid="{38ED18EC-FA72-4C91-81AA-2CA3A9613D93}"/>
    <cellStyle name="SAPBEXresItem 2 8 5" xfId="21160" xr:uid="{FA8BD349-6ED9-4987-9FF8-F3142D897DD6}"/>
    <cellStyle name="SAPBEXresItem 2 8 6" xfId="24822" xr:uid="{3826DE3B-CB28-4BE6-84DA-3CDEE08B2861}"/>
    <cellStyle name="SAPBEXresItem 2 8 7" xfId="28351" xr:uid="{AB324832-7D07-4FEA-AF95-FDECEE1E5F84}"/>
    <cellStyle name="SAPBEXresItem 2 8 8" xfId="31636" xr:uid="{7D0C9978-42E5-407D-AB2B-E65486F76ACD}"/>
    <cellStyle name="SAPBEXresItem 2 9" xfId="4462" xr:uid="{55C68ACA-DE96-44EA-B385-A3C7A8BDD8BC}"/>
    <cellStyle name="SAPBEXresItem 2 9 2" xfId="12539" xr:uid="{92A59FC9-7894-4D46-8174-5DA81241C404}"/>
    <cellStyle name="SAPBEXresItem 2 9 3" xfId="9304" xr:uid="{9B17179E-A1CD-444F-B80B-4803DBCA0987}"/>
    <cellStyle name="SAPBEXresItem 2 9 4" xfId="18809" xr:uid="{3A3790EF-CB43-45A5-BA91-3672B633B0D0}"/>
    <cellStyle name="SAPBEXresItem 2 9 5" xfId="22561" xr:uid="{290AEBEA-A609-4C06-B5B4-C893DD3D1C27}"/>
    <cellStyle name="SAPBEXresItem 2 9 6" xfId="26226" xr:uid="{B42E083E-AF93-4405-9A9B-D35973EB2F21}"/>
    <cellStyle name="SAPBEXresItem 2 9 7" xfId="29758" xr:uid="{3ABECCAC-CAEF-434B-AB98-DCE5DC8D0EDD}"/>
    <cellStyle name="SAPBEXresItem 2 9 8" xfId="33020" xr:uid="{B78607A2-5BB0-47CD-ACDA-F3C043D3DF2F}"/>
    <cellStyle name="SAPBEXresItem 20" xfId="7705" xr:uid="{7A8D9806-F422-45D7-83B7-F1ADAC5B489C}"/>
    <cellStyle name="SAPBEXresItem 21" xfId="27666" xr:uid="{B47F62A3-C438-4514-8F91-FA0A346D0F18}"/>
    <cellStyle name="SAPBEXresItem 3" xfId="1240" xr:uid="{DCE4624F-95FE-46BD-BC63-DCC85387B82E}"/>
    <cellStyle name="SAPBEXresItem 3 10" xfId="9505" xr:uid="{586C8E33-D4E4-4CBB-9A61-C2EBBF7324E8}"/>
    <cellStyle name="SAPBEXresItem 3 11" xfId="10214" xr:uid="{D9B4C4EA-092C-40C3-B794-5D4003A0F0B9}"/>
    <cellStyle name="SAPBEXresItem 3 12" xfId="13835" xr:uid="{5A519953-7CE3-4F5F-920D-8997B3224213}"/>
    <cellStyle name="SAPBEXresItem 3 13" xfId="19716" xr:uid="{3E0F4516-C922-44ED-A6EE-70EFEE10E37E}"/>
    <cellStyle name="SAPBEXresItem 3 14" xfId="23479" xr:uid="{28924F3E-9A54-456A-87E4-627625C2F8E1}"/>
    <cellStyle name="SAPBEXresItem 3 15" xfId="27094" xr:uid="{6BE2AE8B-D114-4F2A-BD4E-E4E85CC14665}"/>
    <cellStyle name="SAPBEXresItem 3 16" xfId="30555" xr:uid="{698DF82C-7DBC-4E13-B82D-378EE51D3E52}"/>
    <cellStyle name="SAPBEXresItem 3 17" xfId="34487" xr:uid="{BD59E05B-3292-4F28-A097-623F082A849F}"/>
    <cellStyle name="SAPBEXresItem 3 2" xfId="1241" xr:uid="{2C5C505A-7004-44D4-B012-5CCEB9E4F888}"/>
    <cellStyle name="SAPBEXresItem 3 2 10" xfId="14631" xr:uid="{FE523BEC-1CE9-4B97-9126-3A3FC5271C11}"/>
    <cellStyle name="SAPBEXresItem 3 2 11" xfId="11150" xr:uid="{DD6E1945-545C-4264-9ACF-13DB83512A39}"/>
    <cellStyle name="SAPBEXresItem 3 2 12" xfId="19715" xr:uid="{9C8A8E7B-D7C0-4AFC-B4FD-E2FE5100C6F0}"/>
    <cellStyle name="SAPBEXresItem 3 2 13" xfId="23478" xr:uid="{D8B94D89-A5D9-4376-A0E0-DF11D377D60A}"/>
    <cellStyle name="SAPBEXresItem 3 2 14" xfId="27093" xr:uid="{EFC1984B-99AB-4EC8-8C65-73996203AF0E}"/>
    <cellStyle name="SAPBEXresItem 3 2 15" xfId="30554" xr:uid="{0D2E5212-D30B-4634-BC8C-A07E3D2D8352}"/>
    <cellStyle name="SAPBEXresItem 3 2 2" xfId="1721" xr:uid="{AFA9DBCD-F9F8-4CEC-B258-D820AB34A5BC}"/>
    <cellStyle name="SAPBEXresItem 3 2 2 10" xfId="13441" xr:uid="{E0169D20-E103-4C0B-BC00-0B01C2A10FD6}"/>
    <cellStyle name="SAPBEXresItem 3 2 2 11" xfId="19560" xr:uid="{2BAF08BC-EE3A-4778-B082-9FBC65F621E0}"/>
    <cellStyle name="SAPBEXresItem 3 2 2 12" xfId="23321" xr:uid="{B034319C-CA65-4521-A4CD-D88E323A9964}"/>
    <cellStyle name="SAPBEXresItem 3 2 2 13" xfId="27717" xr:uid="{D529A280-E288-4B04-AAB0-17DA8758ED01}"/>
    <cellStyle name="SAPBEXresItem 3 2 2 14" xfId="30444" xr:uid="{53377E48-393F-453F-89EC-8FE3CBADC7E5}"/>
    <cellStyle name="SAPBEXresItem 3 2 2 2" xfId="2964" xr:uid="{0C5DDF8A-8615-4851-A842-9C3D40D971CD}"/>
    <cellStyle name="SAPBEXresItem 3 2 2 2 2" xfId="10245" xr:uid="{1B00C670-F844-49CA-BFC8-9C044B4A7DC1}"/>
    <cellStyle name="SAPBEXresItem 3 2 2 2 3" xfId="14450" xr:uid="{E8A36FB7-B83A-4F9B-B915-9D81E7758BD7}"/>
    <cellStyle name="SAPBEXresItem 3 2 2 2 4" xfId="17312" xr:uid="{393A4508-F657-4B84-9C05-B728B3CBA1B4}"/>
    <cellStyle name="SAPBEXresItem 3 2 2 2 5" xfId="21070" xr:uid="{8C56AFF4-1106-44E1-B22A-1F655CBBB318}"/>
    <cellStyle name="SAPBEXresItem 3 2 2 2 6" xfId="24731" xr:uid="{FAF231F9-3B71-4051-8E7B-27B065BE50B1}"/>
    <cellStyle name="SAPBEXresItem 3 2 2 2 7" xfId="28260" xr:uid="{21709353-0F81-4D9A-B230-918D4689B72A}"/>
    <cellStyle name="SAPBEXresItem 3 2 2 2 8" xfId="31546" xr:uid="{459F84D6-5632-4502-B1EC-7FE0BBB09FFF}"/>
    <cellStyle name="SAPBEXresItem 3 2 2 3" xfId="3470" xr:uid="{0E6D6C0B-CAC1-4A1C-8EFF-E73E66A24239}"/>
    <cellStyle name="SAPBEXresItem 3 2 2 3 2" xfId="10577" xr:uid="{AA1A3CCB-A53A-4069-AF4C-3D6F35FC5FF8}"/>
    <cellStyle name="SAPBEXresItem 3 2 2 3 3" xfId="9837" xr:uid="{AFB8909E-5A54-4B92-B2C9-BDD085CE9966}"/>
    <cellStyle name="SAPBEXresItem 3 2 2 3 4" xfId="17817" xr:uid="{CDE0B8F9-E958-40EE-95CE-C13B6088B7E8}"/>
    <cellStyle name="SAPBEXresItem 3 2 2 3 5" xfId="21573" xr:uid="{63AF1026-7DE6-4B77-9B36-3B7BA03A58F8}"/>
    <cellStyle name="SAPBEXresItem 3 2 2 3 6" xfId="25235" xr:uid="{8BCC005E-4EDA-41C0-B25B-FF8327BF90B5}"/>
    <cellStyle name="SAPBEXresItem 3 2 2 3 7" xfId="28766" xr:uid="{E1FE386A-3355-4DC0-BE41-5F780920AD02}"/>
    <cellStyle name="SAPBEXresItem 3 2 2 3 8" xfId="32045" xr:uid="{9097EFA9-9B39-41D5-8F59-087856B4543B}"/>
    <cellStyle name="SAPBEXresItem 3 2 2 4" xfId="2727" xr:uid="{B968E7CF-AE37-417E-804F-0094862B9882}"/>
    <cellStyle name="SAPBEXresItem 3 2 2 4 2" xfId="9359" xr:uid="{428CF133-9349-4B81-8988-A9A769E8230A}"/>
    <cellStyle name="SAPBEXresItem 3 2 2 4 3" xfId="13358" xr:uid="{30BCAEFB-A86B-4927-8EB1-A3BF0253D9BA}"/>
    <cellStyle name="SAPBEXresItem 3 2 2 4 4" xfId="17075" xr:uid="{5BE8547E-A8E7-4D60-8BD6-F516104328BC}"/>
    <cellStyle name="SAPBEXresItem 3 2 2 4 5" xfId="20833" xr:uid="{321785D9-0523-45BE-9FD7-974418A3A22F}"/>
    <cellStyle name="SAPBEXresItem 3 2 2 4 6" xfId="24494" xr:uid="{7B87FBEB-EEB9-43C6-AE34-C97665AB8850}"/>
    <cellStyle name="SAPBEXresItem 3 2 2 4 7" xfId="28023" xr:uid="{DF27EC3C-665E-4CE1-96BD-7CFA55F0B803}"/>
    <cellStyle name="SAPBEXresItem 3 2 2 4 8" xfId="31309" xr:uid="{4F172A4A-BA0B-4583-A2F5-8F92C8AE8D68}"/>
    <cellStyle name="SAPBEXresItem 3 2 2 5" xfId="3783" xr:uid="{E708DB9B-3C7B-4FD9-8D68-584031054726}"/>
    <cellStyle name="SAPBEXresItem 3 2 2 5 2" xfId="12732" xr:uid="{9739EE8D-E2AF-4D5D-B8A9-04C34906CF5E}"/>
    <cellStyle name="SAPBEXresItem 3 2 2 5 3" xfId="7787" xr:uid="{8E61D25F-575C-4F60-A5F2-9AD09A5245BA}"/>
    <cellStyle name="SAPBEXresItem 3 2 2 5 4" xfId="18130" xr:uid="{192E89C7-1D20-48F9-A4DA-8327DED6C246}"/>
    <cellStyle name="SAPBEXresItem 3 2 2 5 5" xfId="21883" xr:uid="{B3B74B3E-EE3A-4A6B-AA09-F4B983DD0DBA}"/>
    <cellStyle name="SAPBEXresItem 3 2 2 5 6" xfId="25548" xr:uid="{9ADB2445-48AD-4C0F-A28B-19E04434634C}"/>
    <cellStyle name="SAPBEXresItem 3 2 2 5 7" xfId="29079" xr:uid="{09625B61-B3CB-43DF-BF75-CA1C495791DD}"/>
    <cellStyle name="SAPBEXresItem 3 2 2 5 8" xfId="32352" xr:uid="{C6BC3C97-15F4-4522-A529-9338C7E7B6C5}"/>
    <cellStyle name="SAPBEXresItem 3 2 2 6" xfId="3942" xr:uid="{5CD3D5D4-C8A9-4716-B800-D1CD8555E690}"/>
    <cellStyle name="SAPBEXresItem 3 2 2 6 2" xfId="12696" xr:uid="{79DC3F4B-A650-4129-9A84-56F4C0FC6E4B}"/>
    <cellStyle name="SAPBEXresItem 3 2 2 6 3" xfId="7227" xr:uid="{5DBC1CF2-C147-447E-8CB4-D8C9AB33535F}"/>
    <cellStyle name="SAPBEXresItem 3 2 2 6 4" xfId="18289" xr:uid="{3C79A85B-19FD-4791-980A-EECD189D6256}"/>
    <cellStyle name="SAPBEXresItem 3 2 2 6 5" xfId="22042" xr:uid="{75E22181-D9F4-43AE-B8BA-1E34A550284E}"/>
    <cellStyle name="SAPBEXresItem 3 2 2 6 6" xfId="25707" xr:uid="{5187E0BD-B3C1-431A-B94C-F1193DA8125E}"/>
    <cellStyle name="SAPBEXresItem 3 2 2 6 7" xfId="29238" xr:uid="{25DCCE1A-5BDD-451B-A82C-FC0F2524E573}"/>
    <cellStyle name="SAPBEXresItem 3 2 2 6 8" xfId="32506" xr:uid="{78DB3FCA-B66E-4AA1-9AFE-F215DDB91E70}"/>
    <cellStyle name="SAPBEXresItem 3 2 2 7" xfId="4877" xr:uid="{5C749DB6-A911-4A1E-BFD5-E84DB571E35E}"/>
    <cellStyle name="SAPBEXresItem 3 2 2 7 2" xfId="12146" xr:uid="{4F9E3DDE-08A4-425E-ADD1-BF583344DEC4}"/>
    <cellStyle name="SAPBEXresItem 3 2 2 7 3" xfId="15841" xr:uid="{75D86F7C-A1B6-47B3-AC62-23E5FF9165BD}"/>
    <cellStyle name="SAPBEXresItem 3 2 2 7 4" xfId="19224" xr:uid="{E222F5A7-1EE4-41BA-ABD5-6087109D8E5D}"/>
    <cellStyle name="SAPBEXresItem 3 2 2 7 5" xfId="22975" xr:uid="{366939BD-16AB-48B5-BC1B-E9D0537E7773}"/>
    <cellStyle name="SAPBEXresItem 3 2 2 7 6" xfId="26641" xr:uid="{85ECFC79-BAF4-4A87-AF14-B5DC4467DA99}"/>
    <cellStyle name="SAPBEXresItem 3 2 2 7 7" xfId="30173" xr:uid="{AE1EB166-ED48-42EF-B9F6-8ED22F87440B}"/>
    <cellStyle name="SAPBEXresItem 3 2 2 7 8" xfId="33428" xr:uid="{CFC3D224-2B69-4BC6-AF77-EC51CB9D6D3D}"/>
    <cellStyle name="SAPBEXresItem 3 2 2 8" xfId="11581" xr:uid="{D6AAAF14-5627-454D-9E29-B1D840E83A95}"/>
    <cellStyle name="SAPBEXresItem 3 2 2 9" xfId="16065" xr:uid="{C1C174EB-89EC-4C03-AA02-04129FCDB457}"/>
    <cellStyle name="SAPBEXresItem 3 2 3" xfId="2515" xr:uid="{2A6DF391-C537-4F49-9455-D8D8D289CA9C}"/>
    <cellStyle name="SAPBEXresItem 3 2 3 2" xfId="9652" xr:uid="{BF0583C5-D425-4631-A43D-54609579CF8C}"/>
    <cellStyle name="SAPBEXresItem 3 2 3 3" xfId="14616" xr:uid="{0EC0A3F5-DCEA-409B-BA2A-B6D44E20DFB8}"/>
    <cellStyle name="SAPBEXresItem 3 2 3 4" xfId="11230" xr:uid="{76DDCD5F-4425-4E6C-8CBA-666F4C7D1032}"/>
    <cellStyle name="SAPBEXresItem 3 2 3 5" xfId="19324" xr:uid="{1C14A6C4-E12C-4657-9350-232C33B41799}"/>
    <cellStyle name="SAPBEXresItem 3 2 3 6" xfId="23091" xr:uid="{7CC82CDD-9003-45B4-9C2D-5B0F2CB2DFE0}"/>
    <cellStyle name="SAPBEXresItem 3 2 3 7" xfId="26736" xr:uid="{C0824581-EBCC-4D66-9047-27C6F5EF81BF}"/>
    <cellStyle name="SAPBEXresItem 3 2 3 8" xfId="31104" xr:uid="{3BC5CBCB-CA74-4604-BDE4-031318A2E889}"/>
    <cellStyle name="SAPBEXresItem 3 2 4" xfId="2122" xr:uid="{2668E785-907F-4AFC-A82E-126ED23EDD0E}"/>
    <cellStyle name="SAPBEXresItem 3 2 4 2" xfId="8588" xr:uid="{9D073F1C-BB5B-424A-B9C3-986E12E6A006}"/>
    <cellStyle name="SAPBEXresItem 3 2 4 3" xfId="14369" xr:uid="{BD6EC3BE-A954-4712-951E-6001D6319EB0}"/>
    <cellStyle name="SAPBEXresItem 3 2 4 4" xfId="7304" xr:uid="{AC95E6F3-7FA9-47CD-9B63-6AA0195DB7F3}"/>
    <cellStyle name="SAPBEXresItem 3 2 4 5" xfId="17002" xr:uid="{2AB3BB8D-B795-4173-9910-B6972A56D16C}"/>
    <cellStyle name="SAPBEXresItem 3 2 4 6" xfId="7157" xr:uid="{22825B02-D2FF-40F4-9199-320C96EBC254}"/>
    <cellStyle name="SAPBEXresItem 3 2 4 7" xfId="23789" xr:uid="{DF7D2669-28A1-4346-9E9B-9E4FB12C1DD7}"/>
    <cellStyle name="SAPBEXresItem 3 2 4 8" xfId="23439" xr:uid="{940E5F28-21FA-45C8-A2B5-A0D51F1982CA}"/>
    <cellStyle name="SAPBEXresItem 3 2 5" xfId="2556" xr:uid="{E328E3B5-EB89-4C12-9173-7B2F397F96D7}"/>
    <cellStyle name="SAPBEXresItem 3 2 5 2" xfId="10150" xr:uid="{DC383AD0-509E-430F-B855-34480D2CFE8A}"/>
    <cellStyle name="SAPBEXresItem 3 2 5 3" xfId="15466" xr:uid="{C4C67C76-6696-4A88-9C21-B8F550E10246}"/>
    <cellStyle name="SAPBEXresItem 3 2 5 4" xfId="10852" xr:uid="{50A4C65D-4983-441E-83E0-5DED5C83E381}"/>
    <cellStyle name="SAPBEXresItem 3 2 5 5" xfId="11190" xr:uid="{9FE06354-D065-48F2-848F-80E743B2F6B9}"/>
    <cellStyle name="SAPBEXresItem 3 2 5 6" xfId="23055" xr:uid="{0DF5E256-8F2A-4BBB-8C55-13B84E58D25A}"/>
    <cellStyle name="SAPBEXresItem 3 2 5 7" xfId="26703" xr:uid="{80CA46C3-6E2F-4350-98D2-1712A63D92BC}"/>
    <cellStyle name="SAPBEXresItem 3 2 5 8" xfId="31144" xr:uid="{14AA4B7B-7D3A-4D07-A12A-111C0D43B3B4}"/>
    <cellStyle name="SAPBEXresItem 3 2 6" xfId="2442" xr:uid="{1600184A-D0D2-47B9-BBA1-1CDF48748789}"/>
    <cellStyle name="SAPBEXresItem 3 2 6 2" xfId="8423" xr:uid="{3EF24C6B-A1C3-4581-AFDE-767BA7C7BE27}"/>
    <cellStyle name="SAPBEXresItem 3 2 6 3" xfId="13869" xr:uid="{A1BF7FEC-6CD3-405C-8E52-F0F46CC354A9}"/>
    <cellStyle name="SAPBEXresItem 3 2 6 4" xfId="16077" xr:uid="{07A21AE7-6C1A-4B89-AC43-332A6B589B04}"/>
    <cellStyle name="SAPBEXresItem 3 2 6 5" xfId="19379" xr:uid="{BDABF328-1F1E-4366-9814-D53A5294E137}"/>
    <cellStyle name="SAPBEXresItem 3 2 6 6" xfId="23146" xr:uid="{FE6FC702-68B6-42B1-9C8E-E941152F0348}"/>
    <cellStyle name="SAPBEXresItem 3 2 6 7" xfId="26791" xr:uid="{E9B0D101-AA6A-4968-AE5B-568A0F4052E2}"/>
    <cellStyle name="SAPBEXresItem 3 2 6 8" xfId="30250" xr:uid="{4507CB41-CC3C-4756-9D98-2F0FB1B73056}"/>
    <cellStyle name="SAPBEXresItem 3 2 7" xfId="3185" xr:uid="{3A04261A-9905-4B8E-A7D5-C4FE3FEDC04E}"/>
    <cellStyle name="SAPBEXresItem 3 2 7 2" xfId="8132" xr:uid="{3CAD379D-CA86-4BB5-81ED-6D8EDAADEE5A}"/>
    <cellStyle name="SAPBEXresItem 3 2 7 3" xfId="15402" xr:uid="{B26B32C7-BED1-4A4F-B23D-3BFA7AD83BF5}"/>
    <cellStyle name="SAPBEXresItem 3 2 7 4" xfId="17532" xr:uid="{F6DF4884-366C-40CD-A4DB-F780F86B69B7}"/>
    <cellStyle name="SAPBEXresItem 3 2 7 5" xfId="21288" xr:uid="{7CC57362-7D6D-4168-A3FA-4737F2ED5E07}"/>
    <cellStyle name="SAPBEXresItem 3 2 7 6" xfId="24950" xr:uid="{3FA83963-6722-4C7B-97CC-FB6C8080788A}"/>
    <cellStyle name="SAPBEXresItem 3 2 7 7" xfId="28481" xr:uid="{FFBC1583-5D5F-4D53-952F-3DB208D5A7EB}"/>
    <cellStyle name="SAPBEXresItem 3 2 7 8" xfId="31761" xr:uid="{6E294531-EF79-45E6-84A4-FD71206E63A8}"/>
    <cellStyle name="SAPBEXresItem 3 2 8" xfId="4792" xr:uid="{D3075FB1-A48C-4AF3-BE23-C67F75A507A5}"/>
    <cellStyle name="SAPBEXresItem 3 2 8 2" xfId="12231" xr:uid="{6441EB27-B539-44CA-9084-D9BC841318DA}"/>
    <cellStyle name="SAPBEXresItem 3 2 8 3" xfId="11004" xr:uid="{51513D08-15CD-4C2C-A9C3-642CD76539EB}"/>
    <cellStyle name="SAPBEXresItem 3 2 8 4" xfId="19139" xr:uid="{018FC8B1-D494-41BA-B7F4-B93AC7454D19}"/>
    <cellStyle name="SAPBEXresItem 3 2 8 5" xfId="22890" xr:uid="{EF65DAF2-8D22-4B34-A82E-DC1C8F45AF2F}"/>
    <cellStyle name="SAPBEXresItem 3 2 8 6" xfId="26556" xr:uid="{9A0D4B0F-AB60-436B-B587-6F83876585AB}"/>
    <cellStyle name="SAPBEXresItem 3 2 8 7" xfId="30088" xr:uid="{9A5C1A4C-557A-4E95-A09E-BA8C5FE455BE}"/>
    <cellStyle name="SAPBEXresItem 3 2 8 8" xfId="33345" xr:uid="{16B2383A-DD55-41FB-84C6-C7E56BAE54DE}"/>
    <cellStyle name="SAPBEXresItem 3 2 9" xfId="10361" xr:uid="{F72B24D0-83AF-41F7-BB89-255F833036FB}"/>
    <cellStyle name="SAPBEXresItem 3 3" xfId="1720" xr:uid="{3FB11F74-0ABD-43FE-9272-D37643AE0B5D}"/>
    <cellStyle name="SAPBEXresItem 3 3 10" xfId="10860" xr:uid="{2F2D0810-68A3-4FA6-AE11-DCF1ACD5AC95}"/>
    <cellStyle name="SAPBEXresItem 3 3 11" xfId="20478" xr:uid="{43975CEA-B943-49F4-A90E-436DEABEA790}"/>
    <cellStyle name="SAPBEXresItem 3 3 12" xfId="24161" xr:uid="{CB85622D-598F-4E38-9ABE-5DF254EAA881}"/>
    <cellStyle name="SAPBEXresItem 3 3 13" xfId="27704" xr:uid="{1181D932-D45D-42B3-B726-A17D28699C73}"/>
    <cellStyle name="SAPBEXresItem 3 3 14" xfId="30871" xr:uid="{A2B80CCE-7580-4194-9BCD-8CC358EA4865}"/>
    <cellStyle name="SAPBEXresItem 3 3 2" xfId="2963" xr:uid="{8A66551D-A1A0-4EE2-AA1D-4B5ACE11046C}"/>
    <cellStyle name="SAPBEXresItem 3 3 2 2" xfId="9485" xr:uid="{A3143562-9BC5-4427-AADD-4EAA9392DD71}"/>
    <cellStyle name="SAPBEXresItem 3 3 2 3" xfId="6945" xr:uid="{C45C4935-72FE-4FEB-8027-B97D16D24310}"/>
    <cellStyle name="SAPBEXresItem 3 3 2 4" xfId="17311" xr:uid="{3C7E8D54-5834-4A31-B82B-0B2A8C0658B5}"/>
    <cellStyle name="SAPBEXresItem 3 3 2 5" xfId="21069" xr:uid="{A444741C-0DB7-4828-B6EB-60EE7D148703}"/>
    <cellStyle name="SAPBEXresItem 3 3 2 6" xfId="24730" xr:uid="{83620972-0CE1-4C0C-B713-6E82B137B5F6}"/>
    <cellStyle name="SAPBEXresItem 3 3 2 7" xfId="28259" xr:uid="{5EAD88A6-D308-4EDA-910E-88E594D4FC3A}"/>
    <cellStyle name="SAPBEXresItem 3 3 2 8" xfId="31545" xr:uid="{C56EBEE6-33A2-4B7E-82E7-773EE08FBB1B}"/>
    <cellStyle name="SAPBEXresItem 3 3 3" xfId="3469" xr:uid="{E19D60F8-8878-47BB-A153-27DFEA74D6EA}"/>
    <cellStyle name="SAPBEXresItem 3 3 3 2" xfId="10721" xr:uid="{20ECAC77-D886-4F64-873B-6E3BB94F04FD}"/>
    <cellStyle name="SAPBEXresItem 3 3 3 3" xfId="16572" xr:uid="{B1CF9A10-D401-48FF-9A6C-E63A9EBF750F}"/>
    <cellStyle name="SAPBEXresItem 3 3 3 4" xfId="17816" xr:uid="{BAB6B581-188A-48C8-9123-EC0F3144905B}"/>
    <cellStyle name="SAPBEXresItem 3 3 3 5" xfId="21572" xr:uid="{0939B93C-C1EE-4C83-B14C-615B3391AEE6}"/>
    <cellStyle name="SAPBEXresItem 3 3 3 6" xfId="25234" xr:uid="{65401182-6B1F-4DDF-B29F-12DB437B918D}"/>
    <cellStyle name="SAPBEXresItem 3 3 3 7" xfId="28765" xr:uid="{6A8DF7B2-9567-4481-A9CD-326ED4AFDF7D}"/>
    <cellStyle name="SAPBEXresItem 3 3 3 8" xfId="32044" xr:uid="{D1685A6C-EEB1-4D0B-941E-1D1510497474}"/>
    <cellStyle name="SAPBEXresItem 3 3 4" xfId="2396" xr:uid="{8DD3BE3A-CECE-4E45-9826-1C981C68CA63}"/>
    <cellStyle name="SAPBEXresItem 3 3 4 2" xfId="10621" xr:uid="{06B8BDEC-142D-4EF6-91E3-54B1CB980530}"/>
    <cellStyle name="SAPBEXresItem 3 3 4 3" xfId="9729" xr:uid="{A09C2F74-14AD-4A82-BA3C-3AAB77C04B53}"/>
    <cellStyle name="SAPBEXresItem 3 3 4 4" xfId="7748" xr:uid="{2ED570AA-5996-4E2E-A12D-5C47037AC43A}"/>
    <cellStyle name="SAPBEXresItem 3 3 4 5" xfId="12850" xr:uid="{C1AF29DB-0440-4F51-A006-EB2142F4AD07}"/>
    <cellStyle name="SAPBEXresItem 3 3 4 6" xfId="19272" xr:uid="{AFE23573-3B87-4DCD-A944-975CA6E076BC}"/>
    <cellStyle name="SAPBEXresItem 3 3 4 7" xfId="23857" xr:uid="{1A08CF2D-5F4F-4695-97EC-8EB994268AA8}"/>
    <cellStyle name="SAPBEXresItem 3 3 4 8" xfId="30294" xr:uid="{EAF2585D-282E-4450-A9ED-6DA9B3D18BD1}"/>
    <cellStyle name="SAPBEXresItem 3 3 5" xfId="4236" xr:uid="{08D4232E-E1C0-42FB-BF29-4E9C92303AED}"/>
    <cellStyle name="SAPBEXresItem 3 3 5 2" xfId="13130" xr:uid="{625CA637-DF79-4245-9E7A-67048CA7CB6F}"/>
    <cellStyle name="SAPBEXresItem 3 3 5 3" xfId="15543" xr:uid="{76CFC731-350E-4F01-A87F-80A89DB81404}"/>
    <cellStyle name="SAPBEXresItem 3 3 5 4" xfId="18583" xr:uid="{23159964-C6EC-4ED8-ACB4-B9BA6630F2B3}"/>
    <cellStyle name="SAPBEXresItem 3 3 5 5" xfId="22335" xr:uid="{5C9B38AD-5CA4-471F-8E9A-846C9DD296B1}"/>
    <cellStyle name="SAPBEXresItem 3 3 5 6" xfId="26001" xr:uid="{D8C7D999-168A-46B6-8984-335562140822}"/>
    <cellStyle name="SAPBEXresItem 3 3 5 7" xfId="29532" xr:uid="{5BA1034E-B232-4E4D-9455-84F84A1F6B1C}"/>
    <cellStyle name="SAPBEXresItem 3 3 5 8" xfId="32795" xr:uid="{7F543D57-1B8B-4DF9-A8E2-A5D56A9C3572}"/>
    <cellStyle name="SAPBEXresItem 3 3 6" xfId="4144" xr:uid="{EB2A7FAA-D0F9-479B-987B-405F5C0329BA}"/>
    <cellStyle name="SAPBEXresItem 3 3 6 2" xfId="7143" xr:uid="{D5A9B172-8339-4E34-A6BF-E80FE7CD5153}"/>
    <cellStyle name="SAPBEXresItem 3 3 6 3" xfId="13740" xr:uid="{E95B0472-C444-4F87-A8EC-20538B52F18D}"/>
    <cellStyle name="SAPBEXresItem 3 3 6 4" xfId="18491" xr:uid="{B3D2CAED-D7E8-4CF3-924E-9FCDF8C3ACBC}"/>
    <cellStyle name="SAPBEXresItem 3 3 6 5" xfId="22244" xr:uid="{48B6E55E-E6F5-46F6-9595-B47B4A961120}"/>
    <cellStyle name="SAPBEXresItem 3 3 6 6" xfId="25909" xr:uid="{09734B7C-7326-47EF-8B26-B8F9FF0609B2}"/>
    <cellStyle name="SAPBEXresItem 3 3 6 7" xfId="29440" xr:uid="{78FBD8ED-1329-4DC4-B9C8-0A191DEE9067}"/>
    <cellStyle name="SAPBEXresItem 3 3 6 8" xfId="32706" xr:uid="{B91C684E-A533-47F2-946C-5A19C71856B6}"/>
    <cellStyle name="SAPBEXresItem 3 3 7" xfId="4698" xr:uid="{309D4ECA-C992-4FD4-967F-9237FC456CA0}"/>
    <cellStyle name="SAPBEXresItem 3 3 7 2" xfId="12324" xr:uid="{1409CC75-3B87-4885-9BCC-EF6AAD1360A7}"/>
    <cellStyle name="SAPBEXresItem 3 3 7 3" xfId="17020" xr:uid="{0F610023-A662-48DC-831E-5A6C97B43A74}"/>
    <cellStyle name="SAPBEXresItem 3 3 7 4" xfId="19045" xr:uid="{B669F77E-109C-4036-B075-D8DF5EA714BD}"/>
    <cellStyle name="SAPBEXresItem 3 3 7 5" xfId="22797" xr:uid="{38C1DBA5-F6F1-4B0C-8CC0-8CE61432C8A1}"/>
    <cellStyle name="SAPBEXresItem 3 3 7 6" xfId="26462" xr:uid="{A9D9A949-0617-469B-8ED7-5B59FA544D80}"/>
    <cellStyle name="SAPBEXresItem 3 3 7 7" xfId="29994" xr:uid="{90445FAC-B1B5-4AA3-B764-082257E8D2FB}"/>
    <cellStyle name="SAPBEXresItem 3 3 7 8" xfId="33253" xr:uid="{6B4B4D04-EB3D-4A8E-AB01-D4CF8C189225}"/>
    <cellStyle name="SAPBEXresItem 3 3 8" xfId="8591" xr:uid="{3E711945-30CE-46D4-BCBB-F0C8B1F60D26}"/>
    <cellStyle name="SAPBEXresItem 3 3 9" xfId="13431" xr:uid="{2487E41B-EFDD-48AF-8807-BE97C8DB605D}"/>
    <cellStyle name="SAPBEXresItem 3 4" xfId="2514" xr:uid="{7133FDC7-9E22-4CBA-BD91-716B83592DF0}"/>
    <cellStyle name="SAPBEXresItem 3 4 2" xfId="10154" xr:uid="{AEF85B1E-0694-4D32-8597-24808A1B4ED1}"/>
    <cellStyle name="SAPBEXresItem 3 4 3" xfId="14133" xr:uid="{639E3D75-3C38-46F7-AF66-1B909BF6E931}"/>
    <cellStyle name="SAPBEXresItem 3 4 4" xfId="13087" xr:uid="{E31BBFB0-E21F-459E-9BC1-D332A24FFCDB}"/>
    <cellStyle name="SAPBEXresItem 3 4 5" xfId="19325" xr:uid="{E90B130A-9BF2-45F1-AD54-3D44E047B5D0}"/>
    <cellStyle name="SAPBEXresItem 3 4 6" xfId="23092" xr:uid="{9AE2AC0C-5F41-4C40-9BA8-81F4CA59A83D}"/>
    <cellStyle name="SAPBEXresItem 3 4 7" xfId="26737" xr:uid="{CA802922-444A-40D5-A25B-A8AC3CE4A741}"/>
    <cellStyle name="SAPBEXresItem 3 4 8" xfId="31103" xr:uid="{F75664E9-AE02-4B84-84F9-D960244C78B1}"/>
    <cellStyle name="SAPBEXresItem 3 5" xfId="1793" xr:uid="{946A45B4-5904-4A03-9D8B-834C05DFB9FD}"/>
    <cellStyle name="SAPBEXresItem 3 5 2" xfId="9224" xr:uid="{7CBCECC6-7105-4526-8918-E4220848C409}"/>
    <cellStyle name="SAPBEXresItem 3 5 3" xfId="13852" xr:uid="{F4B61FB2-D918-4379-BC73-274FBEB759A3}"/>
    <cellStyle name="SAPBEXresItem 3 5 4" xfId="13632" xr:uid="{C1AD1A5E-B7DC-4138-9669-028BC343DBDB}"/>
    <cellStyle name="SAPBEXresItem 3 5 5" xfId="19522" xr:uid="{944909DE-EAEE-4B8B-A0A6-0FF1CD2B93C5}"/>
    <cellStyle name="SAPBEXresItem 3 5 6" xfId="19935" xr:uid="{B4B0CDA1-0203-4728-8CA2-852A1313BB55}"/>
    <cellStyle name="SAPBEXresItem 3 5 7" xfId="26935" xr:uid="{13E19AC3-BB15-4AAC-9E17-4035C819DF20}"/>
    <cellStyle name="SAPBEXresItem 3 5 8" xfId="30416" xr:uid="{A8E1526B-648B-4869-B163-7C9FFF7889CF}"/>
    <cellStyle name="SAPBEXresItem 3 6" xfId="2464" xr:uid="{B299E40A-308A-43F1-9EA9-7F968E764CB4}"/>
    <cellStyle name="SAPBEXresItem 3 6 2" xfId="8585" xr:uid="{60D5960A-7804-46E1-9670-79CE610ABF88}"/>
    <cellStyle name="SAPBEXresItem 3 6 3" xfId="16664" xr:uid="{213CB976-8364-4038-A6D4-54566C55C152}"/>
    <cellStyle name="SAPBEXresItem 3 6 4" xfId="8802" xr:uid="{371681D8-B84C-4A99-9E14-DF68B76CA14F}"/>
    <cellStyle name="SAPBEXresItem 3 6 5" xfId="19364" xr:uid="{E3AA7EAD-D9E0-4F44-ACDC-ECD99175FA7E}"/>
    <cellStyle name="SAPBEXresItem 3 6 6" xfId="23126" xr:uid="{BA7EDF55-E5D5-43E9-9AF0-5C869D5FD85F}"/>
    <cellStyle name="SAPBEXresItem 3 6 7" xfId="26776" xr:uid="{DA2F32EB-3DB9-490F-BC08-36A2924D9BF8}"/>
    <cellStyle name="SAPBEXresItem 3 6 8" xfId="19629" xr:uid="{B98FBC80-500A-487E-B86D-C969C023B89F}"/>
    <cellStyle name="SAPBEXresItem 3 7" xfId="4249" xr:uid="{527540A8-FA35-4494-89B6-C898FD8C2D62}"/>
    <cellStyle name="SAPBEXresItem 3 7 2" xfId="12674" xr:uid="{677D2084-EBCC-440A-AAF7-707A5884619A}"/>
    <cellStyle name="SAPBEXresItem 3 7 3" xfId="11817" xr:uid="{2CCB2120-C8D9-4664-8656-D878CF1EE652}"/>
    <cellStyle name="SAPBEXresItem 3 7 4" xfId="18596" xr:uid="{4CEF960C-C889-45F5-B479-DC93249A80A6}"/>
    <cellStyle name="SAPBEXresItem 3 7 5" xfId="22348" xr:uid="{8BB1436C-DE0B-4A7D-89B7-7281C8C9528C}"/>
    <cellStyle name="SAPBEXresItem 3 7 6" xfId="26014" xr:uid="{81D4461B-A3FC-467F-A899-4FF4CBE4AE03}"/>
    <cellStyle name="SAPBEXresItem 3 7 7" xfId="29545" xr:uid="{E5DD9987-F945-48FE-8F70-9F16727B259E}"/>
    <cellStyle name="SAPBEXresItem 3 7 8" xfId="32808" xr:uid="{6546E83D-0A38-4AB6-BA4D-72E9D9C43221}"/>
    <cellStyle name="SAPBEXresItem 3 8" xfId="3919" xr:uid="{696D9DBC-E62F-4C4F-BEB2-99142E0C87D7}"/>
    <cellStyle name="SAPBEXresItem 3 8 2" xfId="7439" xr:uid="{9AD242B5-EDA5-4A36-9241-015DC0B56FFE}"/>
    <cellStyle name="SAPBEXresItem 3 8 3" xfId="14474" xr:uid="{1A9BB735-F27C-4740-B69F-54ED74CC1A5F}"/>
    <cellStyle name="SAPBEXresItem 3 8 4" xfId="18266" xr:uid="{C4695F3E-A0BD-4E43-83D6-D630CC8CF8B4}"/>
    <cellStyle name="SAPBEXresItem 3 8 5" xfId="22019" xr:uid="{B9888419-3FE7-4555-8242-198C298499CC}"/>
    <cellStyle name="SAPBEXresItem 3 8 6" xfId="25684" xr:uid="{58544CEA-5D2C-4C23-9F08-C36DBCD4B685}"/>
    <cellStyle name="SAPBEXresItem 3 8 7" xfId="29215" xr:uid="{32DDAF92-AC33-421A-BEE9-42FD46FB889D}"/>
    <cellStyle name="SAPBEXresItem 3 8 8" xfId="32483" xr:uid="{8EED2D99-CF44-4662-AAFA-070741DBB947}"/>
    <cellStyle name="SAPBEXresItem 3 9" xfId="4744" xr:uid="{50CE80FF-2034-4CBB-AAC8-3EC49D423944}"/>
    <cellStyle name="SAPBEXresItem 3 9 2" xfId="12279" xr:uid="{51A47781-5318-47DD-8682-424CCFA2FE24}"/>
    <cellStyle name="SAPBEXresItem 3 9 3" xfId="15776" xr:uid="{C8E7B1A1-197E-410D-B95D-B6C034A490C0}"/>
    <cellStyle name="SAPBEXresItem 3 9 4" xfId="19091" xr:uid="{8ECDF693-58D1-4AA6-A50C-58911D7EB8C4}"/>
    <cellStyle name="SAPBEXresItem 3 9 5" xfId="22842" xr:uid="{D14F175A-18FA-4F72-8A7C-796C6CD7F918}"/>
    <cellStyle name="SAPBEXresItem 3 9 6" xfId="26508" xr:uid="{A8DAF1E1-A06D-4990-B7D8-55FD394DD24C}"/>
    <cellStyle name="SAPBEXresItem 3 9 7" xfId="30040" xr:uid="{B4C7C098-0F0B-49EE-AB11-DF0BB7F779DA}"/>
    <cellStyle name="SAPBEXresItem 3 9 8" xfId="33297" xr:uid="{EC3E96C8-E62E-4921-B2A1-99376A2841EA}"/>
    <cellStyle name="SAPBEXresItem 4" xfId="1393" xr:uid="{2ACEFAFB-4130-40F5-B2B6-DD0DCE822432}"/>
    <cellStyle name="SAPBEXresItem 5" xfId="1430" xr:uid="{BBA16921-6BD7-4C82-B8AC-FA4122C2CDE9}"/>
    <cellStyle name="SAPBEXresItem 6" xfId="683" xr:uid="{F2081A4B-1145-4081-A53A-CF6E9A87910A}"/>
    <cellStyle name="SAPBEXresItem 6 10" xfId="10961" xr:uid="{3C2AD228-9379-4735-B47D-E9F1F6953E37}"/>
    <cellStyle name="SAPBEXresItem 6 11" xfId="10291" xr:uid="{0D68C6A7-A548-4DA4-A608-298B0C1962CC}"/>
    <cellStyle name="SAPBEXresItem 6 12" xfId="20164" xr:uid="{761D0AF9-58DB-4EA3-9780-AFC5FE512DCD}"/>
    <cellStyle name="SAPBEXresItem 6 13" xfId="23902" xr:uid="{FD0F86CC-FA2F-4FA8-BA83-33670E2BA6B1}"/>
    <cellStyle name="SAPBEXresItem 6 14" xfId="27459" xr:uid="{EB29FA1C-722A-437F-8BC1-BBF1A160D7CA}"/>
    <cellStyle name="SAPBEXresItem 6 15" xfId="27529" xr:uid="{2868D7FD-0D6A-4E37-9CD1-6DC317E45210}"/>
    <cellStyle name="SAPBEXresItem 6 2" xfId="1593" xr:uid="{9705767B-0603-4F03-9F1E-E42ABD4630D5}"/>
    <cellStyle name="SAPBEXresItem 6 2 10" xfId="14360" xr:uid="{2035BCED-AD91-4F51-95D9-B2B87F229E60}"/>
    <cellStyle name="SAPBEXresItem 6 2 11" xfId="14405" xr:uid="{1A91320F-0C9D-4727-9A41-7A339C6F42E2}"/>
    <cellStyle name="SAPBEXresItem 6 2 12" xfId="19908" xr:uid="{26D60C06-FEE8-415B-9946-D21FBAB35466}"/>
    <cellStyle name="SAPBEXresItem 6 2 13" xfId="23665" xr:uid="{90A7F361-5E5C-41DE-8947-AE4E12363C7A}"/>
    <cellStyle name="SAPBEXresItem 6 2 14" xfId="30510" xr:uid="{2B9E0134-5CC1-4EDB-9C5C-B1E3A61092E0}"/>
    <cellStyle name="SAPBEXresItem 6 2 2" xfId="2836" xr:uid="{1B1D7EF8-EF45-439D-B3C8-1D05AA71289E}"/>
    <cellStyle name="SAPBEXresItem 6 2 2 2" xfId="8217" xr:uid="{DEBA58F8-6672-4A7A-89E4-73BFBB7C0F3C}"/>
    <cellStyle name="SAPBEXresItem 6 2 2 3" xfId="13588" xr:uid="{3FD38256-4804-4F6B-AE08-2E3E4C118F83}"/>
    <cellStyle name="SAPBEXresItem 6 2 2 4" xfId="17184" xr:uid="{CF36E2DC-8CD2-4FA1-A9E4-C3F98A3F0C62}"/>
    <cellStyle name="SAPBEXresItem 6 2 2 5" xfId="20942" xr:uid="{170E982F-83F7-4BC9-97CD-34EBEC945976}"/>
    <cellStyle name="SAPBEXresItem 6 2 2 6" xfId="24603" xr:uid="{D98E1750-8921-4114-BC49-5713420A9EEA}"/>
    <cellStyle name="SAPBEXresItem 6 2 2 7" xfId="28132" xr:uid="{2D7B2A99-4772-4047-A6BB-72FF5677B8C7}"/>
    <cellStyle name="SAPBEXresItem 6 2 2 8" xfId="31418" xr:uid="{D1EBD3B2-5F5E-42A7-B9E2-7870851FA15C}"/>
    <cellStyle name="SAPBEXresItem 6 2 3" xfId="3342" xr:uid="{8BCD7C98-80DC-48C0-A894-BE48ED68C3D9}"/>
    <cellStyle name="SAPBEXresItem 6 2 3 2" xfId="9957" xr:uid="{8274B843-4235-431A-B978-F047D8E5C506}"/>
    <cellStyle name="SAPBEXresItem 6 2 3 3" xfId="14020" xr:uid="{8AFD04EF-79CE-4F2D-B03A-B332A160EE90}"/>
    <cellStyle name="SAPBEXresItem 6 2 3 4" xfId="17689" xr:uid="{A266C5A3-FFF2-48FE-861B-B2EE7F4B02F2}"/>
    <cellStyle name="SAPBEXresItem 6 2 3 5" xfId="21445" xr:uid="{3B591319-2F25-4293-BF74-00B49419E1DD}"/>
    <cellStyle name="SAPBEXresItem 6 2 3 6" xfId="25107" xr:uid="{5CA9B051-6B66-40A5-A71E-BD427534388B}"/>
    <cellStyle name="SAPBEXresItem 6 2 3 7" xfId="28638" xr:uid="{2FAEAF24-7501-49BC-9950-80AD668F47B3}"/>
    <cellStyle name="SAPBEXresItem 6 2 3 8" xfId="31917" xr:uid="{2CF7C704-C4EC-498F-B3A2-CA4E898DE2E6}"/>
    <cellStyle name="SAPBEXresItem 6 2 4" xfId="2374" xr:uid="{8469C4B0-EC3F-4B96-8CD8-EC2B41CEB2EE}"/>
    <cellStyle name="SAPBEXresItem 6 2 4 2" xfId="10401" xr:uid="{32052422-4BC9-471A-AF94-07C3CE12827C}"/>
    <cellStyle name="SAPBEXresItem 6 2 4 3" xfId="8242" xr:uid="{A635C064-FD83-4C62-9B1F-84CD7FABA4E9}"/>
    <cellStyle name="SAPBEXresItem 6 2 4 4" xfId="16675" xr:uid="{1C1157E5-1430-4185-8C8C-738F2AE0FFC0}"/>
    <cellStyle name="SAPBEXresItem 6 2 4 5" xfId="14277" xr:uid="{EF098433-23CC-479C-818D-32C893144E27}"/>
    <cellStyle name="SAPBEXresItem 6 2 4 6" xfId="20073" xr:uid="{67FC53D1-CC6E-4878-B456-509FF3F06DDB}"/>
    <cellStyle name="SAPBEXresItem 6 2 4 7" xfId="23813" xr:uid="{DACB700A-2159-40FC-AF6A-9107BC3E67C7}"/>
    <cellStyle name="SAPBEXresItem 6 2 4 8" xfId="30307" xr:uid="{C46B7253-C1B8-46E8-BD7D-FA8A9E6CFD4A}"/>
    <cellStyle name="SAPBEXresItem 6 2 5" xfId="4344" xr:uid="{3BC1BA15-FD3E-4A2B-B2DA-CC67379C13CD}"/>
    <cellStyle name="SAPBEXresItem 6 2 5 2" xfId="12610" xr:uid="{1531DCAB-8B8F-4339-AA50-A07C21814726}"/>
    <cellStyle name="SAPBEXresItem 6 2 5 3" xfId="10046" xr:uid="{FFC9AACF-0DF0-44B9-89F3-0F59EAEF5AF6}"/>
    <cellStyle name="SAPBEXresItem 6 2 5 4" xfId="18691" xr:uid="{E18FAE5A-3355-4DC1-95E9-9F4EE3E41092}"/>
    <cellStyle name="SAPBEXresItem 6 2 5 5" xfId="22443" xr:uid="{A7D27011-989F-4B05-B580-CC2E62D77016}"/>
    <cellStyle name="SAPBEXresItem 6 2 5 6" xfId="26109" xr:uid="{C722199C-0AC8-4D51-BAA5-56FDD3044EDD}"/>
    <cellStyle name="SAPBEXresItem 6 2 5 7" xfId="29640" xr:uid="{E9C7DBE1-85B9-436B-84C7-FA1CC1D4D24F}"/>
    <cellStyle name="SAPBEXresItem 6 2 5 8" xfId="32902" xr:uid="{ABB5D950-1227-414B-A9D8-6411380CCEE9}"/>
    <cellStyle name="SAPBEXresItem 6 2 6" xfId="2350" xr:uid="{4136FBD1-97E1-4C11-8A0B-4EF628B6677A}"/>
    <cellStyle name="SAPBEXresItem 6 2 6 2" xfId="7929" xr:uid="{7496F12E-EF5F-4D06-8366-0F2B0D6BEB25}"/>
    <cellStyle name="SAPBEXresItem 6 2 6 3" xfId="14588" xr:uid="{F9BFD22B-B970-4DC2-A458-6279BFC2AC4F}"/>
    <cellStyle name="SAPBEXresItem 6 2 6 4" xfId="9976" xr:uid="{F2CC98EC-E818-4666-853E-FC17719C86D6}"/>
    <cellStyle name="SAPBEXresItem 6 2 6 5" xfId="16249" xr:uid="{D1F065AD-C4C1-4F95-8400-AB55027947E9}"/>
    <cellStyle name="SAPBEXresItem 6 2 6 6" xfId="20075" xr:uid="{16C896D5-B560-4AAA-B003-E577520B0150}"/>
    <cellStyle name="SAPBEXresItem 6 2 6 7" xfId="23408" xr:uid="{46A16834-DB3B-4D6E-9369-BFA68A658182}"/>
    <cellStyle name="SAPBEXresItem 6 2 6 8" xfId="30324" xr:uid="{E8D5DC6A-33D1-43B7-B03C-C27C4A226617}"/>
    <cellStyle name="SAPBEXresItem 6 2 7" xfId="2256" xr:uid="{7DE910EF-8222-430A-954C-2C9803AA818F}"/>
    <cellStyle name="SAPBEXresItem 6 2 7 2" xfId="8212" xr:uid="{B30EDAD8-CD3C-4D00-B86E-F32062D9B921}"/>
    <cellStyle name="SAPBEXresItem 6 2 7 3" xfId="14787" xr:uid="{F90422C5-B107-4A0E-96DA-50CFA7518005}"/>
    <cellStyle name="SAPBEXresItem 6 2 7 4" xfId="14062" xr:uid="{B2336E0E-3649-4267-B432-865DC55A169D}"/>
    <cellStyle name="SAPBEXresItem 6 2 7 5" xfId="19434" xr:uid="{25EC0FB8-7BC3-4348-9C83-806D27E3B797}"/>
    <cellStyle name="SAPBEXresItem 6 2 7 6" xfId="16390" xr:uid="{5D501120-26ED-4EED-B3DC-F00B79AC430B}"/>
    <cellStyle name="SAPBEXresItem 6 2 7 7" xfId="15509" xr:uid="{117D7F3F-46CD-4E9B-AD88-1E52E19D5B20}"/>
    <cellStyle name="SAPBEXresItem 6 2 7 8" xfId="30357" xr:uid="{CE11E4B9-662E-4170-A7D2-09FEBC32D040}"/>
    <cellStyle name="SAPBEXresItem 6 2 8" xfId="9414" xr:uid="{E5245B24-AFEE-47F0-A240-61C7456813AD}"/>
    <cellStyle name="SAPBEXresItem 6 2 9" xfId="13670" xr:uid="{BF10C7D2-B9E5-49B3-8843-B3990DD7D208}"/>
    <cellStyle name="SAPBEXresItem 6 3" xfId="2016" xr:uid="{BAC2E69A-E9B1-4914-A699-39CCABA31E5D}"/>
    <cellStyle name="SAPBEXresItem 6 3 2" xfId="11055" xr:uid="{76075C6A-62DF-41A6-A1FA-50C3D12AD373}"/>
    <cellStyle name="SAPBEXresItem 6 3 3" xfId="12847" xr:uid="{AAF93509-15EC-4702-BF7B-7BED36E152EB}"/>
    <cellStyle name="SAPBEXresItem 6 3 4" xfId="14576" xr:uid="{05632BC0-207A-4B76-8492-5C64D1A72710}"/>
    <cellStyle name="SAPBEXresItem 6 3 5" xfId="8732" xr:uid="{0F34FFA2-F1FC-4614-A99D-AEAE8652C068}"/>
    <cellStyle name="SAPBEXresItem 6 3 6" xfId="20153" xr:uid="{45F0AEA2-CCB4-4D0D-AC64-10CE4580A06F}"/>
    <cellStyle name="SAPBEXresItem 6 3 7" xfId="23747" xr:uid="{514CF048-330A-423A-BD49-E77519E0152B}"/>
    <cellStyle name="SAPBEXresItem 6 3 8" xfId="27875" xr:uid="{84264AA8-1CDF-47B9-975D-91AF2902657E}"/>
    <cellStyle name="SAPBEXresItem 6 4" xfId="2325" xr:uid="{9F99D09E-5CB3-447C-BAC8-D945C1A86F9D}"/>
    <cellStyle name="SAPBEXresItem 6 4 2" xfId="9658" xr:uid="{841B1C36-3A41-4EA6-BE3D-E28DA4C531F2}"/>
    <cellStyle name="SAPBEXresItem 6 4 3" xfId="15062" xr:uid="{01661540-249E-41A3-A233-2FC7A21BD181}"/>
    <cellStyle name="SAPBEXresItem 6 4 4" xfId="14506" xr:uid="{05672F6D-1F6C-4ACC-9B25-DA0D97B3860E}"/>
    <cellStyle name="SAPBEXresItem 6 4 5" xfId="14159" xr:uid="{118AC966-EFF3-44D7-863D-60F423D39333}"/>
    <cellStyle name="SAPBEXresItem 6 4 6" xfId="20224" xr:uid="{4818A0E6-FDEA-4D07-A2B6-A15A12B1DF5D}"/>
    <cellStyle name="SAPBEXresItem 6 4 7" xfId="23957" xr:uid="{77E6949D-1155-4D63-95E5-15EE54B56DAB}"/>
    <cellStyle name="SAPBEXresItem 6 4 8" xfId="27410" xr:uid="{CB004920-1818-432E-B0B9-1396F71FA3DB}"/>
    <cellStyle name="SAPBEXresItem 6 5" xfId="3652" xr:uid="{52A754A4-B42A-4B66-9AF4-8C056BF1334C}"/>
    <cellStyle name="SAPBEXresItem 6 5 2" xfId="10108" xr:uid="{F44A5D00-33A9-4951-8203-C0CDBC9C291F}"/>
    <cellStyle name="SAPBEXresItem 6 5 3" xfId="6855" xr:uid="{64CED9AF-32A3-432B-93F5-54472774463B}"/>
    <cellStyle name="SAPBEXresItem 6 5 4" xfId="17999" xr:uid="{494EA965-FA55-45B4-9E44-576FB2AED56C}"/>
    <cellStyle name="SAPBEXresItem 6 5 5" xfId="21755" xr:uid="{AED4FCEB-A01E-4978-A047-B50331BB3952}"/>
    <cellStyle name="SAPBEXresItem 6 5 6" xfId="25417" xr:uid="{FC8D5C8F-157E-46A8-B39D-4C8025BFFAA8}"/>
    <cellStyle name="SAPBEXresItem 6 5 7" xfId="28948" xr:uid="{4DAAE415-89E4-4D03-81E9-4D9252A7BFAB}"/>
    <cellStyle name="SAPBEXresItem 6 5 8" xfId="32225" xr:uid="{E32D37F3-4427-44CD-B886-03B28EDE18FC}"/>
    <cellStyle name="SAPBEXresItem 6 6" xfId="3727" xr:uid="{483814EA-71D6-4291-8FED-AFB3AB831835}"/>
    <cellStyle name="SAPBEXresItem 6 6 2" xfId="13022" xr:uid="{11825F5C-77D7-43D7-953B-26AADE019D60}"/>
    <cellStyle name="SAPBEXresItem 6 6 3" xfId="11075" xr:uid="{0A65C3AF-CB40-4573-A8F7-B50FC8A6D9BC}"/>
    <cellStyle name="SAPBEXresItem 6 6 4" xfId="18074" xr:uid="{62FB83CC-A2A5-429B-B737-F4C4B37F98A7}"/>
    <cellStyle name="SAPBEXresItem 6 6 5" xfId="21829" xr:uid="{245E41BA-B39B-481D-A0D3-0B0D16F9E11A}"/>
    <cellStyle name="SAPBEXresItem 6 6 6" xfId="25492" xr:uid="{2AAE8366-E8DA-4C00-9C38-72211A9BB5EC}"/>
    <cellStyle name="SAPBEXresItem 6 6 7" xfId="29023" xr:uid="{3E7B3E0F-96AA-48D1-B033-C807A303B371}"/>
    <cellStyle name="SAPBEXresItem 6 6 8" xfId="32299" xr:uid="{F3B3BB9D-E0BA-4B35-9EBC-413DFFFC99BF}"/>
    <cellStyle name="SAPBEXresItem 6 7" xfId="4621" xr:uid="{DDB3F4D8-E442-42CC-9779-D36CDCF9B5E5}"/>
    <cellStyle name="SAPBEXresItem 6 7 2" xfId="12397" xr:uid="{A6C2FF4F-7A9C-4ADE-B788-1A2FDF4E99AE}"/>
    <cellStyle name="SAPBEXresItem 6 7 3" xfId="14634" xr:uid="{80A8C40B-FCC7-4AC2-9854-E4A4561A8EEF}"/>
    <cellStyle name="SAPBEXresItem 6 7 4" xfId="18968" xr:uid="{0E6D28CC-EA3C-4D9E-8AFA-E55B13DE9035}"/>
    <cellStyle name="SAPBEXresItem 6 7 5" xfId="22720" xr:uid="{E694AD20-60FD-4822-9AE9-D858873CED56}"/>
    <cellStyle name="SAPBEXresItem 6 7 6" xfId="26385" xr:uid="{55F4D3B7-8770-417C-B6CB-145FDA2B2604}"/>
    <cellStyle name="SAPBEXresItem 6 7 7" xfId="29917" xr:uid="{32A02367-76F6-4517-9CE2-A50807307BDA}"/>
    <cellStyle name="SAPBEXresItem 6 7 8" xfId="33177" xr:uid="{EF2A848B-0FEF-41B2-920C-60A1AAEFDB3F}"/>
    <cellStyle name="SAPBEXresItem 6 8" xfId="2217" xr:uid="{91DD5BA4-7990-4FA9-942E-5EC6663AEE1E}"/>
    <cellStyle name="SAPBEXresItem 6 8 2" xfId="10430" xr:uid="{3C7A9428-099F-47A6-986D-E0BD2F6FB55E}"/>
    <cellStyle name="SAPBEXresItem 6 8 3" xfId="15142" xr:uid="{50DAAEA5-BAD9-41D0-9869-02EBA5FD9D55}"/>
    <cellStyle name="SAPBEXresItem 6 8 4" xfId="15522" xr:uid="{AA5024FC-C673-44F6-8F20-D0A2AA2E4077}"/>
    <cellStyle name="SAPBEXresItem 6 8 5" xfId="9939" xr:uid="{C25307D1-A200-446A-98B1-167F863FDCC2}"/>
    <cellStyle name="SAPBEXresItem 6 8 6" xfId="16750" xr:uid="{10A2D513-A1B6-4C9C-A781-FA52F7A050AD}"/>
    <cellStyle name="SAPBEXresItem 6 8 7" xfId="23939" xr:uid="{CBDBAD21-2C1B-4033-B508-8D05037602CE}"/>
    <cellStyle name="SAPBEXresItem 6 8 8" xfId="27432" xr:uid="{6A39C1F0-35A0-471A-9BAB-5A92BAF9A474}"/>
    <cellStyle name="SAPBEXresItem 6 9" xfId="10218" xr:uid="{3ECB9449-7D82-4E59-8D31-78C27B7CE616}"/>
    <cellStyle name="SAPBEXresItem 7" xfId="1545" xr:uid="{19E8A766-4EBD-48E6-A85E-2E98158AA631}"/>
    <cellStyle name="SAPBEXresItem 7 10" xfId="9876" xr:uid="{3AE3DD7B-5C5E-4CC9-A50A-0882575A064F}"/>
    <cellStyle name="SAPBEXresItem 7 11" xfId="12152" xr:uid="{BB46C383-3675-458D-B310-B028EA96EA01}"/>
    <cellStyle name="SAPBEXresItem 7 12" xfId="20240" xr:uid="{766D943F-8197-4376-9C51-36EF4C740DE4}"/>
    <cellStyle name="SAPBEXresItem 7 13" xfId="23922" xr:uid="{C9C42E01-D05D-4E9D-ADAF-46B3504C04F8}"/>
    <cellStyle name="SAPBEXresItem 7 14" xfId="20422" xr:uid="{09333421-853B-4E3E-9788-1268C6DFC938}"/>
    <cellStyle name="SAPBEXresItem 7 2" xfId="2788" xr:uid="{AD58B845-1676-4513-B160-71A8B0F88955}"/>
    <cellStyle name="SAPBEXresItem 7 2 2" xfId="10140" xr:uid="{E7C1C0B5-EAAC-48DD-967E-61BFD597A287}"/>
    <cellStyle name="SAPBEXresItem 7 2 3" xfId="13335" xr:uid="{9A5D634E-A346-4E17-95D2-769F4B08E124}"/>
    <cellStyle name="SAPBEXresItem 7 2 4" xfId="17136" xr:uid="{3E56C384-66A6-45CE-8039-521C4AA7C761}"/>
    <cellStyle name="SAPBEXresItem 7 2 5" xfId="20894" xr:uid="{DA85F22F-E9F9-49B7-93B1-98BFC659854B}"/>
    <cellStyle name="SAPBEXresItem 7 2 6" xfId="24555" xr:uid="{15F4F245-AC76-4705-A1E6-A26C039CC891}"/>
    <cellStyle name="SAPBEXresItem 7 2 7" xfId="28084" xr:uid="{379E21B5-F16B-4EA5-84AB-1A4861EA4CD1}"/>
    <cellStyle name="SAPBEXresItem 7 2 8" xfId="31370" xr:uid="{8489694A-FCA6-4285-8DFD-3D4888177C07}"/>
    <cellStyle name="SAPBEXresItem 7 3" xfId="3294" xr:uid="{89DE05E7-7299-4C8C-BE6D-27C2ED6FB1D2}"/>
    <cellStyle name="SAPBEXresItem 7 3 2" xfId="11471" xr:uid="{9F641165-958D-4B7B-8024-7F2F7FB9AFA9}"/>
    <cellStyle name="SAPBEXresItem 7 3 3" xfId="16172" xr:uid="{59B773BA-E955-441C-90E3-B0B4B703B1BF}"/>
    <cellStyle name="SAPBEXresItem 7 3 4" xfId="17641" xr:uid="{CE9AAC98-2D03-4F3B-A52D-F472125931B2}"/>
    <cellStyle name="SAPBEXresItem 7 3 5" xfId="21397" xr:uid="{FAEABA73-6B1E-41F0-A8CA-0F3E9FADDA2D}"/>
    <cellStyle name="SAPBEXresItem 7 3 6" xfId="25059" xr:uid="{65A1FEFF-6728-4102-9A3B-E3C7F589182A}"/>
    <cellStyle name="SAPBEXresItem 7 3 7" xfId="28590" xr:uid="{2B423C40-5008-48A3-AB62-05B267241D81}"/>
    <cellStyle name="SAPBEXresItem 7 3 8" xfId="31869" xr:uid="{EA529FC6-38B9-479F-8442-67EA051635F6}"/>
    <cellStyle name="SAPBEXresItem 7 4" xfId="2200" xr:uid="{A24BC986-1FA1-4AB8-9867-28611375F347}"/>
    <cellStyle name="SAPBEXresItem 7 4 2" xfId="10640" xr:uid="{9E57E071-439C-4DB0-9695-E5DFC0882D28}"/>
    <cellStyle name="SAPBEXresItem 7 4 3" xfId="8313" xr:uid="{C1B9FB53-596F-41B5-8309-8C83D708C2EA}"/>
    <cellStyle name="SAPBEXresItem 7 4 4" xfId="8466" xr:uid="{8B4F54F9-8198-45C9-9821-BA129855CFB9}"/>
    <cellStyle name="SAPBEXresItem 7 4 5" xfId="15504" xr:uid="{AF0E58F8-ED3B-4709-B98E-18C3006FCF2E}"/>
    <cellStyle name="SAPBEXresItem 7 4 6" xfId="23198" xr:uid="{587C22D5-2AC3-4D89-9004-A6AB22E4C2AE}"/>
    <cellStyle name="SAPBEXresItem 7 4 7" xfId="26858" xr:uid="{A8F8702E-5F34-452B-ADF3-740E3A0B4C24}"/>
    <cellStyle name="SAPBEXresItem 7 4 8" xfId="24026" xr:uid="{9D44FFC1-CC11-471D-9590-4C0C7D050102}"/>
    <cellStyle name="SAPBEXresItem 7 5" xfId="2700" xr:uid="{51C2DE96-78FF-4CF1-8764-C50D1D7F1776}"/>
    <cellStyle name="SAPBEXresItem 7 5 2" xfId="9772" xr:uid="{CA06B8D1-8F7D-4508-980B-E22586C3B813}"/>
    <cellStyle name="SAPBEXresItem 7 5 3" xfId="13395" xr:uid="{BCD27ACB-1A3D-4BE8-8E25-B29F438F9739}"/>
    <cellStyle name="SAPBEXresItem 7 5 4" xfId="17048" xr:uid="{0710526E-F7D9-42A5-B38A-0D89E496D286}"/>
    <cellStyle name="SAPBEXresItem 7 5 5" xfId="20806" xr:uid="{FF52ABA0-AB15-421D-98ED-A0ACF6BE043E}"/>
    <cellStyle name="SAPBEXresItem 7 5 6" xfId="24467" xr:uid="{8651FA59-9687-4EAC-9C23-EF167F64182D}"/>
    <cellStyle name="SAPBEXresItem 7 5 7" xfId="27996" xr:uid="{5EADC38C-F601-4B6F-9C90-4179A69C6292}"/>
    <cellStyle name="SAPBEXresItem 7 5 8" xfId="31282" xr:uid="{536B8C1D-884E-4EDE-AD17-84024B195249}"/>
    <cellStyle name="SAPBEXresItem 7 6" xfId="4546" xr:uid="{562CB397-4B6F-44E2-9F36-91257CA78836}"/>
    <cellStyle name="SAPBEXresItem 7 6 2" xfId="12467" xr:uid="{5F208E58-17BF-45A6-AE9C-FBF3EDF0544E}"/>
    <cellStyle name="SAPBEXresItem 7 6 3" xfId="15120" xr:uid="{18FEA61E-4BD6-4F07-9760-723F55A9DC09}"/>
    <cellStyle name="SAPBEXresItem 7 6 4" xfId="18893" xr:uid="{0166CAA8-EF1D-4E1E-9AE7-0F421A0859A0}"/>
    <cellStyle name="SAPBEXresItem 7 6 5" xfId="22645" xr:uid="{F25D2787-1184-43DD-AA03-DF60541C073F}"/>
    <cellStyle name="SAPBEXresItem 7 6 6" xfId="26310" xr:uid="{DF52A279-B751-44DB-8D47-4EDFB8893FE9}"/>
    <cellStyle name="SAPBEXresItem 7 6 7" xfId="29842" xr:uid="{F0BED56B-27CB-4B11-A9AB-501DE008B9CC}"/>
    <cellStyle name="SAPBEXresItem 7 6 8" xfId="33103" xr:uid="{DB4471BD-70DC-4CD5-BB9A-875259479CAE}"/>
    <cellStyle name="SAPBEXresItem 7 7" xfId="3796" xr:uid="{FB76EC3D-6960-4ECE-AD97-E237F1472DAC}"/>
    <cellStyle name="SAPBEXresItem 7 7 2" xfId="12994" xr:uid="{60FE9E67-247A-45C0-98AC-B23A100598DB}"/>
    <cellStyle name="SAPBEXresItem 7 7 3" xfId="15648" xr:uid="{ED545121-871D-4FAE-BCCB-5C9FC298CDDB}"/>
    <cellStyle name="SAPBEXresItem 7 7 4" xfId="18143" xr:uid="{37C5EF9E-2B14-4188-9502-6558E8565008}"/>
    <cellStyle name="SAPBEXresItem 7 7 5" xfId="21896" xr:uid="{627E4868-CD6C-4F16-8CC6-672EEEDD73E9}"/>
    <cellStyle name="SAPBEXresItem 7 7 6" xfId="25561" xr:uid="{26A534A5-D45E-4725-95DA-17701CE220FB}"/>
    <cellStyle name="SAPBEXresItem 7 7 7" xfId="29092" xr:uid="{61006859-B54C-492C-9154-001FC9BD09AF}"/>
    <cellStyle name="SAPBEXresItem 7 7 8" xfId="32364" xr:uid="{8E1F0435-36E2-4ABF-84C1-F223827086E4}"/>
    <cellStyle name="SAPBEXresItem 7 8" xfId="13078" xr:uid="{89CF585B-37EB-4C7A-AD0C-6AE60C66A2F4}"/>
    <cellStyle name="SAPBEXresItem 7 9" xfId="15583" xr:uid="{67E38994-BD36-462B-B99B-B91C6C1C8ADC}"/>
    <cellStyle name="SAPBEXresItem 8" xfId="1844" xr:uid="{8DA94B84-F4B1-4E20-9A4E-C357F914504C}"/>
    <cellStyle name="SAPBEXresItem 8 2" xfId="9577" xr:uid="{8D463EB8-8922-4AD7-B954-2C90424AA56F}"/>
    <cellStyle name="SAPBEXresItem 8 3" xfId="9700" xr:uid="{703CBE71-04DF-4CBA-8A0A-2BC9BB231825}"/>
    <cellStyle name="SAPBEXresItem 8 4" xfId="11340" xr:uid="{8FCA866F-12EB-4E4C-8B47-D2A76B9C367A}"/>
    <cellStyle name="SAPBEXresItem 8 5" xfId="7592" xr:uid="{D6EB0558-07D9-47EF-B312-D1D95875B4D0}"/>
    <cellStyle name="SAPBEXresItem 8 6" xfId="24116" xr:uid="{5D812FCC-028D-4B29-AC67-94A5A9EF8DD8}"/>
    <cellStyle name="SAPBEXresItem 8 7" xfId="23990" xr:uid="{5F14BE27-558C-4B62-8AE9-594CA3E0F12B}"/>
    <cellStyle name="SAPBEXresItem 8 8" xfId="15665" xr:uid="{4B427E3F-E211-42A4-A377-3F71528CB5B9}"/>
    <cellStyle name="SAPBEXresItem 9" xfId="2696" xr:uid="{A2FEC7E2-65D3-440D-98F5-0BAA1D70FAB3}"/>
    <cellStyle name="SAPBEXresItem 9 2" xfId="8583" xr:uid="{A21A98CB-F521-464E-BCAE-557F73152BF7}"/>
    <cellStyle name="SAPBEXresItem 9 3" xfId="14568" xr:uid="{10FD22E9-11CF-4052-82EF-6243267F560B}"/>
    <cellStyle name="SAPBEXresItem 9 4" xfId="14875" xr:uid="{19A61872-3AA5-416C-AF56-125D0086AD1D}"/>
    <cellStyle name="SAPBEXresItem 9 5" xfId="20802" xr:uid="{E508AF4B-956B-4F1B-999D-02F8C11753CA}"/>
    <cellStyle name="SAPBEXresItem 9 6" xfId="24463" xr:uid="{353C165D-81BA-459D-91DD-5501125A245E}"/>
    <cellStyle name="SAPBEXresItem 9 7" xfId="27992" xr:uid="{2306C43E-8470-40F8-A8AC-0184731EC409}"/>
    <cellStyle name="SAPBEXresItem 9 8" xfId="31278" xr:uid="{3BE1C048-F5B9-4104-9A8D-7A63C28C69C5}"/>
    <cellStyle name="SAPBEXresItemX" xfId="491" xr:uid="{AAC360C6-72A6-48E3-B7E2-CB02D371DFB6}"/>
    <cellStyle name="SAPBEXresItemX 10" xfId="3158" xr:uid="{8A9A2BDD-3D56-487E-B66A-8686BF872CED}"/>
    <cellStyle name="SAPBEXresItemX 10 2" xfId="10304" xr:uid="{1FFF880C-5B95-4F61-AF61-692596357F47}"/>
    <cellStyle name="SAPBEXresItemX 10 3" xfId="14472" xr:uid="{1F168349-A1A5-46C0-AAB8-FB598FF64093}"/>
    <cellStyle name="SAPBEXresItemX 10 4" xfId="17505" xr:uid="{10637A5B-7E5D-4AE8-84E4-AA09141A4F44}"/>
    <cellStyle name="SAPBEXresItemX 10 5" xfId="21261" xr:uid="{11B99E64-5B40-413D-A584-156818DEBE4A}"/>
    <cellStyle name="SAPBEXresItemX 10 6" xfId="24923" xr:uid="{589EFA8B-3F6A-4B24-B9EB-0D2B8F0715A1}"/>
    <cellStyle name="SAPBEXresItemX 10 7" xfId="28454" xr:uid="{B523C0A9-1CAB-4621-87CA-DE59EB59D0AF}"/>
    <cellStyle name="SAPBEXresItemX 10 8" xfId="31735" xr:uid="{FF9D678F-13CC-44EE-9634-1457D155D6D4}"/>
    <cellStyle name="SAPBEXresItemX 11" xfId="4645" xr:uid="{33AE1C7E-96A7-4015-B119-1B7A901CBFFC}"/>
    <cellStyle name="SAPBEXresItemX 11 2" xfId="12375" xr:uid="{CA41A124-D030-4D58-A123-06BBF2077926}"/>
    <cellStyle name="SAPBEXresItemX 11 3" xfId="8963" xr:uid="{E4141BD8-6052-4777-A727-43A35182C6D1}"/>
    <cellStyle name="SAPBEXresItemX 11 4" xfId="18992" xr:uid="{02E07AB9-56B0-4AC7-9B79-9C74BADD60FE}"/>
    <cellStyle name="SAPBEXresItemX 11 5" xfId="22744" xr:uid="{F6C430F8-EC55-4251-A420-E486524A8C26}"/>
    <cellStyle name="SAPBEXresItemX 11 6" xfId="26409" xr:uid="{BDB28F72-F2DB-43FE-A368-F0DD2C2FE7DE}"/>
    <cellStyle name="SAPBEXresItemX 11 7" xfId="29941" xr:uid="{8D6B2047-859A-4856-AB45-C445F2228B44}"/>
    <cellStyle name="SAPBEXresItemX 11 8" xfId="33201" xr:uid="{7B462123-D8BD-494A-AC3B-E61C37BB648B}"/>
    <cellStyle name="SAPBEXresItemX 12" xfId="4779" xr:uid="{2B9BBAFA-2B7C-41A0-B286-1599B127A347}"/>
    <cellStyle name="SAPBEXresItemX 12 2" xfId="12244" xr:uid="{7DC382F9-9510-4A54-91A7-B2FE70B3884F}"/>
    <cellStyle name="SAPBEXresItemX 12 3" xfId="15798" xr:uid="{DDA48C4E-5646-4B59-B77E-C93F0EEE5207}"/>
    <cellStyle name="SAPBEXresItemX 12 4" xfId="19126" xr:uid="{3B268231-5BAB-4069-B979-00C4FB1DDF3A}"/>
    <cellStyle name="SAPBEXresItemX 12 5" xfId="22877" xr:uid="{ABF2D7DB-AA1A-45B1-BC42-B51E2A3A7F29}"/>
    <cellStyle name="SAPBEXresItemX 12 6" xfId="26543" xr:uid="{F5C08105-77CC-4B85-A384-F436AD99877C}"/>
    <cellStyle name="SAPBEXresItemX 12 7" xfId="30075" xr:uid="{52020B08-3EA3-46A5-B0CF-29087A786C1E}"/>
    <cellStyle name="SAPBEXresItemX 12 8" xfId="33332" xr:uid="{F3CAB5D0-BF27-4AD3-9531-A50F5FA62FD6}"/>
    <cellStyle name="SAPBEXresItemX 13" xfId="6145" xr:uid="{7943922B-3318-4FB5-8AFF-479BEF76504E}"/>
    <cellStyle name="SAPBEXresItemX 13 2" xfId="11734" xr:uid="{86FA2069-F8A6-4F52-9F28-E6165FDC9B12}"/>
    <cellStyle name="SAPBEXresItemX 13 3" xfId="17024" xr:uid="{D5D90548-1D03-4C8C-A2E0-C56A121E850C}"/>
    <cellStyle name="SAPBEXresItemX 13 4" xfId="20402" xr:uid="{0013EFC2-FA2D-45F5-BEB0-95DE59F76BA3}"/>
    <cellStyle name="SAPBEXresItemX 13 5" xfId="24082" xr:uid="{6DF3DC96-FCEF-4802-AF50-0CBB99F84455}"/>
    <cellStyle name="SAPBEXresItemX 13 6" xfId="27654" xr:uid="{C7A2F12E-E049-4B2E-867B-75D6243744AA}"/>
    <cellStyle name="SAPBEXresItemX 13 7" xfId="30841" xr:uid="{13F9001D-76C9-46D1-A552-01242A260710}"/>
    <cellStyle name="SAPBEXresItemX 13 8" xfId="33533" xr:uid="{3A3774B1-9421-46C0-8170-FA0B297C770C}"/>
    <cellStyle name="SAPBEXresItemX 14" xfId="6412" xr:uid="{65262B73-F0C9-4CC0-91F7-FF2745D6CE4C}"/>
    <cellStyle name="SAPBEXresItemX 14 2" xfId="13310" xr:uid="{5BFEFB43-D07C-4C3E-AD39-0321A26BA4D2}"/>
    <cellStyle name="SAPBEXresItemX 14 3" xfId="6970" xr:uid="{B6AD838B-F883-4718-97AD-82032FA28B16}"/>
    <cellStyle name="SAPBEXresItemX 14 4" xfId="20656" xr:uid="{B402679E-1DE9-40BA-8BE0-4C15D2BCF19E}"/>
    <cellStyle name="SAPBEXresItemX 14 5" xfId="24337" xr:uid="{DE098844-5343-490E-A166-1E6C356684D7}"/>
    <cellStyle name="SAPBEXresItemX 14 6" xfId="27855" xr:uid="{3604D3F6-D139-40C2-9C01-F88A700C13C9}"/>
    <cellStyle name="SAPBEXresItemX 14 7" xfId="31073" xr:uid="{66F54126-7890-4D56-BD5F-B3BBF69C25E5}"/>
    <cellStyle name="SAPBEXresItemX 14 8" xfId="33676" xr:uid="{252DE436-8C24-47B2-8D96-C0CC53E84577}"/>
    <cellStyle name="SAPBEXresItemX 15" xfId="10447" xr:uid="{4C9134E6-0284-4576-AAF5-8512A51ADC0D}"/>
    <cellStyle name="SAPBEXresItemX 16" xfId="16918" xr:uid="{7A091DEE-E2DB-4B1D-8D08-7F865FBFC2B4}"/>
    <cellStyle name="SAPBEXresItemX 17" xfId="16247" xr:uid="{D446435C-BAC8-45F0-96D1-FF90951A965B}"/>
    <cellStyle name="SAPBEXresItemX 18" xfId="9330" xr:uid="{414DA80D-41AD-4647-A521-DF2ADB1D99C1}"/>
    <cellStyle name="SAPBEXresItemX 19" xfId="15882" xr:uid="{6AA80E02-B078-4A29-8820-2EACD9C7B74D}"/>
    <cellStyle name="SAPBEXresItemX 2" xfId="1242" xr:uid="{DC8D1F6E-F283-41D0-BC16-DB3B24D32544}"/>
    <cellStyle name="SAPBEXresItemX 2 10" xfId="16605" xr:uid="{523D0FE2-B3A7-4485-B442-31FE4EDEB1F1}"/>
    <cellStyle name="SAPBEXresItemX 2 11" xfId="8189" xr:uid="{E0DF4D10-9CCA-4F19-81A6-8C15442C95CC}"/>
    <cellStyle name="SAPBEXresItemX 2 12" xfId="19714" xr:uid="{6975243B-B30D-4B6B-99D5-73031CB0A713}"/>
    <cellStyle name="SAPBEXresItemX 2 13" xfId="23477" xr:uid="{ED71E540-6E36-4218-8422-2B12001ED6B3}"/>
    <cellStyle name="SAPBEXresItemX 2 14" xfId="27092" xr:uid="{4EA7F2C0-1B3D-4337-BBEF-D814C008B882}"/>
    <cellStyle name="SAPBEXresItemX 2 15" xfId="30553" xr:uid="{4F6485EE-373D-4A56-A7B8-A083865796F2}"/>
    <cellStyle name="SAPBEXresItemX 2 16" xfId="33865" xr:uid="{8FE56848-2BD5-417B-9174-648546408E9F}"/>
    <cellStyle name="SAPBEXresItemX 2 2" xfId="1722" xr:uid="{000CC058-A640-4936-88CF-14935C1FFA3F}"/>
    <cellStyle name="SAPBEXresItemX 2 2 10" xfId="11639" xr:uid="{80589C7D-50E6-4FD9-B844-992F8AFCC252}"/>
    <cellStyle name="SAPBEXresItemX 2 2 11" xfId="20464" xr:uid="{0B266165-4652-4C2E-BDE6-F1AF89B73CF0}"/>
    <cellStyle name="SAPBEXresItemX 2 2 12" xfId="24160" xr:uid="{098F831A-7AFD-4DDC-B34E-5ED2B2E6CDD4}"/>
    <cellStyle name="SAPBEXresItemX 2 2 13" xfId="26971" xr:uid="{F5883658-0C16-4826-81EF-42534E77C761}"/>
    <cellStyle name="SAPBEXresItemX 2 2 14" xfId="30870" xr:uid="{7D685250-A2C0-4485-BA7D-78D800CBCF9E}"/>
    <cellStyle name="SAPBEXresItemX 2 2 15" xfId="34900" xr:uid="{716CF6B8-171A-4B58-B7A7-4A6ED2AF5520}"/>
    <cellStyle name="SAPBEXresItemX 2 2 2" xfId="2965" xr:uid="{921DA240-46BC-4CCE-8FCF-F4B616A8118A}"/>
    <cellStyle name="SAPBEXresItemX 2 2 2 2" xfId="9741" xr:uid="{B9AAC20B-18A6-45EE-89E8-9DE3251BA9C8}"/>
    <cellStyle name="SAPBEXresItemX 2 2 2 3" xfId="13534" xr:uid="{FC595F2C-63B3-4741-93E5-265CC2939404}"/>
    <cellStyle name="SAPBEXresItemX 2 2 2 4" xfId="17313" xr:uid="{5DD32EB5-3228-42EE-8F82-E7FC03C60F40}"/>
    <cellStyle name="SAPBEXresItemX 2 2 2 5" xfId="21071" xr:uid="{89B2F289-1996-481E-A766-B19C590F5227}"/>
    <cellStyle name="SAPBEXresItemX 2 2 2 6" xfId="24732" xr:uid="{268B1139-F56A-4449-87C2-52212527EC6E}"/>
    <cellStyle name="SAPBEXresItemX 2 2 2 7" xfId="28261" xr:uid="{C28D03C9-7FBF-4DC6-96EC-322486715FB9}"/>
    <cellStyle name="SAPBEXresItemX 2 2 2 8" xfId="31547" xr:uid="{FCB5931A-5FA4-46B2-8CC9-580DCE2B2F0F}"/>
    <cellStyle name="SAPBEXresItemX 2 2 3" xfId="3471" xr:uid="{11B41589-4025-459A-B768-3124D1190B8C}"/>
    <cellStyle name="SAPBEXresItemX 2 2 3 2" xfId="8825" xr:uid="{728B3A8B-001C-4114-9A32-306DFA4626C8}"/>
    <cellStyle name="SAPBEXresItemX 2 2 3 3" xfId="14564" xr:uid="{87A9D765-79A9-4FD2-A17D-0BA68955BB40}"/>
    <cellStyle name="SAPBEXresItemX 2 2 3 4" xfId="17818" xr:uid="{365C51C1-AD09-4585-936A-95B627A7901B}"/>
    <cellStyle name="SAPBEXresItemX 2 2 3 5" xfId="21574" xr:uid="{12B4E759-F8AF-47E6-A211-274434BB6D9E}"/>
    <cellStyle name="SAPBEXresItemX 2 2 3 6" xfId="25236" xr:uid="{D9AA5CD6-9805-46A9-BB72-0C965391781A}"/>
    <cellStyle name="SAPBEXresItemX 2 2 3 7" xfId="28767" xr:uid="{C80753A0-7BAF-4BB4-A105-45B39453051C}"/>
    <cellStyle name="SAPBEXresItemX 2 2 3 8" xfId="32046" xr:uid="{D81E9FC1-9636-4B3B-8BE9-586B856F7EB7}"/>
    <cellStyle name="SAPBEXresItemX 2 2 4" xfId="2190" xr:uid="{533D31D9-06D6-4670-A49B-342996FDD75F}"/>
    <cellStyle name="SAPBEXresItemX 2 2 4 2" xfId="8142" xr:uid="{55AC17CA-AC2A-459C-9AF2-68DF1CF6A5F2}"/>
    <cellStyle name="SAPBEXresItemX 2 2 4 3" xfId="14083" xr:uid="{8E651DAA-C8C3-4717-96E1-8EC71552A481}"/>
    <cellStyle name="SAPBEXresItemX 2 2 4 4" xfId="14820" xr:uid="{7019B9BC-77D8-4366-AB24-78CEA63F8E79}"/>
    <cellStyle name="SAPBEXresItemX 2 2 4 5" xfId="19444" xr:uid="{AF3A77AC-45B8-4159-9142-AD4B48A77B6E}"/>
    <cellStyle name="SAPBEXresItemX 2 2 4 6" xfId="20206" xr:uid="{BA3DEB73-D968-46DB-91C2-B34CF3463BD8}"/>
    <cellStyle name="SAPBEXresItemX 2 2 4 7" xfId="20285" xr:uid="{2B620664-98FE-4D1F-823B-6E064425013D}"/>
    <cellStyle name="SAPBEXresItemX 2 2 4 8" xfId="10737" xr:uid="{02761485-B4A6-42B4-8E52-F90F1436E586}"/>
    <cellStyle name="SAPBEXresItemX 2 2 5" xfId="3880" xr:uid="{EB13AD0D-D09D-4D34-A6E3-440C4463E97B}"/>
    <cellStyle name="SAPBEXresItemX 2 2 5 2" xfId="8074" xr:uid="{0D8E35F0-6F0A-49CD-A877-6167EE17AF32}"/>
    <cellStyle name="SAPBEXresItemX 2 2 5 3" xfId="14927" xr:uid="{9E775995-B118-4E57-AFCD-F8F8DB7FADCB}"/>
    <cellStyle name="SAPBEXresItemX 2 2 5 4" xfId="18227" xr:uid="{84553B2F-2535-4699-B241-12E1209D3937}"/>
    <cellStyle name="SAPBEXresItemX 2 2 5 5" xfId="21980" xr:uid="{AA78D7EC-472C-4768-BF52-93EEFA184909}"/>
    <cellStyle name="SAPBEXresItemX 2 2 5 6" xfId="25645" xr:uid="{961161A9-5B3F-4FF7-A140-8BBE4A8D358E}"/>
    <cellStyle name="SAPBEXresItemX 2 2 5 7" xfId="29176" xr:uid="{9C406DE0-36D1-4444-ACFC-FD6796EB9A89}"/>
    <cellStyle name="SAPBEXresItemX 2 2 5 8" xfId="32445" xr:uid="{B2A239B4-1C2D-4D59-8643-FE7FE3A16F40}"/>
    <cellStyle name="SAPBEXresItemX 2 2 6" xfId="3580" xr:uid="{854338E1-835A-4B14-A438-5EBE0F46F182}"/>
    <cellStyle name="SAPBEXresItemX 2 2 6 2" xfId="10880" xr:uid="{E1DC1BA2-B13A-45C0-8CF8-D133884A3675}"/>
    <cellStyle name="SAPBEXresItemX 2 2 6 3" xfId="8175" xr:uid="{9F49ACC7-DEEC-4903-B23C-623CD56D3C78}"/>
    <cellStyle name="SAPBEXresItemX 2 2 6 4" xfId="17927" xr:uid="{4451EF2E-78A1-4F76-A0A7-5237C06E302E}"/>
    <cellStyle name="SAPBEXresItemX 2 2 6 5" xfId="21683" xr:uid="{CA4A3C8E-A3C2-45F6-8CCF-E609E16FD486}"/>
    <cellStyle name="SAPBEXresItemX 2 2 6 6" xfId="25345" xr:uid="{8BCABC65-EA05-4BDC-A57A-B583E7EC96CB}"/>
    <cellStyle name="SAPBEXresItemX 2 2 6 7" xfId="28876" xr:uid="{96E5E675-3EA3-4BEB-A16E-159A4EA61E23}"/>
    <cellStyle name="SAPBEXresItemX 2 2 6 8" xfId="32154" xr:uid="{35C3DD68-7B30-4372-92A9-1DE80A8F8715}"/>
    <cellStyle name="SAPBEXresItemX 2 2 7" xfId="4905" xr:uid="{82AB23CE-FCF8-43B7-B119-D318349B011B}"/>
    <cellStyle name="SAPBEXresItemX 2 2 7 2" xfId="12118" xr:uid="{2C39B914-548E-4EA4-A7E5-FB05B41C9D9C}"/>
    <cellStyle name="SAPBEXresItemX 2 2 7 3" xfId="12095" xr:uid="{400293A9-60C0-44B7-9464-C07FE969CAC7}"/>
    <cellStyle name="SAPBEXresItemX 2 2 7 4" xfId="19252" xr:uid="{B55AB52C-C160-4781-98F0-403D0817963C}"/>
    <cellStyle name="SAPBEXresItemX 2 2 7 5" xfId="23003" xr:uid="{4AE7D7A9-AD9C-4280-9E44-13936912CCEB}"/>
    <cellStyle name="SAPBEXresItemX 2 2 7 6" xfId="26669" xr:uid="{25D099A3-F0D3-4EFB-8605-8C203B3F630B}"/>
    <cellStyle name="SAPBEXresItemX 2 2 7 7" xfId="30201" xr:uid="{9BE5EC5B-CD5B-464C-88C9-2E20B70ACB38}"/>
    <cellStyle name="SAPBEXresItemX 2 2 7 8" xfId="33456" xr:uid="{5B57E9E3-3BC7-481B-BA4D-142F7C75E0B1}"/>
    <cellStyle name="SAPBEXresItemX 2 2 8" xfId="10660" xr:uid="{79043984-6AEC-4336-A195-B45105C8CC50}"/>
    <cellStyle name="SAPBEXresItemX 2 2 9" xfId="15019" xr:uid="{1DB6B3A8-1762-406A-9234-5870C2415A6C}"/>
    <cellStyle name="SAPBEXresItemX 2 3" xfId="2516" xr:uid="{0AFD0ABC-501B-4EE7-8AC0-3467F093FFA9}"/>
    <cellStyle name="SAPBEXresItemX 2 3 2" xfId="8422" xr:uid="{ECF0783E-578B-4DE1-8904-C93B454ADC44}"/>
    <cellStyle name="SAPBEXresItemX 2 3 3" xfId="14345" xr:uid="{D5EDEE96-D507-49AD-B19F-593106EE96EC}"/>
    <cellStyle name="SAPBEXresItemX 2 3 4" xfId="14840" xr:uid="{51893C27-552C-446C-AFB5-017FE285F3C4}"/>
    <cellStyle name="SAPBEXresItemX 2 3 5" xfId="19323" xr:uid="{9B0C5BC5-874B-4DD7-A965-EDE2DD8D17D9}"/>
    <cellStyle name="SAPBEXresItemX 2 3 6" xfId="23090" xr:uid="{8A474BD6-5069-4115-A6C0-F988E0AEC5BC}"/>
    <cellStyle name="SAPBEXresItemX 2 3 7" xfId="26735" xr:uid="{699C1431-8561-4639-B1B1-3ADC1BA9F72F}"/>
    <cellStyle name="SAPBEXresItemX 2 3 8" xfId="31105" xr:uid="{367BB936-BA42-4F38-83DD-8408FABD86A4}"/>
    <cellStyle name="SAPBEXresItemX 2 3 9" xfId="35132" xr:uid="{04C5E5A5-6429-4621-A00B-9FA76A7C4D38}"/>
    <cellStyle name="SAPBEXresItemX 2 4" xfId="2795" xr:uid="{882015AC-523B-4051-83FD-8A6629D4CADC}"/>
    <cellStyle name="SAPBEXresItemX 2 4 2" xfId="9346" xr:uid="{98DFC3FD-DA24-4EC1-9E26-DB4A28275341}"/>
    <cellStyle name="SAPBEXresItemX 2 4 3" xfId="12009" xr:uid="{B897419D-054D-4860-A331-5453AE7543B5}"/>
    <cellStyle name="SAPBEXresItemX 2 4 4" xfId="17143" xr:uid="{3F99DCA4-14F1-433E-B104-215B2E4B3777}"/>
    <cellStyle name="SAPBEXresItemX 2 4 5" xfId="20901" xr:uid="{DD09BD9F-1583-4F85-9D2B-1B2F8F261114}"/>
    <cellStyle name="SAPBEXresItemX 2 4 6" xfId="24562" xr:uid="{17448360-C8F0-49A1-B46E-1006CF0611F3}"/>
    <cellStyle name="SAPBEXresItemX 2 4 7" xfId="28091" xr:uid="{DD25045F-342A-484E-810E-54240F704C72}"/>
    <cellStyle name="SAPBEXresItemX 2 4 8" xfId="31377" xr:uid="{5930F5C1-66E6-41E7-A4C5-A367AAC7BA03}"/>
    <cellStyle name="SAPBEXresItemX 2 4 9" xfId="35186" xr:uid="{B476992A-865A-4C8C-9DB0-73ADC59410D9}"/>
    <cellStyle name="SAPBEXresItemX 2 5" xfId="3593" xr:uid="{52BB7BC3-2050-45A1-A6CB-DEFFE9991EBF}"/>
    <cellStyle name="SAPBEXresItemX 2 5 2" xfId="11018" xr:uid="{2B44E7D7-6EDE-4826-9504-12B7A4BC2A4F}"/>
    <cellStyle name="SAPBEXresItemX 2 5 3" xfId="16534" xr:uid="{7BD4EEB8-1878-40B7-9E22-2FB276C1D91D}"/>
    <cellStyle name="SAPBEXresItemX 2 5 4" xfId="17940" xr:uid="{671CCDDD-1360-43CA-AD76-3F8B721C0F56}"/>
    <cellStyle name="SAPBEXresItemX 2 5 5" xfId="21696" xr:uid="{5D6B0B81-33BB-439B-BA4C-11B595853E84}"/>
    <cellStyle name="SAPBEXresItemX 2 5 6" xfId="25358" xr:uid="{A00083C5-3578-4501-B7E4-A79757F3033D}"/>
    <cellStyle name="SAPBEXresItemX 2 5 7" xfId="28889" xr:uid="{D7FC465C-DE18-4508-AA9E-9EF74BE771AC}"/>
    <cellStyle name="SAPBEXresItemX 2 5 8" xfId="32166" xr:uid="{63891E17-8E42-4C4B-88CC-A9F90CE27E89}"/>
    <cellStyle name="SAPBEXresItemX 2 5 9" xfId="34269" xr:uid="{75C37A34-AF36-4667-8F28-98E73BCC9F4F}"/>
    <cellStyle name="SAPBEXresItemX 2 6" xfId="3098" xr:uid="{9A8542E9-91A7-4DD4-AF05-E2FACA693ADA}"/>
    <cellStyle name="SAPBEXresItemX 2 6 2" xfId="9219" xr:uid="{C88F1BAC-3FBD-4A1C-8217-00EDB1EC41A4}"/>
    <cellStyle name="SAPBEXresItemX 2 6 3" xfId="9595" xr:uid="{0320A8C6-7C82-4A14-BCC0-373ACBAE17A9}"/>
    <cellStyle name="SAPBEXresItemX 2 6 4" xfId="17445" xr:uid="{AB820DEF-EA3B-49D5-845D-6CD805FB4B3F}"/>
    <cellStyle name="SAPBEXresItemX 2 6 5" xfId="21201" xr:uid="{A21A4D7C-3951-4635-9DC8-420D988069A3}"/>
    <cellStyle name="SAPBEXresItemX 2 6 6" xfId="24864" xr:uid="{F996708E-260B-45BA-BE96-9F7A108F9427}"/>
    <cellStyle name="SAPBEXresItemX 2 6 7" xfId="28394" xr:uid="{521AD7B9-0134-4FCC-9B7C-04277A068673}"/>
    <cellStyle name="SAPBEXresItemX 2 6 8" xfId="31676" xr:uid="{BF9CA5E5-3E00-4679-A1DB-F57974BA91E5}"/>
    <cellStyle name="SAPBEXresItemX 2 7" xfId="4227" xr:uid="{C1DDF6DA-B7E1-4C37-9111-824BB2323A55}"/>
    <cellStyle name="SAPBEXresItemX 2 7 2" xfId="6852" xr:uid="{BA71AD2F-D9AC-4EFF-BBC2-977B1E65BE55}"/>
    <cellStyle name="SAPBEXresItemX 2 7 3" xfId="13813" xr:uid="{4131FBCD-1529-4503-8255-A5DE35729033}"/>
    <cellStyle name="SAPBEXresItemX 2 7 4" xfId="18574" xr:uid="{00F658B7-B293-4DB8-B0CC-9A58A0413524}"/>
    <cellStyle name="SAPBEXresItemX 2 7 5" xfId="22326" xr:uid="{5AC36AFD-FF33-4BF8-B7D0-E074CF3399BE}"/>
    <cellStyle name="SAPBEXresItemX 2 7 6" xfId="25992" xr:uid="{1480ED30-FD03-4016-B199-016F711E16D5}"/>
    <cellStyle name="SAPBEXresItemX 2 7 7" xfId="29523" xr:uid="{C183060C-CF12-488F-81C8-C841908A9FB0}"/>
    <cellStyle name="SAPBEXresItemX 2 7 8" xfId="32786" xr:uid="{259EB8A5-B0F3-4F9D-BFD4-8328F88F4DE6}"/>
    <cellStyle name="SAPBEXresItemX 2 8" xfId="4830" xr:uid="{BA0AF048-A7F6-44F1-9969-452F0421A899}"/>
    <cellStyle name="SAPBEXresItemX 2 8 2" xfId="12193" xr:uid="{6D1D37F3-ED8E-42D5-801F-CCA9261F82B4}"/>
    <cellStyle name="SAPBEXresItemX 2 8 3" xfId="15824" xr:uid="{DADF0667-8D6F-4184-84BF-0B611D7D5FB5}"/>
    <cellStyle name="SAPBEXresItemX 2 8 4" xfId="19177" xr:uid="{17313F42-D018-498F-B0AF-00758C340AFD}"/>
    <cellStyle name="SAPBEXresItemX 2 8 5" xfId="22928" xr:uid="{1C6EB494-97EE-4BB6-B635-4627D16EC4F0}"/>
    <cellStyle name="SAPBEXresItemX 2 8 6" xfId="26594" xr:uid="{F5A0DA0C-CFAE-4066-B5C0-83A9CB46A32B}"/>
    <cellStyle name="SAPBEXresItemX 2 8 7" xfId="30126" xr:uid="{4604EFCB-6352-4E41-98D0-D87ED9B77DF9}"/>
    <cellStyle name="SAPBEXresItemX 2 8 8" xfId="33383" xr:uid="{83C1AC71-8299-44CB-9C2B-57618D2B10EB}"/>
    <cellStyle name="SAPBEXresItemX 2 9" xfId="10550" xr:uid="{41C5B8A6-1D46-44E3-9B77-3A36D9B04D03}"/>
    <cellStyle name="SAPBEXresItemX 20" xfId="23987" xr:uid="{1688CA17-C299-4E24-9816-79EE87BF2EF5}"/>
    <cellStyle name="SAPBEXresItemX 21" xfId="26667" xr:uid="{694C1F3A-51E9-4688-A676-B6C03B001076}"/>
    <cellStyle name="SAPBEXresItemX 3" xfId="1394" xr:uid="{14B74518-1C3F-4653-BB8E-698AEC4621DA}"/>
    <cellStyle name="SAPBEXresItemX 3 2" xfId="35019" xr:uid="{56B1FC40-5889-4765-BDDF-B731B583AAE5}"/>
    <cellStyle name="SAPBEXresItemX 4" xfId="1429" xr:uid="{3960AD28-9B1D-4A84-A3C1-C0D86124C5D8}"/>
    <cellStyle name="SAPBEXresItemX 5" xfId="684" xr:uid="{74AB21C2-45E0-4E08-9B2F-1FD223FB6BB4}"/>
    <cellStyle name="SAPBEXresItemX 5 10" xfId="7815" xr:uid="{F113ABAC-9732-4545-8E1E-68C1233FBB34}"/>
    <cellStyle name="SAPBEXresItemX 5 11" xfId="6940" xr:uid="{69D5513E-2169-4046-8DB9-1C4BFDDC12E4}"/>
    <cellStyle name="SAPBEXresItemX 5 12" xfId="20163" xr:uid="{1CA51186-291E-4079-BDEB-A0D093FE03A4}"/>
    <cellStyle name="SAPBEXresItemX 5 13" xfId="23901" xr:uid="{4BF16497-DE29-4414-A4AB-05686F14E90C}"/>
    <cellStyle name="SAPBEXresItemX 5 14" xfId="27458" xr:uid="{85A39F7D-686A-454A-90A2-030440611E73}"/>
    <cellStyle name="SAPBEXresItemX 5 15" xfId="30682" xr:uid="{A1B0B50E-31CE-4A39-A114-FB6B440C6E79}"/>
    <cellStyle name="SAPBEXresItemX 5 2" xfId="1594" xr:uid="{673812AB-83D6-4D6D-8095-42A08BB07222}"/>
    <cellStyle name="SAPBEXresItemX 5 2 10" xfId="14514" xr:uid="{E98A6D2F-E5D2-4DEA-8861-E64664705D17}"/>
    <cellStyle name="SAPBEXresItemX 5 2 11" xfId="10942" xr:uid="{3E71C2DF-CD0C-491D-99F1-91DD9A79602E}"/>
    <cellStyle name="SAPBEXresItemX 5 2 12" xfId="19909" xr:uid="{DE076963-35D2-4FAF-BA08-A7F8EE4D91F4}"/>
    <cellStyle name="SAPBEXresItemX 5 2 13" xfId="23666" xr:uid="{A808AB4A-99A9-47D2-B2B1-4289A9193258}"/>
    <cellStyle name="SAPBEXresItemX 5 2 14" xfId="30911" xr:uid="{065783A9-5D9E-4412-A541-E1E1F084E079}"/>
    <cellStyle name="SAPBEXresItemX 5 2 2" xfId="2837" xr:uid="{3F3F62DC-5A9A-41E0-BE7B-46FDEF28DDEF}"/>
    <cellStyle name="SAPBEXresItemX 5 2 2 2" xfId="8135" xr:uid="{080E2E08-9D79-40A6-A53A-2AD3353A447D}"/>
    <cellStyle name="SAPBEXresItemX 5 2 2 3" xfId="13910" xr:uid="{EBF5CE4D-051D-4166-B9D4-FAD9EADD11E9}"/>
    <cellStyle name="SAPBEXresItemX 5 2 2 4" xfId="17185" xr:uid="{1D74C3CA-74FE-4250-AB54-A759091675D9}"/>
    <cellStyle name="SAPBEXresItemX 5 2 2 5" xfId="20943" xr:uid="{0BE5735A-3AFA-446A-9E04-D8A9C4546096}"/>
    <cellStyle name="SAPBEXresItemX 5 2 2 6" xfId="24604" xr:uid="{7A7CCC9C-6173-40A6-8B85-CC485A07828A}"/>
    <cellStyle name="SAPBEXresItemX 5 2 2 7" xfId="28133" xr:uid="{92A29C73-4D7B-4E18-87F7-53356BE06442}"/>
    <cellStyle name="SAPBEXresItemX 5 2 2 8" xfId="31419" xr:uid="{251468A0-1EBA-4C0E-8F46-1B7076D8CE32}"/>
    <cellStyle name="SAPBEXresItemX 5 2 3" xfId="3343" xr:uid="{BA1B34A9-688F-4BF2-8CA3-8F637546BC36}"/>
    <cellStyle name="SAPBEXresItemX 5 2 3 2" xfId="9463" xr:uid="{F62C4C1B-0E1C-469E-BCB8-12BA77A76E2C}"/>
    <cellStyle name="SAPBEXresItemX 5 2 3 3" xfId="14491" xr:uid="{4A226E85-D1E9-49C2-9E5D-00B5F88274CE}"/>
    <cellStyle name="SAPBEXresItemX 5 2 3 4" xfId="17690" xr:uid="{7B30EE68-BD8A-4582-932A-5658D41F880A}"/>
    <cellStyle name="SAPBEXresItemX 5 2 3 5" xfId="21446" xr:uid="{69B6A4FA-8AAE-4F3C-9228-769993E6F96F}"/>
    <cellStyle name="SAPBEXresItemX 5 2 3 6" xfId="25108" xr:uid="{210B4C73-1412-427E-8AC1-E9DF6D5830FD}"/>
    <cellStyle name="SAPBEXresItemX 5 2 3 7" xfId="28639" xr:uid="{C2E4421F-5888-45D0-A79D-E30E9B9E0515}"/>
    <cellStyle name="SAPBEXresItemX 5 2 3 8" xfId="31918" xr:uid="{53B8C30B-CF26-4CD1-8010-CF66996B59E7}"/>
    <cellStyle name="SAPBEXresItemX 5 2 4" xfId="3595" xr:uid="{97E6343A-B403-4D31-8505-9BA5F0C9EBB2}"/>
    <cellStyle name="SAPBEXresItemX 5 2 4 2" xfId="10060" xr:uid="{B28F59C5-8830-4167-9FD1-DB4697B559C1}"/>
    <cellStyle name="SAPBEXresItemX 5 2 4 3" xfId="7162" xr:uid="{5D274B5B-7E79-4848-A940-EBD20A550DFC}"/>
    <cellStyle name="SAPBEXresItemX 5 2 4 4" xfId="17942" xr:uid="{C16E60F9-DECB-4B49-BEEA-020950CC4625}"/>
    <cellStyle name="SAPBEXresItemX 5 2 4 5" xfId="21698" xr:uid="{23E976FA-D34B-4A86-91EF-777DFC93B241}"/>
    <cellStyle name="SAPBEXresItemX 5 2 4 6" xfId="25360" xr:uid="{66AB750B-EB4F-4879-AC80-C0F7A3107738}"/>
    <cellStyle name="SAPBEXresItemX 5 2 4 7" xfId="28891" xr:uid="{2C624C1E-C703-41FD-8ECB-7AFFA37E2B20}"/>
    <cellStyle name="SAPBEXresItemX 5 2 4 8" xfId="32168" xr:uid="{C0C43504-8A70-4A87-9D48-9E95060C8B06}"/>
    <cellStyle name="SAPBEXresItemX 5 2 5" xfId="3849" xr:uid="{60A01F83-2AAE-47B8-BD6D-6B9192E92DCA}"/>
    <cellStyle name="SAPBEXresItemX 5 2 5 2" xfId="7500" xr:uid="{5873D86F-70AE-4846-99D2-7FCA27DB95B7}"/>
    <cellStyle name="SAPBEXresItemX 5 2 5 3" xfId="12101" xr:uid="{24C4FC5F-171F-4C06-8179-7A56FF19E1EC}"/>
    <cellStyle name="SAPBEXresItemX 5 2 5 4" xfId="18196" xr:uid="{B1EF6389-FE2D-481E-AC2A-743BBA5D13A5}"/>
    <cellStyle name="SAPBEXresItemX 5 2 5 5" xfId="21949" xr:uid="{7AC5523E-FF37-402D-88AD-6ED9E8CFA620}"/>
    <cellStyle name="SAPBEXresItemX 5 2 5 6" xfId="25614" xr:uid="{C322D2A3-E656-4712-B53B-CF047E910C2A}"/>
    <cellStyle name="SAPBEXresItemX 5 2 5 7" xfId="29145" xr:uid="{F67DDC51-A6AA-4B49-BA22-7C0270A34AFE}"/>
    <cellStyle name="SAPBEXresItemX 5 2 5 8" xfId="32416" xr:uid="{713C0B24-584A-494C-8AD4-DA4F5762E2CD}"/>
    <cellStyle name="SAPBEXresItemX 5 2 6" xfId="4048" xr:uid="{F9F469C3-A427-4B42-A23B-7441C893C5C5}"/>
    <cellStyle name="SAPBEXresItemX 5 2 6 2" xfId="6834" xr:uid="{B504368A-A9EF-4BF3-8D11-7019A365D2ED}"/>
    <cellStyle name="SAPBEXresItemX 5 2 6 3" xfId="14662" xr:uid="{4717782B-57E1-42BE-ABD6-AA6D644C8F67}"/>
    <cellStyle name="SAPBEXresItemX 5 2 6 4" xfId="18395" xr:uid="{79BA2E11-9331-44AA-82DC-BE60A677CDAC}"/>
    <cellStyle name="SAPBEXresItemX 5 2 6 5" xfId="22148" xr:uid="{2DACAECF-9E16-4CEF-B5A1-2F561C3D7601}"/>
    <cellStyle name="SAPBEXresItemX 5 2 6 6" xfId="25813" xr:uid="{53719D2B-5327-46D2-9CAB-A5E1FFCB86EF}"/>
    <cellStyle name="SAPBEXresItemX 5 2 6 7" xfId="29344" xr:uid="{C02108CB-3516-4EF4-A14C-A895796DDAD7}"/>
    <cellStyle name="SAPBEXresItemX 5 2 6 8" xfId="32611" xr:uid="{0F175AB5-9D32-488C-898E-77FBA7A2CB49}"/>
    <cellStyle name="SAPBEXresItemX 5 2 7" xfId="4811" xr:uid="{C099DB1D-4504-4FAA-98E6-C3131A020B37}"/>
    <cellStyle name="SAPBEXresItemX 5 2 7 2" xfId="12212" xr:uid="{B47FD419-E037-4C67-BE81-1BC8BA4CC5D0}"/>
    <cellStyle name="SAPBEXresItemX 5 2 7 3" xfId="16805" xr:uid="{0068D9D2-2DD4-4F6D-88E2-FFBC0DF81E48}"/>
    <cellStyle name="SAPBEXresItemX 5 2 7 4" xfId="19158" xr:uid="{B153E6C0-26DF-4DE3-8FF7-DBF497E2A0A9}"/>
    <cellStyle name="SAPBEXresItemX 5 2 7 5" xfId="22909" xr:uid="{A17331FE-B609-4914-95A1-514CE2C73159}"/>
    <cellStyle name="SAPBEXresItemX 5 2 7 6" xfId="26575" xr:uid="{61498EF1-2D5A-4507-87CB-68DA22737EFA}"/>
    <cellStyle name="SAPBEXresItemX 5 2 7 7" xfId="30107" xr:uid="{78560981-E218-440D-A1B2-3F860EC3DC87}"/>
    <cellStyle name="SAPBEXresItemX 5 2 7 8" xfId="33364" xr:uid="{0E9ECFCF-3627-4E96-82AB-5FD106C29D9C}"/>
    <cellStyle name="SAPBEXresItemX 5 2 8" xfId="9233" xr:uid="{5CE1B914-4AC0-4DB5-98F6-DD88899EC637}"/>
    <cellStyle name="SAPBEXresItemX 5 2 9" xfId="10734" xr:uid="{BF837FB8-0A69-4E7B-B922-A6B4E64D0EFD}"/>
    <cellStyle name="SAPBEXresItemX 5 3" xfId="2017" xr:uid="{26B0A786-5388-4111-9914-6123EAA43F58}"/>
    <cellStyle name="SAPBEXresItemX 5 3 2" xfId="10962" xr:uid="{8F1E5EB9-0406-4806-9C1D-9B3ACAAE23D8}"/>
    <cellStyle name="SAPBEXresItemX 5 3 3" xfId="9764" xr:uid="{B5DB90CD-E230-48B7-97A0-159140A732DF}"/>
    <cellStyle name="SAPBEXresItemX 5 3 4" xfId="12747" xr:uid="{B74EAF02-3924-46F7-864A-BAEB9D279337}"/>
    <cellStyle name="SAPBEXresItemX 5 3 5" xfId="10496" xr:uid="{58A1F676-43E9-4E62-B19A-2C3BFBE4512B}"/>
    <cellStyle name="SAPBEXresItemX 5 3 6" xfId="20699" xr:uid="{9833579A-FB91-45C0-BE64-38531360B273}"/>
    <cellStyle name="SAPBEXresItemX 5 3 7" xfId="23748" xr:uid="{6D6683BC-C8CA-4ED1-BE66-FEB24D95AA96}"/>
    <cellStyle name="SAPBEXresItemX 5 3 8" xfId="24005" xr:uid="{F19AC7C7-A454-428C-98BB-BE286BCCEB82}"/>
    <cellStyle name="SAPBEXresItemX 5 4" xfId="2326" xr:uid="{A7E631CC-7066-4BEB-8F72-03DDA367976C}"/>
    <cellStyle name="SAPBEXresItemX 5 4 2" xfId="8428" xr:uid="{2FF6A9C9-9633-4886-97B5-7E035B0734D2}"/>
    <cellStyle name="SAPBEXresItemX 5 4 3" xfId="15030" xr:uid="{039F0CC8-3DD1-48C1-8C3F-1CA6EF46451E}"/>
    <cellStyle name="SAPBEXresItemX 5 4 4" xfId="15548" xr:uid="{64657A2F-5611-4599-B407-37D2B846D9D0}"/>
    <cellStyle name="SAPBEXresItemX 5 4 5" xfId="7038" xr:uid="{43DB9EDE-EAE2-451F-AD8A-39B4DC1A82AF}"/>
    <cellStyle name="SAPBEXresItemX 5 4 6" xfId="20129" xr:uid="{E94FEC21-F402-4A3D-A871-5E491B6EA788}"/>
    <cellStyle name="SAPBEXresItemX 5 4 7" xfId="23873" xr:uid="{97E5FAD3-9D19-4F56-B5B8-40B754AFA78B}"/>
    <cellStyle name="SAPBEXresItemX 5 4 8" xfId="30344" xr:uid="{24D713AF-0284-4D2F-96B0-3E5AFC86FE3F}"/>
    <cellStyle name="SAPBEXresItemX 5 5" xfId="3905" xr:uid="{D99A8C97-B70E-4AAD-AFFB-A499DD6984A7}"/>
    <cellStyle name="SAPBEXresItemX 5 5 2" xfId="9909" xr:uid="{5A96AAED-B19F-4A37-BDC7-EEC5BD41FABE}"/>
    <cellStyle name="SAPBEXresItemX 5 5 3" xfId="7711" xr:uid="{2F957C59-88A2-425C-90A5-E663123A5731}"/>
    <cellStyle name="SAPBEXresItemX 5 5 4" xfId="18252" xr:uid="{DF02EF99-16E3-4BCD-8D0A-9F3E80CCFFBF}"/>
    <cellStyle name="SAPBEXresItemX 5 5 5" xfId="22005" xr:uid="{FA3445D7-2469-4784-A5D7-0E3B6B97185F}"/>
    <cellStyle name="SAPBEXresItemX 5 5 6" xfId="25670" xr:uid="{40B732AE-BD5D-4E49-943F-8A80E8FE91D7}"/>
    <cellStyle name="SAPBEXresItemX 5 5 7" xfId="29201" xr:uid="{3F025833-F7BF-4C7F-90C8-696A46550279}"/>
    <cellStyle name="SAPBEXresItemX 5 5 8" xfId="32469" xr:uid="{EE615CB8-33F3-47DB-8EA8-4C0517680A23}"/>
    <cellStyle name="SAPBEXresItemX 5 6" xfId="4067" xr:uid="{DA57DA90-44DF-4EDA-85FA-8FBBF827E3A6}"/>
    <cellStyle name="SAPBEXresItemX 5 6 2" xfId="6847" xr:uid="{37519703-E46F-481C-A07B-6551881B9975}"/>
    <cellStyle name="SAPBEXresItemX 5 6 3" xfId="17004" xr:uid="{AA02E591-C7B7-4714-96F8-F03E5297215A}"/>
    <cellStyle name="SAPBEXresItemX 5 6 4" xfId="18414" xr:uid="{F7156270-AB54-4B74-848C-F1E096C7CDCC}"/>
    <cellStyle name="SAPBEXresItemX 5 6 5" xfId="22167" xr:uid="{B473F730-E669-4F6A-A6CE-9A76B6F2B662}"/>
    <cellStyle name="SAPBEXresItemX 5 6 6" xfId="25832" xr:uid="{267761DE-A747-4B45-88D5-01730CF72A2A}"/>
    <cellStyle name="SAPBEXresItemX 5 6 7" xfId="29363" xr:uid="{08592175-C22D-4810-A9D9-31AD97B66046}"/>
    <cellStyle name="SAPBEXresItemX 5 6 8" xfId="32630" xr:uid="{81345149-F3AE-4C47-84CE-F0E40A1F2086}"/>
    <cellStyle name="SAPBEXresItemX 5 7" xfId="4269" xr:uid="{124E86C9-86C4-4AFA-8B77-4706264928BB}"/>
    <cellStyle name="SAPBEXresItemX 5 7 2" xfId="12662" xr:uid="{417C91BF-7725-47A0-BACE-38A93936D21F}"/>
    <cellStyle name="SAPBEXresItemX 5 7 3" xfId="7412" xr:uid="{CA66878B-0A36-471B-8192-6C6E1C66C103}"/>
    <cellStyle name="SAPBEXresItemX 5 7 4" xfId="18616" xr:uid="{3D0DE48D-F888-49E8-A4C5-01AB37F13F90}"/>
    <cellStyle name="SAPBEXresItemX 5 7 5" xfId="22368" xr:uid="{0123C7B1-926D-4B89-9346-D4ADDAE0657D}"/>
    <cellStyle name="SAPBEXresItemX 5 7 6" xfId="26034" xr:uid="{96BAAE4C-9C59-42BB-B489-2805E50F0872}"/>
    <cellStyle name="SAPBEXresItemX 5 7 7" xfId="29565" xr:uid="{1DA768CF-0755-48DD-B6D2-B14F3F1A1237}"/>
    <cellStyle name="SAPBEXresItemX 5 7 8" xfId="32828" xr:uid="{81C0456D-FB34-4A0F-8461-CC46C1433D3C}"/>
    <cellStyle name="SAPBEXresItemX 5 8" xfId="2279" xr:uid="{904E3490-4EDE-42CD-B451-51127DFE0590}"/>
    <cellStyle name="SAPBEXresItemX 5 8 2" xfId="11213" xr:uid="{4004584F-AB16-458B-9DBA-055039BF3CE3}"/>
    <cellStyle name="SAPBEXresItemX 5 8 3" xfId="16410" xr:uid="{17E9E3C4-4D41-48CA-AD5D-0173D85DD9B1}"/>
    <cellStyle name="SAPBEXresItemX 5 8 4" xfId="10392" xr:uid="{488300ED-3706-4A26-8212-9F6707EBBE16}"/>
    <cellStyle name="SAPBEXresItemX 5 8 5" xfId="14218" xr:uid="{D20D176D-11E7-43CD-A554-3CF386A64B89}"/>
    <cellStyle name="SAPBEXresItemX 5 8 6" xfId="20226" xr:uid="{E24B1AF8-FD7E-45E6-AE44-9361206BA284}"/>
    <cellStyle name="SAPBEXresItemX 5 8 7" xfId="23426" xr:uid="{5B9B5833-487B-4440-9A12-57247E35865B}"/>
    <cellStyle name="SAPBEXresItemX 5 8 8" xfId="20671" xr:uid="{A3B7FCC1-FD6F-4F82-8812-279930B93E65}"/>
    <cellStyle name="SAPBEXresItemX 5 9" xfId="9714" xr:uid="{73050F8A-D62D-4518-B281-2F0B7F68E7F0}"/>
    <cellStyle name="SAPBEXresItemX 6" xfId="1546" xr:uid="{B91F4390-BA7B-4F95-A644-FB4548B5C0B0}"/>
    <cellStyle name="SAPBEXresItemX 6 10" xfId="13817" xr:uid="{F3866EE4-E61A-4566-B968-8C676CEF06E4}"/>
    <cellStyle name="SAPBEXresItemX 6 11" xfId="14589" xr:uid="{68292A41-3843-42B8-BAB4-5239E5403C21}"/>
    <cellStyle name="SAPBEXresItemX 6 12" xfId="19669" xr:uid="{D3A0E7DB-4F66-4FC6-A6DF-5B16534A2729}"/>
    <cellStyle name="SAPBEXresItemX 6 13" xfId="27752" xr:uid="{44B14B0F-BEE0-4D71-B5FD-14EE9D3E2D1C}"/>
    <cellStyle name="SAPBEXresItemX 6 14" xfId="23524" xr:uid="{DA604CEB-B2FD-4C74-95D7-A9462E6FD24D}"/>
    <cellStyle name="SAPBEXresItemX 6 2" xfId="2789" xr:uid="{83FB3567-99C0-4117-A400-01522E45978E}"/>
    <cellStyle name="SAPBEXresItemX 6 2 2" xfId="9638" xr:uid="{8C759D61-DEE8-404E-B1EF-FCA286C13F38}"/>
    <cellStyle name="SAPBEXresItemX 6 2 3" xfId="8041" xr:uid="{F68AE91D-C755-478B-8934-DF20F81D46F0}"/>
    <cellStyle name="SAPBEXresItemX 6 2 4" xfId="17137" xr:uid="{81417961-60D6-4D9E-A713-CF32FF475B4E}"/>
    <cellStyle name="SAPBEXresItemX 6 2 5" xfId="20895" xr:uid="{6C546465-89D1-488D-B027-9D1DF956C703}"/>
    <cellStyle name="SAPBEXresItemX 6 2 6" xfId="24556" xr:uid="{1CED237E-25E1-4A61-B36F-5920AD67E25D}"/>
    <cellStyle name="SAPBEXresItemX 6 2 7" xfId="28085" xr:uid="{D6B441DC-7FC4-434F-B4CE-EBBFB0132DA0}"/>
    <cellStyle name="SAPBEXresItemX 6 2 8" xfId="31371" xr:uid="{37AACF9C-2BE0-4FA3-82FE-561EE0663F7F}"/>
    <cellStyle name="SAPBEXresItemX 6 3" xfId="3295" xr:uid="{CCB971E1-F83A-4588-997E-644A58AB0BBB}"/>
    <cellStyle name="SAPBEXresItemX 6 3 2" xfId="10755" xr:uid="{087496EA-FB1B-49C8-B902-75408DAE774F}"/>
    <cellStyle name="SAPBEXresItemX 6 3 3" xfId="9054" xr:uid="{9A02C4B3-0FA5-4249-BF38-7EA4D666F8BC}"/>
    <cellStyle name="SAPBEXresItemX 6 3 4" xfId="17642" xr:uid="{8CE58537-78FA-4835-9160-A7DC4B7041A4}"/>
    <cellStyle name="SAPBEXresItemX 6 3 5" xfId="21398" xr:uid="{F577725D-F600-41ED-9427-A78A6EA4A2E4}"/>
    <cellStyle name="SAPBEXresItemX 6 3 6" xfId="25060" xr:uid="{B225CBA2-EF26-4300-B32E-0EE93D7C8067}"/>
    <cellStyle name="SAPBEXresItemX 6 3 7" xfId="28591" xr:uid="{6C31A8B1-427F-464B-B859-DFC12423586D}"/>
    <cellStyle name="SAPBEXresItemX 6 3 8" xfId="31870" xr:uid="{4C950922-F3BB-4063-B50F-4609F4569979}"/>
    <cellStyle name="SAPBEXresItemX 6 4" xfId="2577" xr:uid="{D32322AB-B050-48BA-AD86-F0F806743663}"/>
    <cellStyle name="SAPBEXresItemX 6 4 2" xfId="10525" xr:uid="{5E40E366-0C9F-4F5A-9897-DC1CE7A253D6}"/>
    <cellStyle name="SAPBEXresItemX 6 4 3" xfId="16616" xr:uid="{E11E07C6-29AE-4F29-95A3-DEC4FCB04931}"/>
    <cellStyle name="SAPBEXresItemX 6 4 4" xfId="15872" xr:uid="{D6090DE5-6E23-40AD-921E-2D8B4768D0A7}"/>
    <cellStyle name="SAPBEXresItemX 6 4 5" xfId="11843" xr:uid="{C81A3812-8535-4E40-A37C-DE0105EBC6BD}"/>
    <cellStyle name="SAPBEXresItemX 6 4 6" xfId="23041" xr:uid="{C170513B-C6AC-4B95-BB06-D0420B13652B}"/>
    <cellStyle name="SAPBEXresItemX 6 4 7" xfId="24090" xr:uid="{CDD7262D-BBB6-48C7-946B-823A554D613C}"/>
    <cellStyle name="SAPBEXresItemX 6 4 8" xfId="31163" xr:uid="{414F6640-2548-4013-9856-2068DA49D3D7}"/>
    <cellStyle name="SAPBEXresItemX 6 5" xfId="3625" xr:uid="{8640BC6E-62C2-4C77-AA5D-D672FBC51535}"/>
    <cellStyle name="SAPBEXresItemX 6 5 2" xfId="10109" xr:uid="{5501FFF5-4D38-406D-82AD-7B9F8405F6F2}"/>
    <cellStyle name="SAPBEXresItemX 6 5 3" xfId="14015" xr:uid="{3B1C00C0-CD1C-4DEE-8FFE-726EBA35ADB1}"/>
    <cellStyle name="SAPBEXresItemX 6 5 4" xfId="17972" xr:uid="{47B3AABA-400B-433E-B688-F3641EC52FD6}"/>
    <cellStyle name="SAPBEXresItemX 6 5 5" xfId="21728" xr:uid="{EA1729BC-B7C2-4AD3-8FA2-8C9DA8C9FD09}"/>
    <cellStyle name="SAPBEXresItemX 6 5 6" xfId="25390" xr:uid="{785599A7-0D13-4FB5-BB32-36E4262FF2BD}"/>
    <cellStyle name="SAPBEXresItemX 6 5 7" xfId="28921" xr:uid="{36114176-4325-41F3-B5AA-FD6765BCAE19}"/>
    <cellStyle name="SAPBEXresItemX 6 5 8" xfId="32198" xr:uid="{637212D9-1FB1-448A-AFF9-FF115E30B8AA}"/>
    <cellStyle name="SAPBEXresItemX 6 6" xfId="3980" xr:uid="{AAB3EEDB-22D8-4675-B930-A9F1FFFCC959}"/>
    <cellStyle name="SAPBEXresItemX 6 6 2" xfId="7846" xr:uid="{99462BA8-37EC-4EF3-B767-AC75061C9DD9}"/>
    <cellStyle name="SAPBEXresItemX 6 6 3" xfId="14217" xr:uid="{83885633-1FD0-407F-A7BB-0A5C21958EC5}"/>
    <cellStyle name="SAPBEXresItemX 6 6 4" xfId="18327" xr:uid="{ECEC9C0E-5339-4DD8-A82C-71F335B35F49}"/>
    <cellStyle name="SAPBEXresItemX 6 6 5" xfId="22080" xr:uid="{204DE825-4A2B-425C-877B-C991A0F59BA9}"/>
    <cellStyle name="SAPBEXresItemX 6 6 6" xfId="25745" xr:uid="{C8C69F89-3AF7-4BC5-8A28-24B57E792294}"/>
    <cellStyle name="SAPBEXresItemX 6 6 7" xfId="29276" xr:uid="{6124BBAA-B694-4D53-8CAA-973C6B40E348}"/>
    <cellStyle name="SAPBEXresItemX 6 6 8" xfId="32544" xr:uid="{3C5D69BD-FA3A-428E-A1EB-CDE672B03924}"/>
    <cellStyle name="SAPBEXresItemX 6 7" xfId="4436" xr:uid="{7AF9801D-5432-4C8C-A29B-B9111D111C31}"/>
    <cellStyle name="SAPBEXresItemX 6 7 2" xfId="12556" xr:uid="{7C641E13-A234-4624-8467-15CFA3BF43FF}"/>
    <cellStyle name="SAPBEXresItemX 6 7 3" xfId="13064" xr:uid="{002AE5D5-07AE-4CE5-A233-7532B2D66664}"/>
    <cellStyle name="SAPBEXresItemX 6 7 4" xfId="18783" xr:uid="{BD9BE0C4-2307-4ED7-B3BB-C858D623E713}"/>
    <cellStyle name="SAPBEXresItemX 6 7 5" xfId="22535" xr:uid="{9A3380A7-64B8-49D1-96DF-0A3FBFEEB369}"/>
    <cellStyle name="SAPBEXresItemX 6 7 6" xfId="26200" xr:uid="{C17B47B5-8A79-4AA8-8971-66274B6FD65A}"/>
    <cellStyle name="SAPBEXresItemX 6 7 7" xfId="29732" xr:uid="{581B8236-7301-4546-942D-8A19C9B11FA2}"/>
    <cellStyle name="SAPBEXresItemX 6 7 8" xfId="32994" xr:uid="{1651CD7C-71FA-4348-BE0A-199F39F15AA3}"/>
    <cellStyle name="SAPBEXresItemX 6 8" xfId="12802" xr:uid="{4782127D-4E36-48BB-BA32-FC11F96F8B12}"/>
    <cellStyle name="SAPBEXresItemX 6 9" xfId="15696" xr:uid="{5269CD3E-E214-406D-BA86-4129F78474B5}"/>
    <cellStyle name="SAPBEXresItemX 7" xfId="1845" xr:uid="{17C577AE-529C-4353-90B8-87657CEA4229}"/>
    <cellStyle name="SAPBEXresItemX 7 2" xfId="8348" xr:uid="{56669575-0DA9-4948-97CB-EB359B033112}"/>
    <cellStyle name="SAPBEXresItemX 7 3" xfId="14496" xr:uid="{F66F7FA4-2403-49D2-90EE-0AA0172963D2}"/>
    <cellStyle name="SAPBEXresItemX 7 4" xfId="16608" xr:uid="{C7F011C6-6CFD-401F-8605-DE6960FAF7EE}"/>
    <cellStyle name="SAPBEXresItemX 7 5" xfId="12822" xr:uid="{FE56757C-E908-4A97-9C8B-721ABC4E4951}"/>
    <cellStyle name="SAPBEXresItemX 7 6" xfId="23251" xr:uid="{65CAD135-24BA-4771-A99A-E65B9EF7F6ED}"/>
    <cellStyle name="SAPBEXresItemX 7 7" xfId="16257" xr:uid="{834BA981-F631-466B-A797-E5FE639F311F}"/>
    <cellStyle name="SAPBEXresItemX 7 8" xfId="23291" xr:uid="{6F189999-E868-4081-A50A-0C26B805C495}"/>
    <cellStyle name="SAPBEXresItemX 8" xfId="2644" xr:uid="{682AA3D8-4BD7-4970-9690-4D87D7C90BA9}"/>
    <cellStyle name="SAPBEXresItemX 8 2" xfId="10147" xr:uid="{2290B58A-B5EB-4F80-B3EB-29B68A40C261}"/>
    <cellStyle name="SAPBEXresItemX 8 3" xfId="13664" xr:uid="{4F561E04-5642-46CD-AA8D-F5934A5CADDC}"/>
    <cellStyle name="SAPBEXresItemX 8 4" xfId="15856" xr:uid="{55378E0C-33AF-4B60-BA0B-1134B0531613}"/>
    <cellStyle name="SAPBEXresItemX 8 5" xfId="20751" xr:uid="{086682B0-F775-48B1-8ED2-0C0FCE3D2C6E}"/>
    <cellStyle name="SAPBEXresItemX 8 6" xfId="24411" xr:uid="{CCAA5751-D8EB-4DF6-9C84-84D5BDA7468B}"/>
    <cellStyle name="SAPBEXresItemX 8 7" xfId="27940" xr:uid="{34F7F4FA-10DC-4FE9-BEE1-9D7EA430D890}"/>
    <cellStyle name="SAPBEXresItemX 8 8" xfId="31229" xr:uid="{1343E5CF-8B6A-4302-BE32-7B2DA231D222}"/>
    <cellStyle name="SAPBEXresItemX 9" xfId="3663" xr:uid="{66A90162-BE11-4CEA-BE90-BC73BE8D2114}"/>
    <cellStyle name="SAPBEXresItemX 9 2" xfId="11436" xr:uid="{CE596FA7-4246-4371-A3B6-16559704E96C}"/>
    <cellStyle name="SAPBEXresItemX 9 3" xfId="16207" xr:uid="{4CA41C5F-0D34-4D1C-9F2A-CAB7A63E5218}"/>
    <cellStyle name="SAPBEXresItemX 9 4" xfId="18010" xr:uid="{C35EF043-7F41-498A-975A-1B3EDD648590}"/>
    <cellStyle name="SAPBEXresItemX 9 5" xfId="21766" xr:uid="{5EFEFC42-FE9F-4D09-A462-1615C2B7577A}"/>
    <cellStyle name="SAPBEXresItemX 9 6" xfId="25428" xr:uid="{AE4AF052-A69A-48E3-BFBF-748F925A8C11}"/>
    <cellStyle name="SAPBEXresItemX 9 7" xfId="28959" xr:uid="{1CAB3D00-5C10-428D-B43E-D77322CF5506}"/>
    <cellStyle name="SAPBEXresItemX 9 8" xfId="32236" xr:uid="{4203567B-F5DD-4078-B5C4-2AF60517DF4E}"/>
    <cellStyle name="SAPBEXstdData" xfId="492" xr:uid="{A629B7F5-AF8B-441E-9694-D9768C5C3C5C}"/>
    <cellStyle name="SAPBEXstdData 10" xfId="3937" xr:uid="{1070786E-0E69-4585-8729-637BD865B438}"/>
    <cellStyle name="SAPBEXstdData 10 2" xfId="10313" xr:uid="{886747CA-A08E-455F-A300-9588A54B38E4}"/>
    <cellStyle name="SAPBEXstdData 10 3" xfId="8769" xr:uid="{8145FFE8-6CA8-4428-BAF3-3084DD81DA5F}"/>
    <cellStyle name="SAPBEXstdData 10 4" xfId="18284" xr:uid="{F572EE6A-A102-4B89-8C61-535B39C69539}"/>
    <cellStyle name="SAPBEXstdData 10 5" xfId="22037" xr:uid="{43625835-184F-41FE-B347-F0903CF1593E}"/>
    <cellStyle name="SAPBEXstdData 10 6" xfId="25702" xr:uid="{1FDF9E5A-BD3F-436F-8CA4-B241E83149E4}"/>
    <cellStyle name="SAPBEXstdData 10 7" xfId="29233" xr:uid="{58B72616-2766-4FB5-B1CB-5EB782271E13}"/>
    <cellStyle name="SAPBEXstdData 10 8" xfId="32501" xr:uid="{80A14E1B-0B9D-417C-BE7B-AC71DB5B718A}"/>
    <cellStyle name="SAPBEXstdData 11" xfId="3801" xr:uid="{AB080D65-E3E1-4DD5-B6C7-AC20E6FB0C94}"/>
    <cellStyle name="SAPBEXstdData 11 2" xfId="12993" xr:uid="{769B8E7A-0A62-4A97-B54B-67AD5448D500}"/>
    <cellStyle name="SAPBEXstdData 11 3" xfId="15649" xr:uid="{C2F1A37A-6CAE-40C8-8837-251C33ABE316}"/>
    <cellStyle name="SAPBEXstdData 11 4" xfId="18148" xr:uid="{EAA15413-5227-48A0-8A7B-1A08D917CCBA}"/>
    <cellStyle name="SAPBEXstdData 11 5" xfId="21901" xr:uid="{45E03586-942E-4885-BD2A-F33B48C3C155}"/>
    <cellStyle name="SAPBEXstdData 11 6" xfId="25566" xr:uid="{479AB506-CE5E-4AA3-AB9E-88E8323E563B}"/>
    <cellStyle name="SAPBEXstdData 11 7" xfId="29097" xr:uid="{FC646E1F-EC6D-4C4E-B460-F9AFF9165855}"/>
    <cellStyle name="SAPBEXstdData 11 8" xfId="32369" xr:uid="{FCC187FF-6278-45B0-A5F5-235D166C9F8F}"/>
    <cellStyle name="SAPBEXstdData 12" xfId="4646" xr:uid="{E2B58A05-A29C-419D-829C-7A8D29E548E2}"/>
    <cellStyle name="SAPBEXstdData 12 2" xfId="12374" xr:uid="{6E30A19E-DDC7-4EAB-813E-63C73FA88F1A}"/>
    <cellStyle name="SAPBEXstdData 12 3" xfId="11284" xr:uid="{A769B604-AE82-4862-8BA4-926D79084C4E}"/>
    <cellStyle name="SAPBEXstdData 12 4" xfId="18993" xr:uid="{FCFFBB58-7A54-4634-9BC6-553CB8F0EC73}"/>
    <cellStyle name="SAPBEXstdData 12 5" xfId="22745" xr:uid="{23197408-7019-4133-B629-E4504F25BD82}"/>
    <cellStyle name="SAPBEXstdData 12 6" xfId="26410" xr:uid="{8828192E-278E-4FF7-895B-3A21A0A12729}"/>
    <cellStyle name="SAPBEXstdData 12 7" xfId="29942" xr:uid="{7A2AFAC8-99DA-4D73-9A20-8032F4C52635}"/>
    <cellStyle name="SAPBEXstdData 12 8" xfId="33202" xr:uid="{A18FDD5D-939A-44F2-B904-ABEDD2EC884C}"/>
    <cellStyle name="SAPBEXstdData 13" xfId="4751" xr:uid="{DB6AF11A-B7B1-495F-A804-12CFE5084F89}"/>
    <cellStyle name="SAPBEXstdData 13 2" xfId="12272" xr:uid="{5820C5A2-F49E-435B-A4B6-03FCCAD3163A}"/>
    <cellStyle name="SAPBEXstdData 13 3" xfId="15782" xr:uid="{E3AF29AD-C71D-428E-AFDA-F5168C66BE19}"/>
    <cellStyle name="SAPBEXstdData 13 4" xfId="19098" xr:uid="{7F176AFD-6097-45AB-8A62-978075B8CE0E}"/>
    <cellStyle name="SAPBEXstdData 13 5" xfId="22849" xr:uid="{AD097841-6AA0-47F9-B2C2-FFE212A5BA62}"/>
    <cellStyle name="SAPBEXstdData 13 6" xfId="26515" xr:uid="{CD79B61A-4999-4DB8-AA3B-0060A4FAC7CC}"/>
    <cellStyle name="SAPBEXstdData 13 7" xfId="30047" xr:uid="{9978053B-68C7-4412-86F7-B1E3BC901B40}"/>
    <cellStyle name="SAPBEXstdData 13 8" xfId="33304" xr:uid="{D9427267-F4B2-4E17-9024-3F9E0520B1A3}"/>
    <cellStyle name="SAPBEXstdData 14" xfId="6413" xr:uid="{92CB1346-F645-4E8F-B79E-190011D093E8}"/>
    <cellStyle name="SAPBEXstdData 14 2" xfId="13311" xr:uid="{31958E9D-39A6-4B20-9703-C6132F5DCCFB}"/>
    <cellStyle name="SAPBEXstdData 14 3" xfId="9080" xr:uid="{82E01D7D-C9B0-494E-9D66-453EF91A3F1B}"/>
    <cellStyle name="SAPBEXstdData 14 4" xfId="20657" xr:uid="{C21712EC-32F0-4B41-B15A-DD38C272D212}"/>
    <cellStyle name="SAPBEXstdData 14 5" xfId="24338" xr:uid="{FD1C8A0E-B42A-4622-9A2D-CF0C0FDD1D65}"/>
    <cellStyle name="SAPBEXstdData 14 6" xfId="27856" xr:uid="{98BD6C8D-7C65-48E4-B699-192FDC0A4325}"/>
    <cellStyle name="SAPBEXstdData 14 7" xfId="31074" xr:uid="{4CB4FA29-0734-4A21-9ACB-BC1EBDCA1FBF}"/>
    <cellStyle name="SAPBEXstdData 14 8" xfId="33677" xr:uid="{5C4225F1-EE32-4284-A2A3-E314DF880845}"/>
    <cellStyle name="SAPBEXstdData 15" xfId="8947" xr:uid="{1698E4FF-2B11-407E-887D-74E1328AAA6D}"/>
    <cellStyle name="SAPBEXstdData 16" xfId="11980" xr:uid="{F58C0575-FB18-4292-B3D2-2178A0B3A5F2}"/>
    <cellStyle name="SAPBEXstdData 17" xfId="10743" xr:uid="{3DC559B7-AE52-403C-B30A-31C3309C138C}"/>
    <cellStyle name="SAPBEXstdData 18" xfId="9820" xr:uid="{1DACE718-D798-4F99-A3CD-D7475F30A746}"/>
    <cellStyle name="SAPBEXstdData 19" xfId="16088" xr:uid="{B5441511-1811-474E-B38B-799E6339F826}"/>
    <cellStyle name="SAPBEXstdData 2" xfId="1243" xr:uid="{612067C9-57BA-47D1-89F6-EABE2CA899D1}"/>
    <cellStyle name="SAPBEXstdData 2 10" xfId="9836" xr:uid="{32554748-84ED-4B52-BD8D-0D972A6D68DB}"/>
    <cellStyle name="SAPBEXstdData 2 11" xfId="13090" xr:uid="{8C76A0C5-5E63-4ED5-8AE6-D0BA74286686}"/>
    <cellStyle name="SAPBEXstdData 2 12" xfId="14366" xr:uid="{AD375800-413C-47CE-A0E7-75ED337ABA3F}"/>
    <cellStyle name="SAPBEXstdData 2 13" xfId="19713" xr:uid="{DD9871A0-D674-407E-A610-958822EEFFF5}"/>
    <cellStyle name="SAPBEXstdData 2 14" xfId="23476" xr:uid="{CF0DD0C5-AFCC-4B4A-BA44-4AE994B9A08B}"/>
    <cellStyle name="SAPBEXstdData 2 15" xfId="27091" xr:uid="{F7FF99F1-EF7A-4FFA-9D3A-CBA5C1303CB6}"/>
    <cellStyle name="SAPBEXstdData 2 16" xfId="30552" xr:uid="{CFCBEB6B-A59B-47AC-A504-29D13E04D826}"/>
    <cellStyle name="SAPBEXstdData 2 17" xfId="33866" xr:uid="{EB784FC4-B925-4DEE-BF2B-AB12EB0EF3E9}"/>
    <cellStyle name="SAPBEXstdData 2 2" xfId="1244" xr:uid="{E1F80D6E-2A4C-488F-9D2A-D1EEC2439B46}"/>
    <cellStyle name="SAPBEXstdData 2 2 10" xfId="14602" xr:uid="{2535C0C0-344F-4CF7-A63B-062232108B12}"/>
    <cellStyle name="SAPBEXstdData 2 2 11" xfId="7319" xr:uid="{8C3104C2-0687-4A2C-B20A-BF74F7390676}"/>
    <cellStyle name="SAPBEXstdData 2 2 12" xfId="19712" xr:uid="{F34F9643-78F6-469C-94C7-9177B228A107}"/>
    <cellStyle name="SAPBEXstdData 2 2 13" xfId="23475" xr:uid="{F46F8AFD-7784-45C1-AB0E-76623FFF2F2D}"/>
    <cellStyle name="SAPBEXstdData 2 2 14" xfId="27090" xr:uid="{F0F333CE-1DC7-4A7D-B096-B1F61265E2F2}"/>
    <cellStyle name="SAPBEXstdData 2 2 15" xfId="30551" xr:uid="{3E817A59-5121-4A4D-90EE-5A57C4F80900}"/>
    <cellStyle name="SAPBEXstdData 2 2 16" xfId="34901" xr:uid="{8E90A61E-24AE-433C-9B70-588BB13C6B1C}"/>
    <cellStyle name="SAPBEXstdData 2 2 2" xfId="1724" xr:uid="{85E1D1C5-21BF-4AAD-BA89-E657C66F0425}"/>
    <cellStyle name="SAPBEXstdData 2 2 2 10" xfId="15528" xr:uid="{5050CF42-5F83-4D12-8C38-57C280169C27}"/>
    <cellStyle name="SAPBEXstdData 2 2 2 11" xfId="19559" xr:uid="{3EA1B932-0AD6-4A05-A146-CE8CFE9BEE62}"/>
    <cellStyle name="SAPBEXstdData 2 2 2 12" xfId="24153" xr:uid="{6FCE6C38-C388-440B-A3A2-6A3BB8694003}"/>
    <cellStyle name="SAPBEXstdData 2 2 2 13" xfId="26970" xr:uid="{6DB512D0-ACE9-475C-8CB1-C4298969DBB5}"/>
    <cellStyle name="SAPBEXstdData 2 2 2 14" xfId="30869" xr:uid="{C9945A78-F3E8-4FC7-B860-ED4E76F8D854}"/>
    <cellStyle name="SAPBEXstdData 2 2 2 2" xfId="2967" xr:uid="{AC75C87C-079A-46C0-9976-435B3705EB71}"/>
    <cellStyle name="SAPBEXstdData 2 2 2 2 2" xfId="8111" xr:uid="{3480119C-152D-45F6-8383-23A0FC4B83E6}"/>
    <cellStyle name="SAPBEXstdData 2 2 2 2 3" xfId="14085" xr:uid="{F648B89C-A2C4-43FD-91CE-7A921F5CB321}"/>
    <cellStyle name="SAPBEXstdData 2 2 2 2 4" xfId="17315" xr:uid="{C39A40D5-0B84-4317-9E67-2AB31C5D2965}"/>
    <cellStyle name="SAPBEXstdData 2 2 2 2 5" xfId="21073" xr:uid="{D45BB474-1493-46C2-B3AE-C31B0F145405}"/>
    <cellStyle name="SAPBEXstdData 2 2 2 2 6" xfId="24734" xr:uid="{AEC420B3-C052-4E2F-9E9F-99382F96CE85}"/>
    <cellStyle name="SAPBEXstdData 2 2 2 2 7" xfId="28263" xr:uid="{EB2F75AF-4677-4EC8-8611-D6C6E4BDD9E7}"/>
    <cellStyle name="SAPBEXstdData 2 2 2 2 8" xfId="31549" xr:uid="{F8965717-F8C3-4D56-B0F2-F620515C128C}"/>
    <cellStyle name="SAPBEXstdData 2 2 2 3" xfId="3473" xr:uid="{E04FAA3C-D7C5-4786-BFD8-191413D6CE01}"/>
    <cellStyle name="SAPBEXstdData 2 2 2 3 2" xfId="11590" xr:uid="{DCECB2B0-6B31-4F44-9575-E901A1A0C227}"/>
    <cellStyle name="SAPBEXstdData 2 2 2 3 3" xfId="16056" xr:uid="{9205AB1B-E82D-44ED-A6C6-0F47367EE394}"/>
    <cellStyle name="SAPBEXstdData 2 2 2 3 4" xfId="17820" xr:uid="{47AFCFB8-F560-4681-AB76-364A83C55186}"/>
    <cellStyle name="SAPBEXstdData 2 2 2 3 5" xfId="21576" xr:uid="{527E4EE2-7C28-40BB-B034-365B48D2685E}"/>
    <cellStyle name="SAPBEXstdData 2 2 2 3 6" xfId="25238" xr:uid="{36050677-48A1-4445-80BA-0CC93A91AAD5}"/>
    <cellStyle name="SAPBEXstdData 2 2 2 3 7" xfId="28769" xr:uid="{17337116-90AD-4693-A5C1-D80A18FF5CD3}"/>
    <cellStyle name="SAPBEXstdData 2 2 2 3 8" xfId="32048" xr:uid="{BF3E5B43-A3B7-4124-AE40-B76FF15891B6}"/>
    <cellStyle name="SAPBEXstdData 2 2 2 4" xfId="3611" xr:uid="{EF444D35-77C0-4378-B0D4-0880A970A616}"/>
    <cellStyle name="SAPBEXstdData 2 2 2 4 2" xfId="10240" xr:uid="{00337195-58B4-4B9A-92BE-F94C9A32D7BE}"/>
    <cellStyle name="SAPBEXstdData 2 2 2 4 3" xfId="9326" xr:uid="{FE8526E1-9565-434D-970D-71B4B009D7EB}"/>
    <cellStyle name="SAPBEXstdData 2 2 2 4 4" xfId="17958" xr:uid="{30FBBB78-E4AC-46ED-98B0-0CA4414CC7AE}"/>
    <cellStyle name="SAPBEXstdData 2 2 2 4 5" xfId="21714" xr:uid="{A82D61BD-500D-4D6E-8697-7E568F81D050}"/>
    <cellStyle name="SAPBEXstdData 2 2 2 4 6" xfId="25376" xr:uid="{EE0F589E-190E-4D87-9DB6-D35064596B19}"/>
    <cellStyle name="SAPBEXstdData 2 2 2 4 7" xfId="28907" xr:uid="{140AE03B-9831-40ED-A44C-045BD18478A7}"/>
    <cellStyle name="SAPBEXstdData 2 2 2 4 8" xfId="32184" xr:uid="{EE58907E-CF2B-4518-8728-D5ED45D91D99}"/>
    <cellStyle name="SAPBEXstdData 2 2 2 5" xfId="4018" xr:uid="{F51D54B2-6C11-4AF4-B9DC-23AA95E5D749}"/>
    <cellStyle name="SAPBEXstdData 2 2 2 5 2" xfId="8370" xr:uid="{01308F6C-A5B7-4270-8A4D-C8FA162CAE63}"/>
    <cellStyle name="SAPBEXstdData 2 2 2 5 3" xfId="16679" xr:uid="{88AF24A9-2ADB-47E4-A786-63BA2B8A3FB7}"/>
    <cellStyle name="SAPBEXstdData 2 2 2 5 4" xfId="18365" xr:uid="{911C3A50-46B8-4EDB-8C37-B454D7CFBDCD}"/>
    <cellStyle name="SAPBEXstdData 2 2 2 5 5" xfId="22118" xr:uid="{8DB685A6-5B94-4276-B3FF-B4D76B32ACA2}"/>
    <cellStyle name="SAPBEXstdData 2 2 2 5 6" xfId="25783" xr:uid="{BD1884F3-C4E3-4DC9-A28B-04FE7E0716A5}"/>
    <cellStyle name="SAPBEXstdData 2 2 2 5 7" xfId="29314" xr:uid="{49FF0AF2-CE2C-4E0E-B5CE-C2D3C91AF9B8}"/>
    <cellStyle name="SAPBEXstdData 2 2 2 5 8" xfId="32581" xr:uid="{4DCDE3F6-14AF-440D-BD7D-719C2F6FA311}"/>
    <cellStyle name="SAPBEXstdData 2 2 2 6" xfId="4265" xr:uid="{CA56A603-62B3-4FBE-9CBB-60837A4C9F90}"/>
    <cellStyle name="SAPBEXstdData 2 2 2 6 2" xfId="6971" xr:uid="{21ECBE45-1E53-4158-83EC-9210454B05FD}"/>
    <cellStyle name="SAPBEXstdData 2 2 2 6 3" xfId="14156" xr:uid="{8D3CDEAE-1A5E-47C5-89E2-F93BB1CA250E}"/>
    <cellStyle name="SAPBEXstdData 2 2 2 6 4" xfId="18612" xr:uid="{E0F74916-2A24-4537-B80B-9F2450E0AD6A}"/>
    <cellStyle name="SAPBEXstdData 2 2 2 6 5" xfId="22364" xr:uid="{E452E72F-1C86-482D-B841-6792D13FBA11}"/>
    <cellStyle name="SAPBEXstdData 2 2 2 6 6" xfId="26030" xr:uid="{40B75663-840B-4194-B60F-88FFB9CBF9F9}"/>
    <cellStyle name="SAPBEXstdData 2 2 2 6 7" xfId="29561" xr:uid="{7B39F5B1-1799-43DF-AFB4-FFEBB1F18220}"/>
    <cellStyle name="SAPBEXstdData 2 2 2 6 8" xfId="32824" xr:uid="{5F9C89B4-456D-423F-83F4-A27E79A5FB8C}"/>
    <cellStyle name="SAPBEXstdData 2 2 2 7" xfId="4122" xr:uid="{27E6D3EB-39CD-4047-9855-892F1CA499F6}"/>
    <cellStyle name="SAPBEXstdData 2 2 2 7 2" xfId="6954" xr:uid="{97E472EB-890E-482F-967A-2B60D16374C8}"/>
    <cellStyle name="SAPBEXstdData 2 2 2 7 3" xfId="14298" xr:uid="{CA2E0F3D-4988-4451-9516-A0FEF4AFA0FD}"/>
    <cellStyle name="SAPBEXstdData 2 2 2 7 4" xfId="18469" xr:uid="{5CBFBAA7-4C77-4B76-BF89-3539D6CE8CE7}"/>
    <cellStyle name="SAPBEXstdData 2 2 2 7 5" xfId="22222" xr:uid="{77C5E9DD-E29A-4018-8F7D-D25950F57EFD}"/>
    <cellStyle name="SAPBEXstdData 2 2 2 7 6" xfId="25887" xr:uid="{8F65171A-8792-4274-8423-06179BD20C72}"/>
    <cellStyle name="SAPBEXstdData 2 2 2 7 7" xfId="29418" xr:uid="{EF912320-35D2-47FE-8E08-D0036FC21DA1}"/>
    <cellStyle name="SAPBEXstdData 2 2 2 7 8" xfId="32684" xr:uid="{50249B64-16A7-45A2-A66E-6A6F06DD661D}"/>
    <cellStyle name="SAPBEXstdData 2 2 2 8" xfId="9297" xr:uid="{0DBE54EA-4103-42B4-8D11-51130124D1F0}"/>
    <cellStyle name="SAPBEXstdData 2 2 2 9" xfId="8256" xr:uid="{67E61F9E-D3CE-4FD7-AE00-BAB4AEFF8CDE}"/>
    <cellStyle name="SAPBEXstdData 2 2 3" xfId="2518" xr:uid="{827D62B1-F2C9-4C6C-BFE5-98199F053317}"/>
    <cellStyle name="SAPBEXstdData 2 2 3 2" xfId="11332" xr:uid="{2CBF51AB-986E-4043-B467-0D79472D288D}"/>
    <cellStyle name="SAPBEXstdData 2 2 3 3" xfId="9317" xr:uid="{DF886F4D-F434-4C2B-9EB1-8C390B72010D}"/>
    <cellStyle name="SAPBEXstdData 2 2 3 4" xfId="11685" xr:uid="{72E5093D-77D3-47B9-816D-BFB7672EE362}"/>
    <cellStyle name="SAPBEXstdData 2 2 3 5" xfId="19321" xr:uid="{7DD23CB5-D619-407D-914A-DEC7B3F768AF}"/>
    <cellStyle name="SAPBEXstdData 2 2 3 6" xfId="20102" xr:uid="{9C7C79C9-FCF5-4AE5-B1AD-F289EED585F6}"/>
    <cellStyle name="SAPBEXstdData 2 2 3 7" xfId="26733" xr:uid="{ED594EE3-3211-4B0C-B021-C424704D9F94}"/>
    <cellStyle name="SAPBEXstdData 2 2 3 8" xfId="31107" xr:uid="{F98CBCE8-24E7-49C2-A31B-417926B47762}"/>
    <cellStyle name="SAPBEXstdData 2 2 4" xfId="1788" xr:uid="{5B5CF462-D488-4FB0-B681-23541205574C}"/>
    <cellStyle name="SAPBEXstdData 2 2 4 2" xfId="9012" xr:uid="{A4C87C26-B466-454B-82D7-13C4487C65F7}"/>
    <cellStyle name="SAPBEXstdData 2 2 4 3" xfId="8095" xr:uid="{24DB05C5-37A5-4B75-86A9-50E62FBE0965}"/>
    <cellStyle name="SAPBEXstdData 2 2 4 4" xfId="15259" xr:uid="{4CE60742-80B3-423A-9F37-90A348AE1082}"/>
    <cellStyle name="SAPBEXstdData 2 2 4 5" xfId="20452" xr:uid="{CAD5D43E-9F56-48E8-BECD-411201C3A36A}"/>
    <cellStyle name="SAPBEXstdData 2 2 4 6" xfId="24133" xr:uid="{1B5F298B-494F-40A2-ADF6-4ADD05F3F63F}"/>
    <cellStyle name="SAPBEXstdData 2 2 4 7" xfId="26940" xr:uid="{C8C36788-6984-4F51-B81D-BBB9DD2CD42D}"/>
    <cellStyle name="SAPBEXstdData 2 2 4 8" xfId="30421" xr:uid="{4C842977-B8EE-479D-9CD7-E290F029EFA8}"/>
    <cellStyle name="SAPBEXstdData 2 2 5" xfId="2566" xr:uid="{3F7945B3-8339-4579-9AFD-30D05AB75135}"/>
    <cellStyle name="SAPBEXstdData 2 2 5 2" xfId="10302" xr:uid="{9AF037AB-A94B-4F6B-AA56-8DDE99CDF135}"/>
    <cellStyle name="SAPBEXstdData 2 2 5 3" xfId="14402" xr:uid="{2DE61814-D8CE-4EE9-9176-0F4C007DFF0D}"/>
    <cellStyle name="SAPBEXstdData 2 2 5 4" xfId="9280" xr:uid="{E47D4C2D-A93A-429E-A4FF-B49293FFFEFC}"/>
    <cellStyle name="SAPBEXstdData 2 2 5 5" xfId="19286" xr:uid="{5CE5FFE2-C0F6-4293-8837-B8F483A81342}"/>
    <cellStyle name="SAPBEXstdData 2 2 5 6" xfId="23046" xr:uid="{DFD5D518-1697-434D-9411-48E4F719693F}"/>
    <cellStyle name="SAPBEXstdData 2 2 5 7" xfId="26697" xr:uid="{0E4762CF-3904-495A-A420-250635255A85}"/>
    <cellStyle name="SAPBEXstdData 2 2 5 8" xfId="31154" xr:uid="{0596954B-2A35-4056-ABC6-E73BA2DE7388}"/>
    <cellStyle name="SAPBEXstdData 2 2 6" xfId="1960" xr:uid="{962CA889-D6C2-4BD8-AA30-CB72B602723E}"/>
    <cellStyle name="SAPBEXstdData 2 2 6 2" xfId="8522" xr:uid="{15C4239D-F152-4F6F-8DA3-31D78F555D11}"/>
    <cellStyle name="SAPBEXstdData 2 2 6 3" xfId="16949" xr:uid="{F6B7B31E-D075-4216-AC51-5B85F7237DBF}"/>
    <cellStyle name="SAPBEXstdData 2 2 6 4" xfId="14410" xr:uid="{337FC203-D34E-4A4D-91F7-CC647CA031BC}"/>
    <cellStyle name="SAPBEXstdData 2 2 6 5" xfId="15090" xr:uid="{4810F5B0-2363-4193-BE1C-7A0045DEFAAA}"/>
    <cellStyle name="SAPBEXstdData 2 2 6 6" xfId="19959" xr:uid="{C05819C1-FCB2-4846-AA2C-08D6E5B988EB}"/>
    <cellStyle name="SAPBEXstdData 2 2 6 7" xfId="23721" xr:uid="{34509508-7291-4A13-B332-2984551017AF}"/>
    <cellStyle name="SAPBEXstdData 2 2 6 8" xfId="14798" xr:uid="{E0212EA4-D575-4E5A-B2DA-52D748423C9D}"/>
    <cellStyle name="SAPBEXstdData 2 2 7" xfId="2216" xr:uid="{C1C11179-C26F-453C-A186-E48EF7174087}"/>
    <cellStyle name="SAPBEXstdData 2 2 7 2" xfId="9930" xr:uid="{B3EC5A8F-7353-4908-A60A-0731907EA3F7}"/>
    <cellStyle name="SAPBEXstdData 2 2 7 3" xfId="9712" xr:uid="{E64BC18B-53BA-491F-8CA4-D7260328F4A5}"/>
    <cellStyle name="SAPBEXstdData 2 2 7 4" xfId="16516" xr:uid="{8B4A7D8A-8598-4C7D-B42A-3420370869FD}"/>
    <cellStyle name="SAPBEXstdData 2 2 7 5" xfId="10879" xr:uid="{E69809EF-8824-4F55-A3F3-A1227206701E}"/>
    <cellStyle name="SAPBEXstdData 2 2 7 6" xfId="11155" xr:uid="{643D355E-12E9-411F-BE3F-18AC689F622A}"/>
    <cellStyle name="SAPBEXstdData 2 2 7 7" xfId="26856" xr:uid="{33F1A81E-93C5-4B61-9754-7869ECAA8309}"/>
    <cellStyle name="SAPBEXstdData 2 2 7 8" xfId="24078" xr:uid="{6E932265-C0FC-4861-8794-5867E78373EE}"/>
    <cellStyle name="SAPBEXstdData 2 2 8" xfId="4771" xr:uid="{8CAD2183-30E4-4FCB-A14E-D4709D21826F}"/>
    <cellStyle name="SAPBEXstdData 2 2 8 2" xfId="12252" xr:uid="{8AF9A77F-D447-4D53-A425-550075F0A2EB}"/>
    <cellStyle name="SAPBEXstdData 2 2 8 3" xfId="15794" xr:uid="{A7486A71-861D-43C4-AB2F-688E80957C2B}"/>
    <cellStyle name="SAPBEXstdData 2 2 8 4" xfId="19118" xr:uid="{58A75435-A68A-44E1-AC37-D907D84EBA1C}"/>
    <cellStyle name="SAPBEXstdData 2 2 8 5" xfId="22869" xr:uid="{2BDDEF1F-4D31-42D4-ACAE-22134EC7CDEB}"/>
    <cellStyle name="SAPBEXstdData 2 2 8 6" xfId="26535" xr:uid="{4BBB2BB4-3B7C-41AB-A9BE-BC3DA2D00908}"/>
    <cellStyle name="SAPBEXstdData 2 2 8 7" xfId="30067" xr:uid="{3A051ACD-3B48-4923-A0D3-C4D697C7180A}"/>
    <cellStyle name="SAPBEXstdData 2 2 8 8" xfId="33324" xr:uid="{3E8DFA6C-A59D-4E64-BE56-3F372F04CE21}"/>
    <cellStyle name="SAPBEXstdData 2 2 9" xfId="8862" xr:uid="{25E2CA93-EAD5-4767-AE48-D9EC3C0C4BE1}"/>
    <cellStyle name="SAPBEXstdData 2 3" xfId="1723" xr:uid="{53B5769B-830F-4F66-BC30-093E74780160}"/>
    <cellStyle name="SAPBEXstdData 2 3 10" xfId="16676" xr:uid="{E2242134-9F8C-49CC-B984-2B4D7459663D}"/>
    <cellStyle name="SAPBEXstdData 2 3 11" xfId="20477" xr:uid="{EB013BC4-0067-4112-A98B-539E1A9F8E1D}"/>
    <cellStyle name="SAPBEXstdData 2 3 12" xfId="23320" xr:uid="{EF7E8C36-D6D5-4E19-A420-3625365ABD73}"/>
    <cellStyle name="SAPBEXstdData 2 3 13" xfId="27716" xr:uid="{D419419F-E30A-49FF-BFE4-CD0E887AFC45}"/>
    <cellStyle name="SAPBEXstdData 2 3 14" xfId="30443" xr:uid="{6F569ACB-BEC3-40C7-9C8B-F85A860EEE2E}"/>
    <cellStyle name="SAPBEXstdData 2 3 15" xfId="35133" xr:uid="{6098751E-BE75-4EEF-9D1D-12D5E1B74221}"/>
    <cellStyle name="SAPBEXstdData 2 3 2" xfId="2966" xr:uid="{2A74609E-AB51-4CCE-A176-99DBE667456E}"/>
    <cellStyle name="SAPBEXstdData 2 3 2 2" xfId="8512" xr:uid="{EBF789C1-3EE5-4699-9BA7-715F8A63FCBB}"/>
    <cellStyle name="SAPBEXstdData 2 3 2 3" xfId="15008" xr:uid="{2F8F9341-66B2-4EA9-9E3C-9E382C533520}"/>
    <cellStyle name="SAPBEXstdData 2 3 2 4" xfId="17314" xr:uid="{2CA63688-9DB1-44CD-B822-E05F10D74011}"/>
    <cellStyle name="SAPBEXstdData 2 3 2 5" xfId="21072" xr:uid="{894ECAB9-EFED-456F-97BF-ED85E2ACCB69}"/>
    <cellStyle name="SAPBEXstdData 2 3 2 6" xfId="24733" xr:uid="{5D56E755-A73C-4DBE-80AF-BDA40C48F2BE}"/>
    <cellStyle name="SAPBEXstdData 2 3 2 7" xfId="28262" xr:uid="{8F54C7A6-9129-4846-B047-BBE719A43123}"/>
    <cellStyle name="SAPBEXstdData 2 3 2 8" xfId="31548" xr:uid="{052498AF-442E-4082-A196-206EB84BD6E2}"/>
    <cellStyle name="SAPBEXstdData 2 3 3" xfId="3472" xr:uid="{6527C8C8-7793-4F73-A71F-304BF23C2E67}"/>
    <cellStyle name="SAPBEXstdData 2 3 3 2" xfId="9139" xr:uid="{F11AC46A-E714-4974-A140-90C7CA99C990}"/>
    <cellStyle name="SAPBEXstdData 2 3 3 3" xfId="14142" xr:uid="{B8498DAF-B0ED-4F8C-85BF-71E1F140CB84}"/>
    <cellStyle name="SAPBEXstdData 2 3 3 4" xfId="17819" xr:uid="{C224DC4B-896E-4CB9-B465-14675CA6A8F6}"/>
    <cellStyle name="SAPBEXstdData 2 3 3 5" xfId="21575" xr:uid="{B4E750D3-6ADE-468B-A3CD-81CFEB96BB28}"/>
    <cellStyle name="SAPBEXstdData 2 3 3 6" xfId="25237" xr:uid="{EF2F85E9-72CC-4920-AB14-BDE1152FC11A}"/>
    <cellStyle name="SAPBEXstdData 2 3 3 7" xfId="28768" xr:uid="{418FB5F3-413E-4515-BA0B-1DF941720DC6}"/>
    <cellStyle name="SAPBEXstdData 2 3 3 8" xfId="32047" xr:uid="{603F3BCA-DF8E-4CE0-AF4C-C625A296E131}"/>
    <cellStyle name="SAPBEXstdData 2 3 4" xfId="3679" xr:uid="{B9A3841D-4FD7-4B98-BA27-405821F0941B}"/>
    <cellStyle name="SAPBEXstdData 2 3 4 2" xfId="9145" xr:uid="{5CF43F18-91BF-456B-8A28-F6FEF3A8A08C}"/>
    <cellStyle name="SAPBEXstdData 2 3 4 3" xfId="14996" xr:uid="{3C6FDC6D-35A4-4A8B-8D0D-789943C330B0}"/>
    <cellStyle name="SAPBEXstdData 2 3 4 4" xfId="18026" xr:uid="{ADC88F3E-CB32-425E-A16A-1EF13F2C5882}"/>
    <cellStyle name="SAPBEXstdData 2 3 4 5" xfId="21782" xr:uid="{58642CD7-0CC3-4C64-9AD7-621B9433F9C0}"/>
    <cellStyle name="SAPBEXstdData 2 3 4 6" xfId="25444" xr:uid="{4E5C6850-D4DB-4C3C-9E4A-92F51080089D}"/>
    <cellStyle name="SAPBEXstdData 2 3 4 7" xfId="28975" xr:uid="{F9594951-8AED-4B51-A57A-CF1FA98E167E}"/>
    <cellStyle name="SAPBEXstdData 2 3 4 8" xfId="32252" xr:uid="{F06269C9-5A8F-4589-9800-99765A93A6F4}"/>
    <cellStyle name="SAPBEXstdData 2 3 5" xfId="4036" xr:uid="{4EAF3E0F-F73F-4913-880A-C7755A1E1593}"/>
    <cellStyle name="SAPBEXstdData 2 3 5 2" xfId="11279" xr:uid="{44C43168-A099-4D77-AF84-4A4E8ACB37F5}"/>
    <cellStyle name="SAPBEXstdData 2 3 5 3" xfId="16352" xr:uid="{15A61AB8-A788-4011-A799-062EE851D97F}"/>
    <cellStyle name="SAPBEXstdData 2 3 5 4" xfId="18383" xr:uid="{8CC7B2E1-DD58-4041-ADBA-A760C3F9CFA9}"/>
    <cellStyle name="SAPBEXstdData 2 3 5 5" xfId="22136" xr:uid="{5B04B26F-A4E8-4A99-9273-2C7E6B0BE8C5}"/>
    <cellStyle name="SAPBEXstdData 2 3 5 6" xfId="25801" xr:uid="{0FB8A113-AA3D-4C6C-B1C5-2EED7484C138}"/>
    <cellStyle name="SAPBEXstdData 2 3 5 7" xfId="29332" xr:uid="{21D0AF2B-FCE4-47A6-8F43-14763A8D41FA}"/>
    <cellStyle name="SAPBEXstdData 2 3 5 8" xfId="32599" xr:uid="{234C2434-DFDA-4D91-9C77-857C035340E7}"/>
    <cellStyle name="SAPBEXstdData 2 3 6" xfId="3964" xr:uid="{AFD2DD67-D09F-4A68-B4B5-BAF9890FF729}"/>
    <cellStyle name="SAPBEXstdData 2 3 6 2" xfId="10686" xr:uid="{D72E58FE-B321-4536-8D18-AFC118CEFB65}"/>
    <cellStyle name="SAPBEXstdData 2 3 6 3" xfId="16868" xr:uid="{6F4772EE-88EA-41AB-A5A2-C3987580CE44}"/>
    <cellStyle name="SAPBEXstdData 2 3 6 4" xfId="18311" xr:uid="{A5762DBF-B8C9-41C0-A406-E7E8B8CAFBFE}"/>
    <cellStyle name="SAPBEXstdData 2 3 6 5" xfId="22064" xr:uid="{95F45E4D-688B-4452-AB70-6F85882AF267}"/>
    <cellStyle name="SAPBEXstdData 2 3 6 6" xfId="25729" xr:uid="{D6E5DD93-6818-49F1-8785-1520FCFFF53D}"/>
    <cellStyle name="SAPBEXstdData 2 3 6 7" xfId="29260" xr:uid="{50A94A5B-AC5E-49A6-BF92-F453A90BCA04}"/>
    <cellStyle name="SAPBEXstdData 2 3 6 8" xfId="32528" xr:uid="{64EBF2CD-B9F5-4D25-B941-AFFF42BA295D}"/>
    <cellStyle name="SAPBEXstdData 2 3 7" xfId="2314" xr:uid="{79BDE78A-4D75-4444-A80D-53D4230DF98F}"/>
    <cellStyle name="SAPBEXstdData 2 3 7 2" xfId="11561" xr:uid="{0C7154CC-BE2C-4848-BCCB-33DC9C970652}"/>
    <cellStyle name="SAPBEXstdData 2 3 7 3" xfId="16085" xr:uid="{189A73F9-CF2F-4BC3-B7AB-0FF1124C5A62}"/>
    <cellStyle name="SAPBEXstdData 2 3 7 4" xfId="11142" xr:uid="{2DE8DE4C-D76D-4D1A-9A87-04C54BA5421A}"/>
    <cellStyle name="SAPBEXstdData 2 3 7 5" xfId="12070" xr:uid="{97E3BA03-39A4-4ADA-92D2-6A2A1ABDAFB8}"/>
    <cellStyle name="SAPBEXstdData 2 3 7 6" xfId="11460" xr:uid="{AF6EBB9C-DA13-4D6D-B2B9-5EB5C5B5B3F6}"/>
    <cellStyle name="SAPBEXstdData 2 3 7 7" xfId="23867" xr:uid="{D44047A2-685F-41A3-9822-A590616698BB}"/>
    <cellStyle name="SAPBEXstdData 2 3 7 8" xfId="27406" xr:uid="{CC360D15-B867-4959-A790-F618A99DE55C}"/>
    <cellStyle name="SAPBEXstdData 2 3 8" xfId="8668" xr:uid="{81DB57BE-2BED-4889-B3E8-933B213F6454}"/>
    <cellStyle name="SAPBEXstdData 2 3 9" xfId="14800" xr:uid="{BA285DB2-2FE0-4D25-8677-9FA0C7EF564A}"/>
    <cellStyle name="SAPBEXstdData 2 4" xfId="2517" xr:uid="{31F4FA0D-F558-4554-9BD4-B787CA8DA489}"/>
    <cellStyle name="SAPBEXstdData 2 4 2" xfId="7922" xr:uid="{6670090B-3F60-4BE1-9344-B316E7B4CB76}"/>
    <cellStyle name="SAPBEXstdData 2 4 3" xfId="16984" xr:uid="{ADDF20A6-4249-444F-81BC-E1057D037DFD}"/>
    <cellStyle name="SAPBEXstdData 2 4 4" xfId="13926" xr:uid="{F4984D1F-673F-441D-858A-AF27493C2D0D}"/>
    <cellStyle name="SAPBEXstdData 2 4 5" xfId="19322" xr:uid="{0FF0343C-E6AD-4DD6-B964-03BCCA3C0B59}"/>
    <cellStyle name="SAPBEXstdData 2 4 6" xfId="23089" xr:uid="{7F6E70A9-C2AA-41FC-A2F6-C246CEFBE793}"/>
    <cellStyle name="SAPBEXstdData 2 4 7" xfId="26734" xr:uid="{8C68E38F-28FE-4F0D-8A69-12F020ED71F4}"/>
    <cellStyle name="SAPBEXstdData 2 4 8" xfId="31106" xr:uid="{424F3786-12DE-4893-B11F-D25121BCDA4C}"/>
    <cellStyle name="SAPBEXstdData 2 4 9" xfId="35187" xr:uid="{39AD1F54-81BE-4456-90C8-E090FB92FA77}"/>
    <cellStyle name="SAPBEXstdData 2 5" xfId="1856" xr:uid="{93C0F0B5-7780-4B92-B674-D29EE0604D2F}"/>
    <cellStyle name="SAPBEXstdData 2 5 2" xfId="9057" xr:uid="{F510C3F7-D071-4DCF-A1F8-BC13387F769E}"/>
    <cellStyle name="SAPBEXstdData 2 5 3" xfId="11572" xr:uid="{2C0E7AF6-0935-405A-B608-A16177C291AF}"/>
    <cellStyle name="SAPBEXstdData 2 5 4" xfId="14184" xr:uid="{C49344F1-6C96-4476-A50E-4D3BB4F92E9A}"/>
    <cellStyle name="SAPBEXstdData 2 5 5" xfId="15900" xr:uid="{3371D2BA-5EC9-4348-96F9-51C90D1C6BF3}"/>
    <cellStyle name="SAPBEXstdData 2 5 6" xfId="23245" xr:uid="{F9EBF745-BA0D-4B6B-9D72-2B42DD27BDA0}"/>
    <cellStyle name="SAPBEXstdData 2 5 7" xfId="20297" xr:uid="{7D9D4A94-9969-49F9-8173-C8D464072EA3}"/>
    <cellStyle name="SAPBEXstdData 2 5 8" xfId="27259" xr:uid="{5D5EFFA1-5B33-413E-BEF2-D58AF450BC07}"/>
    <cellStyle name="SAPBEXstdData 2 5 9" xfId="34270" xr:uid="{AAC8DC0E-79AD-4D9F-A038-DBAF0F0D8712}"/>
    <cellStyle name="SAPBEXstdData 2 6" xfId="3251" xr:uid="{980D1CC1-845C-4A8E-9CF6-4E0449812D34}"/>
    <cellStyle name="SAPBEXstdData 2 6 2" xfId="10355" xr:uid="{E0567CCA-7E4E-4D00-9949-70E99059D9D1}"/>
    <cellStyle name="SAPBEXstdData 2 6 3" xfId="9782" xr:uid="{8D2B1A6D-6934-4BFD-B9FC-4EF5EE5C18BC}"/>
    <cellStyle name="SAPBEXstdData 2 6 4" xfId="17598" xr:uid="{4E268C53-5F90-475F-90E8-E0D2DF80D522}"/>
    <cellStyle name="SAPBEXstdData 2 6 5" xfId="21354" xr:uid="{20B6B2D1-916F-4833-89CE-E1121C36682E}"/>
    <cellStyle name="SAPBEXstdData 2 6 6" xfId="25016" xr:uid="{33A73FB0-AB0F-4BB1-A819-AC0B0F778FB2}"/>
    <cellStyle name="SAPBEXstdData 2 6 7" xfId="28547" xr:uid="{321CB40C-7800-49ED-AD00-AFA5AF689EFD}"/>
    <cellStyle name="SAPBEXstdData 2 6 8" xfId="31827" xr:uid="{5D7CD875-F46F-4E9B-BB98-068D06268611}"/>
    <cellStyle name="SAPBEXstdData 2 7" xfId="3196" xr:uid="{92561F0D-D3D3-4A0D-A659-E1BB8946BDAE}"/>
    <cellStyle name="SAPBEXstdData 2 7 2" xfId="10243" xr:uid="{59A58785-61A5-4E3A-9905-9EE88E1A4D62}"/>
    <cellStyle name="SAPBEXstdData 2 7 3" xfId="13418" xr:uid="{91841963-8039-4CCA-9E05-9A590B8AAE27}"/>
    <cellStyle name="SAPBEXstdData 2 7 4" xfId="17543" xr:uid="{C9B74B32-1F21-4F28-BB27-D3CEDD19F36F}"/>
    <cellStyle name="SAPBEXstdData 2 7 5" xfId="21299" xr:uid="{2F0ABD81-86D8-4052-BADC-5CBB4122C86D}"/>
    <cellStyle name="SAPBEXstdData 2 7 6" xfId="24961" xr:uid="{00C1CC51-9E5E-4CAB-BFF3-C9120F41C9C8}"/>
    <cellStyle name="SAPBEXstdData 2 7 7" xfId="28492" xr:uid="{AF3FF54B-042B-427E-9B02-210402FC6085}"/>
    <cellStyle name="SAPBEXstdData 2 7 8" xfId="31772" xr:uid="{52311935-D555-474B-B044-47B6E091987C}"/>
    <cellStyle name="SAPBEXstdData 2 8" xfId="1979" xr:uid="{6D0270A1-F8FF-4BD0-9DD8-92BFB47B3D6F}"/>
    <cellStyle name="SAPBEXstdData 2 8 2" xfId="9040" xr:uid="{57C3954F-1991-4B63-8E58-A6556805ED86}"/>
    <cellStyle name="SAPBEXstdData 2 8 3" xfId="13565" xr:uid="{18FE97A3-FDD1-4200-84C6-4CB9393CEAAB}"/>
    <cellStyle name="SAPBEXstdData 2 8 4" xfId="7391" xr:uid="{D39CB342-BB9E-406E-955D-6A73AC7B964F}"/>
    <cellStyle name="SAPBEXstdData 2 8 5" xfId="11975" xr:uid="{92193444-32B3-49D5-9CA1-E5EF7BB0BE52}"/>
    <cellStyle name="SAPBEXstdData 2 8 6" xfId="19976" xr:uid="{244F26B8-4E1C-4351-8CA7-8FD9EE6003A4}"/>
    <cellStyle name="SAPBEXstdData 2 8 7" xfId="13443" xr:uid="{65DDE1DC-FA18-4878-A371-D93298C65FC8}"/>
    <cellStyle name="SAPBEXstdData 2 8 8" xfId="27322" xr:uid="{EC53D34F-5F10-4C14-9884-0C1BCB637341}"/>
    <cellStyle name="SAPBEXstdData 2 9" xfId="4730" xr:uid="{BF992473-B562-4A97-B9B6-C5405948AA5F}"/>
    <cellStyle name="SAPBEXstdData 2 9 2" xfId="12293" xr:uid="{8400EAF1-1DA8-4FE2-8EED-5BA1D165B70F}"/>
    <cellStyle name="SAPBEXstdData 2 9 3" xfId="16780" xr:uid="{3552E6C7-B352-4A6C-96B6-E0C518D99534}"/>
    <cellStyle name="SAPBEXstdData 2 9 4" xfId="19077" xr:uid="{5C4E7CD2-BDD8-4CE2-B0A3-F09B9289D0FB}"/>
    <cellStyle name="SAPBEXstdData 2 9 5" xfId="22828" xr:uid="{C6FEAE13-20C3-459C-9A75-348D038CA024}"/>
    <cellStyle name="SAPBEXstdData 2 9 6" xfId="26494" xr:uid="{B8526CCE-6266-4188-A78D-60B6A107730B}"/>
    <cellStyle name="SAPBEXstdData 2 9 7" xfId="30026" xr:uid="{DE23C418-F671-4480-BFD1-D41EB20B13E8}"/>
    <cellStyle name="SAPBEXstdData 2 9 8" xfId="33283" xr:uid="{E0A96211-5F51-4FD3-ACD2-2D2270E183F5}"/>
    <cellStyle name="SAPBEXstdData 20" xfId="19662" xr:uid="{D3C2B194-B053-41F4-A1DD-705ABA8373EB}"/>
    <cellStyle name="SAPBEXstdData 21" xfId="30713" xr:uid="{CF6635C2-83A5-4D8C-A838-34267953D9F3}"/>
    <cellStyle name="SAPBEXstdData 3" xfId="1245" xr:uid="{CC05F49D-387E-4056-9DE5-6FFEEDC29852}"/>
    <cellStyle name="SAPBEXstdData 3 10" xfId="9246" xr:uid="{3D55E98C-E213-468C-A2BF-0F8DEB037D8D}"/>
    <cellStyle name="SAPBEXstdData 3 11" xfId="14204" xr:uid="{6FE41F7C-24CC-44C8-9077-43C50B371483}"/>
    <cellStyle name="SAPBEXstdData 3 12" xfId="13993" xr:uid="{92BC67EE-E433-45D2-860A-673F386F9958}"/>
    <cellStyle name="SAPBEXstdData 3 13" xfId="19711" xr:uid="{EB84FDB9-EF66-4B32-A5ED-6FC216D8E1FF}"/>
    <cellStyle name="SAPBEXstdData 3 14" xfId="23474" xr:uid="{75FD5AC3-6BBB-4747-872B-8960C8EAF77E}"/>
    <cellStyle name="SAPBEXstdData 3 15" xfId="27089" xr:uid="{F5EA7245-1F93-4590-BA49-72DA98BBFCE0}"/>
    <cellStyle name="SAPBEXstdData 3 16" xfId="30550" xr:uid="{DD03AFE1-A584-4677-BB24-E9C0E3B1E017}"/>
    <cellStyle name="SAPBEXstdData 3 17" xfId="35147" xr:uid="{88A03EAD-4EA5-4D6D-85E6-8A6A97C5CE81}"/>
    <cellStyle name="SAPBEXstdData 3 2" xfId="1246" xr:uid="{1E5E546C-2193-47EB-B1B0-C4F58148317F}"/>
    <cellStyle name="SAPBEXstdData 3 2 10" xfId="16129" xr:uid="{123138DD-2E8A-41E2-B83F-29D0ECB0CB35}"/>
    <cellStyle name="SAPBEXstdData 3 2 11" xfId="13499" xr:uid="{5E7FF903-07F5-4BCA-B18E-64559891B4EC}"/>
    <cellStyle name="SAPBEXstdData 3 2 12" xfId="19710" xr:uid="{44AB134F-5615-4395-9723-690A8B8883A6}"/>
    <cellStyle name="SAPBEXstdData 3 2 13" xfId="23473" xr:uid="{996233A2-0624-47A3-85A2-75CAF78B6072}"/>
    <cellStyle name="SAPBEXstdData 3 2 14" xfId="27088" xr:uid="{914F0493-D35C-4594-A3E8-77658D3D14DB}"/>
    <cellStyle name="SAPBEXstdData 3 2 15" xfId="23445" xr:uid="{B10A818D-144F-41A2-9FC0-C91EB0FB650F}"/>
    <cellStyle name="SAPBEXstdData 3 2 2" xfId="1726" xr:uid="{3E9DFF97-2FEE-4F44-8C90-1FB2BEF03BAD}"/>
    <cellStyle name="SAPBEXstdData 3 2 2 10" xfId="7768" xr:uid="{19C3DF44-7346-4468-BE17-5F4F8F5D8CDA}"/>
    <cellStyle name="SAPBEXstdData 3 2 2 11" xfId="19558" xr:uid="{4186D01D-3938-4B84-A381-79DE5BFC8746}"/>
    <cellStyle name="SAPBEXstdData 3 2 2 12" xfId="23319" xr:uid="{C09EE68F-F88C-456F-A265-AF957FA1394E}"/>
    <cellStyle name="SAPBEXstdData 3 2 2 13" xfId="26969" xr:uid="{FF69EA5F-7C43-4682-80A9-50C8C91F013C}"/>
    <cellStyle name="SAPBEXstdData 3 2 2 14" xfId="30868" xr:uid="{390C33D8-C0CD-4931-BB27-30F6047C6AEB}"/>
    <cellStyle name="SAPBEXstdData 3 2 2 2" xfId="2969" xr:uid="{7EEDF4CC-B69A-4382-BEBA-68FCCDE7E3A4}"/>
    <cellStyle name="SAPBEXstdData 3 2 2 2 2" xfId="8974" xr:uid="{C893C1E8-B7EF-4FC1-BADA-F957B5F4726F}"/>
    <cellStyle name="SAPBEXstdData 3 2 2 2 3" xfId="14323" xr:uid="{761E5CB1-4473-43F5-ACE7-08BB5369B1E2}"/>
    <cellStyle name="SAPBEXstdData 3 2 2 2 4" xfId="17317" xr:uid="{801CE18B-92E7-47A8-9CBA-6340F471E112}"/>
    <cellStyle name="SAPBEXstdData 3 2 2 2 5" xfId="21075" xr:uid="{93E3C323-E068-424C-9658-F3D511473433}"/>
    <cellStyle name="SAPBEXstdData 3 2 2 2 6" xfId="24736" xr:uid="{218AB399-7D3D-482A-B164-D127F959F557}"/>
    <cellStyle name="SAPBEXstdData 3 2 2 2 7" xfId="28265" xr:uid="{C3AC9976-118D-4E1D-BC0E-CF3B48D39942}"/>
    <cellStyle name="SAPBEXstdData 3 2 2 2 8" xfId="31551" xr:uid="{46E5A0DA-5B65-4C53-AE83-ED70846971DF}"/>
    <cellStyle name="SAPBEXstdData 3 2 2 3" xfId="3475" xr:uid="{FBADE7C6-D5E2-4662-B1BC-AFEC77107EED}"/>
    <cellStyle name="SAPBEXstdData 3 2 2 3 2" xfId="10633" xr:uid="{3ED8038E-CC9D-4B3D-A252-CD40117AE3BD}"/>
    <cellStyle name="SAPBEXstdData 3 2 2 3 3" xfId="14884" xr:uid="{088B5C0A-E409-487B-99D0-2A6082A3ED1D}"/>
    <cellStyle name="SAPBEXstdData 3 2 2 3 4" xfId="17822" xr:uid="{932233F2-1660-4CA5-A2BC-4E198550DEF1}"/>
    <cellStyle name="SAPBEXstdData 3 2 2 3 5" xfId="21578" xr:uid="{43A12A64-A673-462F-A6ED-8201932B9601}"/>
    <cellStyle name="SAPBEXstdData 3 2 2 3 6" xfId="25240" xr:uid="{F0B79298-A2A4-4B87-967F-6A1D6673AF10}"/>
    <cellStyle name="SAPBEXstdData 3 2 2 3 7" xfId="28771" xr:uid="{D9AA5532-5C2B-4A2F-A3C3-521E29F028DE}"/>
    <cellStyle name="SAPBEXstdData 3 2 2 3 8" xfId="32050" xr:uid="{394880C6-FDD7-4AFB-9168-8D7E3704E97C}"/>
    <cellStyle name="SAPBEXstdData 3 2 2 4" xfId="2563" xr:uid="{DE41A281-DB19-448E-B19F-CF8DBB8E9452}"/>
    <cellStyle name="SAPBEXstdData 3 2 2 4 2" xfId="8624" xr:uid="{F1E8CE10-4312-4FFE-A0A9-FFD100D7C8C2}"/>
    <cellStyle name="SAPBEXstdData 3 2 2 4 3" xfId="14389" xr:uid="{405C554D-C423-4F1B-9DE6-AD7ACDFD255B}"/>
    <cellStyle name="SAPBEXstdData 3 2 2 4 4" xfId="7465" xr:uid="{BE932635-0CDB-4F24-A67E-FD94E7F2E216}"/>
    <cellStyle name="SAPBEXstdData 3 2 2 4 5" xfId="15574" xr:uid="{07CF9F65-50C0-4A40-9DDE-6B6CAAA71F2E}"/>
    <cellStyle name="SAPBEXstdData 3 2 2 4 6" xfId="23049" xr:uid="{7FB74C09-944A-4E54-873F-1AF73FE7EA60}"/>
    <cellStyle name="SAPBEXstdData 3 2 2 4 7" xfId="26700" xr:uid="{CE918482-4DFD-4442-8A48-CE90C39FCF4F}"/>
    <cellStyle name="SAPBEXstdData 3 2 2 4 8" xfId="31151" xr:uid="{CF337F18-EBFB-4C06-A57A-5E0B9A062026}"/>
    <cellStyle name="SAPBEXstdData 3 2 2 5" xfId="4237" xr:uid="{4F7CED2A-E532-499E-9CDE-C70DAC5A2DD3}"/>
    <cellStyle name="SAPBEXstdData 3 2 2 5 2" xfId="12681" xr:uid="{C99F017E-36CA-46F4-8594-990F7D8E2292}"/>
    <cellStyle name="SAPBEXstdData 3 2 2 5 3" xfId="13340" xr:uid="{61B129F0-648B-4853-9250-AB52B191F5D9}"/>
    <cellStyle name="SAPBEXstdData 3 2 2 5 4" xfId="18584" xr:uid="{54EB3D32-1E99-451C-8B93-D25D58B2DEFC}"/>
    <cellStyle name="SAPBEXstdData 3 2 2 5 5" xfId="22336" xr:uid="{A2F1B6FA-1485-4463-8284-8536C81FCE5E}"/>
    <cellStyle name="SAPBEXstdData 3 2 2 5 6" xfId="26002" xr:uid="{5ECAC3AD-5686-403E-AB12-BB46971FC0C8}"/>
    <cellStyle name="SAPBEXstdData 3 2 2 5 7" xfId="29533" xr:uid="{63C42AA3-A7F9-4F0F-B65E-B72FDFAAAF9F}"/>
    <cellStyle name="SAPBEXstdData 3 2 2 5 8" xfId="32796" xr:uid="{73395DA7-3EDC-43F3-BD72-C010AB1F0A32}"/>
    <cellStyle name="SAPBEXstdData 3 2 2 6" xfId="4480" xr:uid="{7B107298-5047-4533-ABF8-B8229CCA53FC}"/>
    <cellStyle name="SAPBEXstdData 3 2 2 6 2" xfId="12524" xr:uid="{A08C1355-C24C-444D-A4F2-2C4E9429D0F2}"/>
    <cellStyle name="SAPBEXstdData 3 2 2 6 3" xfId="7638" xr:uid="{816FD063-2D91-44FD-A2A7-33E823405FDD}"/>
    <cellStyle name="SAPBEXstdData 3 2 2 6 4" xfId="18827" xr:uid="{6185AFFA-781C-4C34-8249-0BFAAEB09BD5}"/>
    <cellStyle name="SAPBEXstdData 3 2 2 6 5" xfId="22579" xr:uid="{76DBC9F5-AB5E-41E6-92A6-8192DFEC5C7B}"/>
    <cellStyle name="SAPBEXstdData 3 2 2 6 6" xfId="26244" xr:uid="{ACAA5A38-EA3E-460F-8EF9-D5BC52C334F8}"/>
    <cellStyle name="SAPBEXstdData 3 2 2 6 7" xfId="29776" xr:uid="{8CBA747A-1124-46E9-83C9-4C1866D59265}"/>
    <cellStyle name="SAPBEXstdData 3 2 2 6 8" xfId="33038" xr:uid="{B267A837-6B51-4B7F-851E-8272F74EBB91}"/>
    <cellStyle name="SAPBEXstdData 3 2 2 7" xfId="4193" xr:uid="{20395975-45C5-4A35-8D8D-E776A602306F}"/>
    <cellStyle name="SAPBEXstdData 3 2 2 7 2" xfId="6848" xr:uid="{36071476-74DF-4866-AA5A-856AB2D95D9A}"/>
    <cellStyle name="SAPBEXstdData 3 2 2 7 3" xfId="16739" xr:uid="{C40C77CA-F828-42E0-9002-6DCD783D824D}"/>
    <cellStyle name="SAPBEXstdData 3 2 2 7 4" xfId="18540" xr:uid="{56CB238E-5DBA-417C-B450-F50D054F82E4}"/>
    <cellStyle name="SAPBEXstdData 3 2 2 7 5" xfId="22293" xr:uid="{3CCC7B04-5B16-4F39-A0E2-6CB072B175F4}"/>
    <cellStyle name="SAPBEXstdData 3 2 2 7 6" xfId="25958" xr:uid="{F1AF4FEF-085A-4C4E-A93A-C82B2E929F08}"/>
    <cellStyle name="SAPBEXstdData 3 2 2 7 7" xfId="29489" xr:uid="{3396B9E1-1ED5-445A-BC4A-6822D2D8FD38}"/>
    <cellStyle name="SAPBEXstdData 3 2 2 7 8" xfId="32754" xr:uid="{07435B2C-9114-4BCE-A542-4A8F59069E2E}"/>
    <cellStyle name="SAPBEXstdData 3 2 2 8" xfId="9526" xr:uid="{C9456BA6-27C7-4FBF-B7CC-AAF370DD6888}"/>
    <cellStyle name="SAPBEXstdData 3 2 2 9" xfId="8101" xr:uid="{38F23415-CC8E-4623-8AE2-26DE1A50CD75}"/>
    <cellStyle name="SAPBEXstdData 3 2 3" xfId="2520" xr:uid="{BE6B53EF-94DE-40ED-BF5C-78820FD30F35}"/>
    <cellStyle name="SAPBEXstdData 3 2 3 2" xfId="11087" xr:uid="{EEC643F2-B8D6-4D51-9FEF-AD915D9F88D7}"/>
    <cellStyle name="SAPBEXstdData 3 2 3 3" xfId="16487" xr:uid="{F227045C-87E2-4401-AC4C-EE351C6F5D99}"/>
    <cellStyle name="SAPBEXstdData 3 2 3 4" xfId="17003" xr:uid="{BCD508FC-A56C-4510-A42E-DD4334EFF78A}"/>
    <cellStyle name="SAPBEXstdData 3 2 3 5" xfId="19319" xr:uid="{7B802492-5ECB-4DEE-8628-AA13EDDE8922}"/>
    <cellStyle name="SAPBEXstdData 3 2 3 6" xfId="23088" xr:uid="{1E91DBCC-D261-40E7-B52A-9B6A611C3844}"/>
    <cellStyle name="SAPBEXstdData 3 2 3 7" xfId="26731" xr:uid="{C4553CD5-B9DA-462F-9CA6-2E75CB3DD123}"/>
    <cellStyle name="SAPBEXstdData 3 2 3 8" xfId="31109" xr:uid="{DAF4D19A-E726-4530-9615-F1B4C552A9B0}"/>
    <cellStyle name="SAPBEXstdData 3 2 4" xfId="1791" xr:uid="{44F37F77-9289-47C1-A7F1-8D3423C44A1C}"/>
    <cellStyle name="SAPBEXstdData 3 2 4 2" xfId="10001" xr:uid="{F5D38B95-17CC-4DC8-BC46-AF334C4DBD84}"/>
    <cellStyle name="SAPBEXstdData 3 2 4 3" xfId="9801" xr:uid="{D166B99C-CD47-417E-B691-3CB4D573B60A}"/>
    <cellStyle name="SAPBEXstdData 3 2 4 4" xfId="15079" xr:uid="{4E2B8E88-EB9D-4301-85CF-E8A22605732B}"/>
    <cellStyle name="SAPBEXstdData 3 2 4 5" xfId="19524" xr:uid="{146B19EB-6383-4DD7-95F1-B6F74C8039B7}"/>
    <cellStyle name="SAPBEXstdData 3 2 4 6" xfId="23286" xr:uid="{24B9213D-6249-46DD-8AD3-CDEE4728AFE2}"/>
    <cellStyle name="SAPBEXstdData 3 2 4 7" xfId="26937" xr:uid="{A54EF914-0EB8-4B20-AD38-3FE98EE5B72F}"/>
    <cellStyle name="SAPBEXstdData 3 2 4 8" xfId="30418" xr:uid="{46AFCF0C-D6D2-41F8-BF74-35110394561A}"/>
    <cellStyle name="SAPBEXstdData 3 2 5" xfId="1910" xr:uid="{63E9590B-4EA8-43E1-AF27-70134F134B5C}"/>
    <cellStyle name="SAPBEXstdData 3 2 5 2" xfId="8897" xr:uid="{15A5ECCC-AC10-4B71-8149-CE28B15B6EC0}"/>
    <cellStyle name="SAPBEXstdData 3 2 5 3" xfId="15181" xr:uid="{00229258-16EC-4214-8356-3639C0841E8C}"/>
    <cellStyle name="SAPBEXstdData 3 2 5 4" xfId="16864" xr:uid="{39615C2E-4BA3-4F86-9BB3-97C1B348D54A}"/>
    <cellStyle name="SAPBEXstdData 3 2 5 5" xfId="9278" xr:uid="{71B4AC76-BA50-486C-819C-D355EA031E76}"/>
    <cellStyle name="SAPBEXstdData 3 2 5 6" xfId="19942" xr:uid="{316E89FC-04F2-48F9-A861-ECAC429E06BA}"/>
    <cellStyle name="SAPBEXstdData 3 2 5 7" xfId="23927" xr:uid="{4D10B4BB-FEDA-4E3B-B5AD-09116A6334D1}"/>
    <cellStyle name="SAPBEXstdData 3 2 5 8" xfId="27449" xr:uid="{70DA0ABC-E3AF-410D-80EC-98281427B911}"/>
    <cellStyle name="SAPBEXstdData 3 2 6" xfId="3813" xr:uid="{932A5F25-B77E-4F0C-9771-526ADD1D4B0B}"/>
    <cellStyle name="SAPBEXstdData 3 2 6 2" xfId="12718" xr:uid="{7CB00003-8D40-4221-87DB-CA4C214BB485}"/>
    <cellStyle name="SAPBEXstdData 3 2 6 3" xfId="15708" xr:uid="{78A1E828-EC68-4CD6-AACD-415092F9AD2A}"/>
    <cellStyle name="SAPBEXstdData 3 2 6 4" xfId="18160" xr:uid="{4AF2F21A-5B2D-41C4-8714-5E73C26C8AC8}"/>
    <cellStyle name="SAPBEXstdData 3 2 6 5" xfId="21913" xr:uid="{6EF689BF-A416-48A3-B18D-232C43FCF416}"/>
    <cellStyle name="SAPBEXstdData 3 2 6 6" xfId="25578" xr:uid="{0184E3E3-A389-4105-897F-BDE849713644}"/>
    <cellStyle name="SAPBEXstdData 3 2 6 7" xfId="29109" xr:uid="{642A87C4-E84A-429A-813F-BF4E1A59DAEC}"/>
    <cellStyle name="SAPBEXstdData 3 2 6 8" xfId="32381" xr:uid="{8DB93A33-256D-4531-8C06-5E65F93CA9C7}"/>
    <cellStyle name="SAPBEXstdData 3 2 7" xfId="3724" xr:uid="{345F9E26-4BC2-4635-BAC6-FDD8F1EFF998}"/>
    <cellStyle name="SAPBEXstdData 3 2 7 2" xfId="13025" xr:uid="{60EA2B0E-8FE6-4A4C-940F-9EA640899892}"/>
    <cellStyle name="SAPBEXstdData 3 2 7 3" xfId="15625" xr:uid="{061E6CA1-F16B-4768-BA29-9FCEB7EB7CE0}"/>
    <cellStyle name="SAPBEXstdData 3 2 7 4" xfId="18071" xr:uid="{EAA6349F-E728-4F3C-9FFF-8BC88150E077}"/>
    <cellStyle name="SAPBEXstdData 3 2 7 5" xfId="21826" xr:uid="{7E28726B-25CE-4FB5-BFE3-709262B5F450}"/>
    <cellStyle name="SAPBEXstdData 3 2 7 6" xfId="25489" xr:uid="{7FB1567C-EBCC-4C05-9BA0-1766AAA1DBD3}"/>
    <cellStyle name="SAPBEXstdData 3 2 7 7" xfId="29020" xr:uid="{BA387FF2-0188-413D-8386-4C0E83601F9F}"/>
    <cellStyle name="SAPBEXstdData 3 2 7 8" xfId="32296" xr:uid="{93794620-70BB-41B1-BA16-7FE136C50A65}"/>
    <cellStyle name="SAPBEXstdData 3 2 8" xfId="4813" xr:uid="{055B49B0-FB1C-458D-988E-B5D07A4D3DC2}"/>
    <cellStyle name="SAPBEXstdData 3 2 8 2" xfId="12210" xr:uid="{013D3019-D659-44B0-A61B-2DE6EDAD2F3D}"/>
    <cellStyle name="SAPBEXstdData 3 2 8 3" xfId="16806" xr:uid="{CF1AC6F1-A8D2-40CB-8519-FAD3B35C1B78}"/>
    <cellStyle name="SAPBEXstdData 3 2 8 4" xfId="19160" xr:uid="{1349FA8B-E30F-4CAC-BC81-2F129013A9C1}"/>
    <cellStyle name="SAPBEXstdData 3 2 8 5" xfId="22911" xr:uid="{F91315BE-371A-49CE-BDEF-ADFD0495C0ED}"/>
    <cellStyle name="SAPBEXstdData 3 2 8 6" xfId="26577" xr:uid="{B7F88D4B-05B3-401A-A506-7E02446E8236}"/>
    <cellStyle name="SAPBEXstdData 3 2 8 7" xfId="30109" xr:uid="{CD40F984-29B9-413E-A353-8A00E37F7816}"/>
    <cellStyle name="SAPBEXstdData 3 2 8 8" xfId="33366" xr:uid="{2755DAAA-DC38-422E-83BB-A14EBA980BF9}"/>
    <cellStyle name="SAPBEXstdData 3 2 9" xfId="11514" xr:uid="{C7CCA9C6-CF40-4831-9916-802DA4CC3B31}"/>
    <cellStyle name="SAPBEXstdData 3 3" xfId="1725" xr:uid="{C80ADFAA-3155-4CC7-B727-7D89F6911AF7}"/>
    <cellStyle name="SAPBEXstdData 3 3 10" xfId="9097" xr:uid="{79061EDA-9C52-413A-8D1E-4F0FC5ACC81C}"/>
    <cellStyle name="SAPBEXstdData 3 3 11" xfId="20476" xr:uid="{8D837B45-EF84-4F5B-9F3E-6C351C23D5BE}"/>
    <cellStyle name="SAPBEXstdData 3 3 12" xfId="24159" xr:uid="{638C1CF7-8734-47C8-AB9C-D027450685CC}"/>
    <cellStyle name="SAPBEXstdData 3 3 13" xfId="27715" xr:uid="{261FA317-D022-455E-BE5C-81F577756AE1}"/>
    <cellStyle name="SAPBEXstdData 3 3 14" xfId="30442" xr:uid="{3FD3E618-5E77-4417-864F-9ADA623D56F2}"/>
    <cellStyle name="SAPBEXstdData 3 3 2" xfId="2968" xr:uid="{E877B714-C002-4292-B46C-0E3717A22BAC}"/>
    <cellStyle name="SAPBEXstdData 3 3 2 2" xfId="11534" xr:uid="{A041AFD7-56A8-406B-9DB3-CA2E30DE84DE}"/>
    <cellStyle name="SAPBEXstdData 3 3 2 3" xfId="16110" xr:uid="{71E0859F-DBFB-445D-98DF-93DD307A8429}"/>
    <cellStyle name="SAPBEXstdData 3 3 2 4" xfId="17316" xr:uid="{8B8A6D12-B2D7-42B5-8E22-08BD21CD35D8}"/>
    <cellStyle name="SAPBEXstdData 3 3 2 5" xfId="21074" xr:uid="{915B1F01-D3A2-47B9-AAA8-356FE9980D4F}"/>
    <cellStyle name="SAPBEXstdData 3 3 2 6" xfId="24735" xr:uid="{40320237-98AB-4721-80AE-5E6DF029F069}"/>
    <cellStyle name="SAPBEXstdData 3 3 2 7" xfId="28264" xr:uid="{2BD72CE7-61F6-4678-8B4D-52D3C3471C45}"/>
    <cellStyle name="SAPBEXstdData 3 3 2 8" xfId="31550" xr:uid="{3688BD5E-51DD-4E3F-BF87-D03CD74B6BC1}"/>
    <cellStyle name="SAPBEXstdData 3 3 3" xfId="3474" xr:uid="{43DF51E3-B684-42B0-B44C-6346AAAB4AF2}"/>
    <cellStyle name="SAPBEXstdData 3 3 3 2" xfId="11120" xr:uid="{B1F153EE-8908-4E2A-9663-EEB49939AF3E}"/>
    <cellStyle name="SAPBEXstdData 3 3 3 3" xfId="16457" xr:uid="{380BF357-520C-4C81-9061-18E02D30303D}"/>
    <cellStyle name="SAPBEXstdData 3 3 3 4" xfId="17821" xr:uid="{969666E3-6CB7-4D6A-89C5-20F18111B866}"/>
    <cellStyle name="SAPBEXstdData 3 3 3 5" xfId="21577" xr:uid="{7D697CB7-33F2-458E-898C-C0EE6B7186E2}"/>
    <cellStyle name="SAPBEXstdData 3 3 3 6" xfId="25239" xr:uid="{03127434-FB26-4966-9B88-9D3B1746648F}"/>
    <cellStyle name="SAPBEXstdData 3 3 3 7" xfId="28770" xr:uid="{8D1EE121-5CEE-4ECB-B00F-636351ECC4E2}"/>
    <cellStyle name="SAPBEXstdData 3 3 3 8" xfId="32049" xr:uid="{86425D1F-460D-439A-8D5D-38A45F523C27}"/>
    <cellStyle name="SAPBEXstdData 3 3 4" xfId="2640" xr:uid="{994689A1-D0D0-4716-9825-C980D2D27EFD}"/>
    <cellStyle name="SAPBEXstdData 3 3 4 2" xfId="11642" xr:uid="{B26EA971-9D26-4373-8074-EB1BBDB70AB8}"/>
    <cellStyle name="SAPBEXstdData 3 3 4 3" xfId="16004" xr:uid="{ACEFA1B9-6665-4E00-8990-6A7FEEE47B5F}"/>
    <cellStyle name="SAPBEXstdData 3 3 4 4" xfId="15857" xr:uid="{EB5BA9E3-11BE-49DF-B5A9-597CBD4E0644}"/>
    <cellStyle name="SAPBEXstdData 3 3 4 5" xfId="20747" xr:uid="{3CB4581D-7371-451F-9D99-3DB67EBACC0F}"/>
    <cellStyle name="SAPBEXstdData 3 3 4 6" xfId="24407" xr:uid="{E61D7A67-E27A-4B54-851F-941CFECD12C0}"/>
    <cellStyle name="SAPBEXstdData 3 3 4 7" xfId="27936" xr:uid="{F6AFAAD7-9A2D-44E3-9ACA-941909F45666}"/>
    <cellStyle name="SAPBEXstdData 3 3 4 8" xfId="31225" xr:uid="{10F5E147-165E-45A0-A44E-400AB17E8762}"/>
    <cellStyle name="SAPBEXstdData 3 3 5" xfId="4094" xr:uid="{0EAADB9C-DB08-44EA-AF8C-F7FC0DFD6F58}"/>
    <cellStyle name="SAPBEXstdData 3 3 5 2" xfId="7016" xr:uid="{6BB3FDE0-3AA0-4E1E-8F2E-907760F353CD}"/>
    <cellStyle name="SAPBEXstdData 3 3 5 3" xfId="15508" xr:uid="{BAC8E8C1-A699-411B-9461-CEC72C9BC6ED}"/>
    <cellStyle name="SAPBEXstdData 3 3 5 4" xfId="18441" xr:uid="{7EF99E78-B82F-4076-9E80-3D93315B2E29}"/>
    <cellStyle name="SAPBEXstdData 3 3 5 5" xfId="22194" xr:uid="{9B30C1C4-06FD-443E-9FCF-19F8973ACEB0}"/>
    <cellStyle name="SAPBEXstdData 3 3 5 6" xfId="25859" xr:uid="{9C6E8E35-F197-4D4F-8C1E-E0DC37B0B589}"/>
    <cellStyle name="SAPBEXstdData 3 3 5 7" xfId="29390" xr:uid="{535E14A6-282C-4E2A-B2CA-74AF813CCFF8}"/>
    <cellStyle name="SAPBEXstdData 3 3 5 8" xfId="32657" xr:uid="{DB5A99D7-4133-4A73-AC9E-9873CE3EB3E5}"/>
    <cellStyle name="SAPBEXstdData 3 3 6" xfId="3780" xr:uid="{07245994-6B5C-4FF5-BE8B-84906C82C3C0}"/>
    <cellStyle name="SAPBEXstdData 3 3 6 2" xfId="12735" xr:uid="{2D71CF11-0821-4122-8EA5-AB515B50CF09}"/>
    <cellStyle name="SAPBEXstdData 3 3 6 3" xfId="11895" xr:uid="{C6E77097-4ED7-4E0D-88C3-EE944E8DA19E}"/>
    <cellStyle name="SAPBEXstdData 3 3 6 4" xfId="18127" xr:uid="{E888EE19-083D-48FA-AACE-497E873643F5}"/>
    <cellStyle name="SAPBEXstdData 3 3 6 5" xfId="21880" xr:uid="{7A191864-E516-4B58-8513-CF09842E2B7E}"/>
    <cellStyle name="SAPBEXstdData 3 3 6 6" xfId="25545" xr:uid="{985AEF29-09F1-45FB-9B0B-A1BD5A22992C}"/>
    <cellStyle name="SAPBEXstdData 3 3 6 7" xfId="29076" xr:uid="{02B47BBC-092E-41D2-A347-ED76737970F4}"/>
    <cellStyle name="SAPBEXstdData 3 3 6 8" xfId="32349" xr:uid="{C7C2F0B7-3E5E-4B28-9ACE-98350CC1F873}"/>
    <cellStyle name="SAPBEXstdData 3 3 7" xfId="1859" xr:uid="{DDD64A6D-8A7A-4B6F-A375-29869D35EC99}"/>
    <cellStyle name="SAPBEXstdData 3 3 7 2" xfId="10256" xr:uid="{6ED1648A-298E-4A06-884E-A0DDAD49B7C3}"/>
    <cellStyle name="SAPBEXstdData 3 3 7 3" xfId="13465" xr:uid="{3B2B28E2-71B2-4EF4-8B43-11E96E419EA4}"/>
    <cellStyle name="SAPBEXstdData 3 3 7 4" xfId="14879" xr:uid="{D2E1A4E0-BB39-4B5C-987E-59A24D6BD6CA}"/>
    <cellStyle name="SAPBEXstdData 3 3 7 5" xfId="9730" xr:uid="{86F99CC3-1414-4F7D-A66C-FF26E4C2B58B}"/>
    <cellStyle name="SAPBEXstdData 3 3 7 6" xfId="24108" xr:uid="{A2F27B0A-8A1B-45A4-AA13-FDA726A36614}"/>
    <cellStyle name="SAPBEXstdData 3 3 7 7" xfId="26901" xr:uid="{FD32BBE8-4CE9-4D3F-8A1A-2FF7D39E1B3F}"/>
    <cellStyle name="SAPBEXstdData 3 3 7 8" xfId="27262" xr:uid="{B4337E83-D609-4FA4-BDC5-A74F64E6F16D}"/>
    <cellStyle name="SAPBEXstdData 3 3 8" xfId="10029" xr:uid="{66B42178-57CA-4664-B6C5-02D7FA37DF89}"/>
    <cellStyle name="SAPBEXstdData 3 3 9" xfId="14887" xr:uid="{9701830B-F47D-48F6-B7D0-E9F4B682D901}"/>
    <cellStyle name="SAPBEXstdData 3 4" xfId="2519" xr:uid="{AF43C0A7-1714-4713-B4E3-338EAE2AFCD2}"/>
    <cellStyle name="SAPBEXstdData 3 4 2" xfId="11151" xr:uid="{9BF0CADB-C355-4F2A-96F7-29FF3A31847D}"/>
    <cellStyle name="SAPBEXstdData 3 4 3" xfId="10191" xr:uid="{1A3B2C7F-9157-4A3A-A231-646C5AEEBC1E}"/>
    <cellStyle name="SAPBEXstdData 3 4 4" xfId="16973" xr:uid="{DB60EF66-E71F-4295-9615-CFD1A162CF16}"/>
    <cellStyle name="SAPBEXstdData 3 4 5" xfId="19320" xr:uid="{62E142F8-5D04-4930-B5C5-466DC0C28BC9}"/>
    <cellStyle name="SAPBEXstdData 3 4 6" xfId="20101" xr:uid="{F6A033BB-AF61-440E-B3B1-35AB0DFAF87D}"/>
    <cellStyle name="SAPBEXstdData 3 4 7" xfId="26732" xr:uid="{D2CF20BC-C56D-49BD-BB07-7962B3AE1954}"/>
    <cellStyle name="SAPBEXstdData 3 4 8" xfId="31108" xr:uid="{60BD260F-1428-4ADC-936A-89964E46B087}"/>
    <cellStyle name="SAPBEXstdData 3 5" xfId="1792" xr:uid="{95D54C4C-F77A-4870-9496-E34C8D74A046}"/>
    <cellStyle name="SAPBEXstdData 3 5 2" xfId="8851" xr:uid="{59029E65-677C-4F76-9B74-2B124898122A}"/>
    <cellStyle name="SAPBEXstdData 3 5 3" xfId="9047" xr:uid="{8E32DC30-3AA6-46AB-922F-137C30F4AF43}"/>
    <cellStyle name="SAPBEXstdData 3 5 4" xfId="10483" xr:uid="{98395F63-3AD1-474C-8A7B-2F81562B81D5}"/>
    <cellStyle name="SAPBEXstdData 3 5 5" xfId="19523" xr:uid="{17BDA155-8010-41B0-A1F1-87405B66BFBD}"/>
    <cellStyle name="SAPBEXstdData 3 5 6" xfId="23285" xr:uid="{56F9D37A-32DD-4B7D-B2FD-2B15DAD9C76E}"/>
    <cellStyle name="SAPBEXstdData 3 5 7" xfId="26936" xr:uid="{E9AC4343-AEE6-408A-A38A-244F2996E983}"/>
    <cellStyle name="SAPBEXstdData 3 5 8" xfId="30417" xr:uid="{6A023B2C-8057-49AA-B5F0-6553B035410B}"/>
    <cellStyle name="SAPBEXstdData 3 6" xfId="2246" xr:uid="{F172D005-6741-4524-8C27-A039E73AFC48}"/>
    <cellStyle name="SAPBEXstdData 3 6 2" xfId="9089" xr:uid="{1C7E7098-F706-4B2D-B345-5E303F8553A3}"/>
    <cellStyle name="SAPBEXstdData 3 6 3" xfId="12846" xr:uid="{56DD54C2-BFAA-487D-B82B-9D3037B62E27}"/>
    <cellStyle name="SAPBEXstdData 3 6 4" xfId="13522" xr:uid="{5165A79E-C14F-4A4C-9B4C-EFE390F03C7C}"/>
    <cellStyle name="SAPBEXstdData 3 6 5" xfId="19436" xr:uid="{88FD6EE0-D798-4D2B-AA48-35D4B9EA154A}"/>
    <cellStyle name="SAPBEXstdData 3 6 6" xfId="16933" xr:uid="{F9C816B1-BF3A-49D3-AB67-2CF0C634AB81}"/>
    <cellStyle name="SAPBEXstdData 3 6 7" xfId="23832" xr:uid="{5A78A818-AA3E-4B74-8579-D73686B3B60E}"/>
    <cellStyle name="SAPBEXstdData 3 6 8" xfId="14397" xr:uid="{24B883CF-819D-4B7B-9D9C-7EFC26974547}"/>
    <cellStyle name="SAPBEXstdData 3 7" xfId="3661" xr:uid="{93A28924-044B-4B6B-80BC-C6B69C26B17A}"/>
    <cellStyle name="SAPBEXstdData 3 7 2" xfId="8700" xr:uid="{6B76E533-82AA-4A3D-B6CC-0261934953C4}"/>
    <cellStyle name="SAPBEXstdData 3 7 3" xfId="14905" xr:uid="{1A45748D-74F6-43EB-ADD0-39D8FB7F644D}"/>
    <cellStyle name="SAPBEXstdData 3 7 4" xfId="18008" xr:uid="{15CBE2E0-3F32-4CE5-A695-FBF878CD5D2C}"/>
    <cellStyle name="SAPBEXstdData 3 7 5" xfId="21764" xr:uid="{1BD8AC44-32FF-4D67-8FFA-79F78EEB6003}"/>
    <cellStyle name="SAPBEXstdData 3 7 6" xfId="25426" xr:uid="{88E2B14B-87DB-4BC7-BDD7-617EA80CC1E9}"/>
    <cellStyle name="SAPBEXstdData 3 7 7" xfId="28957" xr:uid="{EB6C4F2B-723F-4020-BB65-537DA050C234}"/>
    <cellStyle name="SAPBEXstdData 3 7 8" xfId="32234" xr:uid="{19CC0259-D88A-4E0B-9228-DAAEDB0C8B7A}"/>
    <cellStyle name="SAPBEXstdData 3 8" xfId="4326" xr:uid="{91F69976-8B0C-4740-8062-BADA4B9FF84B}"/>
    <cellStyle name="SAPBEXstdData 3 8 2" xfId="6907" xr:uid="{073E8A46-A0D2-49FA-87CA-BE2975D9C7E6}"/>
    <cellStyle name="SAPBEXstdData 3 8 3" xfId="8310" xr:uid="{D62AB796-76AF-4736-B359-8C43FACE8689}"/>
    <cellStyle name="SAPBEXstdData 3 8 4" xfId="18673" xr:uid="{A3619B5A-1D1A-4ACC-B224-DBF0A0570DD4}"/>
    <cellStyle name="SAPBEXstdData 3 8 5" xfId="22425" xr:uid="{A704EE9E-A08F-44CC-BF5C-BF2F236FACE5}"/>
    <cellStyle name="SAPBEXstdData 3 8 6" xfId="26091" xr:uid="{6692F93D-C70A-4F34-A8B6-2553C8D5C28C}"/>
    <cellStyle name="SAPBEXstdData 3 8 7" xfId="29622" xr:uid="{78A49F36-4DFB-49B4-A6B0-A71A660BDEE3}"/>
    <cellStyle name="SAPBEXstdData 3 8 8" xfId="32885" xr:uid="{9BC23CB9-9EB7-48EA-AA26-B899BA3B8A26}"/>
    <cellStyle name="SAPBEXstdData 3 9" xfId="3177" xr:uid="{D333A23B-7093-4B5C-B6E0-EDE0E435AEE1}"/>
    <cellStyle name="SAPBEXstdData 3 9 2" xfId="10331" xr:uid="{62151B95-5F88-4EB8-8C40-A9FBD9A6B02A}"/>
    <cellStyle name="SAPBEXstdData 3 9 3" xfId="15188" xr:uid="{73578E7E-72F1-4998-B541-C15A16E7233B}"/>
    <cellStyle name="SAPBEXstdData 3 9 4" xfId="17524" xr:uid="{B3A7567E-DB46-4ECF-8812-CA69E47BDBEB}"/>
    <cellStyle name="SAPBEXstdData 3 9 5" xfId="21280" xr:uid="{9E585FE2-3602-4654-8869-91CC8D111594}"/>
    <cellStyle name="SAPBEXstdData 3 9 6" xfId="24942" xr:uid="{AC59577C-297D-49EF-9DA5-1BA6F9AEB11B}"/>
    <cellStyle name="SAPBEXstdData 3 9 7" xfId="28473" xr:uid="{EFB90E3A-3174-47B1-BB21-7489BE9310C5}"/>
    <cellStyle name="SAPBEXstdData 3 9 8" xfId="31753" xr:uid="{D7CA5E0C-D540-4AA0-BEE7-AB13C9774B1F}"/>
    <cellStyle name="SAPBEXstdData 4" xfId="1247" xr:uid="{61DFA83D-7D0C-408D-9EC0-4F6F87914B43}"/>
    <cellStyle name="SAPBEXstdData 4 10" xfId="10839" xr:uid="{2895C458-875D-40E4-B2F6-7B08A2401A62}"/>
    <cellStyle name="SAPBEXstdData 4 11" xfId="15671" xr:uid="{C144F1AD-82DF-4505-A290-F8E0C866D111}"/>
    <cellStyle name="SAPBEXstdData 4 12" xfId="19709" xr:uid="{02CEEFDB-79E8-45E9-AF1E-0EDE7535D5F8}"/>
    <cellStyle name="SAPBEXstdData 4 13" xfId="23472" xr:uid="{A8150E39-5EFC-4A5E-B01F-0C8D9AEFC584}"/>
    <cellStyle name="SAPBEXstdData 4 14" xfId="23998" xr:uid="{02E39ABE-6B46-4DAA-971C-DA1116A668ED}"/>
    <cellStyle name="SAPBEXstdData 4 15" xfId="30549" xr:uid="{1178322B-AB21-4143-A078-09DE4134DC55}"/>
    <cellStyle name="SAPBEXstdData 4 2" xfId="1727" xr:uid="{ABFCE5D1-1EBB-41F6-88C1-0898DC1359D5}"/>
    <cellStyle name="SAPBEXstdData 4 2 10" xfId="8538" xr:uid="{E183F48F-58BC-4AD0-A259-0CAA9FEA070E}"/>
    <cellStyle name="SAPBEXstdData 4 2 11" xfId="20475" xr:uid="{5A70CD12-BF1A-433D-B56C-2211F3AC7D85}"/>
    <cellStyle name="SAPBEXstdData 4 2 12" xfId="24158" xr:uid="{464D078C-102A-49E9-9C3A-9107CF48A775}"/>
    <cellStyle name="SAPBEXstdData 4 2 13" xfId="27714" xr:uid="{D89F243A-981A-46C4-A9A5-1F44B91BF914}"/>
    <cellStyle name="SAPBEXstdData 4 2 14" xfId="30441" xr:uid="{7958CA2A-6FFA-4A17-834A-C0985609AD73}"/>
    <cellStyle name="SAPBEXstdData 4 2 2" xfId="2970" xr:uid="{81D7F9A4-388A-43DF-A0CA-EA3E4A81DEEB}"/>
    <cellStyle name="SAPBEXstdData 4 2 2 2" xfId="9202" xr:uid="{F42AAD26-8E51-46B8-9131-5E34304BB18F}"/>
    <cellStyle name="SAPBEXstdData 4 2 2 3" xfId="8192" xr:uid="{FEE5863D-7AF4-45C0-BFF5-D752FD2F15F8}"/>
    <cellStyle name="SAPBEXstdData 4 2 2 4" xfId="17318" xr:uid="{E6084D83-7015-48AD-9294-D684AF1BD04B}"/>
    <cellStyle name="SAPBEXstdData 4 2 2 5" xfId="21076" xr:uid="{C074C69B-6C28-4481-B93C-918F724B3295}"/>
    <cellStyle name="SAPBEXstdData 4 2 2 6" xfId="24737" xr:uid="{029109CC-E7BA-4DC6-82F2-F9C84CEA2A2C}"/>
    <cellStyle name="SAPBEXstdData 4 2 2 7" xfId="28266" xr:uid="{AB293CFD-B775-4B3C-915D-FBF3196000C7}"/>
    <cellStyle name="SAPBEXstdData 4 2 2 8" xfId="31552" xr:uid="{BAC1835F-C050-4935-8638-D49E29FA8A54}"/>
    <cellStyle name="SAPBEXstdData 4 2 3" xfId="3476" xr:uid="{A80CA2B2-E775-4728-AA2F-640AC06C6A57}"/>
    <cellStyle name="SAPBEXstdData 4 2 3 2" xfId="8916" xr:uid="{543B1827-D346-478E-A828-3F5E1BF32135}"/>
    <cellStyle name="SAPBEXstdData 4 2 3 3" xfId="7316" xr:uid="{2EF53767-69B7-4FB1-A176-62DFA43DB8D5}"/>
    <cellStyle name="SAPBEXstdData 4 2 3 4" xfId="17823" xr:uid="{2A7507C5-90C4-4070-9CE0-43477633D64E}"/>
    <cellStyle name="SAPBEXstdData 4 2 3 5" xfId="21579" xr:uid="{F13E4EAC-FF0A-4A29-B023-3937B0A0A581}"/>
    <cellStyle name="SAPBEXstdData 4 2 3 6" xfId="25241" xr:uid="{916F0065-4AB7-4346-8840-53AAD16FF27C}"/>
    <cellStyle name="SAPBEXstdData 4 2 3 7" xfId="28772" xr:uid="{DE45DB08-1A46-4F05-BE90-92D8914B2CCE}"/>
    <cellStyle name="SAPBEXstdData 4 2 3 8" xfId="32051" xr:uid="{F3D21C6D-5224-490C-96CF-609533782E88}"/>
    <cellStyle name="SAPBEXstdData 4 2 4" xfId="2150" xr:uid="{C76D1DD9-F178-484E-BEBD-35653C74C101}"/>
    <cellStyle name="SAPBEXstdData 4 2 4 2" xfId="9762" xr:uid="{FC062E21-63E2-4C50-AA58-6198A5E3C74F}"/>
    <cellStyle name="SAPBEXstdData 4 2 4 3" xfId="10224" xr:uid="{215B6B0C-A4CD-45DE-B1E6-B085E688D683}"/>
    <cellStyle name="SAPBEXstdData 4 2 4 4" xfId="13716" xr:uid="{F878495F-6195-4039-8559-E0AAF2C0B797}"/>
    <cellStyle name="SAPBEXstdData 4 2 4 5" xfId="19450" xr:uid="{9D4D4574-D15E-413A-B9F0-1BDFAD5A8FC8}"/>
    <cellStyle name="SAPBEXstdData 4 2 4 6" xfId="20057" xr:uid="{E4B5A372-ECD4-4AF3-AE3C-1A8B55DF957B}"/>
    <cellStyle name="SAPBEXstdData 4 2 4 7" xfId="23806" xr:uid="{2EA9D4DF-5C4E-47E6-A375-39CAAC07ABE9}"/>
    <cellStyle name="SAPBEXstdData 4 2 4 8" xfId="23943" xr:uid="{1BE58CC1-197C-479C-97DF-9E16B0A78FA6}"/>
    <cellStyle name="SAPBEXstdData 4 2 5" xfId="3702" xr:uid="{FE700140-6E18-4AB4-94F9-C27DA89DF19A}"/>
    <cellStyle name="SAPBEXstdData 4 2 5 2" xfId="12772" xr:uid="{2B03CD45-A43E-442B-A6E5-C882418BCAB0}"/>
    <cellStyle name="SAPBEXstdData 4 2 5 3" xfId="7599" xr:uid="{7AD24B5A-13D3-471D-B692-75C9E7861E65}"/>
    <cellStyle name="SAPBEXstdData 4 2 5 4" xfId="18049" xr:uid="{4D9F7316-CBA8-4CEB-95A9-DEFDC2C4E7FF}"/>
    <cellStyle name="SAPBEXstdData 4 2 5 5" xfId="21804" xr:uid="{0EE3F885-11D9-4DB1-B3D2-77C1B43FE8BF}"/>
    <cellStyle name="SAPBEXstdData 4 2 5 6" xfId="25467" xr:uid="{A3BFFFE8-1E04-4B9A-9BFC-51968390F6DA}"/>
    <cellStyle name="SAPBEXstdData 4 2 5 7" xfId="28998" xr:uid="{3BB2F359-2F0E-40E6-B73D-B332E143F4D6}"/>
    <cellStyle name="SAPBEXstdData 4 2 5 8" xfId="32274" xr:uid="{81F90D03-C185-48A0-99DC-A8D51E631CA4}"/>
    <cellStyle name="SAPBEXstdData 4 2 6" xfId="4425" xr:uid="{6489D2C3-AFD0-4A02-A512-845CC54CAD53}"/>
    <cellStyle name="SAPBEXstdData 4 2 6 2" xfId="12566" xr:uid="{80B325AF-31DA-43EE-BB88-BF2BDDAEDA0D}"/>
    <cellStyle name="SAPBEXstdData 4 2 6 3" xfId="11801" xr:uid="{6D305C16-169C-4D0E-85CB-3F48CDF272DF}"/>
    <cellStyle name="SAPBEXstdData 4 2 6 4" xfId="18772" xr:uid="{8C3BEED3-BCE7-4AE3-9481-D3EAB4BE3414}"/>
    <cellStyle name="SAPBEXstdData 4 2 6 5" xfId="22524" xr:uid="{A8DC214E-6489-4FC6-854C-5D61DAC0E247}"/>
    <cellStyle name="SAPBEXstdData 4 2 6 6" xfId="26189" xr:uid="{B81CF096-A3A6-480E-93BD-B5DFD621ED90}"/>
    <cellStyle name="SAPBEXstdData 4 2 6 7" xfId="29721" xr:uid="{A69D608F-58B5-4F69-ACBF-FFBD42E62AC5}"/>
    <cellStyle name="SAPBEXstdData 4 2 6 8" xfId="32983" xr:uid="{8F144C02-6340-48E6-8B81-6A2A3BC8F25E}"/>
    <cellStyle name="SAPBEXstdData 4 2 7" xfId="3842" xr:uid="{0D23711D-ED26-4CD0-90B4-7F88C5B21D5B}"/>
    <cellStyle name="SAPBEXstdData 4 2 7 2" xfId="11656" xr:uid="{6E0B67A8-C94C-40BA-8FFD-DF25DC416AC8}"/>
    <cellStyle name="SAPBEXstdData 4 2 7 3" xfId="15989" xr:uid="{CE8889A7-893C-4799-9022-EC602D69E59C}"/>
    <cellStyle name="SAPBEXstdData 4 2 7 4" xfId="18189" xr:uid="{97A62C07-E6E3-462B-BDFF-862AD28CF957}"/>
    <cellStyle name="SAPBEXstdData 4 2 7 5" xfId="21942" xr:uid="{0E67929F-CFA3-4065-B52E-A2F6E11B005F}"/>
    <cellStyle name="SAPBEXstdData 4 2 7 6" xfId="25607" xr:uid="{3F922D57-43B4-477F-9D7E-4E342ED5D93E}"/>
    <cellStyle name="SAPBEXstdData 4 2 7 7" xfId="29138" xr:uid="{8570833E-012A-443D-A652-084E38D9D579}"/>
    <cellStyle name="SAPBEXstdData 4 2 7 8" xfId="32409" xr:uid="{F0DB23C6-A743-4C3D-BA37-2FE958D57627}"/>
    <cellStyle name="SAPBEXstdData 4 2 8" xfId="8298" xr:uid="{ECCE7A1E-4D6A-406A-9C21-A88BC90ED5FF}"/>
    <cellStyle name="SAPBEXstdData 4 2 9" xfId="16966" xr:uid="{90D8721C-F398-42FF-8979-0899030CCE1B}"/>
    <cellStyle name="SAPBEXstdData 4 3" xfId="2521" xr:uid="{9676E699-60AC-455E-BC37-A97A8209728E}"/>
    <cellStyle name="SAPBEXstdData 4 3 2" xfId="10715" xr:uid="{00AC5E86-A82B-4B26-8501-25FA8105BDB2}"/>
    <cellStyle name="SAPBEXstdData 4 3 3" xfId="14000" xr:uid="{2A1973E2-8978-4BBB-8E9B-825B43FD925D}"/>
    <cellStyle name="SAPBEXstdData 4 3 4" xfId="14344" xr:uid="{3D81229C-05E2-4801-BF7F-AF8C8634D570}"/>
    <cellStyle name="SAPBEXstdData 4 3 5" xfId="19318" xr:uid="{E30628C1-016A-43A2-B5FF-F43C8C3F7397}"/>
    <cellStyle name="SAPBEXstdData 4 3 6" xfId="23087" xr:uid="{249C0A2A-8A83-4BD7-BA8C-6E9F6A776F07}"/>
    <cellStyle name="SAPBEXstdData 4 3 7" xfId="26730" xr:uid="{231F1729-57A6-48FA-8FE9-1C35ED077E66}"/>
    <cellStyle name="SAPBEXstdData 4 3 8" xfId="31110" xr:uid="{F57AB410-0693-41DF-9602-B59320CC3211}"/>
    <cellStyle name="SAPBEXstdData 4 4" xfId="2054" xr:uid="{3AE3C94B-3A28-4980-94B3-A28864F367F2}"/>
    <cellStyle name="SAPBEXstdData 4 4 2" xfId="10899" xr:uid="{2F6AB435-E91D-4916-83A6-A8FCB5FCF9D4}"/>
    <cellStyle name="SAPBEXstdData 4 4 3" xfId="13233" xr:uid="{249CF546-0423-4A41-A29B-A1497DA3BF16}"/>
    <cellStyle name="SAPBEXstdData 4 4 4" xfId="16685" xr:uid="{45E911F2-CE27-4ACF-B60D-F9F708DE7E5D}"/>
    <cellStyle name="SAPBEXstdData 4 4 5" xfId="13718" xr:uid="{C937B9C0-582A-45E6-82AD-3A0B491C9340}"/>
    <cellStyle name="SAPBEXstdData 4 4 6" xfId="20013" xr:uid="{ABD0E053-86F1-4836-8044-C711323E432B}"/>
    <cellStyle name="SAPBEXstdData 4 4 7" xfId="26873" xr:uid="{DEA18AC5-CAD3-413D-9C18-5DDD611E4E3C}"/>
    <cellStyle name="SAPBEXstdData 4 4 8" xfId="7736" xr:uid="{1CAFB69C-88FE-4C00-ABAF-79DCE1605EB2}"/>
    <cellStyle name="SAPBEXstdData 4 5" xfId="2245" xr:uid="{C8F98DF0-8B98-4FE5-A3DD-1819CBAC6C44}"/>
    <cellStyle name="SAPBEXstdData 4 5 2" xfId="10694" xr:uid="{0BAB482C-E382-4679-A7E0-D2722EBCBAFA}"/>
    <cellStyle name="SAPBEXstdData 4 5 3" xfId="9422" xr:uid="{B904ECF2-C87F-4398-B098-C1165131AA08}"/>
    <cellStyle name="SAPBEXstdData 4 5 4" xfId="13663" xr:uid="{B044370F-1CCD-4B2A-AC9D-5082F6CB2590}"/>
    <cellStyle name="SAPBEXstdData 4 5 5" xfId="9538" xr:uid="{974D006E-DE97-40C0-B458-0CD82E02EA0C}"/>
    <cellStyle name="SAPBEXstdData 4 5 6" xfId="20209" xr:uid="{B90A4A68-26D4-4B32-A547-43A258C187A5}"/>
    <cellStyle name="SAPBEXstdData 4 5 7" xfId="23838" xr:uid="{AEF7FDA3-95CF-4A74-843F-D7B903E160EB}"/>
    <cellStyle name="SAPBEXstdData 4 5 8" xfId="30359" xr:uid="{990566A9-C62A-427B-AB42-5B29FB529125}"/>
    <cellStyle name="SAPBEXstdData 4 6" xfId="4165" xr:uid="{15534825-F676-4689-9C9A-3A503181AA59}"/>
    <cellStyle name="SAPBEXstdData 4 6 2" xfId="7051" xr:uid="{C0D26083-062C-45FE-A9FC-F55315CBD93A}"/>
    <cellStyle name="SAPBEXstdData 4 6 3" xfId="7077" xr:uid="{31807C42-BF57-44FF-995A-36072AF7BE4C}"/>
    <cellStyle name="SAPBEXstdData 4 6 4" xfId="18512" xr:uid="{7863CE12-6CB2-4F82-87F9-0A643AFFE374}"/>
    <cellStyle name="SAPBEXstdData 4 6 5" xfId="22265" xr:uid="{CF347DDC-E2A7-48EC-838B-F73C78F4BA68}"/>
    <cellStyle name="SAPBEXstdData 4 6 6" xfId="25930" xr:uid="{C8F9C8B7-9DBF-447A-B9BB-C7DDBF8B69B5}"/>
    <cellStyle name="SAPBEXstdData 4 6 7" xfId="29461" xr:uid="{1E94DBAD-7CCF-449D-9F82-23683218292E}"/>
    <cellStyle name="SAPBEXstdData 4 6 8" xfId="32726" xr:uid="{094875E8-5E73-4A6F-9348-17AD0AAAB01E}"/>
    <cellStyle name="SAPBEXstdData 4 7" xfId="3057" xr:uid="{64B95F05-3FA6-4B0A-B509-6C4E4D15B127}"/>
    <cellStyle name="SAPBEXstdData 4 7 2" xfId="9936" xr:uid="{3F174FCA-143A-41A2-8E63-4A8B31266DD5}"/>
    <cellStyle name="SAPBEXstdData 4 7 3" xfId="14357" xr:uid="{F0476D68-3773-41A4-9718-446EA46F6562}"/>
    <cellStyle name="SAPBEXstdData 4 7 4" xfId="17405" xr:uid="{4C560517-FFAF-4C2B-926F-33E5621916A9}"/>
    <cellStyle name="SAPBEXstdData 4 7 5" xfId="21162" xr:uid="{6B4A8092-1723-4B49-BD76-F80BD20150A3}"/>
    <cellStyle name="SAPBEXstdData 4 7 6" xfId="24824" xr:uid="{48FF32E3-6D4D-4129-8E9D-43A93C125FA3}"/>
    <cellStyle name="SAPBEXstdData 4 7 7" xfId="28353" xr:uid="{3DA96B4F-8B63-4DCF-B5B7-D5E019641938}"/>
    <cellStyle name="SAPBEXstdData 4 7 8" xfId="31638" xr:uid="{6BE86CA1-9962-4765-A2BE-3282EFC7199F}"/>
    <cellStyle name="SAPBEXstdData 4 8" xfId="4654" xr:uid="{A03EA75E-D351-4B78-9997-D7D0FE0724AC}"/>
    <cellStyle name="SAPBEXstdData 4 8 2" xfId="12367" xr:uid="{223CC45F-FBC8-4846-95C6-A166FC3AA053}"/>
    <cellStyle name="SAPBEXstdData 4 8 3" xfId="8910" xr:uid="{419E12D7-F8EF-47F7-8789-62AAC4F918B0}"/>
    <cellStyle name="SAPBEXstdData 4 8 4" xfId="19001" xr:uid="{E081E420-9977-4DF5-A08A-EB9C41947866}"/>
    <cellStyle name="SAPBEXstdData 4 8 5" xfId="22753" xr:uid="{F946D207-E4AD-4C62-A574-063745E2331A}"/>
    <cellStyle name="SAPBEXstdData 4 8 6" xfId="26418" xr:uid="{CF91C019-D9ED-4A56-B595-98AD94BAF270}"/>
    <cellStyle name="SAPBEXstdData 4 8 7" xfId="29950" xr:uid="{AFCB1CA9-1FE9-4328-8AE0-57D2661BE51A}"/>
    <cellStyle name="SAPBEXstdData 4 8 8" xfId="33209" xr:uid="{9AA12B72-9DBC-4A71-88D7-B8F0A3678C2C}"/>
    <cellStyle name="SAPBEXstdData 4 9" xfId="10821" xr:uid="{2E835B8A-0D4C-48ED-9E18-E3608B7E577A}"/>
    <cellStyle name="SAPBEXstdData 5" xfId="1360" xr:uid="{F8A8DE87-C271-4A63-855F-CC4B016A1740}"/>
    <cellStyle name="SAPBEXstdData 5 10" xfId="9706" xr:uid="{753D2BAB-0BB3-4DAF-9531-1D3A5C8684A9}"/>
    <cellStyle name="SAPBEXstdData 5 11" xfId="8544" xr:uid="{5196DB3D-0801-4428-BE33-A54874E7F4AC}"/>
    <cellStyle name="SAPBEXstdData 5 12" xfId="13615" xr:uid="{0C1D63B4-41EA-4C9E-B326-ABB4E146F32B}"/>
    <cellStyle name="SAPBEXstdData 5 13" xfId="23386" xr:uid="{9190427F-1AAC-411F-A055-785C8488FE4C}"/>
    <cellStyle name="SAPBEXstdData 5 14" xfId="24008" xr:uid="{AC3A4FA8-4372-4958-823C-D04F076C8634}"/>
    <cellStyle name="SAPBEXstdData 5 15" xfId="30536" xr:uid="{B1FF7F81-93FD-4D32-9A83-0F1028959811}"/>
    <cellStyle name="SAPBEXstdData 5 2" xfId="1768" xr:uid="{FF74A28B-ED58-4232-B4AC-E396F8648315}"/>
    <cellStyle name="SAPBEXstdData 5 2 10" xfId="11784" xr:uid="{137178EB-47C2-44AA-81B3-F85BDCB0FA87}"/>
    <cellStyle name="SAPBEXstdData 5 2 11" xfId="20459" xr:uid="{F493A38F-159F-441A-9F6C-AD10FC714095}"/>
    <cellStyle name="SAPBEXstdData 5 2 12" xfId="14841" xr:uid="{303F2CA6-D528-4029-93B9-28411478A64A}"/>
    <cellStyle name="SAPBEXstdData 5 2 13" xfId="27698" xr:uid="{73B9AE72-8C7D-412E-9AA5-B1724B01BD73}"/>
    <cellStyle name="SAPBEXstdData 5 2 14" xfId="27547" xr:uid="{53101C43-ED84-4723-A899-71A625EBD007}"/>
    <cellStyle name="SAPBEXstdData 5 2 2" xfId="3011" xr:uid="{CF2B9548-A87D-4433-B255-06794E0E9132}"/>
    <cellStyle name="SAPBEXstdData 5 2 2 2" xfId="10910" xr:uid="{82C39F8F-35A7-4E90-8735-D01CF9328D72}"/>
    <cellStyle name="SAPBEXstdData 5 2 2 3" xfId="7384" xr:uid="{16024442-D073-4481-BD2B-6EDF67363954}"/>
    <cellStyle name="SAPBEXstdData 5 2 2 4" xfId="17359" xr:uid="{EB6C569E-DDBB-4F72-9A46-1284AEA0641D}"/>
    <cellStyle name="SAPBEXstdData 5 2 2 5" xfId="21117" xr:uid="{A1669393-910F-42FB-A135-2FA7218B1065}"/>
    <cellStyle name="SAPBEXstdData 5 2 2 6" xfId="24778" xr:uid="{6E3BE22B-3E55-4D02-8BFF-88DA521EB677}"/>
    <cellStyle name="SAPBEXstdData 5 2 2 7" xfId="28307" xr:uid="{0B46C150-E2C4-4521-86A6-B8489E25F34F}"/>
    <cellStyle name="SAPBEXstdData 5 2 2 8" xfId="31593" xr:uid="{74E1590C-A7AD-45C1-9D90-6668CA8CB0EC}"/>
    <cellStyle name="SAPBEXstdData 5 2 3" xfId="3517" xr:uid="{4794B851-7EAB-4A11-8277-1CD0B5E00997}"/>
    <cellStyle name="SAPBEXstdData 5 2 3 2" xfId="10843" xr:uid="{659E8236-4E94-4A27-83A4-1276A4C2EA96}"/>
    <cellStyle name="SAPBEXstdData 5 2 3 3" xfId="9848" xr:uid="{417465C6-41B0-42AB-A021-2A2B075EE59F}"/>
    <cellStyle name="SAPBEXstdData 5 2 3 4" xfId="17864" xr:uid="{4C956DF7-19AC-4E10-AE13-44D650EF2EC9}"/>
    <cellStyle name="SAPBEXstdData 5 2 3 5" xfId="21620" xr:uid="{6C69A803-F56D-4C73-8EBE-7290BEE5FB28}"/>
    <cellStyle name="SAPBEXstdData 5 2 3 6" xfId="25282" xr:uid="{E1CD7834-7D71-4604-9D09-5EFF86D08148}"/>
    <cellStyle name="SAPBEXstdData 5 2 3 7" xfId="28813" xr:uid="{9180DCF4-15D4-4C07-A303-52D39ACEDBF7}"/>
    <cellStyle name="SAPBEXstdData 5 2 3 8" xfId="32092" xr:uid="{FB144A88-7AA9-4B0D-9F67-EED283759A10}"/>
    <cellStyle name="SAPBEXstdData 5 2 4" xfId="3967" xr:uid="{FF00646A-5EC7-476F-8682-E594B37E15A9}"/>
    <cellStyle name="SAPBEXstdData 5 2 4 2" xfId="8714" xr:uid="{F80DD13C-397E-4621-AABB-6C35C1C87C5C}"/>
    <cellStyle name="SAPBEXstdData 5 2 4 3" xfId="15125" xr:uid="{679F0945-3E1F-4FAA-B996-64DF7A3D2F05}"/>
    <cellStyle name="SAPBEXstdData 5 2 4 4" xfId="18314" xr:uid="{82581404-9C18-49C7-8CF9-8B9439BD4A99}"/>
    <cellStyle name="SAPBEXstdData 5 2 4 5" xfId="22067" xr:uid="{1A8EA694-27FB-49A0-9B2C-41441069852A}"/>
    <cellStyle name="SAPBEXstdData 5 2 4 6" xfId="25732" xr:uid="{3B483482-9ADA-4D28-879C-9D3B28878027}"/>
    <cellStyle name="SAPBEXstdData 5 2 4 7" xfId="29263" xr:uid="{8F4E9B3E-09E8-42D8-9875-43D52389E1F9}"/>
    <cellStyle name="SAPBEXstdData 5 2 4 8" xfId="32531" xr:uid="{57F43F9B-3A93-4BEC-BD54-FA2B4391DE88}"/>
    <cellStyle name="SAPBEXstdData 5 2 5" xfId="3929" xr:uid="{A14118D6-9DE2-4159-9529-349C9D27BA4B}"/>
    <cellStyle name="SAPBEXstdData 5 2 5 2" xfId="10460" xr:uid="{A3823C1C-BB6B-4882-88FC-CEF2AB90F229}"/>
    <cellStyle name="SAPBEXstdData 5 2 5 3" xfId="16910" xr:uid="{14948C83-F50A-476C-AB6B-53029D868219}"/>
    <cellStyle name="SAPBEXstdData 5 2 5 4" xfId="18276" xr:uid="{9C0CED33-BF08-4987-B13E-5E710598DD9C}"/>
    <cellStyle name="SAPBEXstdData 5 2 5 5" xfId="22029" xr:uid="{F330B776-2680-4AB1-B0C3-8E05D1EF283F}"/>
    <cellStyle name="SAPBEXstdData 5 2 5 6" xfId="25694" xr:uid="{8453C99C-ECA3-4804-A2C8-AA2E104114A4}"/>
    <cellStyle name="SAPBEXstdData 5 2 5 7" xfId="29225" xr:uid="{18DCA236-3DD0-40BA-B7AB-8B57228AB1EA}"/>
    <cellStyle name="SAPBEXstdData 5 2 5 8" xfId="32493" xr:uid="{91C647E7-D717-4279-AE9B-F5F3FA045710}"/>
    <cellStyle name="SAPBEXstdData 5 2 6" xfId="3095" xr:uid="{62C5FB49-37EB-4EFB-849B-BBDA288C012A}"/>
    <cellStyle name="SAPBEXstdData 5 2 6 2" xfId="9627" xr:uid="{0D37329D-B53D-4B2F-A8FA-42DD17E9D97E}"/>
    <cellStyle name="SAPBEXstdData 5 2 6 3" xfId="13539" xr:uid="{E0827A47-E202-413E-B0BA-30D0286CFD57}"/>
    <cellStyle name="SAPBEXstdData 5 2 6 4" xfId="17442" xr:uid="{50126C0F-7A83-4E8E-AD75-69885D0DE0CD}"/>
    <cellStyle name="SAPBEXstdData 5 2 6 5" xfId="21199" xr:uid="{D579F690-5306-409C-B3B3-6ABB7B321652}"/>
    <cellStyle name="SAPBEXstdData 5 2 6 6" xfId="24861" xr:uid="{20BD535B-223E-4C36-A38C-ED42FADF3FE9}"/>
    <cellStyle name="SAPBEXstdData 5 2 6 7" xfId="28391" xr:uid="{FC3BC08D-8818-4DC2-81E0-49FBEFBFEED7}"/>
    <cellStyle name="SAPBEXstdData 5 2 6 8" xfId="31674" xr:uid="{0E4A71DA-6CBD-4537-9BA5-49A9D34A92FA}"/>
    <cellStyle name="SAPBEXstdData 5 2 7" xfId="4806" xr:uid="{D5AD6F42-C22C-4162-9EC8-42ECF9806697}"/>
    <cellStyle name="SAPBEXstdData 5 2 7 2" xfId="12217" xr:uid="{15B1640C-8D0A-4EE2-900C-2D7EDB6BFB5B}"/>
    <cellStyle name="SAPBEXstdData 5 2 7 3" xfId="16803" xr:uid="{E140535F-F709-47D3-9AEB-41F694E9E022}"/>
    <cellStyle name="SAPBEXstdData 5 2 7 4" xfId="19153" xr:uid="{77C6B1EF-8BB9-44E9-B789-652DFC0EC771}"/>
    <cellStyle name="SAPBEXstdData 5 2 7 5" xfId="22904" xr:uid="{90406D06-BD86-41D5-B323-544E6D5021CD}"/>
    <cellStyle name="SAPBEXstdData 5 2 7 6" xfId="26570" xr:uid="{730BCC81-97E4-4955-B833-9218322DA27C}"/>
    <cellStyle name="SAPBEXstdData 5 2 7 7" xfId="30102" xr:uid="{C2878493-444F-48C7-80B3-BDDCB84E7F40}"/>
    <cellStyle name="SAPBEXstdData 5 2 7 8" xfId="33359" xr:uid="{C19359FB-7727-4F41-B2FF-4696993AFAD8}"/>
    <cellStyle name="SAPBEXstdData 5 2 8" xfId="8444" xr:uid="{A54FD090-37AA-42D3-B813-5FA355A0EA0D}"/>
    <cellStyle name="SAPBEXstdData 5 2 9" xfId="14737" xr:uid="{DD17576B-9DDE-4C6C-9372-18EFE24A1721}"/>
    <cellStyle name="SAPBEXstdData 5 3" xfId="2623" xr:uid="{0912D978-1954-4B1D-B40C-F108C63F1F20}"/>
    <cellStyle name="SAPBEXstdData 5 3 2" xfId="9955" xr:uid="{F49F22F2-A664-4F74-B951-D3264BD31B96}"/>
    <cellStyle name="SAPBEXstdData 5 3 3" xfId="14773" xr:uid="{EC6E46F2-6C77-4A65-98B6-942E78173F98}"/>
    <cellStyle name="SAPBEXstdData 5 3 4" xfId="7666" xr:uid="{EF0BA539-B756-4CCB-ADEF-30ABF5204EC3}"/>
    <cellStyle name="SAPBEXstdData 5 3 5" xfId="20730" xr:uid="{E3448534-2E0D-4D37-848F-E946F951E870}"/>
    <cellStyle name="SAPBEXstdData 5 3 6" xfId="24390" xr:uid="{7FB74D4D-9D7E-470B-BF32-0DCCA7E7407F}"/>
    <cellStyle name="SAPBEXstdData 5 3 7" xfId="27919" xr:uid="{B695E9CB-867F-4E97-A1E8-4E476DBA3466}"/>
    <cellStyle name="SAPBEXstdData 5 3 8" xfId="31209" xr:uid="{A536A7F1-68B7-452B-8A7D-26231E950BE9}"/>
    <cellStyle name="SAPBEXstdData 5 4" xfId="3130" xr:uid="{A05EA956-BA1C-49B2-A803-6FD54DF6D81E}"/>
    <cellStyle name="SAPBEXstdData 5 4 2" xfId="8628" xr:uid="{A822F9EC-D471-4F4B-90E3-AD113EB85F15}"/>
    <cellStyle name="SAPBEXstdData 5 4 3" xfId="12869" xr:uid="{33600066-FC26-4989-80DD-530E9B3099F0}"/>
    <cellStyle name="SAPBEXstdData 5 4 4" xfId="17477" xr:uid="{FB0FBD24-EAA5-4E28-9DCA-B6674D42C0AB}"/>
    <cellStyle name="SAPBEXstdData 5 4 5" xfId="21233" xr:uid="{C6E5D1A6-C856-409E-AB0D-7877300BF76E}"/>
    <cellStyle name="SAPBEXstdData 5 4 6" xfId="24895" xr:uid="{0E38FD89-3830-4E49-9ED3-0B723A83B75B}"/>
    <cellStyle name="SAPBEXstdData 5 4 7" xfId="28426" xr:uid="{AA09C0B0-F934-483B-852C-C3847FFDC45C}"/>
    <cellStyle name="SAPBEXstdData 5 4 8" xfId="31708" xr:uid="{7769CB6F-48F4-4767-AC85-78B2DFC8D1B4}"/>
    <cellStyle name="SAPBEXstdData 5 5" xfId="2028" xr:uid="{6A0B9D88-B0FA-41DC-95C6-83BE55B1002F}"/>
    <cellStyle name="SAPBEXstdData 5 5 2" xfId="8345" xr:uid="{8EDD4858-FFCF-42EE-8F37-C28D709A3888}"/>
    <cellStyle name="SAPBEXstdData 5 5 3" xfId="8939" xr:uid="{B24868C0-8900-4595-9817-752CF43C67EF}"/>
    <cellStyle name="SAPBEXstdData 5 5 4" xfId="13964" xr:uid="{0B323C3A-BBCC-4C89-9223-27650CDDACCC}"/>
    <cellStyle name="SAPBEXstdData 5 5 5" xfId="19460" xr:uid="{928AF7FF-0912-4AF4-902F-7328E72FCA0F}"/>
    <cellStyle name="SAPBEXstdData 5 5 6" xfId="19997" xr:uid="{84BF0DF5-C9F8-4E1F-9CBE-952C20644557}"/>
    <cellStyle name="SAPBEXstdData 5 5 7" xfId="26874" xr:uid="{A50A90C6-A1A4-45F5-9F59-02EAD43F640E}"/>
    <cellStyle name="SAPBEXstdData 5 5 8" xfId="11012" xr:uid="{1BAB3834-728C-48F2-8480-954AE62B9D23}"/>
    <cellStyle name="SAPBEXstdData 5 6" xfId="2032" xr:uid="{3AD5E75C-368B-4137-B930-1A89B0E0EBD4}"/>
    <cellStyle name="SAPBEXstdData 5 6 2" xfId="11196" xr:uid="{F5C0F6B1-3287-4C91-B463-AF8F99B0F8FA}"/>
    <cellStyle name="SAPBEXstdData 5 6 3" xfId="16424" xr:uid="{D259F330-9E9B-43F1-89DA-02C6299F2AA6}"/>
    <cellStyle name="SAPBEXstdData 5 6 4" xfId="8921" xr:uid="{FDA61D2A-1FC2-4D7E-818A-F33DE9ACA9A7}"/>
    <cellStyle name="SAPBEXstdData 5 6 5" xfId="12093" xr:uid="{39D42783-6F37-4EB7-82F9-5C48180CF930}"/>
    <cellStyle name="SAPBEXstdData 5 6 6" xfId="19998" xr:uid="{3838F94D-0D6B-4593-8931-EDA185050CFC}"/>
    <cellStyle name="SAPBEXstdData 5 6 7" xfId="23755" xr:uid="{02E3E2C7-E00A-498B-BD05-91081A906B61}"/>
    <cellStyle name="SAPBEXstdData 5 6 8" xfId="27451" xr:uid="{654DF83C-5FA3-42A1-8065-4AA23725F601}"/>
    <cellStyle name="SAPBEXstdData 5 7" xfId="3637" xr:uid="{CDE4213C-EE2D-4C10-ABC6-F42D82C0BC74}"/>
    <cellStyle name="SAPBEXstdData 5 7 2" xfId="8611" xr:uid="{EB57936F-2295-4DCA-8700-13A7BD9DD673}"/>
    <cellStyle name="SAPBEXstdData 5 7 3" xfId="14777" xr:uid="{BDA86E05-19A1-4044-8B98-CD354667ABCC}"/>
    <cellStyle name="SAPBEXstdData 5 7 4" xfId="17984" xr:uid="{CEDB22CD-6B53-4A26-85B7-4F8A9873BE61}"/>
    <cellStyle name="SAPBEXstdData 5 7 5" xfId="21740" xr:uid="{69DE3E8F-CD3C-4201-B6E0-0F048823DABF}"/>
    <cellStyle name="SAPBEXstdData 5 7 6" xfId="25402" xr:uid="{0EB83E4C-34B7-413F-AD3E-4C8904CEA30B}"/>
    <cellStyle name="SAPBEXstdData 5 7 7" xfId="28933" xr:uid="{1A1DA28C-6AC7-40DF-BFA3-0E1296F42576}"/>
    <cellStyle name="SAPBEXstdData 5 7 8" xfId="32210" xr:uid="{9EEF8DA8-72FE-40E1-9C15-5BDCA77CD282}"/>
    <cellStyle name="SAPBEXstdData 5 8" xfId="4843" xr:uid="{C17436B4-6568-48DA-B71C-EB6672FA8573}"/>
    <cellStyle name="SAPBEXstdData 5 8 2" xfId="12180" xr:uid="{2C94BB94-2F02-4850-B438-CFA79FD84C08}"/>
    <cellStyle name="SAPBEXstdData 5 8 3" xfId="15830" xr:uid="{39DF158C-6B6A-421E-B252-7BBC5B4854C8}"/>
    <cellStyle name="SAPBEXstdData 5 8 4" xfId="19190" xr:uid="{D99F46A1-1674-4211-B040-0CB60CC25CBC}"/>
    <cellStyle name="SAPBEXstdData 5 8 5" xfId="22941" xr:uid="{2B122EA1-A84D-4B88-BA09-A9E9C7E0EBC1}"/>
    <cellStyle name="SAPBEXstdData 5 8 6" xfId="26607" xr:uid="{18BC327B-BA0A-48B7-BF7D-5A1F1EF6660D}"/>
    <cellStyle name="SAPBEXstdData 5 8 7" xfId="30139" xr:uid="{889B4E70-C090-4608-9785-6C3FAAF4A283}"/>
    <cellStyle name="SAPBEXstdData 5 8 8" xfId="33395" xr:uid="{E0FF7B50-8462-46D3-88E7-0019AD090D21}"/>
    <cellStyle name="SAPBEXstdData 5 9" xfId="7989" xr:uid="{B4B49852-2CFA-4930-A4F0-CC3A4EB7B691}"/>
    <cellStyle name="SAPBEXstdData 6" xfId="615" xr:uid="{767F2446-011B-4521-9927-3DD520D9C99F}"/>
    <cellStyle name="SAPBEXstdData 6 10" xfId="11088" xr:uid="{69A99516-C5CA-47E0-84E3-FCA56544208B}"/>
    <cellStyle name="SAPBEXstdData 6 11" xfId="14122" xr:uid="{04ABA736-20B0-46E5-ACF9-477C7483EBF6}"/>
    <cellStyle name="SAPBEXstdData 6 12" xfId="20214" xr:uid="{35D5C547-9F56-4CAD-B931-794AA674D1C7}"/>
    <cellStyle name="SAPBEXstdData 6 13" xfId="23944" xr:uid="{B84EBD47-1677-4476-8645-5C518E374A3B}"/>
    <cellStyle name="SAPBEXstdData 6 14" xfId="27504" xr:uid="{3056E04E-F7BB-4E66-93ED-4F12ADE7FEA8}"/>
    <cellStyle name="SAPBEXstdData 6 15" xfId="30702" xr:uid="{94A33A8A-17F8-40C4-A70D-9C20E6D69454}"/>
    <cellStyle name="SAPBEXstdData 6 2" xfId="1564" xr:uid="{DD3FD260-4E75-4DF2-8391-E724FE5C8ECB}"/>
    <cellStyle name="SAPBEXstdData 6 2 10" xfId="14088" xr:uid="{1603B340-5561-4731-AD8D-C352E5C465BD}"/>
    <cellStyle name="SAPBEXstdData 6 2 11" xfId="14860" xr:uid="{3BEEC798-7406-4518-A0F7-9A7257A9F54E}"/>
    <cellStyle name="SAPBEXstdData 6 2 12" xfId="15894" xr:uid="{86941A24-769D-4916-AAEC-F09F0308FEEB}"/>
    <cellStyle name="SAPBEXstdData 6 2 13" xfId="23652" xr:uid="{36B74CC2-3537-4D85-A470-50BC4FF24D2A}"/>
    <cellStyle name="SAPBEXstdData 6 2 14" xfId="30524" xr:uid="{7AE5CCF0-0FF7-4824-AEEF-8983D1DDDB59}"/>
    <cellStyle name="SAPBEXstdData 6 2 2" xfId="2807" xr:uid="{F13D0975-0A53-4908-BEC3-97DE4A5202A2}"/>
    <cellStyle name="SAPBEXstdData 6 2 2 2" xfId="10548" xr:uid="{F85C954B-283F-4175-834D-774F59DCAA41}"/>
    <cellStyle name="SAPBEXstdData 6 2 2 3" xfId="16874" xr:uid="{70AE6760-3980-429F-B3F9-534215C9A821}"/>
    <cellStyle name="SAPBEXstdData 6 2 2 4" xfId="17155" xr:uid="{469C1402-68C8-429D-8682-B4BF25FE2880}"/>
    <cellStyle name="SAPBEXstdData 6 2 2 5" xfId="20913" xr:uid="{AD7A64A6-1328-47D9-B4A6-164132987EEB}"/>
    <cellStyle name="SAPBEXstdData 6 2 2 6" xfId="24574" xr:uid="{2D747CAB-FB28-4DC8-A00E-D778E9B4F0EB}"/>
    <cellStyle name="SAPBEXstdData 6 2 2 7" xfId="28103" xr:uid="{7A677FFC-9785-4F90-B750-CDCC614E4A05}"/>
    <cellStyle name="SAPBEXstdData 6 2 2 8" xfId="31389" xr:uid="{4F667AB1-FFA9-410A-B7FB-98460A5724F0}"/>
    <cellStyle name="SAPBEXstdData 6 2 3" xfId="3313" xr:uid="{46EA8D12-27D2-4F8E-9682-2835A83A351C}"/>
    <cellStyle name="SAPBEXstdData 6 2 3 2" xfId="7250" xr:uid="{A3F2EC63-7204-41A2-A99D-D7BAC83C97E6}"/>
    <cellStyle name="SAPBEXstdData 6 2 3 3" xfId="13372" xr:uid="{3E4DA66F-EB40-4948-B750-3AF57EC11D50}"/>
    <cellStyle name="SAPBEXstdData 6 2 3 4" xfId="17660" xr:uid="{0818FF2A-C38F-4BF8-8CEA-16EFB0576603}"/>
    <cellStyle name="SAPBEXstdData 6 2 3 5" xfId="21416" xr:uid="{34A3B930-EC5A-426C-8CF4-98AAA2518713}"/>
    <cellStyle name="SAPBEXstdData 6 2 3 6" xfId="25078" xr:uid="{5E2B9381-12A6-4FBD-A89C-0DBB86C37DAA}"/>
    <cellStyle name="SAPBEXstdData 6 2 3 7" xfId="28609" xr:uid="{3FEC04D3-12EE-4736-B830-36AA3D20CA69}"/>
    <cellStyle name="SAPBEXstdData 6 2 3 8" xfId="31888" xr:uid="{EA383B2C-D27A-48E8-89C3-1D2D1D5FE0B8}"/>
    <cellStyle name="SAPBEXstdData 6 2 4" xfId="2347" xr:uid="{64AE21F8-8C3D-4481-8B9F-CDBD99ACDE87}"/>
    <cellStyle name="SAPBEXstdData 6 2 4 2" xfId="9437" xr:uid="{877BD111-A784-440B-A110-B2A23B4D1A3D}"/>
    <cellStyle name="SAPBEXstdData 6 2 4 3" xfId="14039" xr:uid="{A3E9E5E3-03AD-4B3A-9C90-7A1F14E9B5E9}"/>
    <cellStyle name="SAPBEXstdData 6 2 4 4" xfId="10229" xr:uid="{213D9624-05BB-4EA6-BF71-167170C1A47D}"/>
    <cellStyle name="SAPBEXstdData 6 2 4 5" xfId="12049" xr:uid="{9BB405F5-4B7F-4F3E-8C04-C923C4CA7591}"/>
    <cellStyle name="SAPBEXstdData 6 2 4 6" xfId="16216" xr:uid="{29339A8D-9858-4BA7-9ABF-AF30ADB08642}"/>
    <cellStyle name="SAPBEXstdData 6 2 4 7" xfId="7276" xr:uid="{984D77CD-C8B5-46D4-8E74-1A9BA230B997}"/>
    <cellStyle name="SAPBEXstdData 6 2 4 8" xfId="30327" xr:uid="{A0C673F8-6F11-4B59-8E0B-6E1A218CCC04}"/>
    <cellStyle name="SAPBEXstdData 6 2 5" xfId="4196" xr:uid="{7F9BAE05-1873-4CA1-A2CA-B21AE6444DC0}"/>
    <cellStyle name="SAPBEXstdData 6 2 5 2" xfId="6801" xr:uid="{6B1EA904-48FF-4105-B7DF-DFB7D13ECB56}"/>
    <cellStyle name="SAPBEXstdData 6 2 5 3" xfId="11847" xr:uid="{9D4CF8F9-D4A4-4390-BFCF-B0941A7D34CF}"/>
    <cellStyle name="SAPBEXstdData 6 2 5 4" xfId="18543" xr:uid="{D015C770-B1FB-4E71-8700-91762C928289}"/>
    <cellStyle name="SAPBEXstdData 6 2 5 5" xfId="22296" xr:uid="{73B416CC-F0C8-457D-A14C-3FC889776B36}"/>
    <cellStyle name="SAPBEXstdData 6 2 5 6" xfId="25961" xr:uid="{0D1D30B9-DC5E-4F10-BF3B-0D52FADC22AD}"/>
    <cellStyle name="SAPBEXstdData 6 2 5 7" xfId="29492" xr:uid="{6864E430-D283-4ACD-B46A-AF87EDB9B14C}"/>
    <cellStyle name="SAPBEXstdData 6 2 5 8" xfId="32757" xr:uid="{ABF70291-92E7-4A7C-A3F3-799A56CD93B9}"/>
    <cellStyle name="SAPBEXstdData 6 2 6" xfId="2208" xr:uid="{949A03D1-ACBC-4B6F-BBDB-D17EBAC056B0}"/>
    <cellStyle name="SAPBEXstdData 6 2 6 2" xfId="10073" xr:uid="{1BD3A641-8004-4CFF-A0F5-5A1CFC3562DF}"/>
    <cellStyle name="SAPBEXstdData 6 2 6 3" xfId="9392" xr:uid="{E88E5651-0122-4059-8D82-00F87DC25606}"/>
    <cellStyle name="SAPBEXstdData 6 2 6 4" xfId="16183" xr:uid="{3DA71ADE-6024-4434-BF00-F4136013BFB6}"/>
    <cellStyle name="SAPBEXstdData 6 2 6 5" xfId="13348" xr:uid="{9DC5A773-0246-4C78-9458-55EBA9E72D51}"/>
    <cellStyle name="SAPBEXstdData 6 2 6 6" xfId="23196" xr:uid="{C2FBE5B2-7922-4ECD-BFF7-1E9AD035BA2B}"/>
    <cellStyle name="SAPBEXstdData 6 2 6 7" xfId="10999" xr:uid="{F0597F80-9DDC-4B62-B705-61CF72E37EB8}"/>
    <cellStyle name="SAPBEXstdData 6 2 6 8" xfId="24018" xr:uid="{6FC0B15E-C1BF-4695-BD5B-249BBEC683A2}"/>
    <cellStyle name="SAPBEXstdData 6 2 7" xfId="4499" xr:uid="{12C35699-94A5-4F06-95A6-7715B5F6BF64}"/>
    <cellStyle name="SAPBEXstdData 6 2 7 2" xfId="12505" xr:uid="{8C174AD5-75DC-4237-A851-78052838515F}"/>
    <cellStyle name="SAPBEXstdData 6 2 7 3" xfId="8233" xr:uid="{E0F8B464-6C01-4D4D-A372-4EC0F21BABEC}"/>
    <cellStyle name="SAPBEXstdData 6 2 7 4" xfId="18846" xr:uid="{03D3902D-297C-4119-9A23-052A4CA30682}"/>
    <cellStyle name="SAPBEXstdData 6 2 7 5" xfId="22598" xr:uid="{C4246EF7-D639-4626-8EF4-0E25AAEF4360}"/>
    <cellStyle name="SAPBEXstdData 6 2 7 6" xfId="26263" xr:uid="{FBC5C0B7-E9C2-4ED6-90EA-241E386A4004}"/>
    <cellStyle name="SAPBEXstdData 6 2 7 7" xfId="29795" xr:uid="{65919EFC-CC25-4964-B27F-FC61EFF68089}"/>
    <cellStyle name="SAPBEXstdData 6 2 7 8" xfId="33057" xr:uid="{08712AF0-41C6-4046-91E6-3568915D7C3C}"/>
    <cellStyle name="SAPBEXstdData 6 2 8" xfId="11625" xr:uid="{B35026A2-44E0-4BF4-8F32-47C66AF66AFE}"/>
    <cellStyle name="SAPBEXstdData 6 2 9" xfId="16021" xr:uid="{700D4F93-4FC4-4A82-BA1E-B8718A22C2F0}"/>
    <cellStyle name="SAPBEXstdData 6 3" xfId="1953" xr:uid="{630BEEFB-39B0-4D0A-BA02-98D3B46C39C7}"/>
    <cellStyle name="SAPBEXstdData 6 3 2" xfId="9367" xr:uid="{40352704-43FE-462B-90FC-5DB74B26F5D4}"/>
    <cellStyle name="SAPBEXstdData 6 3 3" xfId="8854" xr:uid="{88B502CE-458C-4A27-848B-A1E4C786B6FE}"/>
    <cellStyle name="SAPBEXstdData 6 3 4" xfId="14755" xr:uid="{E88CD670-5E27-4B30-B301-D9F82B3171CE}"/>
    <cellStyle name="SAPBEXstdData 6 3 5" xfId="14744" xr:uid="{3B6B311C-F232-42C3-B685-9810215C9C36}"/>
    <cellStyle name="SAPBEXstdData 6 3 6" xfId="13639" xr:uid="{9E9F5DED-B50F-495B-837B-A42C941A5983}"/>
    <cellStyle name="SAPBEXstdData 6 3 7" xfId="20247" xr:uid="{C9460D0C-EE93-4CC3-8EF5-FD410EFD3D24}"/>
    <cellStyle name="SAPBEXstdData 6 3 8" xfId="20544" xr:uid="{F1E81923-FD9B-4239-A207-75BF6D7C0DFB}"/>
    <cellStyle name="SAPBEXstdData 6 4" xfId="1908" xr:uid="{F5B87043-AF1A-4799-9096-3D58D86369D5}"/>
    <cellStyle name="SAPBEXstdData 6 4 2" xfId="10908" xr:uid="{582E4F81-58DA-42A6-ACA0-30386D5D9CFF}"/>
    <cellStyle name="SAPBEXstdData 6 4 3" xfId="10351" xr:uid="{D5FDAA2A-BE24-4E4C-BDA7-27232026F26E}"/>
    <cellStyle name="SAPBEXstdData 6 4 4" xfId="14677" xr:uid="{C9BF93B1-8A37-41A5-A882-1D71BB0A6D21}"/>
    <cellStyle name="SAPBEXstdData 6 4 5" xfId="19469" xr:uid="{E66FB24D-FAF4-4CE3-BB10-EB12E697A047}"/>
    <cellStyle name="SAPBEXstdData 6 4 6" xfId="23225" xr:uid="{269B70C8-B079-429D-B445-560BADD594DF}"/>
    <cellStyle name="SAPBEXstdData 6 4 7" xfId="23694" xr:uid="{DE184EB0-1CF7-4A6D-805D-448EF3ECB758}"/>
    <cellStyle name="SAPBEXstdData 6 4 8" xfId="30404" xr:uid="{2F6DA032-7DDE-4F2D-94E1-6AAAD505B818}"/>
    <cellStyle name="SAPBEXstdData 6 5" xfId="2571" xr:uid="{72FCA553-69B1-41E8-9BEA-ECF2C1B3BDB9}"/>
    <cellStyle name="SAPBEXstdData 6 5 2" xfId="8419" xr:uid="{2EBD1DF2-56DA-434F-87CC-5635D57B89E9}"/>
    <cellStyle name="SAPBEXstdData 6 5 3" xfId="12818" xr:uid="{921BC632-BA70-4F9F-B4C1-79A1C1C4AD07}"/>
    <cellStyle name="SAPBEXstdData 6 5 4" xfId="8270" xr:uid="{5393DA89-3868-41FD-AA62-1A1A2F7CEC00}"/>
    <cellStyle name="SAPBEXstdData 6 5 5" xfId="19282" xr:uid="{981B66D5-067A-4C8D-B5C9-E3D29683455C}"/>
    <cellStyle name="SAPBEXstdData 6 5 6" xfId="23045" xr:uid="{66E5A37A-A2C5-4E2A-9815-8EEC2B184B91}"/>
    <cellStyle name="SAPBEXstdData 6 5 7" xfId="26692" xr:uid="{1D83249A-CD3B-4F79-BFFC-27891B347521}"/>
    <cellStyle name="SAPBEXstdData 6 5 8" xfId="31157" xr:uid="{A366B041-6052-4AB6-AB00-26914D8CC418}"/>
    <cellStyle name="SAPBEXstdData 6 6" xfId="3860" xr:uid="{ED1533E5-B81E-4A3C-8126-0663FDC1F37E}"/>
    <cellStyle name="SAPBEXstdData 6 6 2" xfId="13149" xr:uid="{1EB7135B-8542-4C80-8A06-05955129E8C3}"/>
    <cellStyle name="SAPBEXstdData 6 6 3" xfId="12120" xr:uid="{D7807FC0-16F7-4667-A361-977AE95D2B5E}"/>
    <cellStyle name="SAPBEXstdData 6 6 4" xfId="18207" xr:uid="{ED69BD03-384E-4C4C-A786-DE234F18E2BE}"/>
    <cellStyle name="SAPBEXstdData 6 6 5" xfId="21960" xr:uid="{BE707CE1-95C5-45EF-AC56-8032ACC63ADD}"/>
    <cellStyle name="SAPBEXstdData 6 6 6" xfId="25625" xr:uid="{B58A0B1B-C84F-492F-B173-C89B3924D6F0}"/>
    <cellStyle name="SAPBEXstdData 6 6 7" xfId="29156" xr:uid="{FB330F25-27AF-434F-B62D-0D29F72306F9}"/>
    <cellStyle name="SAPBEXstdData 6 6 8" xfId="32426" xr:uid="{505538EB-2DA5-426E-8B84-F6E458D93CA0}"/>
    <cellStyle name="SAPBEXstdData 6 7" xfId="4632" xr:uid="{CE02FFB8-0780-4AEF-9038-932227722DC7}"/>
    <cellStyle name="SAPBEXstdData 6 7 2" xfId="12386" xr:uid="{2A55E9BB-3332-40E0-9BA9-D09B58E83804}"/>
    <cellStyle name="SAPBEXstdData 6 7 3" xfId="8028" xr:uid="{B3916915-5AEB-4205-B75C-739634A21D4E}"/>
    <cellStyle name="SAPBEXstdData 6 7 4" xfId="18979" xr:uid="{2F37C77E-AAF5-4CB8-B0DD-2BA708DBE635}"/>
    <cellStyle name="SAPBEXstdData 6 7 5" xfId="22731" xr:uid="{ED7F31CA-0724-4F1B-89AF-9EF4E1FF18FF}"/>
    <cellStyle name="SAPBEXstdData 6 7 6" xfId="26396" xr:uid="{AFECF53C-7737-4C98-9107-2E0936CD2DE0}"/>
    <cellStyle name="SAPBEXstdData 6 7 7" xfId="29928" xr:uid="{87B83353-22DD-4469-A540-39E6FFF96D58}"/>
    <cellStyle name="SAPBEXstdData 6 7 8" xfId="33188" xr:uid="{7DBCBBE6-7E63-4104-AE51-09CE8C40E704}"/>
    <cellStyle name="SAPBEXstdData 6 8" xfId="4709" xr:uid="{4CAA46BE-62A2-4C22-B51C-BB0561DE9DD1}"/>
    <cellStyle name="SAPBEXstdData 6 8 2" xfId="12313" xr:uid="{0C04AE65-427B-42D4-93C7-E25C382C7A02}"/>
    <cellStyle name="SAPBEXstdData 6 8 3" xfId="15754" xr:uid="{3DA5B720-38F2-4F87-981B-AC8244BCB267}"/>
    <cellStyle name="SAPBEXstdData 6 8 4" xfId="19056" xr:uid="{46D567C3-63D5-4C9D-A7AC-2EDDFB8259E8}"/>
    <cellStyle name="SAPBEXstdData 6 8 5" xfId="22808" xr:uid="{6ACEE54A-5ACD-43A7-A024-90504018DFA4}"/>
    <cellStyle name="SAPBEXstdData 6 8 6" xfId="26473" xr:uid="{CC7CCF70-CE88-4FFB-8416-DA418DA347B1}"/>
    <cellStyle name="SAPBEXstdData 6 8 7" xfId="30005" xr:uid="{3A6CC1FA-1B27-45C7-98CD-C2772B7469D1}"/>
    <cellStyle name="SAPBEXstdData 6 8 8" xfId="33264" xr:uid="{9A1D7F5B-F479-40F6-B252-8E32CC6E3FBE}"/>
    <cellStyle name="SAPBEXstdData 6 9" xfId="10040" xr:uid="{95371604-4446-40F6-AC22-F2155AE06495}"/>
    <cellStyle name="SAPBEXstdData 7" xfId="1547" xr:uid="{5648A4E6-6280-44A2-8B10-BE76C18A9E5C}"/>
    <cellStyle name="SAPBEXstdData 7 10" xfId="15687" xr:uid="{9E85E485-0BC2-48B2-BAF1-03DCABE8F924}"/>
    <cellStyle name="SAPBEXstdData 7 11" xfId="16133" xr:uid="{064A982D-9F88-4DA0-9163-840DB33BBF18}"/>
    <cellStyle name="SAPBEXstdData 7 12" xfId="23367" xr:uid="{2D2ECBFD-8094-4DBE-99C0-92FD1C13FA59}"/>
    <cellStyle name="SAPBEXstdData 7 13" xfId="27756" xr:uid="{B04ED4CB-BB9F-4BB0-98A4-DBCCE4DCB877}"/>
    <cellStyle name="SAPBEXstdData 7 14" xfId="27231" xr:uid="{5F6A8494-3897-4355-8092-EEFFFBB188D9}"/>
    <cellStyle name="SAPBEXstdData 7 2" xfId="2790" xr:uid="{35565667-572F-4283-A153-E78BAABC9EDB}"/>
    <cellStyle name="SAPBEXstdData 7 2 2" xfId="8408" xr:uid="{7F1E0B33-0C12-4F7B-94AD-B686F76A4618}"/>
    <cellStyle name="SAPBEXstdData 7 2 3" xfId="14338" xr:uid="{EB2A6676-DDA5-4131-ABBB-F56729ADB7ED}"/>
    <cellStyle name="SAPBEXstdData 7 2 4" xfId="17138" xr:uid="{7A3EA4F1-0222-4E05-9E27-215D122690C2}"/>
    <cellStyle name="SAPBEXstdData 7 2 5" xfId="20896" xr:uid="{4F6CE1F3-BCAE-4109-9622-D37C4DC2B297}"/>
    <cellStyle name="SAPBEXstdData 7 2 6" xfId="24557" xr:uid="{A716A8AC-886B-4EFD-B8FF-9B3525C0FD83}"/>
    <cellStyle name="SAPBEXstdData 7 2 7" xfId="28086" xr:uid="{905B2706-98F8-497F-932D-B73CA0BFB42A}"/>
    <cellStyle name="SAPBEXstdData 7 2 8" xfId="31372" xr:uid="{C42E5535-D9CB-46A8-AF53-F576FFA90D60}"/>
    <cellStyle name="SAPBEXstdData 7 3" xfId="3296" xr:uid="{F6F58CD7-5AEF-4476-9BB9-C80CE3248EEA}"/>
    <cellStyle name="SAPBEXstdData 7 3 2" xfId="10802" xr:uid="{C83820FC-5601-415C-BE94-958DA95F71DC}"/>
    <cellStyle name="SAPBEXstdData 7 3 3" xfId="16567" xr:uid="{93263517-CC27-4A37-8244-F50A4A528FE7}"/>
    <cellStyle name="SAPBEXstdData 7 3 4" xfId="17643" xr:uid="{DEFFC4AB-F81F-4802-968F-DC8FBEAAB6C4}"/>
    <cellStyle name="SAPBEXstdData 7 3 5" xfId="21399" xr:uid="{8CA48535-D9BD-4B14-8265-82AFB232861E}"/>
    <cellStyle name="SAPBEXstdData 7 3 6" xfId="25061" xr:uid="{F8CD6FCC-B78B-4805-ACCB-8488A0D976B6}"/>
    <cellStyle name="SAPBEXstdData 7 3 7" xfId="28592" xr:uid="{AE3DC3D9-BC4D-452B-ACFA-F71E00FF9011}"/>
    <cellStyle name="SAPBEXstdData 7 3 8" xfId="31871" xr:uid="{70B3898E-EE28-4700-965C-D80B09EE9A64}"/>
    <cellStyle name="SAPBEXstdData 7 4" xfId="2199" xr:uid="{F41F0164-0745-4B47-93C2-3B0C84496EFE}"/>
    <cellStyle name="SAPBEXstdData 7 4 2" xfId="10382" xr:uid="{27FE2941-95F2-49E9-94F5-869313151AC5}"/>
    <cellStyle name="SAPBEXstdData 7 4 3" xfId="10968" xr:uid="{10C7FD79-F0C4-4EE6-B520-E0D9498B1A69}"/>
    <cellStyle name="SAPBEXstdData 7 4 4" xfId="13533" xr:uid="{E54A74F0-9F80-455E-9712-3834313B4C4A}"/>
    <cellStyle name="SAPBEXstdData 7 4 5" xfId="8777" xr:uid="{92B4FAF9-DA09-4B89-B7F3-196F8B1D3815}"/>
    <cellStyle name="SAPBEXstdData 7 4 6" xfId="16460" xr:uid="{5D9066AE-79BD-4D49-8166-33F967F764F1}"/>
    <cellStyle name="SAPBEXstdData 7 4 7" xfId="23886" xr:uid="{ED121E69-6708-4CC1-A67A-7F59935D8234}"/>
    <cellStyle name="SAPBEXstdData 7 4 8" xfId="27433" xr:uid="{E5F4CE05-706F-41B4-B4ED-B6D9A75D424B}"/>
    <cellStyle name="SAPBEXstdData 7 5" xfId="3782" xr:uid="{2EEC7DE6-DF6F-4A2F-9DFE-25E6BADE58C2}"/>
    <cellStyle name="SAPBEXstdData 7 5 2" xfId="12733" xr:uid="{A50883D1-D7F2-4209-BA2F-32D578CB0826}"/>
    <cellStyle name="SAPBEXstdData 7 5 3" xfId="7531" xr:uid="{58A3EBD3-0562-477D-A4C0-FADD71A5CDF0}"/>
    <cellStyle name="SAPBEXstdData 7 5 4" xfId="18129" xr:uid="{FDB40A0E-5381-4362-BC29-5B4E711574BF}"/>
    <cellStyle name="SAPBEXstdData 7 5 5" xfId="21882" xr:uid="{67925799-6224-43E2-995D-983DFC8AFEA5}"/>
    <cellStyle name="SAPBEXstdData 7 5 6" xfId="25547" xr:uid="{5909AAA1-CBCB-4C1E-806D-C10F3D157634}"/>
    <cellStyle name="SAPBEXstdData 7 5 7" xfId="29078" xr:uid="{1A59FDF6-A88E-4C6A-93BC-188418331AB2}"/>
    <cellStyle name="SAPBEXstdData 7 5 8" xfId="32351" xr:uid="{157167F4-A3A2-4BAD-BBE0-96B58EAEEBE6}"/>
    <cellStyle name="SAPBEXstdData 7 6" xfId="3660" xr:uid="{1A26D6B5-737C-42D5-9596-83271C742469}"/>
    <cellStyle name="SAPBEXstdData 7 6 2" xfId="8800" xr:uid="{BBA4AAEF-545C-4287-9926-058B24978A0B}"/>
    <cellStyle name="SAPBEXstdData 7 6 3" xfId="14145" xr:uid="{B20D893C-C7C4-484C-8937-80D420DF4D5D}"/>
    <cellStyle name="SAPBEXstdData 7 6 4" xfId="18007" xr:uid="{124C8E2F-4E31-431F-98F2-947F2F4D61E5}"/>
    <cellStyle name="SAPBEXstdData 7 6 5" xfId="21763" xr:uid="{7082E29B-A767-4A46-A60D-84DD07251673}"/>
    <cellStyle name="SAPBEXstdData 7 6 6" xfId="25425" xr:uid="{B8130D2C-957F-4C56-A745-0627E37EACF2}"/>
    <cellStyle name="SAPBEXstdData 7 6 7" xfId="28956" xr:uid="{F9CC922A-DDB2-4FE5-8794-1EEEC5396D37}"/>
    <cellStyle name="SAPBEXstdData 7 6 8" xfId="32233" xr:uid="{E639CD7E-051C-466F-8012-4655656FD984}"/>
    <cellStyle name="SAPBEXstdData 7 7" xfId="4078" xr:uid="{6BDEF179-A90F-4DF9-9A53-2FA67996E43E}"/>
    <cellStyle name="SAPBEXstdData 7 7 2" xfId="13127" xr:uid="{48E9C6C4-8BFD-4AFE-BEA5-085CF9891322}"/>
    <cellStyle name="SAPBEXstdData 7 7 3" xfId="15546" xr:uid="{695EE714-B4E8-4227-9F3B-2F7D3E8CD937}"/>
    <cellStyle name="SAPBEXstdData 7 7 4" xfId="18425" xr:uid="{5762960D-AF43-46B0-80C3-AA7FF0789E3E}"/>
    <cellStyle name="SAPBEXstdData 7 7 5" xfId="22178" xr:uid="{097D5D11-B8CC-4496-8297-DE85BC63FAED}"/>
    <cellStyle name="SAPBEXstdData 7 7 6" xfId="25843" xr:uid="{4CF7DB80-C619-4818-B156-7DBDF4CBEB30}"/>
    <cellStyle name="SAPBEXstdData 7 7 7" xfId="29374" xr:uid="{FDFDEF6F-C00D-4950-9CFB-FB498AE9B5C8}"/>
    <cellStyle name="SAPBEXstdData 7 7 8" xfId="32641" xr:uid="{8BD03A17-2E9B-4264-9172-A08E93769917}"/>
    <cellStyle name="SAPBEXstdData 7 8" xfId="9234" xr:uid="{01C1F473-F2ED-4E07-B469-BDC5F4296247}"/>
    <cellStyle name="SAPBEXstdData 7 9" xfId="12849" xr:uid="{A06875C6-7AB5-45D5-9E3E-142B1A2D76BD}"/>
    <cellStyle name="SAPBEXstdData 8" xfId="1846" xr:uid="{A9934770-3E15-4E75-9F24-3D19BD01829B}"/>
    <cellStyle name="SAPBEXstdData 8 2" xfId="7459" xr:uid="{3609B240-858C-48D0-A973-767BE4F31B51}"/>
    <cellStyle name="SAPBEXstdData 8 3" xfId="11709" xr:uid="{9E2816DF-8550-4449-8230-07B6C4D3C5EF}"/>
    <cellStyle name="SAPBEXstdData 8 4" xfId="10298" xr:uid="{86876A28-967E-4A87-9CF8-D0570F68B2FB}"/>
    <cellStyle name="SAPBEXstdData 8 5" xfId="9667" xr:uid="{BE1DCC67-A7D9-48D5-9D67-D52D66095981}"/>
    <cellStyle name="SAPBEXstdData 8 6" xfId="15668" xr:uid="{4065BBE3-359B-4943-96AC-F44AD5BADBFF}"/>
    <cellStyle name="SAPBEXstdData 8 7" xfId="27676" xr:uid="{4147C500-C3BB-4A01-A528-1F0B9F1CB685}"/>
    <cellStyle name="SAPBEXstdData 8 8" xfId="27279" xr:uid="{7F7EB8CD-4AC2-4F66-97EF-115E746BF1C5}"/>
    <cellStyle name="SAPBEXstdData 9" xfId="2697" xr:uid="{D86C7D63-ECCD-47B5-8FBE-744F370E3664}"/>
    <cellStyle name="SAPBEXstdData 9 2" xfId="7256" xr:uid="{078B6EB2-E639-40E5-B389-23454B636355}"/>
    <cellStyle name="SAPBEXstdData 9 3" xfId="13660" xr:uid="{828381D6-8B0E-4E1E-BAB4-5F996B474E57}"/>
    <cellStyle name="SAPBEXstdData 9 4" xfId="16442" xr:uid="{297D629A-D33C-40BD-A006-CEE7E1E107D6}"/>
    <cellStyle name="SAPBEXstdData 9 5" xfId="20803" xr:uid="{FC3F7F20-FAB0-46A8-A46F-1A4F22F095F1}"/>
    <cellStyle name="SAPBEXstdData 9 6" xfId="24464" xr:uid="{E66BE201-A102-40C4-9999-0BBAC18EEDB3}"/>
    <cellStyle name="SAPBEXstdData 9 7" xfId="27993" xr:uid="{5740C698-8CFB-44FB-B51A-C736C6756351}"/>
    <cellStyle name="SAPBEXstdData 9 8" xfId="31279" xr:uid="{7CF760E0-86D7-4B59-9A3B-83C72E47CCC3}"/>
    <cellStyle name="SAPBEXstdData_East 1415 Budget model v1" xfId="1248" xr:uid="{C8D64663-8654-4D89-9158-4E171F3B61BD}"/>
    <cellStyle name="SAPBEXstdDataEmph" xfId="493" xr:uid="{8AC89BD9-9678-4799-8EF3-2E01474A5A16}"/>
    <cellStyle name="SAPBEXstdDataEmph 10" xfId="3555" xr:uid="{F908F8FB-AA1E-4D56-8391-75C6A173C66A}"/>
    <cellStyle name="SAPBEXstdDataEmph 10 2" xfId="8378" xr:uid="{E9592FF7-A677-4119-9513-B10D55DE6246}"/>
    <cellStyle name="SAPBEXstdDataEmph 10 3" xfId="15096" xr:uid="{D230D1BF-1945-4828-A438-5BB4DB6FBE4D}"/>
    <cellStyle name="SAPBEXstdDataEmph 10 4" xfId="17902" xr:uid="{F0B6F61C-742A-41DC-B2C0-7DEFC2AD94EC}"/>
    <cellStyle name="SAPBEXstdDataEmph 10 5" xfId="21658" xr:uid="{7AB72F0F-30A2-469C-8FB7-E8089F7BBBFF}"/>
    <cellStyle name="SAPBEXstdDataEmph 10 6" xfId="25320" xr:uid="{AC42BF25-E422-44C1-8DFE-41A2AE401971}"/>
    <cellStyle name="SAPBEXstdDataEmph 10 7" xfId="28851" xr:uid="{34C05569-B635-4E48-8312-34CAF7A4B8D1}"/>
    <cellStyle name="SAPBEXstdDataEmph 10 8" xfId="32129" xr:uid="{97D94CCA-3BA8-4704-8180-46DDFA6AA905}"/>
    <cellStyle name="SAPBEXstdDataEmph 11" xfId="4004" xr:uid="{FE68F130-3476-4E92-B27C-58A1EA5039FB}"/>
    <cellStyle name="SAPBEXstdDataEmph 11 2" xfId="8368" xr:uid="{82396DA6-6E85-4A72-BB60-09EBE082A3D4}"/>
    <cellStyle name="SAPBEXstdDataEmph 11 3" xfId="8785" xr:uid="{95197398-FA8B-4DA4-91BF-AC0C9A5846A7}"/>
    <cellStyle name="SAPBEXstdDataEmph 11 4" xfId="18351" xr:uid="{E42C8D83-1703-4713-ACED-39FA8C3CC165}"/>
    <cellStyle name="SAPBEXstdDataEmph 11 5" xfId="22104" xr:uid="{D60538A7-810E-4E4B-81EF-AA271E730937}"/>
    <cellStyle name="SAPBEXstdDataEmph 11 6" xfId="25769" xr:uid="{1977805C-2B44-45B3-981F-3DAE2B5A9030}"/>
    <cellStyle name="SAPBEXstdDataEmph 11 7" xfId="29300" xr:uid="{8F76ED39-652F-4E48-B8D0-7E746FC3298F}"/>
    <cellStyle name="SAPBEXstdDataEmph 11 8" xfId="32567" xr:uid="{7235C2BE-E929-4FF0-A073-06C4B166A99B}"/>
    <cellStyle name="SAPBEXstdDataEmph 12" xfId="4395" xr:uid="{5CE96244-7C4D-4B4B-A038-99D1D2DFCDB4}"/>
    <cellStyle name="SAPBEXstdDataEmph 12 2" xfId="11645" xr:uid="{CC82AC7B-2D51-4DD2-A043-C74A31034F7B}"/>
    <cellStyle name="SAPBEXstdDataEmph 12 3" xfId="16001" xr:uid="{9137C4AC-E1E5-4C10-9BAE-2BACF2327DCB}"/>
    <cellStyle name="SAPBEXstdDataEmph 12 4" xfId="18742" xr:uid="{89525900-9C7D-41E5-BE56-DF41AC183300}"/>
    <cellStyle name="SAPBEXstdDataEmph 12 5" xfId="22494" xr:uid="{971FAC82-46AD-4C1A-ABD1-8AF6EDA30CE3}"/>
    <cellStyle name="SAPBEXstdDataEmph 12 6" xfId="26160" xr:uid="{84C3F74E-68AB-4024-9A9E-C5B793827E14}"/>
    <cellStyle name="SAPBEXstdDataEmph 12 7" xfId="29691" xr:uid="{EEB11E3E-D290-4155-ADA9-86B5F7B6FEA1}"/>
    <cellStyle name="SAPBEXstdDataEmph 12 8" xfId="32953" xr:uid="{5BED4E23-9332-4C27-87AC-BF6B98E80A0D}"/>
    <cellStyle name="SAPBEXstdDataEmph 13" xfId="4409" xr:uid="{8DCC2E13-FA63-4F9E-8307-E3D57E311210}"/>
    <cellStyle name="SAPBEXstdDataEmph 13 2" xfId="12572" xr:uid="{2AC16399-7287-4E1F-965D-6F5FCDAC6EAB}"/>
    <cellStyle name="SAPBEXstdDataEmph 13 3" xfId="7623" xr:uid="{302CD23A-AC27-433E-AE41-AC57BE76D02F}"/>
    <cellStyle name="SAPBEXstdDataEmph 13 4" xfId="18756" xr:uid="{2C87EC05-86BF-44F5-97E4-F9A93799B7C8}"/>
    <cellStyle name="SAPBEXstdDataEmph 13 5" xfId="22508" xr:uid="{1F3EDC8B-8A9F-4E4F-B39B-52E9BF0FF447}"/>
    <cellStyle name="SAPBEXstdDataEmph 13 6" xfId="26174" xr:uid="{D5C75A1D-1A10-400F-8435-D98054CBEA09}"/>
    <cellStyle name="SAPBEXstdDataEmph 13 7" xfId="29705" xr:uid="{43D55188-D925-4102-AC34-3AE9B309CAD2}"/>
    <cellStyle name="SAPBEXstdDataEmph 13 8" xfId="32967" xr:uid="{B3031CCB-0D19-45F0-AA37-2DDCDDBA1C8E}"/>
    <cellStyle name="SAPBEXstdDataEmph 14" xfId="6414" xr:uid="{90C3696D-8FD9-45B5-933F-09F3A7AC6C94}"/>
    <cellStyle name="SAPBEXstdDataEmph 14 2" xfId="13312" xr:uid="{36DD760A-45F5-4A70-9D4B-6EE2A1313E65}"/>
    <cellStyle name="SAPBEXstdDataEmph 14 3" xfId="15970" xr:uid="{EF7A99DA-3F8D-4C5C-A308-42DA08280EAC}"/>
    <cellStyle name="SAPBEXstdDataEmph 14 4" xfId="20658" xr:uid="{C2889FF1-8B9B-4C14-8E36-74EB7FF46B41}"/>
    <cellStyle name="SAPBEXstdDataEmph 14 5" xfId="24339" xr:uid="{AA92B886-1E83-4E1C-8813-5FC0215017A6}"/>
    <cellStyle name="SAPBEXstdDataEmph 14 6" xfId="27857" xr:uid="{ED0B0CC2-AD8E-41D5-99E9-B653CA0AC00E}"/>
    <cellStyle name="SAPBEXstdDataEmph 14 7" xfId="31075" xr:uid="{0559F845-7DDD-461A-B6C6-E997F18FDA39}"/>
    <cellStyle name="SAPBEXstdDataEmph 14 8" xfId="33678" xr:uid="{E69725D7-167B-4B36-8120-298B7311A4E7}"/>
    <cellStyle name="SAPBEXstdDataEmph 15" xfId="10226" xr:uid="{03947316-1E3E-4F43-9967-55EBF7FD03FE}"/>
    <cellStyle name="SAPBEXstdDataEmph 16" xfId="7703" xr:uid="{4A3BDC98-17F4-471C-90B1-D3F6B90A5A33}"/>
    <cellStyle name="SAPBEXstdDataEmph 17" xfId="14167" xr:uid="{2530D769-CF9F-4B3E-89CB-2BA266C1EDF2}"/>
    <cellStyle name="SAPBEXstdDataEmph 18" xfId="7785" xr:uid="{3C1020D8-A7D4-42CD-9267-3E952CAA274D}"/>
    <cellStyle name="SAPBEXstdDataEmph 19" xfId="20299" xr:uid="{B97674AD-113F-4860-8C0D-DBE1D3F84B65}"/>
    <cellStyle name="SAPBEXstdDataEmph 2" xfId="1249" xr:uid="{AE3760C0-1FA3-4F31-B418-0B1473D83029}"/>
    <cellStyle name="SAPBEXstdDataEmph 2 10" xfId="10410" xr:uid="{1CF3A87C-8285-4B15-B912-817319159765}"/>
    <cellStyle name="SAPBEXstdDataEmph 2 11" xfId="13805" xr:uid="{23B554B8-DBD7-4E2A-9DC6-84FE6B2B625F}"/>
    <cellStyle name="SAPBEXstdDataEmph 2 12" xfId="8100" xr:uid="{8B6865FA-C207-493A-959C-ED1ADC20A2D7}"/>
    <cellStyle name="SAPBEXstdDataEmph 2 13" xfId="13860" xr:uid="{D140EA19-CFA9-47C8-85F3-35C1357BC155}"/>
    <cellStyle name="SAPBEXstdDataEmph 2 14" xfId="23471" xr:uid="{9DB3649B-1EF1-4BA8-A9CA-80806F88AEA5}"/>
    <cellStyle name="SAPBEXstdDataEmph 2 15" xfId="27087" xr:uid="{BDF0CFC8-6269-4D45-8126-926F43CFA189}"/>
    <cellStyle name="SAPBEXstdDataEmph 2 16" xfId="30548" xr:uid="{E3C1D366-CC0A-4A97-903A-E8DA7914081A}"/>
    <cellStyle name="SAPBEXstdDataEmph 2 17" xfId="33867" xr:uid="{EE384C69-512C-4ED8-822C-8505BFD787D2}"/>
    <cellStyle name="SAPBEXstdDataEmph 2 2" xfId="1250" xr:uid="{28D38822-5EC2-4E1B-87E9-EE43C9CD1872}"/>
    <cellStyle name="SAPBEXstdDataEmph 2 2 10" xfId="11984" xr:uid="{15B5F2C4-A0A5-4234-843D-B78DADB1F1A9}"/>
    <cellStyle name="SAPBEXstdDataEmph 2 2 11" xfId="7422" xr:uid="{E2CE756E-E5D4-4CD7-A6C2-D4C43F9EED1F}"/>
    <cellStyle name="SAPBEXstdDataEmph 2 2 12" xfId="19707" xr:uid="{E1E9CA31-23BE-4B4A-B3CC-1C042D1F404D}"/>
    <cellStyle name="SAPBEXstdDataEmph 2 2 13" xfId="23470" xr:uid="{C1BE1BB4-8D01-4868-806C-6F364AD3CBBA}"/>
    <cellStyle name="SAPBEXstdDataEmph 2 2 14" xfId="27086" xr:uid="{AAF5072A-C5F8-4CC1-B72E-5798A0A61123}"/>
    <cellStyle name="SAPBEXstdDataEmph 2 2 15" xfId="30547" xr:uid="{8BE58B35-2B3E-411D-ACD4-563A1678B11B}"/>
    <cellStyle name="SAPBEXstdDataEmph 2 2 16" xfId="34902" xr:uid="{933F1439-9770-486D-BC4A-11EDF652AFA3}"/>
    <cellStyle name="SAPBEXstdDataEmph 2 2 2" xfId="1729" xr:uid="{18BB0C6F-9029-49ED-8616-F9F0A9688FD6}"/>
    <cellStyle name="SAPBEXstdDataEmph 2 2 2 10" xfId="13453" xr:uid="{B38B4787-29C1-4868-B15F-38132E1D04F3}"/>
    <cellStyle name="SAPBEXstdDataEmph 2 2 2 11" xfId="20474" xr:uid="{D9727681-8DC0-4A65-91C7-76723D7FAA44}"/>
    <cellStyle name="SAPBEXstdDataEmph 2 2 2 12" xfId="24157" xr:uid="{BE0AD306-9830-4832-9875-548E62200818}"/>
    <cellStyle name="SAPBEXstdDataEmph 2 2 2 13" xfId="27713" xr:uid="{23A1E1DC-A581-444A-BB95-93FF7152D9C0}"/>
    <cellStyle name="SAPBEXstdDataEmph 2 2 2 14" xfId="30440" xr:uid="{7E08D70C-58C0-4F4A-B7CE-638D10BE687F}"/>
    <cellStyle name="SAPBEXstdDataEmph 2 2 2 2" xfId="2972" xr:uid="{8C0948A8-1054-41D4-8E61-E42BC2BB4CDB}"/>
    <cellStyle name="SAPBEXstdDataEmph 2 2 2 2 2" xfId="8833" xr:uid="{46B37ABC-4BFA-446E-8699-7860C49E593E}"/>
    <cellStyle name="SAPBEXstdDataEmph 2 2 2 2 3" xfId="14526" xr:uid="{B4E9E7F9-4104-4474-9AB7-07D22145711C}"/>
    <cellStyle name="SAPBEXstdDataEmph 2 2 2 2 4" xfId="17320" xr:uid="{65FA96EB-B2E9-4821-A6C0-E067D2F217C1}"/>
    <cellStyle name="SAPBEXstdDataEmph 2 2 2 2 5" xfId="21078" xr:uid="{C177AC0A-8E82-49A5-AF5C-FCF8E49C1766}"/>
    <cellStyle name="SAPBEXstdDataEmph 2 2 2 2 6" xfId="24739" xr:uid="{7ABE7F0C-AD00-4F1E-B604-B8C88B307A21}"/>
    <cellStyle name="SAPBEXstdDataEmph 2 2 2 2 7" xfId="28268" xr:uid="{40D879DC-9628-4598-BA0B-2A05AB608487}"/>
    <cellStyle name="SAPBEXstdDataEmph 2 2 2 2 8" xfId="31554" xr:uid="{4E8FFA0B-4FE1-4FD5-871B-A25D864E86DD}"/>
    <cellStyle name="SAPBEXstdDataEmph 2 2 2 3" xfId="3478" xr:uid="{81D55E22-ABA4-418F-AA3F-7CE6ABB8AB4B}"/>
    <cellStyle name="SAPBEXstdDataEmph 2 2 2 3 2" xfId="9613" xr:uid="{D57F1C00-D478-4A3E-BD9B-FAD653295F3B}"/>
    <cellStyle name="SAPBEXstdDataEmph 2 2 2 3 3" xfId="13541" xr:uid="{382C6C98-098B-475A-A48C-2F3EBA681EB2}"/>
    <cellStyle name="SAPBEXstdDataEmph 2 2 2 3 4" xfId="17825" xr:uid="{14EA4954-1109-48D7-9CEB-6E12B3B97F7D}"/>
    <cellStyle name="SAPBEXstdDataEmph 2 2 2 3 5" xfId="21581" xr:uid="{2F581BC7-965B-4603-9C2E-B142F70FE6E7}"/>
    <cellStyle name="SAPBEXstdDataEmph 2 2 2 3 6" xfId="25243" xr:uid="{B1B89173-C220-4F3D-9C82-B52445DC0968}"/>
    <cellStyle name="SAPBEXstdDataEmph 2 2 2 3 7" xfId="28774" xr:uid="{FBAB3D0C-6CD2-4DF8-A85A-9E920F6B7EC6}"/>
    <cellStyle name="SAPBEXstdDataEmph 2 2 2 3 8" xfId="32053" xr:uid="{41AA4893-C0CD-4432-A543-D4B91BAAB419}"/>
    <cellStyle name="SAPBEXstdDataEmph 2 2 2 4" xfId="2673" xr:uid="{CC22EE4D-3AAF-4FB7-8470-5025FDCF281C}"/>
    <cellStyle name="SAPBEXstdDataEmph 2 2 2 4 2" xfId="9643" xr:uid="{23373935-2167-41D3-8985-F149A02B64EB}"/>
    <cellStyle name="SAPBEXstdDataEmph 2 2 2 4 3" xfId="7024" xr:uid="{C373C8D3-0C90-4424-94F7-6CFEFAF839E9}"/>
    <cellStyle name="SAPBEXstdDataEmph 2 2 2 4 4" xfId="8869" xr:uid="{A13290A2-1EA6-4EE6-97D0-83F7D29D50F5}"/>
    <cellStyle name="SAPBEXstdDataEmph 2 2 2 4 5" xfId="20779" xr:uid="{67440D1C-E3DD-4D57-86B1-846EDB02ABAE}"/>
    <cellStyle name="SAPBEXstdDataEmph 2 2 2 4 6" xfId="24440" xr:uid="{7474836E-78FA-4A5E-B6C8-A07620970205}"/>
    <cellStyle name="SAPBEXstdDataEmph 2 2 2 4 7" xfId="27969" xr:uid="{C8C574D5-0321-41C8-AE42-6806DD158BF3}"/>
    <cellStyle name="SAPBEXstdDataEmph 2 2 2 4 8" xfId="31256" xr:uid="{F81A745F-F683-43C7-9372-BBE97C8B4C84}"/>
    <cellStyle name="SAPBEXstdDataEmph 2 2 2 5" xfId="4208" xr:uid="{DE8E4CA0-E37B-42D0-B3F2-4CF407819DBA}"/>
    <cellStyle name="SAPBEXstdDataEmph 2 2 2 5 2" xfId="6794" xr:uid="{7C65396C-1397-4676-A521-9B64E1AB7452}"/>
    <cellStyle name="SAPBEXstdDataEmph 2 2 2 5 3" xfId="16742" xr:uid="{E96EED7B-1B61-405A-826E-007B33C4DEE4}"/>
    <cellStyle name="SAPBEXstdDataEmph 2 2 2 5 4" xfId="18555" xr:uid="{87B4C98E-3889-45C1-8305-5C8C4D71E870}"/>
    <cellStyle name="SAPBEXstdDataEmph 2 2 2 5 5" xfId="22308" xr:uid="{09039708-6BA3-4D5E-BA3E-168E66928C90}"/>
    <cellStyle name="SAPBEXstdDataEmph 2 2 2 5 6" xfId="25973" xr:uid="{F5FE01DF-4535-4B43-84D0-7BB5A3776067}"/>
    <cellStyle name="SAPBEXstdDataEmph 2 2 2 5 7" xfId="29504" xr:uid="{46AC473C-6181-4EF8-9016-E2C172B396C8}"/>
    <cellStyle name="SAPBEXstdDataEmph 2 2 2 5 8" xfId="32769" xr:uid="{3D2670F0-57DF-411C-B5B5-F6C26EDEB2E9}"/>
    <cellStyle name="SAPBEXstdDataEmph 2 2 2 6" xfId="4186" xr:uid="{899B7697-229B-4BFC-B721-2FB305A4819E}"/>
    <cellStyle name="SAPBEXstdDataEmph 2 2 2 6 2" xfId="7072" xr:uid="{993A0180-3A1D-43CA-BD81-25A3320C684A}"/>
    <cellStyle name="SAPBEXstdDataEmph 2 2 2 6 3" xfId="11430" xr:uid="{C6E77810-B313-40FE-B2FF-43122B9B1001}"/>
    <cellStyle name="SAPBEXstdDataEmph 2 2 2 6 4" xfId="18533" xr:uid="{6347CDFE-72E2-4481-8533-48CCFE2D4321}"/>
    <cellStyle name="SAPBEXstdDataEmph 2 2 2 6 5" xfId="22286" xr:uid="{6D6AF87C-5D2B-408B-916B-45661273B833}"/>
    <cellStyle name="SAPBEXstdDataEmph 2 2 2 6 6" xfId="25951" xr:uid="{9596B19A-FA5C-486B-9D8D-649E1D82D026}"/>
    <cellStyle name="SAPBEXstdDataEmph 2 2 2 6 7" xfId="29482" xr:uid="{998F1167-A188-42CD-9F6A-6C9E0FAE16E9}"/>
    <cellStyle name="SAPBEXstdDataEmph 2 2 2 6 8" xfId="32747" xr:uid="{DA7EC48B-4538-4F79-A655-1E346423195C}"/>
    <cellStyle name="SAPBEXstdDataEmph 2 2 2 7" xfId="4899" xr:uid="{A7832BBD-742D-40BE-8514-DDDBE7FB1800}"/>
    <cellStyle name="SAPBEXstdDataEmph 2 2 2 7 2" xfId="12124" xr:uid="{2D8265A3-ECD6-41B6-8943-7E5A73DCBD64}"/>
    <cellStyle name="SAPBEXstdDataEmph 2 2 2 7 3" xfId="13190" xr:uid="{6B69909C-DFA8-4B0A-A9CF-A22019E916F7}"/>
    <cellStyle name="SAPBEXstdDataEmph 2 2 2 7 4" xfId="19246" xr:uid="{328B87BD-4D2B-446B-9068-5CE6227B95B7}"/>
    <cellStyle name="SAPBEXstdDataEmph 2 2 2 7 5" xfId="22997" xr:uid="{F3014C10-B106-4C8F-9FE2-314703273AFF}"/>
    <cellStyle name="SAPBEXstdDataEmph 2 2 2 7 6" xfId="26663" xr:uid="{26F588BA-3D04-4B19-9C3C-89F07D505B42}"/>
    <cellStyle name="SAPBEXstdDataEmph 2 2 2 7 7" xfId="30195" xr:uid="{A7EF9659-5E40-466E-B44A-829C166912EF}"/>
    <cellStyle name="SAPBEXstdDataEmph 2 2 2 7 8" xfId="33450" xr:uid="{27D8EF40-6BE3-43DE-805D-326B2A84F2BB}"/>
    <cellStyle name="SAPBEXstdDataEmph 2 2 2 8" xfId="11234" xr:uid="{7DFEF486-F9E0-41ED-9AB5-CDEC9C192C3B}"/>
    <cellStyle name="SAPBEXstdDataEmph 2 2 2 9" xfId="16389" xr:uid="{600F2EEB-8698-4AFD-8245-1B12552A0EE2}"/>
    <cellStyle name="SAPBEXstdDataEmph 2 2 3" xfId="2523" xr:uid="{19FF2EF0-9E07-4C94-9256-EDA432764CCE}"/>
    <cellStyle name="SAPBEXstdDataEmph 2 2 3 2" xfId="9181" xr:uid="{346281F1-FDDB-46DB-A563-0A7D91DEE024}"/>
    <cellStyle name="SAPBEXstdDataEmph 2 2 3 3" xfId="13559" xr:uid="{178C6D17-CD09-433E-BF43-357FB2202557}"/>
    <cellStyle name="SAPBEXstdDataEmph 2 2 3 4" xfId="8816" xr:uid="{397EFEEF-257A-4A4B-9BAB-AC9C9CE2B43B}"/>
    <cellStyle name="SAPBEXstdDataEmph 2 2 3 5" xfId="19316" xr:uid="{13F8289D-BA37-4C54-9301-8AA08F883CF0}"/>
    <cellStyle name="SAPBEXstdDataEmph 2 2 3 6" xfId="23085" xr:uid="{D3D8BD6A-A8F1-4EBF-91F7-204EC446139A}"/>
    <cellStyle name="SAPBEXstdDataEmph 2 2 3 7" xfId="26728" xr:uid="{A4E4BEA2-073A-409C-A876-D1014612D66A}"/>
    <cellStyle name="SAPBEXstdDataEmph 2 2 3 8" xfId="31112" xr:uid="{FFADF480-D84D-40CD-AA55-FE94033C07D9}"/>
    <cellStyle name="SAPBEXstdDataEmph 2 2 4" xfId="3034" xr:uid="{8EFFEAFA-1B4C-410E-9901-DBEE902E058C}"/>
    <cellStyle name="SAPBEXstdDataEmph 2 2 4 2" xfId="9629" xr:uid="{BC42848E-399D-4DCB-BAF7-6E0743369D13}"/>
    <cellStyle name="SAPBEXstdDataEmph 2 2 4 3" xfId="14558" xr:uid="{AAF1E956-AC8C-46EB-AE25-AE6E4E362A7F}"/>
    <cellStyle name="SAPBEXstdDataEmph 2 2 4 4" xfId="17382" xr:uid="{27465E96-4FD8-48FF-BE3D-6A64B462A40F}"/>
    <cellStyle name="SAPBEXstdDataEmph 2 2 4 5" xfId="21140" xr:uid="{7CF25EA2-A891-40A8-8D97-91C50980DF0D}"/>
    <cellStyle name="SAPBEXstdDataEmph 2 2 4 6" xfId="24801" xr:uid="{6AF4346F-9CF2-41B9-A351-97DE693957FB}"/>
    <cellStyle name="SAPBEXstdDataEmph 2 2 4 7" xfId="28330" xr:uid="{CCEA7240-CA82-4D59-872C-D01ACCE96A93}"/>
    <cellStyle name="SAPBEXstdDataEmph 2 2 4 8" xfId="31616" xr:uid="{266BFCD1-54E6-46AD-9396-01FAA04E0787}"/>
    <cellStyle name="SAPBEXstdDataEmph 2 2 5" xfId="2244" xr:uid="{5CFD896F-9DA8-44F2-A9DD-6034D724EC63}"/>
    <cellStyle name="SAPBEXstdDataEmph 2 2 5 2" xfId="10273" xr:uid="{24A6C8E8-DBC5-4C0F-9ACF-48FCBA5130C8}"/>
    <cellStyle name="SAPBEXstdDataEmph 2 2 5 3" xfId="8645" xr:uid="{132FD8E6-829D-4129-9DCC-4B4333B2ACA2}"/>
    <cellStyle name="SAPBEXstdDataEmph 2 2 5 4" xfId="13516" xr:uid="{269B2CD0-0A31-4D0F-B909-3AB81E2923D8}"/>
    <cellStyle name="SAPBEXstdDataEmph 2 2 5 5" xfId="19437" xr:uid="{C5BD65E5-79D7-4D5B-A7FB-AF08F763E917}"/>
    <cellStyle name="SAPBEXstdDataEmph 2 2 5 6" xfId="23191" xr:uid="{59DF49B5-4A5A-45DF-B579-FC96282F1828}"/>
    <cellStyle name="SAPBEXstdDataEmph 2 2 5 7" xfId="26850" xr:uid="{26726FBF-B7D7-44C7-B1CE-527E0EC7DFA2}"/>
    <cellStyle name="SAPBEXstdDataEmph 2 2 5 8" xfId="27372" xr:uid="{3CC4EF63-1878-43C3-9EBA-668825636B8E}"/>
    <cellStyle name="SAPBEXstdDataEmph 2 2 6" xfId="4028" xr:uid="{68D2E629-45E5-4A3B-A40F-2493257E357D}"/>
    <cellStyle name="SAPBEXstdDataEmph 2 2 6 2" xfId="10574" xr:uid="{76368316-81E3-4BA1-9031-8925BB72E128}"/>
    <cellStyle name="SAPBEXstdDataEmph 2 2 6 3" xfId="16595" xr:uid="{CE2613DA-061B-4C04-AEBC-BCE037AF143A}"/>
    <cellStyle name="SAPBEXstdDataEmph 2 2 6 4" xfId="18375" xr:uid="{2D94EF73-0A5B-4DD3-A83A-B6CE080478D1}"/>
    <cellStyle name="SAPBEXstdDataEmph 2 2 6 5" xfId="22128" xr:uid="{B50B13E3-3E40-45BB-8A2C-305FAC30ECF1}"/>
    <cellStyle name="SAPBEXstdDataEmph 2 2 6 6" xfId="25793" xr:uid="{D4E28526-E503-4550-88A9-4BFF93DE9B4E}"/>
    <cellStyle name="SAPBEXstdDataEmph 2 2 6 7" xfId="29324" xr:uid="{4066BD74-B652-40D4-AD3C-492D435C24B2}"/>
    <cellStyle name="SAPBEXstdDataEmph 2 2 6 8" xfId="32591" xr:uid="{8EB0161C-1ECF-411F-9917-7A69453032B7}"/>
    <cellStyle name="SAPBEXstdDataEmph 2 2 7" xfId="4252" xr:uid="{0FAA1DE6-1DE8-4657-9A62-FC352B05A8F0}"/>
    <cellStyle name="SAPBEXstdDataEmph 2 2 7 2" xfId="12671" xr:uid="{B0BE758C-A3E2-47EE-86CE-9AE2EC1B3935}"/>
    <cellStyle name="SAPBEXstdDataEmph 2 2 7 3" xfId="13327" xr:uid="{D6BDC31A-B1CD-4574-AA34-2B61DF961409}"/>
    <cellStyle name="SAPBEXstdDataEmph 2 2 7 4" xfId="18599" xr:uid="{D61E7C27-F7A7-4C99-A298-30C3CCADA01A}"/>
    <cellStyle name="SAPBEXstdDataEmph 2 2 7 5" xfId="22351" xr:uid="{134D66C7-92F9-4E21-8399-63D915E206C7}"/>
    <cellStyle name="SAPBEXstdDataEmph 2 2 7 6" xfId="26017" xr:uid="{35A9BF20-771A-45B8-9921-6A152866DBB5}"/>
    <cellStyle name="SAPBEXstdDataEmph 2 2 7 7" xfId="29548" xr:uid="{618915BD-0C93-419A-B625-441DBF1A374E}"/>
    <cellStyle name="SAPBEXstdDataEmph 2 2 7 8" xfId="32811" xr:uid="{9EAC5DAE-32EB-445E-A126-E1E199EFED84}"/>
    <cellStyle name="SAPBEXstdDataEmph 2 2 8" xfId="4840" xr:uid="{47ADE7CD-90D1-483D-B89F-DC440E2FF861}"/>
    <cellStyle name="SAPBEXstdDataEmph 2 2 8 2" xfId="12183" xr:uid="{EE53D5EA-88F5-458F-9C4F-80A5FDE000BE}"/>
    <cellStyle name="SAPBEXstdDataEmph 2 2 8 3" xfId="16819" xr:uid="{DDB2E0B7-816A-4286-9078-957C3D17ADFA}"/>
    <cellStyle name="SAPBEXstdDataEmph 2 2 8 4" xfId="19187" xr:uid="{E0099AC5-4669-40A9-A410-B5F90538584C}"/>
    <cellStyle name="SAPBEXstdDataEmph 2 2 8 5" xfId="22938" xr:uid="{A54BF23D-AF80-4EBD-B903-C0A0ACD45C70}"/>
    <cellStyle name="SAPBEXstdDataEmph 2 2 8 6" xfId="26604" xr:uid="{64821DC8-C056-4773-9D46-8D810C53340D}"/>
    <cellStyle name="SAPBEXstdDataEmph 2 2 8 7" xfId="30136" xr:uid="{475AB6D8-E480-4278-B4C6-FD7B2E6014C9}"/>
    <cellStyle name="SAPBEXstdDataEmph 2 2 8 8" xfId="33393" xr:uid="{A10E313D-41A9-429D-B064-9004274F37AD}"/>
    <cellStyle name="SAPBEXstdDataEmph 2 2 9" xfId="10197" xr:uid="{E88FA371-B5D0-487B-93DC-BA275AC2A6A6}"/>
    <cellStyle name="SAPBEXstdDataEmph 2 3" xfId="1728" xr:uid="{A804C6B5-63DA-4A1C-865A-976A3338FA1F}"/>
    <cellStyle name="SAPBEXstdDataEmph 2 3 10" xfId="10890" xr:uid="{CF8B3F2C-69D8-4C63-9393-F35C4CF73FA7}"/>
    <cellStyle name="SAPBEXstdDataEmph 2 3 11" xfId="19557" xr:uid="{57BEAFCE-8895-4657-AA52-9200572523B4}"/>
    <cellStyle name="SAPBEXstdDataEmph 2 3 12" xfId="23318" xr:uid="{697BF7DA-4AF3-4CD6-9320-435DA609A480}"/>
    <cellStyle name="SAPBEXstdDataEmph 2 3 13" xfId="26968" xr:uid="{459DA216-EE22-4185-A327-3D1F1C4E39AC}"/>
    <cellStyle name="SAPBEXstdDataEmph 2 3 14" xfId="30867" xr:uid="{6C5C8DE7-F6AF-44C2-8B04-4530A31CDD4B}"/>
    <cellStyle name="SAPBEXstdDataEmph 2 3 15" xfId="35134" xr:uid="{B2D09BB4-E673-46FD-9E19-38CA495B929E}"/>
    <cellStyle name="SAPBEXstdDataEmph 2 3 2" xfId="2971" xr:uid="{7F277AAB-E3AD-4CC4-97E9-51C6B8C7A49C}"/>
    <cellStyle name="SAPBEXstdDataEmph 2 3 2 2" xfId="9419" xr:uid="{7E8457C6-C3DF-4555-98F3-05DE93BE6DF3}"/>
    <cellStyle name="SAPBEXstdDataEmph 2 3 2 3" xfId="10943" xr:uid="{D0BF6D1D-6E21-4DD5-8BE9-77C4836B4486}"/>
    <cellStyle name="SAPBEXstdDataEmph 2 3 2 4" xfId="17319" xr:uid="{B7730236-0BA2-4EE1-8088-5C178C456122}"/>
    <cellStyle name="SAPBEXstdDataEmph 2 3 2 5" xfId="21077" xr:uid="{BCC20B76-7B5E-4702-A570-3298F21D82F4}"/>
    <cellStyle name="SAPBEXstdDataEmph 2 3 2 6" xfId="24738" xr:uid="{1F646E51-74BB-48E2-B8C6-790AAC591B04}"/>
    <cellStyle name="SAPBEXstdDataEmph 2 3 2 7" xfId="28267" xr:uid="{8C52BCA1-65B8-4A28-B90D-CA4D476329CD}"/>
    <cellStyle name="SAPBEXstdDataEmph 2 3 2 8" xfId="31553" xr:uid="{E53014C4-8EC3-49D9-9F84-8D15EF312C33}"/>
    <cellStyle name="SAPBEXstdDataEmph 2 3 3" xfId="3477" xr:uid="{7FA14109-FAC6-4A99-A4A9-69980EDB6BB8}"/>
    <cellStyle name="SAPBEXstdDataEmph 2 3 3 2" xfId="10115" xr:uid="{F98F7F23-1E00-4461-9305-089D135C61BF}"/>
    <cellStyle name="SAPBEXstdDataEmph 2 3 3 3" xfId="15126" xr:uid="{78375E29-9AAD-486C-9D6C-EA48D8D7ABD7}"/>
    <cellStyle name="SAPBEXstdDataEmph 2 3 3 4" xfId="17824" xr:uid="{369B6927-86D9-4269-A08B-A16F732CA23C}"/>
    <cellStyle name="SAPBEXstdDataEmph 2 3 3 5" xfId="21580" xr:uid="{2E2AF5E3-9D83-4C78-ADDD-8BCE363ECA7C}"/>
    <cellStyle name="SAPBEXstdDataEmph 2 3 3 6" xfId="25242" xr:uid="{7DA87A66-366A-4FE7-947E-9AC81CEBBC9F}"/>
    <cellStyle name="SAPBEXstdDataEmph 2 3 3 7" xfId="28773" xr:uid="{0E788C17-B11F-4DB2-96F8-A8A1B165F020}"/>
    <cellStyle name="SAPBEXstdDataEmph 2 3 3 8" xfId="32052" xr:uid="{7D94B95F-8DEC-46DA-A789-EED1F2DB1D52}"/>
    <cellStyle name="SAPBEXstdDataEmph 2 3 4" xfId="2358" xr:uid="{F6527A99-F144-44DC-B94C-145FA3284A84}"/>
    <cellStyle name="SAPBEXstdDataEmph 2 3 4 2" xfId="10693" xr:uid="{32F937A4-EA81-4B9E-8C35-70552BE6386C}"/>
    <cellStyle name="SAPBEXstdDataEmph 2 3 4 3" xfId="16575" xr:uid="{C335A4CB-9701-4554-8BA0-387BC6FC30C9}"/>
    <cellStyle name="SAPBEXstdDataEmph 2 3 4 4" xfId="14130" xr:uid="{EDAF449B-47E4-4C7D-9122-E23FDD060AAA}"/>
    <cellStyle name="SAPBEXstdDataEmph 2 3 4 5" xfId="13608" xr:uid="{DA5E0660-2305-4F1D-A8FE-3147108E0582}"/>
    <cellStyle name="SAPBEXstdDataEmph 2 3 4 6" xfId="7611" xr:uid="{2FD0133A-61C0-40C0-A9D9-B4F5BF21C7DD}"/>
    <cellStyle name="SAPBEXstdDataEmph 2 3 4 7" xfId="24369" xr:uid="{DB996C6A-DD1E-4D13-85A1-C755310D8480}"/>
    <cellStyle name="SAPBEXstdDataEmph 2 3 4 8" xfId="30316" xr:uid="{98EC4A1E-0667-4A0D-AECF-573D2F581E2C}"/>
    <cellStyle name="SAPBEXstdDataEmph 2 3 5" xfId="3200" xr:uid="{2F2D996C-3A81-4CB2-9788-A70181CB2485}"/>
    <cellStyle name="SAPBEXstdDataEmph 2 3 5 2" xfId="11316" xr:uid="{7444D576-D354-40AC-BC52-7732907AA847}"/>
    <cellStyle name="SAPBEXstdDataEmph 2 3 5 3" xfId="16319" xr:uid="{C8889F2B-9695-4B73-BC83-CC8D46FFA15F}"/>
    <cellStyle name="SAPBEXstdDataEmph 2 3 5 4" xfId="17547" xr:uid="{3E396C25-446C-43C7-8557-E34A8F307070}"/>
    <cellStyle name="SAPBEXstdDataEmph 2 3 5 5" xfId="21303" xr:uid="{81A8DE0E-B91F-4069-B3A4-A610745201F3}"/>
    <cellStyle name="SAPBEXstdDataEmph 2 3 5 6" xfId="24965" xr:uid="{4A89CEAE-9CBB-4EB2-B26A-B16FB91FDEF9}"/>
    <cellStyle name="SAPBEXstdDataEmph 2 3 5 7" xfId="28496" xr:uid="{04959282-CD4E-4990-8511-4ED1E74B1990}"/>
    <cellStyle name="SAPBEXstdDataEmph 2 3 5 8" xfId="31776" xr:uid="{40B4C3A7-A417-4340-BDDD-2518F6BAC3F6}"/>
    <cellStyle name="SAPBEXstdDataEmph 2 3 6" xfId="4274" xr:uid="{7AA03746-B4F8-4EAD-B73D-3933B8A0B018}"/>
    <cellStyle name="SAPBEXstdDataEmph 2 3 6 2" xfId="12659" xr:uid="{BF5E6118-6B00-4AE2-8C13-7D1A5BC2437F}"/>
    <cellStyle name="SAPBEXstdDataEmph 2 3 6 3" xfId="7298" xr:uid="{A004BA70-1D3C-4588-917E-A35C0EC9F0AB}"/>
    <cellStyle name="SAPBEXstdDataEmph 2 3 6 4" xfId="18621" xr:uid="{41CAB885-493A-411B-BF16-8AE76B764A29}"/>
    <cellStyle name="SAPBEXstdDataEmph 2 3 6 5" xfId="22373" xr:uid="{3D38BA84-1A28-4DBA-8C55-9EF5BEE765EE}"/>
    <cellStyle name="SAPBEXstdDataEmph 2 3 6 6" xfId="26039" xr:uid="{2F3A4B34-3465-46BA-A52E-057C22730058}"/>
    <cellStyle name="SAPBEXstdDataEmph 2 3 6 7" xfId="29570" xr:uid="{1524FA81-7346-4FCD-B0AA-0041D2037411}"/>
    <cellStyle name="SAPBEXstdDataEmph 2 3 6 8" xfId="32833" xr:uid="{3BE1676B-440F-419D-8075-53DE07D641BD}"/>
    <cellStyle name="SAPBEXstdDataEmph 2 3 7" xfId="4906" xr:uid="{42C6CF97-6CB0-4C5B-BB2F-268A3487572F}"/>
    <cellStyle name="SAPBEXstdDataEmph 2 3 7 2" xfId="12117" xr:uid="{69391E28-78B1-4210-A519-573D19693E77}"/>
    <cellStyle name="SAPBEXstdDataEmph 2 3 7 3" xfId="8878" xr:uid="{3D93C1C0-5F17-4E80-BEB8-2834C37594AF}"/>
    <cellStyle name="SAPBEXstdDataEmph 2 3 7 4" xfId="19253" xr:uid="{504BD33E-3CE5-4425-A033-A9AD6B0A5047}"/>
    <cellStyle name="SAPBEXstdDataEmph 2 3 7 5" xfId="23004" xr:uid="{8B12575D-AD91-484A-AA6C-3566F46CC2F3}"/>
    <cellStyle name="SAPBEXstdDataEmph 2 3 7 6" xfId="26670" xr:uid="{7CE98FF2-9C8F-41B5-8FE7-F160899BE4F4}"/>
    <cellStyle name="SAPBEXstdDataEmph 2 3 7 7" xfId="30202" xr:uid="{A1E6A802-72B5-47F5-AAC3-D09199AC2085}"/>
    <cellStyle name="SAPBEXstdDataEmph 2 3 7 8" xfId="33457" xr:uid="{634616BB-7636-4E58-ADDC-4B9B296DA830}"/>
    <cellStyle name="SAPBEXstdDataEmph 2 3 8" xfId="11107" xr:uid="{877589F2-D998-4D42-8534-1D9EC2DD53C1}"/>
    <cellStyle name="SAPBEXstdDataEmph 2 3 9" xfId="16469" xr:uid="{5B1D61D9-C813-4954-83EF-50F5A26735D0}"/>
    <cellStyle name="SAPBEXstdDataEmph 2 4" xfId="2522" xr:uid="{FA59602C-3431-4B9D-B92B-4A7EA14E4B50}"/>
    <cellStyle name="SAPBEXstdDataEmph 2 4 2" xfId="8692" xr:uid="{A0645B6E-4BAE-49C2-8D68-4E18192B8EDF}"/>
    <cellStyle name="SAPBEXstdDataEmph 2 4 3" xfId="14959" xr:uid="{92176633-269E-4BD2-9883-CBC693D23638}"/>
    <cellStyle name="SAPBEXstdDataEmph 2 4 4" xfId="7467" xr:uid="{B9E82037-493D-4F19-A356-9A174586D2E3}"/>
    <cellStyle name="SAPBEXstdDataEmph 2 4 5" xfId="19317" xr:uid="{062A7714-3890-4D95-9DA9-D014D3CF4056}"/>
    <cellStyle name="SAPBEXstdDataEmph 2 4 6" xfId="23086" xr:uid="{0A814B31-53E8-416D-B5B0-63DE99BC310E}"/>
    <cellStyle name="SAPBEXstdDataEmph 2 4 7" xfId="26729" xr:uid="{9FC81E6C-C627-4EA1-9F7E-D422C785CCD2}"/>
    <cellStyle name="SAPBEXstdDataEmph 2 4 8" xfId="31111" xr:uid="{F652F6F1-ACE2-4D76-8738-66C1D3F29735}"/>
    <cellStyle name="SAPBEXstdDataEmph 2 4 9" xfId="35188" xr:uid="{730526E6-2DFD-4C68-8636-5E5391585645}"/>
    <cellStyle name="SAPBEXstdDataEmph 2 5" xfId="3033" xr:uid="{4D1D3206-DF6C-42CE-B2BB-3AF973A119F5}"/>
    <cellStyle name="SAPBEXstdDataEmph 2 5 2" xfId="10131" xr:uid="{1B466FF2-B0FE-4D57-B68D-323D8CB5AC6D}"/>
    <cellStyle name="SAPBEXstdDataEmph 2 5 3" xfId="14542" xr:uid="{3CEF64DE-8450-4A7E-879F-135B03A48024}"/>
    <cellStyle name="SAPBEXstdDataEmph 2 5 4" xfId="17381" xr:uid="{A6BE94DB-045F-435C-9291-7E6E3696ACD9}"/>
    <cellStyle name="SAPBEXstdDataEmph 2 5 5" xfId="21139" xr:uid="{3E1B7B36-B12B-4E55-A53A-49E8361C4221}"/>
    <cellStyle name="SAPBEXstdDataEmph 2 5 6" xfId="24800" xr:uid="{8D8221B0-9E61-4A80-ACBF-275E453F2A68}"/>
    <cellStyle name="SAPBEXstdDataEmph 2 5 7" xfId="28329" xr:uid="{F88471BC-0F26-444B-8F7E-12263210FA52}"/>
    <cellStyle name="SAPBEXstdDataEmph 2 5 8" xfId="31615" xr:uid="{3423A0F6-1C96-40BE-938A-C346B7401179}"/>
    <cellStyle name="SAPBEXstdDataEmph 2 5 9" xfId="34271" xr:uid="{77952BEB-D756-45CA-88B6-546ED4CF5017}"/>
    <cellStyle name="SAPBEXstdDataEmph 2 6" xfId="2555" xr:uid="{F30B9D0A-E785-4024-B9D5-AC23C0148268}"/>
    <cellStyle name="SAPBEXstdDataEmph 2 6 2" xfId="10340" xr:uid="{633248DC-822F-4103-B7B5-2E0724C0801D}"/>
    <cellStyle name="SAPBEXstdDataEmph 2 6 3" xfId="13957" xr:uid="{5EC3A5E4-5859-4120-A483-40BBD4AA56F3}"/>
    <cellStyle name="SAPBEXstdDataEmph 2 6 4" xfId="11048" xr:uid="{045509D7-57FB-4F7A-A673-F9F41DDE84A3}"/>
    <cellStyle name="SAPBEXstdDataEmph 2 6 5" xfId="18926" xr:uid="{D24B8A43-69A8-460D-881B-02403DB4F5DF}"/>
    <cellStyle name="SAPBEXstdDataEmph 2 6 6" xfId="23056" xr:uid="{60374EB8-AB78-4C49-95F3-A433CDF470AB}"/>
    <cellStyle name="SAPBEXstdDataEmph 2 6 7" xfId="26704" xr:uid="{FD46664A-1FA6-4934-939A-003450AD47BC}"/>
    <cellStyle name="SAPBEXstdDataEmph 2 6 8" xfId="31143" xr:uid="{02389711-7344-468A-BCFB-4A51FBBC8753}"/>
    <cellStyle name="SAPBEXstdDataEmph 2 7" xfId="1790" xr:uid="{8EBE4A26-588D-4C8B-A4B8-55E5B054916A}"/>
    <cellStyle name="SAPBEXstdDataEmph 2 7 2" xfId="10738" xr:uid="{8A63A0EA-90DA-46CB-ABE5-9F2FBC796141}"/>
    <cellStyle name="SAPBEXstdDataEmph 2 7 3" xfId="13347" xr:uid="{373E71DC-B97B-4970-8A0E-21B0A24C2464}"/>
    <cellStyle name="SAPBEXstdDataEmph 2 7 4" xfId="15257" xr:uid="{60236953-037E-4089-B4AA-C58DF141F717}"/>
    <cellStyle name="SAPBEXstdDataEmph 2 7 5" xfId="19525" xr:uid="{6E3675F9-87A6-43E6-AFA7-328DED406BB3}"/>
    <cellStyle name="SAPBEXstdDataEmph 2 7 6" xfId="23287" xr:uid="{DA640080-F3C6-4952-A309-0C1FFD76FE57}"/>
    <cellStyle name="SAPBEXstdDataEmph 2 7 7" xfId="26938" xr:uid="{D26B4D4D-2F8B-470C-9FD7-201AD2C5CC4B}"/>
    <cellStyle name="SAPBEXstdDataEmph 2 7 8" xfId="30419" xr:uid="{60C0565B-7869-48B5-9695-F7DB39177EF7}"/>
    <cellStyle name="SAPBEXstdDataEmph 2 8" xfId="4029" xr:uid="{F5716CD5-56D6-4CF1-885E-27924DE014E0}"/>
    <cellStyle name="SAPBEXstdDataEmph 2 8 2" xfId="9992" xr:uid="{3D9D0CF8-6927-4B57-ABE3-6890524CBC84}"/>
    <cellStyle name="SAPBEXstdDataEmph 2 8 3" xfId="13879" xr:uid="{7A104089-CE03-430E-A9D4-440974F1D547}"/>
    <cellStyle name="SAPBEXstdDataEmph 2 8 4" xfId="18376" xr:uid="{98360B5B-3996-49C5-B3D1-C4E757E237F7}"/>
    <cellStyle name="SAPBEXstdDataEmph 2 8 5" xfId="22129" xr:uid="{8C383030-B193-47A5-BF83-97838A3330B8}"/>
    <cellStyle name="SAPBEXstdDataEmph 2 8 6" xfId="25794" xr:uid="{B50B860D-62D6-4FCD-AAD6-1ABA51126BBC}"/>
    <cellStyle name="SAPBEXstdDataEmph 2 8 7" xfId="29325" xr:uid="{FF804BB6-077B-4549-B422-8C3D9C6E4223}"/>
    <cellStyle name="SAPBEXstdDataEmph 2 8 8" xfId="32592" xr:uid="{C4808A2A-6B03-46D4-8E50-FAF737444A69}"/>
    <cellStyle name="SAPBEXstdDataEmph 2 9" xfId="4575" xr:uid="{3F272C07-7D6E-470C-AEAD-D11417059372}"/>
    <cellStyle name="SAPBEXstdDataEmph 2 9 2" xfId="12441" xr:uid="{8BEE6A86-BAE5-4F6B-9C25-404519B3F340}"/>
    <cellStyle name="SAPBEXstdDataEmph 2 9 3" xfId="6863" xr:uid="{7434C43A-1DCC-4FA0-AFC1-4FD0C6A9E31F}"/>
    <cellStyle name="SAPBEXstdDataEmph 2 9 4" xfId="18922" xr:uid="{91E72A66-9BC8-435C-8171-657F629357F9}"/>
    <cellStyle name="SAPBEXstdDataEmph 2 9 5" xfId="22674" xr:uid="{C3AF3276-9F07-4096-AA95-8722F83CA33F}"/>
    <cellStyle name="SAPBEXstdDataEmph 2 9 6" xfId="26339" xr:uid="{19904BEB-9465-4D44-9280-DA1A14FAA86D}"/>
    <cellStyle name="SAPBEXstdDataEmph 2 9 7" xfId="29871" xr:uid="{F5121896-D327-49CE-96BA-7576B46325FB}"/>
    <cellStyle name="SAPBEXstdDataEmph 2 9 8" xfId="33132" xr:uid="{767DE4BE-C5F5-4CB7-8617-AA67F35E3BB2}"/>
    <cellStyle name="SAPBEXstdDataEmph 20" xfId="6859" xr:uid="{477E5820-6F3C-48D1-8C1E-5F1371889C5D}"/>
    <cellStyle name="SAPBEXstdDataEmph 21" xfId="31093" xr:uid="{31C6C6E7-BC30-451D-87FE-B08F512E3955}"/>
    <cellStyle name="SAPBEXstdDataEmph 3" xfId="1251" xr:uid="{79A3CCEB-D22E-48E8-BD49-5D9F6E71CE42}"/>
    <cellStyle name="SAPBEXstdDataEmph 3 10" xfId="9695" xr:uid="{F918093F-5E88-4CB3-B653-0FECB836F375}"/>
    <cellStyle name="SAPBEXstdDataEmph 3 11" xfId="14917" xr:uid="{84F5DE6C-83AA-47D9-8538-34DACD201965}"/>
    <cellStyle name="SAPBEXstdDataEmph 3 12" xfId="15670" xr:uid="{D9919617-2189-441E-93C8-0355D03B55B1}"/>
    <cellStyle name="SAPBEXstdDataEmph 3 13" xfId="19706" xr:uid="{D06E00A2-8452-45CD-A983-A3B40DBE6757}"/>
    <cellStyle name="SAPBEXstdDataEmph 3 14" xfId="23469" xr:uid="{EE01D680-1DD9-45E8-BD13-7E1102B3EDBB}"/>
    <cellStyle name="SAPBEXstdDataEmph 3 15" xfId="27085" xr:uid="{2FF23FC3-6B50-4267-B3D3-C57CEA6CD6EB}"/>
    <cellStyle name="SAPBEXstdDataEmph 3 16" xfId="30546" xr:uid="{09277862-ADBB-4B7C-A352-FA9733096009}"/>
    <cellStyle name="SAPBEXstdDataEmph 3 17" xfId="34488" xr:uid="{738DC2C8-0C67-444F-A98F-FFB3CE2DA7D5}"/>
    <cellStyle name="SAPBEXstdDataEmph 3 2" xfId="1252" xr:uid="{DDF78C30-C656-4C22-B22B-EE03E691F096}"/>
    <cellStyle name="SAPBEXstdDataEmph 3 2 10" xfId="14756" xr:uid="{878411A0-D9C3-44C6-9E01-E1A1C32B3C81}"/>
    <cellStyle name="SAPBEXstdDataEmph 3 2 11" xfId="16857" xr:uid="{C2F46056-18D9-476A-B50E-45C21F1E6BCD}"/>
    <cellStyle name="SAPBEXstdDataEmph 3 2 12" xfId="19705" xr:uid="{EFC81CCA-F989-4212-88AA-A3E8FE30BF18}"/>
    <cellStyle name="SAPBEXstdDataEmph 3 2 13" xfId="23468" xr:uid="{73657D19-C065-41E2-832B-55C35FB27341}"/>
    <cellStyle name="SAPBEXstdDataEmph 3 2 14" xfId="27084" xr:uid="{7FA3D0D7-CB13-458F-B8E1-7220AD3049A4}"/>
    <cellStyle name="SAPBEXstdDataEmph 3 2 15" xfId="30545" xr:uid="{827CE1EA-7C1E-4FA7-B95F-CEB37002586E}"/>
    <cellStyle name="SAPBEXstdDataEmph 3 2 2" xfId="1731" xr:uid="{0FA5D993-0EDF-46A1-9783-C47E1A73B391}"/>
    <cellStyle name="SAPBEXstdDataEmph 3 2 2 10" xfId="14643" xr:uid="{EEBD01FF-7D05-4B05-903F-D032B554E5C1}"/>
    <cellStyle name="SAPBEXstdDataEmph 3 2 2 11" xfId="20473" xr:uid="{E0FAC26D-2DB6-4546-A31E-37903205173D}"/>
    <cellStyle name="SAPBEXstdDataEmph 3 2 2 12" xfId="24156" xr:uid="{C2D12CAA-401F-480A-8D22-F7602C8E6305}"/>
    <cellStyle name="SAPBEXstdDataEmph 3 2 2 13" xfId="27712" xr:uid="{D2703B3F-E95D-4E61-A0A6-EC55327E2982}"/>
    <cellStyle name="SAPBEXstdDataEmph 3 2 2 14" xfId="30439" xr:uid="{9CB6B9A5-FB3A-4D45-80F6-5573CC435311}"/>
    <cellStyle name="SAPBEXstdDataEmph 3 2 2 2" xfId="2974" xr:uid="{8894CA94-E0BB-4C9A-9713-9889BE1E8030}"/>
    <cellStyle name="SAPBEXstdDataEmph 3 2 2 2 2" xfId="11486" xr:uid="{764D2340-7BA1-4FB8-960B-09717BB0EAA2}"/>
    <cellStyle name="SAPBEXstdDataEmph 3 2 2 2 3" xfId="16157" xr:uid="{8B2A1D2E-C326-420E-98AB-04761D20C897}"/>
    <cellStyle name="SAPBEXstdDataEmph 3 2 2 2 4" xfId="17322" xr:uid="{A88A6A9A-7AB7-44A9-A35F-C64B59BF912A}"/>
    <cellStyle name="SAPBEXstdDataEmph 3 2 2 2 5" xfId="21080" xr:uid="{A4405626-E26C-4EF5-9368-40772466C487}"/>
    <cellStyle name="SAPBEXstdDataEmph 3 2 2 2 6" xfId="24741" xr:uid="{25A9237C-6BAA-4E2F-AB6A-E71D6F61131B}"/>
    <cellStyle name="SAPBEXstdDataEmph 3 2 2 2 7" xfId="28270" xr:uid="{BD20579F-8A68-4AF4-90E4-C767FAD21543}"/>
    <cellStyle name="SAPBEXstdDataEmph 3 2 2 2 8" xfId="31556" xr:uid="{F1085836-6D90-4901-AE30-D3B1E79F2077}"/>
    <cellStyle name="SAPBEXstdDataEmph 3 2 2 3" xfId="3480" xr:uid="{B7F5838A-E5B8-422E-98F1-35CDD21A5439}"/>
    <cellStyle name="SAPBEXstdDataEmph 3 2 2 3 2" xfId="7870" xr:uid="{A20C85DB-4C54-45E8-BD39-F735335D2A29}"/>
    <cellStyle name="SAPBEXstdDataEmph 3 2 2 3 3" xfId="10857" xr:uid="{C86886F2-2BB7-41F8-924C-4B7532B93524}"/>
    <cellStyle name="SAPBEXstdDataEmph 3 2 2 3 4" xfId="17827" xr:uid="{74B0EF27-15C3-43B5-BFC0-237B39CEF69F}"/>
    <cellStyle name="SAPBEXstdDataEmph 3 2 2 3 5" xfId="21583" xr:uid="{EFE874D1-FF38-4A30-A780-B3CC46FBE626}"/>
    <cellStyle name="SAPBEXstdDataEmph 3 2 2 3 6" xfId="25245" xr:uid="{7EC2D1AE-2940-4457-A84B-289DF413A59F}"/>
    <cellStyle name="SAPBEXstdDataEmph 3 2 2 3 7" xfId="28776" xr:uid="{275C23E1-5568-41E7-B346-A8B8DA6E41A2}"/>
    <cellStyle name="SAPBEXstdDataEmph 3 2 2 3 8" xfId="32055" xr:uid="{7522E46D-75AD-4408-BDD5-0EE0F007EE6C}"/>
    <cellStyle name="SAPBEXstdDataEmph 3 2 2 4" xfId="3536" xr:uid="{5F5302D4-E86E-45EC-AAF7-2299D2B4E421}"/>
    <cellStyle name="SAPBEXstdDataEmph 3 2 2 4 2" xfId="11045" xr:uid="{047FDCAA-B356-4994-A274-4EDD686704C4}"/>
    <cellStyle name="SAPBEXstdDataEmph 3 2 2 4 3" xfId="16514" xr:uid="{74E55BEB-2ADE-435E-9A90-5F8A5E6DCB18}"/>
    <cellStyle name="SAPBEXstdDataEmph 3 2 2 4 4" xfId="17883" xr:uid="{55B86806-34EA-43A1-B5D4-4F6E6A35A932}"/>
    <cellStyle name="SAPBEXstdDataEmph 3 2 2 4 5" xfId="21639" xr:uid="{DF94463F-C9C4-43F0-B7EF-C6BE076D1E98}"/>
    <cellStyle name="SAPBEXstdDataEmph 3 2 2 4 6" xfId="25301" xr:uid="{38F5EC6A-7FEE-4BAF-B19D-FB322FD2C14D}"/>
    <cellStyle name="SAPBEXstdDataEmph 3 2 2 4 7" xfId="28832" xr:uid="{8FFAE7E8-5852-48C2-9A17-BDDA6B700BF3}"/>
    <cellStyle name="SAPBEXstdDataEmph 3 2 2 4 8" xfId="32111" xr:uid="{1BF2D26C-ADD9-44D1-BBAE-FA3F9E459222}"/>
    <cellStyle name="SAPBEXstdDataEmph 3 2 2 5" xfId="2296" xr:uid="{7FB05AC0-2A97-4B13-9289-4669A67A917D}"/>
    <cellStyle name="SAPBEXstdDataEmph 3 2 2 5 2" xfId="10162" xr:uid="{07791F60-8893-475F-BF6E-DA494F82CDAD}"/>
    <cellStyle name="SAPBEXstdDataEmph 3 2 2 5 3" xfId="9923" xr:uid="{8B0E0235-24A9-4B86-8465-F4F62A78F7A3}"/>
    <cellStyle name="SAPBEXstdDataEmph 3 2 2 5 4" xfId="9711" xr:uid="{3DC4BD6B-2057-4D01-9C8E-B66D9E586B69}"/>
    <cellStyle name="SAPBEXstdDataEmph 3 2 2 5 5" xfId="16076" xr:uid="{F88AC29A-C5E3-4897-8B2E-EDDA7F1AB94C}"/>
    <cellStyle name="SAPBEXstdDataEmph 3 2 2 5 6" xfId="12005" xr:uid="{E867A33D-1DC5-4136-BBD3-D02F36189204}"/>
    <cellStyle name="SAPBEXstdDataEmph 3 2 2 5 7" xfId="23912" xr:uid="{6CC9EA86-AF52-4FA2-9388-9CFFC896C614}"/>
    <cellStyle name="SAPBEXstdDataEmph 3 2 2 5 8" xfId="27874" xr:uid="{41E7DF80-83C2-4BBA-A726-C4E669654A78}"/>
    <cellStyle name="SAPBEXstdDataEmph 3 2 2 6" xfId="3694" xr:uid="{B6F76085-F068-4549-98CB-83986608B3BA}"/>
    <cellStyle name="SAPBEXstdDataEmph 3 2 2 6 2" xfId="13038" xr:uid="{D3E3BA5F-C086-488A-9727-83EC3E572EE1}"/>
    <cellStyle name="SAPBEXstdDataEmph 3 2 2 6 3" xfId="11813" xr:uid="{1F680858-2C5F-4292-80EA-5D836816625E}"/>
    <cellStyle name="SAPBEXstdDataEmph 3 2 2 6 4" xfId="18041" xr:uid="{35FF5848-83F7-4178-B959-C4C04CBC04C7}"/>
    <cellStyle name="SAPBEXstdDataEmph 3 2 2 6 5" xfId="21797" xr:uid="{2B323558-8201-4CCA-95E0-CFB838694FF3}"/>
    <cellStyle name="SAPBEXstdDataEmph 3 2 2 6 6" xfId="25459" xr:uid="{6130F9CF-2829-4037-99AC-F975A0581D38}"/>
    <cellStyle name="SAPBEXstdDataEmph 3 2 2 6 7" xfId="28990" xr:uid="{791E1B73-9FF5-4828-8DCA-A338C667C99B}"/>
    <cellStyle name="SAPBEXstdDataEmph 3 2 2 6 8" xfId="32267" xr:uid="{D95077E3-460E-4D73-B09C-66A61F028A68}"/>
    <cellStyle name="SAPBEXstdDataEmph 3 2 2 7" xfId="4797" xr:uid="{2C1DB1CD-2B04-4764-876B-1542A5B6678E}"/>
    <cellStyle name="SAPBEXstdDataEmph 3 2 2 7 2" xfId="12226" xr:uid="{39377632-7319-47B0-8A0C-15FBE7643130}"/>
    <cellStyle name="SAPBEXstdDataEmph 3 2 2 7 3" xfId="15808" xr:uid="{DB6A37F4-F0FC-4975-8310-49BAABE95469}"/>
    <cellStyle name="SAPBEXstdDataEmph 3 2 2 7 4" xfId="19144" xr:uid="{A34717F6-C63F-40C2-A36F-7C87B06F314D}"/>
    <cellStyle name="SAPBEXstdDataEmph 3 2 2 7 5" xfId="22895" xr:uid="{128FFFAA-4A6A-41A7-B11D-C88EA8E7EAC6}"/>
    <cellStyle name="SAPBEXstdDataEmph 3 2 2 7 6" xfId="26561" xr:uid="{21A8EA9C-756B-488E-85AC-AC355B5F8C81}"/>
    <cellStyle name="SAPBEXstdDataEmph 3 2 2 7 7" xfId="30093" xr:uid="{7FD58E5B-C261-4A8B-B6BA-0EC4FB3D4C8E}"/>
    <cellStyle name="SAPBEXstdDataEmph 3 2 2 7 8" xfId="33350" xr:uid="{0A6903B4-23A1-4B96-A115-283852D515DF}"/>
    <cellStyle name="SAPBEXstdDataEmph 3 2 2 8" xfId="10398" xr:uid="{DE37EE82-CECE-44CD-95DF-652062AC19DD}"/>
    <cellStyle name="SAPBEXstdDataEmph 3 2 2 9" xfId="13510" xr:uid="{BAFEAC48-DF5E-4C04-AF86-3A0ABAE86A59}"/>
    <cellStyle name="SAPBEXstdDataEmph 3 2 3" xfId="2525" xr:uid="{C6B68507-9DF8-4719-BA3B-57C3F697DCAC}"/>
    <cellStyle name="SAPBEXstdDataEmph 3 2 3 2" xfId="9484" xr:uid="{9B639BAD-F539-4F4C-9EDD-B84746E96AF9}"/>
    <cellStyle name="SAPBEXstdDataEmph 3 2 3 3" xfId="10237" xr:uid="{113EC9D3-CFEB-432F-B6AB-437628E57488}"/>
    <cellStyle name="SAPBEXstdDataEmph 3 2 3 4" xfId="13825" xr:uid="{9A388666-F984-4998-81AF-A5772019A98B}"/>
    <cellStyle name="SAPBEXstdDataEmph 3 2 3 5" xfId="19314" xr:uid="{06EFE95E-783F-414F-A712-8B1A759A6FF8}"/>
    <cellStyle name="SAPBEXstdDataEmph 3 2 3 6" xfId="23083" xr:uid="{332A5AE6-3C01-4FB6-978C-D19D39C94AEF}"/>
    <cellStyle name="SAPBEXstdDataEmph 3 2 3 7" xfId="26726" xr:uid="{66C2FFBE-B3B0-4522-814E-5D8479FE7132}"/>
    <cellStyle name="SAPBEXstdDataEmph 3 2 3 8" xfId="31114" xr:uid="{86C59BFB-C3E8-4ABB-94E2-F735B873659D}"/>
    <cellStyle name="SAPBEXstdDataEmph 3 2 4" xfId="3036" xr:uid="{D21AD8B8-BAA3-4A2E-B41B-C65011E95FEA}"/>
    <cellStyle name="SAPBEXstdDataEmph 3 2 4 2" xfId="7895" xr:uid="{69A53CC5-ED43-44FF-BD77-269A7E17D681}"/>
    <cellStyle name="SAPBEXstdDataEmph 3 2 4 3" xfId="8875" xr:uid="{D8080D49-0A95-4888-B4CC-761982B0B50E}"/>
    <cellStyle name="SAPBEXstdDataEmph 3 2 4 4" xfId="17384" xr:uid="{16ABC912-FA0C-4BA5-BD59-0E2A6CCF21DA}"/>
    <cellStyle name="SAPBEXstdDataEmph 3 2 4 5" xfId="21142" xr:uid="{2B36E106-B595-4A80-AE88-1330AE496C01}"/>
    <cellStyle name="SAPBEXstdDataEmph 3 2 4 6" xfId="24803" xr:uid="{AFB793CE-7775-44E9-A3AF-13BE4F606853}"/>
    <cellStyle name="SAPBEXstdDataEmph 3 2 4 7" xfId="28332" xr:uid="{187D1BA7-6D42-4DFD-8187-2FB182B41045}"/>
    <cellStyle name="SAPBEXstdDataEmph 3 2 4 8" xfId="31618" xr:uid="{5E1D1410-0DB4-4478-AF45-13035643F4CC}"/>
    <cellStyle name="SAPBEXstdDataEmph 3 2 5" xfId="2243" xr:uid="{9DE30F77-2624-4436-BECB-D8B9EE9CB29A}"/>
    <cellStyle name="SAPBEXstdDataEmph 3 2 5 2" xfId="10684" xr:uid="{70E8B911-38F5-479B-A0A4-E11F645588C4}"/>
    <cellStyle name="SAPBEXstdDataEmph 3 2 5 3" xfId="16578" xr:uid="{DCFE91C7-9F75-4315-B339-73DBC5C74956}"/>
    <cellStyle name="SAPBEXstdDataEmph 3 2 5 4" xfId="12032" xr:uid="{FBF29909-CEDE-4A0A-B4D3-FF2D9DECDB46}"/>
    <cellStyle name="SAPBEXstdDataEmph 3 2 5 5" xfId="7747" xr:uid="{9792A535-438D-4A3F-9F38-D37C436948F0}"/>
    <cellStyle name="SAPBEXstdDataEmph 3 2 5 6" xfId="9903" xr:uid="{E11F8510-568D-4489-924E-689C6357F66D}"/>
    <cellStyle name="SAPBEXstdDataEmph 3 2 5 7" xfId="23014" xr:uid="{08CBB7B3-5307-4426-B7CB-E981BCC3D2F7}"/>
    <cellStyle name="SAPBEXstdDataEmph 3 2 5 8" xfId="30360" xr:uid="{1AC38753-7E74-4840-8779-BD5548ADC9BC}"/>
    <cellStyle name="SAPBEXstdDataEmph 3 2 6" xfId="3997" xr:uid="{E0E8BAAA-22B8-43B8-B6C4-D77DEF64B14D}"/>
    <cellStyle name="SAPBEXstdDataEmph 3 2 6 2" xfId="9114" xr:uid="{593E34BF-6ACD-4DD9-B9FD-EB435E3A9A7E}"/>
    <cellStyle name="SAPBEXstdDataEmph 3 2 6 3" xfId="14260" xr:uid="{D8F158B9-E0DC-494C-9D86-506A5517BD21}"/>
    <cellStyle name="SAPBEXstdDataEmph 3 2 6 4" xfId="18344" xr:uid="{9D3447DE-A1F8-4EE7-9D24-C31DF540D9D8}"/>
    <cellStyle name="SAPBEXstdDataEmph 3 2 6 5" xfId="22097" xr:uid="{63B138E1-89BD-4DA3-BB20-87405365BF91}"/>
    <cellStyle name="SAPBEXstdDataEmph 3 2 6 6" xfId="25762" xr:uid="{A06E49EF-B4B4-49EC-A1DB-89BB63361BE5}"/>
    <cellStyle name="SAPBEXstdDataEmph 3 2 6 7" xfId="29293" xr:uid="{561D615B-2242-45A0-9C74-F5434249FAEA}"/>
    <cellStyle name="SAPBEXstdDataEmph 3 2 6 8" xfId="32561" xr:uid="{B79627EC-094D-49E2-B96E-2F5B360E6579}"/>
    <cellStyle name="SAPBEXstdDataEmph 3 2 7" xfId="2565" xr:uid="{D7935514-3BFC-471D-A55F-0E13798E8546}"/>
    <cellStyle name="SAPBEXstdDataEmph 3 2 7 2" xfId="11364" xr:uid="{48F76328-2DEC-467F-9AC0-3AE0942E1771}"/>
    <cellStyle name="SAPBEXstdDataEmph 3 2 7 3" xfId="16275" xr:uid="{E644332B-591B-4202-AFC8-07FA669D494A}"/>
    <cellStyle name="SAPBEXstdDataEmph 3 2 7 4" xfId="15343" xr:uid="{14022DDE-0ECD-4180-A075-8A9CBE46D3CA}"/>
    <cellStyle name="SAPBEXstdDataEmph 3 2 7 5" xfId="19287" xr:uid="{B2AE5893-A958-4282-A2DB-2099F314BAE7}"/>
    <cellStyle name="SAPBEXstdDataEmph 3 2 7 6" xfId="23047" xr:uid="{F74FB469-5C5F-410A-BB53-80554A62EDC6}"/>
    <cellStyle name="SAPBEXstdDataEmph 3 2 7 7" xfId="26698" xr:uid="{B46FF0B3-B8F7-4BED-8BF4-8ACE0D5F004C}"/>
    <cellStyle name="SAPBEXstdDataEmph 3 2 7 8" xfId="31153" xr:uid="{DC154ED4-1383-4982-BE0A-2B585BEC91C9}"/>
    <cellStyle name="SAPBEXstdDataEmph 3 2 8" xfId="4773" xr:uid="{E2E3ADDD-D6AD-4B35-B17F-703EF5B0D6AE}"/>
    <cellStyle name="SAPBEXstdDataEmph 3 2 8 2" xfId="12250" xr:uid="{E6D714A4-03C4-4225-8F24-E71F1FAB6C3D}"/>
    <cellStyle name="SAPBEXstdDataEmph 3 2 8 3" xfId="15795" xr:uid="{C426947F-C9AC-43A8-83E7-F616E5541257}"/>
    <cellStyle name="SAPBEXstdDataEmph 3 2 8 4" xfId="19120" xr:uid="{DB4C0757-B2F0-4439-A487-93938A3AE0D5}"/>
    <cellStyle name="SAPBEXstdDataEmph 3 2 8 5" xfId="22871" xr:uid="{AAB14E77-7A49-4729-928A-1B851E0F0129}"/>
    <cellStyle name="SAPBEXstdDataEmph 3 2 8 6" xfId="26537" xr:uid="{6AA8620E-92E3-4ABB-A73A-56E1BD32A978}"/>
    <cellStyle name="SAPBEXstdDataEmph 3 2 8 7" xfId="30069" xr:uid="{2DCC7DFB-D960-4D04-982E-B1E6A7F496E9}"/>
    <cellStyle name="SAPBEXstdDataEmph 3 2 8 8" xfId="33326" xr:uid="{C482D7A5-3FB5-4ABB-980D-7EE84FE085AC}"/>
    <cellStyle name="SAPBEXstdDataEmph 3 2 9" xfId="8465" xr:uid="{EB97AA68-E92E-4DC9-B430-6037832BB07C}"/>
    <cellStyle name="SAPBEXstdDataEmph 3 3" xfId="1730" xr:uid="{E2E1847D-7553-419A-A7FE-7C20E54E3FC4}"/>
    <cellStyle name="SAPBEXstdDataEmph 3 3 10" xfId="14432" xr:uid="{C038DF8C-D48A-4F6B-AF66-3842862B1101}"/>
    <cellStyle name="SAPBEXstdDataEmph 3 3 11" xfId="19556" xr:uid="{D60E69B3-035F-430B-AC60-65785D9E7FAF}"/>
    <cellStyle name="SAPBEXstdDataEmph 3 3 12" xfId="23317" xr:uid="{CD58F929-F865-47C0-AE99-4D2D6BA58406}"/>
    <cellStyle name="SAPBEXstdDataEmph 3 3 13" xfId="26967" xr:uid="{42C77C1E-8B5B-4937-A902-AFFE23125C08}"/>
    <cellStyle name="SAPBEXstdDataEmph 3 3 14" xfId="30866" xr:uid="{9DCFA67E-EC5A-4C7D-99FE-EF85C38FC084}"/>
    <cellStyle name="SAPBEXstdDataEmph 3 3 2" xfId="2973" xr:uid="{1D466E7C-BB63-44FD-96BC-F94CF7ADDF7B}"/>
    <cellStyle name="SAPBEXstdDataEmph 3 3 2 2" xfId="9163" xr:uid="{470BB081-9407-43A7-9AF4-3F78E32DE7FC}"/>
    <cellStyle name="SAPBEXstdDataEmph 3 3 2 3" xfId="9894" xr:uid="{BD35C2D0-2C2A-474F-B453-903E36EB0912}"/>
    <cellStyle name="SAPBEXstdDataEmph 3 3 2 4" xfId="17321" xr:uid="{E74551A7-20D1-44B4-922F-219420AD5987}"/>
    <cellStyle name="SAPBEXstdDataEmph 3 3 2 5" xfId="21079" xr:uid="{AAE9038E-BE2B-4888-B66F-201B1726EC19}"/>
    <cellStyle name="SAPBEXstdDataEmph 3 3 2 6" xfId="24740" xr:uid="{8DF92E33-C236-45E0-9BBC-207049762575}"/>
    <cellStyle name="SAPBEXstdDataEmph 3 3 2 7" xfId="28269" xr:uid="{5CC5D50C-5D2F-4BD3-86DF-1000E87B23CA}"/>
    <cellStyle name="SAPBEXstdDataEmph 3 3 2 8" xfId="31555" xr:uid="{2EB8331C-CA4A-4480-830D-82966900C084}"/>
    <cellStyle name="SAPBEXstdDataEmph 3 3 3" xfId="3479" xr:uid="{D555356D-C06C-4DB2-87A8-EBEA6A3DFF3E}"/>
    <cellStyle name="SAPBEXstdDataEmph 3 3 3 2" xfId="8383" xr:uid="{34F50CF7-8404-4653-BA92-227E45C8D2D8}"/>
    <cellStyle name="SAPBEXstdDataEmph 3 3 3 3" xfId="6830" xr:uid="{7B99371A-46A1-487C-BA63-06F6192272F1}"/>
    <cellStyle name="SAPBEXstdDataEmph 3 3 3 4" xfId="17826" xr:uid="{C571C3B7-082A-400C-B6D7-9BF736CCED96}"/>
    <cellStyle name="SAPBEXstdDataEmph 3 3 3 5" xfId="21582" xr:uid="{2C77243D-6E48-4206-90B1-83E590728C4A}"/>
    <cellStyle name="SAPBEXstdDataEmph 3 3 3 6" xfId="25244" xr:uid="{AD28ACC3-6929-4E51-9A5D-0ADB5A66A1B6}"/>
    <cellStyle name="SAPBEXstdDataEmph 3 3 3 7" xfId="28775" xr:uid="{63554D22-1FDA-494E-8C05-9EC480208E39}"/>
    <cellStyle name="SAPBEXstdDataEmph 3 3 3 8" xfId="32054" xr:uid="{3966B71D-5CBB-450E-ABFD-6BA37D73C313}"/>
    <cellStyle name="SAPBEXstdDataEmph 3 3 4" xfId="2307" xr:uid="{43E5E015-E223-4D12-A440-EC3CB24BB02A}"/>
    <cellStyle name="SAPBEXstdDataEmph 3 3 4 2" xfId="8677" xr:uid="{FF2B6CD3-3249-40C0-A4B2-B12A97768DF0}"/>
    <cellStyle name="SAPBEXstdDataEmph 3 3 4 3" xfId="13571" xr:uid="{85A5EF6A-ED84-4C23-8411-B8EE5CE97CA6}"/>
    <cellStyle name="SAPBEXstdDataEmph 3 3 4 4" xfId="13542" xr:uid="{EB92D70E-DDA0-4E60-B6FB-448161BE88B6}"/>
    <cellStyle name="SAPBEXstdDataEmph 3 3 4 5" xfId="13121" xr:uid="{46BA619D-DBFB-4D86-971A-DBB7ED2BFD18}"/>
    <cellStyle name="SAPBEXstdDataEmph 3 3 4 6" xfId="11977" xr:uid="{85AEF9D1-B30E-4492-B61D-394277D54205}"/>
    <cellStyle name="SAPBEXstdDataEmph 3 3 4 7" xfId="19858" xr:uid="{1BE0C227-BE87-4FA2-BD2E-D3919C05F01D}"/>
    <cellStyle name="SAPBEXstdDataEmph 3 3 4 8" xfId="16010" xr:uid="{F73C7703-AF71-44D1-BFB4-5FBA7E8A5DAA}"/>
    <cellStyle name="SAPBEXstdDataEmph 3 3 5" xfId="3893" xr:uid="{39BA3F6C-F607-48A9-8289-03C04375C9D8}"/>
    <cellStyle name="SAPBEXstdDataEmph 3 3 5 2" xfId="8682" xr:uid="{EE10A7C7-912A-4DFF-B7A5-3AAFF2B96E29}"/>
    <cellStyle name="SAPBEXstdDataEmph 3 3 5 3" xfId="16662" xr:uid="{0765A179-2A73-4EBA-BC7B-7EB78261F5A4}"/>
    <cellStyle name="SAPBEXstdDataEmph 3 3 5 4" xfId="18240" xr:uid="{039549DE-FE34-4BD9-871C-357172E0E508}"/>
    <cellStyle name="SAPBEXstdDataEmph 3 3 5 5" xfId="21993" xr:uid="{A6732D7D-0BCD-498F-A53B-2DB4786D0E3E}"/>
    <cellStyle name="SAPBEXstdDataEmph 3 3 5 6" xfId="25658" xr:uid="{431D819D-9CE3-4089-8040-45D122A4A961}"/>
    <cellStyle name="SAPBEXstdDataEmph 3 3 5 7" xfId="29189" xr:uid="{85230BE7-D220-4DC1-AD5F-5E458D4A1959}"/>
    <cellStyle name="SAPBEXstdDataEmph 3 3 5 8" xfId="32458" xr:uid="{045FC5F9-8B8D-412A-927A-A376C7252841}"/>
    <cellStyle name="SAPBEXstdDataEmph 3 3 6" xfId="4230" xr:uid="{C675994C-186D-4CC0-906E-0630D551FEF9}"/>
    <cellStyle name="SAPBEXstdDataEmph 3 3 6 2" xfId="7096" xr:uid="{269F76F7-E180-4916-BE54-4CBAD27E9BEC}"/>
    <cellStyle name="SAPBEXstdDataEmph 3 3 6 3" xfId="13804" xr:uid="{C328CFEE-3608-4B04-9587-7B783D974032}"/>
    <cellStyle name="SAPBEXstdDataEmph 3 3 6 4" xfId="18577" xr:uid="{C4AF4B0A-C3A3-4C57-BA92-795DD037E121}"/>
    <cellStyle name="SAPBEXstdDataEmph 3 3 6 5" xfId="22329" xr:uid="{8821D2CB-5B7B-4BEB-8A7D-EA4F117652F7}"/>
    <cellStyle name="SAPBEXstdDataEmph 3 3 6 6" xfId="25995" xr:uid="{07276C19-0893-4E68-A35B-9BD7350E73B5}"/>
    <cellStyle name="SAPBEXstdDataEmph 3 3 6 7" xfId="29526" xr:uid="{A677EA5E-F1D5-4917-A68E-6EA7791FEADD}"/>
    <cellStyle name="SAPBEXstdDataEmph 3 3 6 8" xfId="32789" xr:uid="{4841E48E-2E4A-4E11-B4BA-B18C4F744ED1}"/>
    <cellStyle name="SAPBEXstdDataEmph 3 3 7" xfId="4879" xr:uid="{40C776E6-8B17-4428-AE2A-3DDA66BC28CC}"/>
    <cellStyle name="SAPBEXstdDataEmph 3 3 7 2" xfId="12144" xr:uid="{3CDAE47D-451E-4CCA-B43A-DE0AB4E79B8B}"/>
    <cellStyle name="SAPBEXstdDataEmph 3 3 7 3" xfId="16852" xr:uid="{40648E4E-38D1-4028-B937-49FD737A6AC0}"/>
    <cellStyle name="SAPBEXstdDataEmph 3 3 7 4" xfId="19226" xr:uid="{41D6CBF0-6277-4975-8375-1B2521E544CC}"/>
    <cellStyle name="SAPBEXstdDataEmph 3 3 7 5" xfId="22977" xr:uid="{6DBED80C-0534-4710-8F30-32B14E7831D6}"/>
    <cellStyle name="SAPBEXstdDataEmph 3 3 7 6" xfId="26643" xr:uid="{F2E850BF-FFF5-43BF-9282-4C4469636A66}"/>
    <cellStyle name="SAPBEXstdDataEmph 3 3 7 7" xfId="30175" xr:uid="{D73E357E-BC1F-401B-BA69-596F6E022256}"/>
    <cellStyle name="SAPBEXstdDataEmph 3 3 7 8" xfId="33430" xr:uid="{3C1E8947-C1D9-42D2-BD66-D684CDFEF710}"/>
    <cellStyle name="SAPBEXstdDataEmph 3 3 8" xfId="9005" xr:uid="{1EA1DF2C-5ACC-47EF-8821-9164C4A3D03E}"/>
    <cellStyle name="SAPBEXstdDataEmph 3 3 9" xfId="15297" xr:uid="{1D4206F4-4B8B-41A6-AEBC-136FC3121711}"/>
    <cellStyle name="SAPBEXstdDataEmph 3 4" xfId="2524" xr:uid="{798ED5A5-FE63-4797-9888-3D47855E6388}"/>
    <cellStyle name="SAPBEXstdDataEmph 3 4 2" xfId="11371" xr:uid="{DCEE9298-65F0-4149-84D6-6AE3962ED642}"/>
    <cellStyle name="SAPBEXstdDataEmph 3 4 3" xfId="16269" xr:uid="{825F1148-84E0-4059-8CC8-939098DFE444}"/>
    <cellStyle name="SAPBEXstdDataEmph 3 4 4" xfId="16972" xr:uid="{6D63F5E8-5E06-4425-9208-70CDF80DD775}"/>
    <cellStyle name="SAPBEXstdDataEmph 3 4 5" xfId="19315" xr:uid="{309C8D76-FA40-4CF0-B6C7-D252C0699B24}"/>
    <cellStyle name="SAPBEXstdDataEmph 3 4 6" xfId="23084" xr:uid="{7BEA9A84-D5C6-4287-8A35-FD07AA46A8F8}"/>
    <cellStyle name="SAPBEXstdDataEmph 3 4 7" xfId="26727" xr:uid="{D8BE2E8E-771B-4815-9CD1-1DB4210CEC43}"/>
    <cellStyle name="SAPBEXstdDataEmph 3 4 8" xfId="31113" xr:uid="{4E3FF4E5-E232-4D18-A669-E5E4B9D68363}"/>
    <cellStyle name="SAPBEXstdDataEmph 3 5" xfId="3035" xr:uid="{957DD5C8-429A-44CE-BECF-60903CE3649F}"/>
    <cellStyle name="SAPBEXstdDataEmph 3 5 2" xfId="8399" xr:uid="{6792E2B5-8A0C-428B-9026-28F0BC53ADF0}"/>
    <cellStyle name="SAPBEXstdDataEmph 3 5 3" xfId="7244" xr:uid="{B3CB991E-1340-4B06-8D74-6A9FBDDFBC50}"/>
    <cellStyle name="SAPBEXstdDataEmph 3 5 4" xfId="17383" xr:uid="{620CD0E4-A364-43F1-9FBD-4478A770F09F}"/>
    <cellStyle name="SAPBEXstdDataEmph 3 5 5" xfId="21141" xr:uid="{4ACE68DA-A880-4AED-A842-4AB2B4DAB6B2}"/>
    <cellStyle name="SAPBEXstdDataEmph 3 5 6" xfId="24802" xr:uid="{C856869E-189C-41EF-87DD-8BE7ECDDDE75}"/>
    <cellStyle name="SAPBEXstdDataEmph 3 5 7" xfId="28331" xr:uid="{182BF62F-9452-4D0A-B281-B8EE9E4670D1}"/>
    <cellStyle name="SAPBEXstdDataEmph 3 5 8" xfId="31617" xr:uid="{9ED60B80-D89C-4687-BFCA-BE49C3E3C1CF}"/>
    <cellStyle name="SAPBEXstdDataEmph 3 6" xfId="1789" xr:uid="{F1C6482E-F342-4280-A619-2240A31DB58E}"/>
    <cellStyle name="SAPBEXstdDataEmph 3 6 2" xfId="9300" xr:uid="{2012EE6D-9999-433E-9431-3222F360C33E}"/>
    <cellStyle name="SAPBEXstdDataEmph 3 6 3" xfId="14203" xr:uid="{90CA7436-290D-4A67-AFC8-F9680C67F7F0}"/>
    <cellStyle name="SAPBEXstdDataEmph 3 6 4" xfId="8871" xr:uid="{D97E7170-C38B-4F7C-947D-558EE241CC16}"/>
    <cellStyle name="SAPBEXstdDataEmph 3 6 5" xfId="19526" xr:uid="{28535DA3-7882-404E-8F4D-F07B9CA44BAC}"/>
    <cellStyle name="SAPBEXstdDataEmph 3 6 6" xfId="23288" xr:uid="{83F8514E-226F-4DB8-A6F5-1D9BFC094497}"/>
    <cellStyle name="SAPBEXstdDataEmph 3 6 7" xfId="26939" xr:uid="{C566CD63-347D-4246-99B1-144173F90956}"/>
    <cellStyle name="SAPBEXstdDataEmph 3 6 8" xfId="30420" xr:uid="{FE50B5A9-46EB-4A93-92E6-53B543DDEDA2}"/>
    <cellStyle name="SAPBEXstdDataEmph 3 7" xfId="4248" xr:uid="{96449669-3EC0-4CC2-8148-9B121208CAAA}"/>
    <cellStyle name="SAPBEXstdDataEmph 3 7 2" xfId="12675" xr:uid="{FA5B376E-3AC3-45CE-AE12-40F5FE75AC20}"/>
    <cellStyle name="SAPBEXstdDataEmph 3 7 3" xfId="7306" xr:uid="{428D7348-0126-4CD4-AB65-4E9A794ADA85}"/>
    <cellStyle name="SAPBEXstdDataEmph 3 7 4" xfId="18595" xr:uid="{6B79BD15-F994-4B75-9A2F-8A2F49FEBF14}"/>
    <cellStyle name="SAPBEXstdDataEmph 3 7 5" xfId="22347" xr:uid="{692E8BA8-557D-4605-9011-60BDF9B7D86E}"/>
    <cellStyle name="SAPBEXstdDataEmph 3 7 6" xfId="26013" xr:uid="{5D630BBD-0E5F-451E-B1E2-001C18C8406D}"/>
    <cellStyle name="SAPBEXstdDataEmph 3 7 7" xfId="29544" xr:uid="{4871CE2E-B488-41A4-BF40-97F7D471F363}"/>
    <cellStyle name="SAPBEXstdDataEmph 3 7 8" xfId="32807" xr:uid="{4EC26767-38A9-488C-B3B9-44C83AFDFF7A}"/>
    <cellStyle name="SAPBEXstdDataEmph 3 8" xfId="4066" xr:uid="{2D44DB57-4F55-4062-9EE0-9E3F58ED5AD5}"/>
    <cellStyle name="SAPBEXstdDataEmph 3 8 2" xfId="6879" xr:uid="{A891BB34-412F-4578-A233-CCC7213B9EF4}"/>
    <cellStyle name="SAPBEXstdDataEmph 3 8 3" xfId="13713" xr:uid="{4203C2C4-8FFB-4EF9-9DED-06AD9209D9CC}"/>
    <cellStyle name="SAPBEXstdDataEmph 3 8 4" xfId="18413" xr:uid="{C24FB4ED-D83F-42CF-B8B7-BD186EC784E2}"/>
    <cellStyle name="SAPBEXstdDataEmph 3 8 5" xfId="22166" xr:uid="{CD2F1785-4485-4F3D-9E2D-835CA8AAB852}"/>
    <cellStyle name="SAPBEXstdDataEmph 3 8 6" xfId="25831" xr:uid="{28FAA024-A082-4012-84EA-1F6DC9B1BBA5}"/>
    <cellStyle name="SAPBEXstdDataEmph 3 8 7" xfId="29362" xr:uid="{3E99D355-0B2A-467F-A2B6-ED3F4DB0FD28}"/>
    <cellStyle name="SAPBEXstdDataEmph 3 8 8" xfId="32629" xr:uid="{07FFDEB7-CEB6-42CE-A353-B95A65E08614}"/>
    <cellStyle name="SAPBEXstdDataEmph 3 9" xfId="4731" xr:uid="{6CB9A916-0935-4B11-9F29-6F0733AD87D2}"/>
    <cellStyle name="SAPBEXstdDataEmph 3 9 2" xfId="12292" xr:uid="{476A76DB-0A1F-412B-8A90-6D4F08FA2A4A}"/>
    <cellStyle name="SAPBEXstdDataEmph 3 9 3" xfId="15765" xr:uid="{AE35FE9F-FCDF-425E-92D8-87268444D107}"/>
    <cellStyle name="SAPBEXstdDataEmph 3 9 4" xfId="19078" xr:uid="{B4200081-8B97-481F-9647-CBA8D2B4B870}"/>
    <cellStyle name="SAPBEXstdDataEmph 3 9 5" xfId="22829" xr:uid="{E6318CD0-B0D3-4AE4-8EE8-5B56006C9EAA}"/>
    <cellStyle name="SAPBEXstdDataEmph 3 9 6" xfId="26495" xr:uid="{EB4E4346-69F6-483B-939C-E1515859CFBA}"/>
    <cellStyle name="SAPBEXstdDataEmph 3 9 7" xfId="30027" xr:uid="{0427CE1C-9CD4-4B52-9A6B-012DE0939D88}"/>
    <cellStyle name="SAPBEXstdDataEmph 3 9 8" xfId="33284" xr:uid="{DF4DC01A-B442-482E-8251-BE44C091115A}"/>
    <cellStyle name="SAPBEXstdDataEmph 4" xfId="1395" xr:uid="{A16FD4E7-DBCE-4DBB-9E22-0287FF657069}"/>
    <cellStyle name="SAPBEXstdDataEmph 5" xfId="1428" xr:uid="{25A21DD8-8BB2-41E0-8E84-27688261D1FC}"/>
    <cellStyle name="SAPBEXstdDataEmph 6" xfId="685" xr:uid="{876AE9C7-169C-48D2-9BCE-06226030B1D2}"/>
    <cellStyle name="SAPBEXstdDataEmph 6 10" xfId="10330" xr:uid="{9F4CA674-75FD-4EAA-8A76-111086F054D3}"/>
    <cellStyle name="SAPBEXstdDataEmph 6 11" xfId="16947" xr:uid="{F3113F0B-4A7F-4FA4-8FD2-E0065AA97005}"/>
    <cellStyle name="SAPBEXstdDataEmph 6 12" xfId="20162" xr:uid="{7AFBEB2F-893C-419A-BF61-094B87DD445A}"/>
    <cellStyle name="SAPBEXstdDataEmph 6 13" xfId="23900" xr:uid="{33663533-A28E-4B0B-A533-627B9CE25369}"/>
    <cellStyle name="SAPBEXstdDataEmph 6 14" xfId="27457" xr:uid="{06263305-CBFB-47A1-B3DF-9D5AE50B58C4}"/>
    <cellStyle name="SAPBEXstdDataEmph 6 15" xfId="27528" xr:uid="{A6810C74-DB35-4AB5-970D-F39FF9309A2B}"/>
    <cellStyle name="SAPBEXstdDataEmph 6 2" xfId="1595" xr:uid="{09F8BD0E-7987-48E2-89C1-7FF1FE0D47F1}"/>
    <cellStyle name="SAPBEXstdDataEmph 6 2 10" xfId="8527" xr:uid="{5CE5C030-67CF-4DED-92E3-64FA73517ED7}"/>
    <cellStyle name="SAPBEXstdDataEmph 6 2 11" xfId="7951" xr:uid="{856144BC-6394-4576-B0E0-3009DAD00A33}"/>
    <cellStyle name="SAPBEXstdDataEmph 6 2 12" xfId="19910" xr:uid="{FAC969E2-954D-4E7C-A8B8-A06C9B9D31CC}"/>
    <cellStyle name="SAPBEXstdDataEmph 6 2 13" xfId="23667" xr:uid="{916DE685-DDAE-4826-86E6-773F3BD0BF16}"/>
    <cellStyle name="SAPBEXstdDataEmph 6 2 14" xfId="30513" xr:uid="{634E5EA8-36E1-4AD5-83AD-D307382906DE}"/>
    <cellStyle name="SAPBEXstdDataEmph 6 2 2" xfId="2838" xr:uid="{7C07FD20-2FEE-4674-9DE4-8470B57407E6}"/>
    <cellStyle name="SAPBEXstdDataEmph 6 2 2 2" xfId="11419" xr:uid="{3880A2CE-E39C-40CE-9018-0B0606251790}"/>
    <cellStyle name="SAPBEXstdDataEmph 6 2 2 3" xfId="16224" xr:uid="{ECE3B6FB-34CD-4626-8779-EDFC7877CDCE}"/>
    <cellStyle name="SAPBEXstdDataEmph 6 2 2 4" xfId="17186" xr:uid="{203931B4-51D9-438F-AB55-98B62C31F088}"/>
    <cellStyle name="SAPBEXstdDataEmph 6 2 2 5" xfId="20944" xr:uid="{1F222632-C3F2-4363-B06E-D64C5AAAE0CD}"/>
    <cellStyle name="SAPBEXstdDataEmph 6 2 2 6" xfId="24605" xr:uid="{D8FBFC2C-E222-4550-B5DC-547A014ED455}"/>
    <cellStyle name="SAPBEXstdDataEmph 6 2 2 7" xfId="28134" xr:uid="{6D69D4C1-6C0F-4579-A0D1-DA9590324E04}"/>
    <cellStyle name="SAPBEXstdDataEmph 6 2 2 8" xfId="31420" xr:uid="{01A039A8-1DA2-40F4-9174-E7063EC37463}"/>
    <cellStyle name="SAPBEXstdDataEmph 6 2 3" xfId="3344" xr:uid="{39A76901-9D7A-4D70-B1DC-5E5781321DE0}"/>
    <cellStyle name="SAPBEXstdDataEmph 6 2 3 2" xfId="8671" xr:uid="{CF808C44-F5D1-4E9E-A516-058961897DAB}"/>
    <cellStyle name="SAPBEXstdDataEmph 6 2 3 3" xfId="7131" xr:uid="{2A6C04C3-29FA-4BB4-A7B5-3CE780062B78}"/>
    <cellStyle name="SAPBEXstdDataEmph 6 2 3 4" xfId="17691" xr:uid="{9D86655C-1054-46F7-AF39-205450E0D68D}"/>
    <cellStyle name="SAPBEXstdDataEmph 6 2 3 5" xfId="21447" xr:uid="{D4FB1086-5729-4DDC-8656-4DD6969485A3}"/>
    <cellStyle name="SAPBEXstdDataEmph 6 2 3 6" xfId="25109" xr:uid="{802FC268-7B11-4A2B-958C-9FEDD1BEA62A}"/>
    <cellStyle name="SAPBEXstdDataEmph 6 2 3 7" xfId="28640" xr:uid="{17DBBA0C-40A0-4DD7-B2B0-A3AEB92F7EA5}"/>
    <cellStyle name="SAPBEXstdDataEmph 6 2 3 8" xfId="31919" xr:uid="{29CB1AD4-E337-4BB0-AD73-85EF138991F8}"/>
    <cellStyle name="SAPBEXstdDataEmph 6 2 4" xfId="2755" xr:uid="{45EB9B9D-6D7C-443E-9F78-8EDA5D107D9A}"/>
    <cellStyle name="SAPBEXstdDataEmph 6 2 4 2" xfId="9171" xr:uid="{8BE32A25-98DC-4CA0-8881-E1DBA5CBDCB5}"/>
    <cellStyle name="SAPBEXstdDataEmph 6 2 4 3" xfId="15285" xr:uid="{6610E9CA-75C9-4E9F-B0FB-09B3912EF46A}"/>
    <cellStyle name="SAPBEXstdDataEmph 6 2 4 4" xfId="17103" xr:uid="{7402C0A4-F94A-4E79-AA34-6AB3F03BF241}"/>
    <cellStyle name="SAPBEXstdDataEmph 6 2 4 5" xfId="20861" xr:uid="{0EEE4361-370C-4C54-9215-62036FF5FE9D}"/>
    <cellStyle name="SAPBEXstdDataEmph 6 2 4 6" xfId="24522" xr:uid="{BD4BF5E2-D04F-4BBC-A6D6-EFC6885E1365}"/>
    <cellStyle name="SAPBEXstdDataEmph 6 2 4 7" xfId="28051" xr:uid="{2CEACC2F-DFE0-484D-96C0-45B095642CF2}"/>
    <cellStyle name="SAPBEXstdDataEmph 6 2 4 8" xfId="31337" xr:uid="{A588A15B-4DFD-4BBF-97F6-9E1EB0E2CEC0}"/>
    <cellStyle name="SAPBEXstdDataEmph 6 2 5" xfId="3194" xr:uid="{DE6B77DA-8A77-4CBA-9D24-AFF23793DF57}"/>
    <cellStyle name="SAPBEXstdDataEmph 6 2 5 2" xfId="11112" xr:uid="{D578C2B6-1223-4526-8E30-3011ECD29CBD}"/>
    <cellStyle name="SAPBEXstdDataEmph 6 2 5 3" xfId="16464" xr:uid="{1EFA0FAB-275C-42BF-A196-13E3FA6DF646}"/>
    <cellStyle name="SAPBEXstdDataEmph 6 2 5 4" xfId="17541" xr:uid="{6B7623C4-B3B0-4607-96B8-E41C2D340F78}"/>
    <cellStyle name="SAPBEXstdDataEmph 6 2 5 5" xfId="21297" xr:uid="{46F36B68-9D0C-4F6A-BCA3-E31BAD21F713}"/>
    <cellStyle name="SAPBEXstdDataEmph 6 2 5 6" xfId="24959" xr:uid="{2FD3C8D7-6662-4E92-88B3-4B4CCD4C92C0}"/>
    <cellStyle name="SAPBEXstdDataEmph 6 2 5 7" xfId="28490" xr:uid="{C09D352A-AB0D-402D-B761-DD3AEA48493E}"/>
    <cellStyle name="SAPBEXstdDataEmph 6 2 5 8" xfId="31770" xr:uid="{442EEF34-616D-4D62-9AAA-13AED3135A5F}"/>
    <cellStyle name="SAPBEXstdDataEmph 6 2 6" xfId="3156" xr:uid="{652F73D7-E022-44CA-893E-6B34C351B34C}"/>
    <cellStyle name="SAPBEXstdDataEmph 6 2 6 2" xfId="10519" xr:uid="{765FD004-143C-41B5-B74E-05A5C2AEFF05}"/>
    <cellStyle name="SAPBEXstdDataEmph 6 2 6 3" xfId="16884" xr:uid="{F68E12F0-3DE9-45C9-A8B1-2B67B219715E}"/>
    <cellStyle name="SAPBEXstdDataEmph 6 2 6 4" xfId="17503" xr:uid="{90DD2BE9-9C31-4A1D-B244-7808BA02F802}"/>
    <cellStyle name="SAPBEXstdDataEmph 6 2 6 5" xfId="21259" xr:uid="{2F373787-04E0-4F11-9B0C-E39CE981974A}"/>
    <cellStyle name="SAPBEXstdDataEmph 6 2 6 6" xfId="24921" xr:uid="{0AEE101C-4A40-4C36-97CE-0DAF4A73CFB0}"/>
    <cellStyle name="SAPBEXstdDataEmph 6 2 6 7" xfId="28452" xr:uid="{04784E83-1332-457C-A3DF-526569E56B55}"/>
    <cellStyle name="SAPBEXstdDataEmph 6 2 6 8" xfId="31733" xr:uid="{330BDFBF-27AA-423D-97F1-E48835AA33C6}"/>
    <cellStyle name="SAPBEXstdDataEmph 6 2 7" xfId="3853" xr:uid="{A05A7E4B-D4F7-4DDC-AE37-77542FF2E76A}"/>
    <cellStyle name="SAPBEXstdDataEmph 6 2 7 2" xfId="7000" xr:uid="{1E54B8E8-C442-4859-8D86-34532F2DFAE9}"/>
    <cellStyle name="SAPBEXstdDataEmph 6 2 7 3" xfId="13634" xr:uid="{E25AC7C0-AAD4-46DE-A08E-01171F3A167D}"/>
    <cellStyle name="SAPBEXstdDataEmph 6 2 7 4" xfId="18200" xr:uid="{D7A6B4BF-075E-42DD-B6FF-A316500DBF64}"/>
    <cellStyle name="SAPBEXstdDataEmph 6 2 7 5" xfId="21953" xr:uid="{BF345A62-F9CC-486C-99C5-5B1FC7FE8563}"/>
    <cellStyle name="SAPBEXstdDataEmph 6 2 7 6" xfId="25618" xr:uid="{63B93747-ED84-4538-8345-2C70DC8F6110}"/>
    <cellStyle name="SAPBEXstdDataEmph 6 2 7 7" xfId="29149" xr:uid="{AA824FF4-1D99-4447-80CA-696E4F87F70B}"/>
    <cellStyle name="SAPBEXstdDataEmph 6 2 7 8" xfId="32419" xr:uid="{0EAF080A-72E0-4A0D-977A-C3CB610F0D24}"/>
    <cellStyle name="SAPBEXstdDataEmph 6 2 8" xfId="11238" xr:uid="{F4A5AE38-6F48-4C0F-A6C1-0AFB871AAEED}"/>
    <cellStyle name="SAPBEXstdDataEmph 6 2 9" xfId="10872" xr:uid="{D0603E09-A588-4D94-9388-D13A34A0D744}"/>
    <cellStyle name="SAPBEXstdDataEmph 6 3" xfId="2018" xr:uid="{D9545229-2730-483D-9AB5-725BB90C4B4E}"/>
    <cellStyle name="SAPBEXstdDataEmph 6 3 2" xfId="10722" xr:uid="{1084E90C-E45B-47B3-B050-E4792B2B33F7}"/>
    <cellStyle name="SAPBEXstdDataEmph 6 3 3" xfId="7699" xr:uid="{7010FBEC-28D1-409E-9931-CFE5D99C5C65}"/>
    <cellStyle name="SAPBEXstdDataEmph 6 3 4" xfId="10827" xr:uid="{57872E1D-86F5-4C03-A3B6-D28156240605}"/>
    <cellStyle name="SAPBEXstdDataEmph 6 3 5" xfId="13439" xr:uid="{68914820-4081-4835-934A-83604B68D225}"/>
    <cellStyle name="SAPBEXstdDataEmph 6 3 6" xfId="19639" xr:uid="{2F9F40DC-825C-46B4-B514-56FDE309F300}"/>
    <cellStyle name="SAPBEXstdDataEmph 6 3 7" xfId="23749" xr:uid="{5DC4A030-9D76-4EFD-AD04-8A66D1A9E5AD}"/>
    <cellStyle name="SAPBEXstdDataEmph 6 3 8" xfId="27343" xr:uid="{6B51093C-DA1C-4989-AFB2-98EE296F858D}"/>
    <cellStyle name="SAPBEXstdDataEmph 6 4" xfId="1983" xr:uid="{D08DD3A6-1A93-4061-B44D-99708AE5ACAC}"/>
    <cellStyle name="SAPBEXstdDataEmph 6 4 2" xfId="8346" xr:uid="{FCD7565B-CB13-4DF8-8494-E67B83479504}"/>
    <cellStyle name="SAPBEXstdDataEmph 6 4 3" xfId="15324" xr:uid="{48213C30-8D93-4E53-B3CF-7B494C57A7A9}"/>
    <cellStyle name="SAPBEXstdDataEmph 6 4 4" xfId="16278" xr:uid="{629C5533-6FE3-4231-A5E6-0ACC49A59335}"/>
    <cellStyle name="SAPBEXstdDataEmph 6 4 5" xfId="9766" xr:uid="{B858DD3D-ECD0-4DAA-A9F2-3D6A86882F11}"/>
    <cellStyle name="SAPBEXstdDataEmph 6 4 6" xfId="20196" xr:uid="{C6A0B973-C4FA-4657-A287-140E618C43C4}"/>
    <cellStyle name="SAPBEXstdDataEmph 6 4 7" xfId="23883" xr:uid="{B161ADF6-B7FA-4DB5-A652-498946A60A22}"/>
    <cellStyle name="SAPBEXstdDataEmph 6 4 8" xfId="27323" xr:uid="{3116A93B-E4A5-4AFC-B57D-96C8DE1303B1}"/>
    <cellStyle name="SAPBEXstdDataEmph 6 5" xfId="3906" xr:uid="{D208C920-5676-4D6F-9348-6EFAD6D9D756}"/>
    <cellStyle name="SAPBEXstdDataEmph 6 5 2" xfId="8632" xr:uid="{0EA19C99-089D-4CAC-85B6-5C4D71A1DCC8}"/>
    <cellStyle name="SAPBEXstdDataEmph 6 5 3" xfId="14311" xr:uid="{143354C9-9D4B-4003-A900-1BF2A9CFB75E}"/>
    <cellStyle name="SAPBEXstdDataEmph 6 5 4" xfId="18253" xr:uid="{1BFD56ED-C5AF-41F3-B4E3-9478130BDC25}"/>
    <cellStyle name="SAPBEXstdDataEmph 6 5 5" xfId="22006" xr:uid="{BDCD77A0-F675-477F-B8A8-4DE4DAFDD464}"/>
    <cellStyle name="SAPBEXstdDataEmph 6 5 6" xfId="25671" xr:uid="{567B92DF-583A-4A02-AF21-16ECACA42940}"/>
    <cellStyle name="SAPBEXstdDataEmph 6 5 7" xfId="29202" xr:uid="{E63DA81C-52E8-4355-BB85-33F1D2F9930C}"/>
    <cellStyle name="SAPBEXstdDataEmph 6 5 8" xfId="32470" xr:uid="{DA74DF05-C459-4328-838C-1874C113A6B7}"/>
    <cellStyle name="SAPBEXstdDataEmph 6 6" xfId="1940" xr:uid="{F741FA55-3CB9-4524-B985-E22ACDEACFB1}"/>
    <cellStyle name="SAPBEXstdDataEmph 6 6 2" xfId="11013" xr:uid="{C9FB965C-3CA9-4A62-B253-5E69397695E1}"/>
    <cellStyle name="SAPBEXstdDataEmph 6 6 3" xfId="16539" xr:uid="{678F1725-71C6-4286-908A-291DA59FC0EF}"/>
    <cellStyle name="SAPBEXstdDataEmph 6 6 4" xfId="13216" xr:uid="{4E084FCE-CA81-481F-BDEC-E93FE345493B}"/>
    <cellStyle name="SAPBEXstdDataEmph 6 6 5" xfId="13631" xr:uid="{81D17460-0238-43ED-AD37-887CA9BBE329}"/>
    <cellStyle name="SAPBEXstdDataEmph 6 6 6" xfId="7779" xr:uid="{90D4BA73-9469-444D-9D38-D82A26C95578}"/>
    <cellStyle name="SAPBEXstdDataEmph 6 6 7" xfId="23705" xr:uid="{18B8BDD3-9B92-49D4-B034-4198C6A15489}"/>
    <cellStyle name="SAPBEXstdDataEmph 6 6 8" xfId="30401" xr:uid="{37832776-9B61-4D59-A339-ACF825D15127}"/>
    <cellStyle name="SAPBEXstdDataEmph 6 7" xfId="2310" xr:uid="{DB993BDE-FAD1-4272-BB56-D7F37E636992}"/>
    <cellStyle name="SAPBEXstdDataEmph 6 7 2" xfId="9661" xr:uid="{D10C9FDC-6D4A-417D-BA58-D831CE99028D}"/>
    <cellStyle name="SAPBEXstdDataEmph 6 7 3" xfId="6909" xr:uid="{B4A25A5E-27B8-4CD6-B418-FE116EBBFF1A}"/>
    <cellStyle name="SAPBEXstdDataEmph 6 7 4" xfId="10859" xr:uid="{0C0CA592-D31F-4CB3-B73F-9A165718046D}"/>
    <cellStyle name="SAPBEXstdDataEmph 6 7 5" xfId="8965" xr:uid="{346F3493-DE16-4C19-903F-E0BD3CC55150}"/>
    <cellStyle name="SAPBEXstdDataEmph 6 7 6" xfId="23178" xr:uid="{CAEE29A6-D231-4EFB-9991-B3BFDB8F577D}"/>
    <cellStyle name="SAPBEXstdDataEmph 6 7 7" xfId="20276" xr:uid="{D186D7C1-9F54-43E5-AE55-E7906A6FF14A}"/>
    <cellStyle name="SAPBEXstdDataEmph 6 7 8" xfId="27417" xr:uid="{42ED3D5B-DB35-44BD-B52C-06CE35E6BF2F}"/>
    <cellStyle name="SAPBEXstdDataEmph 6 8" xfId="2701" xr:uid="{FA1760F6-A52F-4495-9ABC-E5B5F34F9DEC}"/>
    <cellStyle name="SAPBEXstdDataEmph 6 8 2" xfId="10871" xr:uid="{C80C29B8-4758-4D33-A08F-F61E66378530}"/>
    <cellStyle name="SAPBEXstdDataEmph 6 8 3" xfId="7513" xr:uid="{07FFEDAF-828E-4ABF-817C-4BD1E4E8DCD0}"/>
    <cellStyle name="SAPBEXstdDataEmph 6 8 4" xfId="17049" xr:uid="{5B2F81EE-6FA1-4D4F-A558-0C27AC159A09}"/>
    <cellStyle name="SAPBEXstdDataEmph 6 8 5" xfId="20807" xr:uid="{EB8CEF69-28F2-40DF-882A-03119B012C62}"/>
    <cellStyle name="SAPBEXstdDataEmph 6 8 6" xfId="24468" xr:uid="{CEA76FC4-5B9A-4DD6-A845-A9EEE574761D}"/>
    <cellStyle name="SAPBEXstdDataEmph 6 8 7" xfId="27997" xr:uid="{C159FAC3-2397-4A02-B19C-B67B874E799F}"/>
    <cellStyle name="SAPBEXstdDataEmph 6 8 8" xfId="31283" xr:uid="{828FA4DD-6A5A-48FB-9217-C5B16E29EAEB}"/>
    <cellStyle name="SAPBEXstdDataEmph 6 9" xfId="8486" xr:uid="{5F49AF87-9D6C-425A-98E2-FB578064773F}"/>
    <cellStyle name="SAPBEXstdDataEmph 7" xfId="1548" xr:uid="{B25B6098-BD03-4368-87A2-2E8C82022BAB}"/>
    <cellStyle name="SAPBEXstdDataEmph 7 10" xfId="13220" xr:uid="{E5006467-407B-4C4F-A837-27FB6D7AFAD3}"/>
    <cellStyle name="SAPBEXstdDataEmph 7 11" xfId="20514" xr:uid="{1F3FAFC8-01D8-41FB-B86C-CA4AC708DE56}"/>
    <cellStyle name="SAPBEXstdDataEmph 7 12" xfId="11252" xr:uid="{C89D460C-1783-4826-B618-6D598AB46400}"/>
    <cellStyle name="SAPBEXstdDataEmph 7 13" xfId="6969" xr:uid="{7438E19E-02F2-4F67-9388-B98E3344CEC0}"/>
    <cellStyle name="SAPBEXstdDataEmph 7 14" xfId="9900" xr:uid="{50434C6E-5F0B-4C7A-8688-926C188426BF}"/>
    <cellStyle name="SAPBEXstdDataEmph 7 2" xfId="2791" xr:uid="{91299A37-1A3F-4314-9F4D-DB216EE8E39D}"/>
    <cellStyle name="SAPBEXstdDataEmph 7 2 2" xfId="11475" xr:uid="{5E0B5CDA-39E0-4716-8C19-F0C8C6B87A26}"/>
    <cellStyle name="SAPBEXstdDataEmph 7 2 3" xfId="16168" xr:uid="{E84A505F-4664-445B-B9A6-D1352C436C7E}"/>
    <cellStyle name="SAPBEXstdDataEmph 7 2 4" xfId="17139" xr:uid="{7CEAB9C7-D941-4051-B541-BDBFD004082D}"/>
    <cellStyle name="SAPBEXstdDataEmph 7 2 5" xfId="20897" xr:uid="{CDDE0EF3-0998-4B2C-B322-B1A7B07BBF0B}"/>
    <cellStyle name="SAPBEXstdDataEmph 7 2 6" xfId="24558" xr:uid="{5CF1F9F4-2915-48EE-80D1-4BE3D35920D9}"/>
    <cellStyle name="SAPBEXstdDataEmph 7 2 7" xfId="28087" xr:uid="{9B90F39D-8F49-49FA-A43D-5FDA54867511}"/>
    <cellStyle name="SAPBEXstdDataEmph 7 2 8" xfId="31373" xr:uid="{04D341F0-F6B1-4BE7-B259-0BDAA69EDA93}"/>
    <cellStyle name="SAPBEXstdDataEmph 7 3" xfId="3297" xr:uid="{1DAA7478-ACE0-42D7-960A-D84FA160FB35}"/>
    <cellStyle name="SAPBEXstdDataEmph 7 3 2" xfId="9333" xr:uid="{35C09341-52B1-4713-A74C-308FC1AB978C}"/>
    <cellStyle name="SAPBEXstdDataEmph 7 3 3" xfId="9078" xr:uid="{4C782665-2F26-4803-B557-636C286BB803}"/>
    <cellStyle name="SAPBEXstdDataEmph 7 3 4" xfId="17644" xr:uid="{CC0E2D9C-CCEE-4F29-B380-56ED47486F64}"/>
    <cellStyle name="SAPBEXstdDataEmph 7 3 5" xfId="21400" xr:uid="{F6685CBC-5C7E-4C3A-BCE0-25D9DD02BF13}"/>
    <cellStyle name="SAPBEXstdDataEmph 7 3 6" xfId="25062" xr:uid="{F3A66E64-3BC6-4623-862B-09F2054B47FD}"/>
    <cellStyle name="SAPBEXstdDataEmph 7 3 7" xfId="28593" xr:uid="{B05DDD14-A1D2-429C-AFDE-D917E39602F7}"/>
    <cellStyle name="SAPBEXstdDataEmph 7 3 8" xfId="31872" xr:uid="{99B8F3F4-1CB1-4840-ACF8-11F474861446}"/>
    <cellStyle name="SAPBEXstdDataEmph 7 4" xfId="3063" xr:uid="{E7C4D32E-85F4-49EF-9A7C-A0F161305B20}"/>
    <cellStyle name="SAPBEXstdDataEmph 7 4 2" xfId="10490" xr:uid="{870F261E-1BBC-49B8-BB98-42887153A46B}"/>
    <cellStyle name="SAPBEXstdDataEmph 7 4 3" xfId="16882" xr:uid="{06FD8DA3-9084-4947-AA80-B82E3E026A9D}"/>
    <cellStyle name="SAPBEXstdDataEmph 7 4 4" xfId="17410" xr:uid="{5DB4606C-EC22-4175-9FFC-906E11B0AED5}"/>
    <cellStyle name="SAPBEXstdDataEmph 7 4 5" xfId="21168" xr:uid="{DD505BE5-9D88-4C85-AA97-D036E8377E88}"/>
    <cellStyle name="SAPBEXstdDataEmph 7 4 6" xfId="24830" xr:uid="{1FEB1C51-0ECF-4CD2-A533-F39022CF2C5E}"/>
    <cellStyle name="SAPBEXstdDataEmph 7 4 7" xfId="28359" xr:uid="{BD6F0B00-7EBC-48E7-B2A5-5A8FA05BC0FE}"/>
    <cellStyle name="SAPBEXstdDataEmph 7 4 8" xfId="31644" xr:uid="{B7A7F7F0-7768-4EC7-B84E-C2ABFAC0A83F}"/>
    <cellStyle name="SAPBEXstdDataEmph 7 5" xfId="3874" xr:uid="{B6C8DD1F-6348-44E6-BE9E-57BF907CC0CF}"/>
    <cellStyle name="SAPBEXstdDataEmph 7 5 2" xfId="10792" xr:uid="{9EAAAFFA-A6E7-4045-AA2F-DD4480588D0E}"/>
    <cellStyle name="SAPBEXstdDataEmph 7 5 3" xfId="8516" xr:uid="{0823F2A2-F3F3-4F24-AF46-8C85DCBC43CC}"/>
    <cellStyle name="SAPBEXstdDataEmph 7 5 4" xfId="18221" xr:uid="{CE9F7A1F-3469-4A17-A81D-EDC3425A1993}"/>
    <cellStyle name="SAPBEXstdDataEmph 7 5 5" xfId="21974" xr:uid="{DEB9724E-B5AB-4CDF-9EA2-808D35EE159E}"/>
    <cellStyle name="SAPBEXstdDataEmph 7 5 6" xfId="25639" xr:uid="{F08F8E33-421D-49E2-8418-BCDD43DE2595}"/>
    <cellStyle name="SAPBEXstdDataEmph 7 5 7" xfId="29170" xr:uid="{D9281FD3-CA8D-4262-BE62-235632EA352C}"/>
    <cellStyle name="SAPBEXstdDataEmph 7 5 8" xfId="32439" xr:uid="{429CBBF3-3BA0-432F-89B3-72C938A58651}"/>
    <cellStyle name="SAPBEXstdDataEmph 7 6" xfId="4524" xr:uid="{0DBFD7C8-57FA-4524-86E1-195070FB6118}"/>
    <cellStyle name="SAPBEXstdDataEmph 7 6 2" xfId="12483" xr:uid="{D9DAC4E2-DDE7-4891-92B0-351EFB06004A}"/>
    <cellStyle name="SAPBEXstdDataEmph 7 6 3" xfId="8255" xr:uid="{D6348D5A-E33F-49AA-AD88-8FD84A4FBE2A}"/>
    <cellStyle name="SAPBEXstdDataEmph 7 6 4" xfId="18871" xr:uid="{27499C9D-BD05-4850-9CC5-057420173861}"/>
    <cellStyle name="SAPBEXstdDataEmph 7 6 5" xfId="22623" xr:uid="{A2AE83ED-3719-4BA5-A44B-EC6F8F311F8E}"/>
    <cellStyle name="SAPBEXstdDataEmph 7 6 6" xfId="26288" xr:uid="{7433B40A-0748-47DC-9707-33322DA046C0}"/>
    <cellStyle name="SAPBEXstdDataEmph 7 6 7" xfId="29820" xr:uid="{7EADEAD4-1BE3-4B39-94EA-71C2611A5387}"/>
    <cellStyle name="SAPBEXstdDataEmph 7 6 8" xfId="33082" xr:uid="{FA337F8E-0743-4D14-A12D-40944932C49B}"/>
    <cellStyle name="SAPBEXstdDataEmph 7 7" xfId="4705" xr:uid="{8A17A8BB-2410-4A49-B931-831AF5660A23}"/>
    <cellStyle name="SAPBEXstdDataEmph 7 7 2" xfId="12317" xr:uid="{8E68E3E9-974D-41AA-84F1-39B8059E87D6}"/>
    <cellStyle name="SAPBEXstdDataEmph 7 7 3" xfId="15752" xr:uid="{F39A5210-C2B4-4B8E-BC78-27F13583368C}"/>
    <cellStyle name="SAPBEXstdDataEmph 7 7 4" xfId="19052" xr:uid="{999992BB-CF35-4258-B807-728BB442FB24}"/>
    <cellStyle name="SAPBEXstdDataEmph 7 7 5" xfId="22804" xr:uid="{EBD8DFD2-3762-42F7-811C-F25A6F479170}"/>
    <cellStyle name="SAPBEXstdDataEmph 7 7 6" xfId="26469" xr:uid="{8CE4281B-26B7-4E81-8860-FDD2CF33DE9C}"/>
    <cellStyle name="SAPBEXstdDataEmph 7 7 7" xfId="30001" xr:uid="{D3C9B8CA-9EE3-4A0F-A0AA-C2A503CC5B93}"/>
    <cellStyle name="SAPBEXstdDataEmph 7 7 8" xfId="33260" xr:uid="{6AC2BF8E-92A9-4667-8D85-4FCB549F8F3B}"/>
    <cellStyle name="SAPBEXstdDataEmph 7 8" xfId="13077" xr:uid="{8ECEBE31-7F42-4AF0-9436-416414816F16}"/>
    <cellStyle name="SAPBEXstdDataEmph 7 9" xfId="15584" xr:uid="{EA9AD3D2-5333-442C-9546-DF94EA880BDF}"/>
    <cellStyle name="SAPBEXstdDataEmph 8" xfId="1847" xr:uid="{4CF75FA1-31B0-480A-B840-B0C1B45FFA13}"/>
    <cellStyle name="SAPBEXstdDataEmph 8 2" xfId="8205" xr:uid="{DD821C39-6E3A-4846-8490-FF88BF8456F2}"/>
    <cellStyle name="SAPBEXstdDataEmph 8 3" xfId="7015" xr:uid="{468B94D1-95D5-4CF2-AD3E-16F19C6840DB}"/>
    <cellStyle name="SAPBEXstdDataEmph 8 4" xfId="11173" xr:uid="{9E31D709-38E3-442A-AB6D-8C46925AED67}"/>
    <cellStyle name="SAPBEXstdDataEmph 8 5" xfId="13996" xr:uid="{229E2676-6E3D-41FC-87F7-093587362DD8}"/>
    <cellStyle name="SAPBEXstdDataEmph 8 6" xfId="24114" xr:uid="{102B3B8F-911A-4DF7-988A-985EAA504329}"/>
    <cellStyle name="SAPBEXstdDataEmph 8 7" xfId="26905" xr:uid="{0F25EE48-D27B-4DD6-A7BF-092546922D36}"/>
    <cellStyle name="SAPBEXstdDataEmph 8 8" xfId="27036" xr:uid="{058FB5CA-2008-43C7-9678-E0D52FC7246C}"/>
    <cellStyle name="SAPBEXstdDataEmph 9" xfId="2643" xr:uid="{B266BF07-6AA9-44B5-BF2B-6517CD18AAC5}"/>
    <cellStyle name="SAPBEXstdDataEmph 9 2" xfId="9425" xr:uid="{C86CBFEA-783A-4D73-A462-8984A3550CA1}"/>
    <cellStyle name="SAPBEXstdDataEmph 9 3" xfId="13546" xr:uid="{E42ECFEA-0D61-471F-9F68-F757E151EF6F}"/>
    <cellStyle name="SAPBEXstdDataEmph 9 4" xfId="7271" xr:uid="{1E12ABE8-EB12-459A-8CAA-CF7695B8BB6A}"/>
    <cellStyle name="SAPBEXstdDataEmph 9 5" xfId="20750" xr:uid="{9461238C-9659-4487-94A0-74172D6FA5AC}"/>
    <cellStyle name="SAPBEXstdDataEmph 9 6" xfId="24410" xr:uid="{4599C707-8324-4B8D-93AC-26671EEB372F}"/>
    <cellStyle name="SAPBEXstdDataEmph 9 7" xfId="27939" xr:uid="{EE25B75F-9189-4881-829A-23981D6784DC}"/>
    <cellStyle name="SAPBEXstdDataEmph 9 8" xfId="31228" xr:uid="{82D5E27B-64E1-4F10-9772-D6A90F111E77}"/>
    <cellStyle name="SAPBEXstdItem" xfId="494" xr:uid="{8FBFD394-3868-4F5F-BD5A-FD8BA59612F5}"/>
    <cellStyle name="SAPBEXstdItem 10" xfId="3554" xr:uid="{B247EEB4-9233-4C8B-BA61-C57BE3ECCB85}"/>
    <cellStyle name="SAPBEXstdItem 10 2" xfId="9608" xr:uid="{9E005B5C-BBC7-411C-860A-A82D6A45E1ED}"/>
    <cellStyle name="SAPBEXstdItem 10 3" xfId="15385" xr:uid="{D2FA2943-13D2-4D9F-9321-A29D45326047}"/>
    <cellStyle name="SAPBEXstdItem 10 4" xfId="17901" xr:uid="{3E5001A4-8BBF-4ECA-8C7A-7BD01489743E}"/>
    <cellStyle name="SAPBEXstdItem 10 5" xfId="21657" xr:uid="{FE8A9413-71B6-4E0B-8F94-1FDF7B918A8E}"/>
    <cellStyle name="SAPBEXstdItem 10 6" xfId="25319" xr:uid="{EA36A414-260F-4116-86FC-0463C5910D3D}"/>
    <cellStyle name="SAPBEXstdItem 10 7" xfId="28850" xr:uid="{EB07A33A-AA82-4E80-8C3F-A84632AD0C35}"/>
    <cellStyle name="SAPBEXstdItem 10 8" xfId="32128" xr:uid="{28E860BC-CDB4-4AAA-9A3C-77C45C244224}"/>
    <cellStyle name="SAPBEXstdItem 11" xfId="3108" xr:uid="{85121ACF-FB5F-4827-BF4B-780917A4CA9A}"/>
    <cellStyle name="SAPBEXstdItem 11 2" xfId="10127" xr:uid="{AE0CFBC1-D77F-4AD1-B5EF-C7D06A66AF8C}"/>
    <cellStyle name="SAPBEXstdItem 11 3" xfId="8059" xr:uid="{8797767F-DB8D-4486-9894-11B28BBB3C14}"/>
    <cellStyle name="SAPBEXstdItem 11 4" xfId="17455" xr:uid="{7AB81333-B27E-4E4F-A36E-12FD39EA5A24}"/>
    <cellStyle name="SAPBEXstdItem 11 5" xfId="21211" xr:uid="{8817234A-DDE0-4A14-A3C5-EE4DD55D3465}"/>
    <cellStyle name="SAPBEXstdItem 11 6" xfId="24873" xr:uid="{915913E3-986A-48CC-BEF1-9C0AB67F2689}"/>
    <cellStyle name="SAPBEXstdItem 11 7" xfId="28404" xr:uid="{216ED32F-F066-4495-BDAF-A526D5FBF758}"/>
    <cellStyle name="SAPBEXstdItem 11 8" xfId="31686" xr:uid="{E14AEDDD-E615-4362-9F6F-E825135D6462}"/>
    <cellStyle name="SAPBEXstdItem 12" xfId="4394" xr:uid="{042B11F5-9D41-45E6-831E-FED32280F761}"/>
    <cellStyle name="SAPBEXstdItem 12 2" xfId="7062" xr:uid="{A8AD3396-3234-4BD0-9ED4-86E06107414B}"/>
    <cellStyle name="SAPBEXstdItem 12 3" xfId="17000" xr:uid="{B83265B0-7841-409E-A611-09990A72C120}"/>
    <cellStyle name="SAPBEXstdItem 12 4" xfId="18741" xr:uid="{51B83E92-B64A-4472-9B8C-27D335418653}"/>
    <cellStyle name="SAPBEXstdItem 12 5" xfId="22493" xr:uid="{69DDB37D-065F-43F1-83FC-BA5C244E1D42}"/>
    <cellStyle name="SAPBEXstdItem 12 6" xfId="26159" xr:uid="{D35C973D-D892-4806-925A-8EF63CB2534C}"/>
    <cellStyle name="SAPBEXstdItem 12 7" xfId="29690" xr:uid="{5DA74267-20DE-4F0A-8E83-943AC2B52F12}"/>
    <cellStyle name="SAPBEXstdItem 12 8" xfId="32952" xr:uid="{E44B33D3-FB34-46B6-AB04-5D94C2E92619}"/>
    <cellStyle name="SAPBEXstdItem 13" xfId="4662" xr:uid="{F1DAA517-1458-4621-9255-4CE9CAA1FD94}"/>
    <cellStyle name="SAPBEXstdItem 13 2" xfId="12359" xr:uid="{CC430443-E17E-4B53-A637-497091E33D63}"/>
    <cellStyle name="SAPBEXstdItem 13 3" xfId="15737" xr:uid="{BF357415-8135-4404-B805-057708D2CB1C}"/>
    <cellStyle name="SAPBEXstdItem 13 4" xfId="19009" xr:uid="{25E1986B-63D9-4746-862B-E72EBB2616D4}"/>
    <cellStyle name="SAPBEXstdItem 13 5" xfId="22761" xr:uid="{5A30D3A8-CE40-4408-955F-8B37028F70F7}"/>
    <cellStyle name="SAPBEXstdItem 13 6" xfId="26426" xr:uid="{5004C044-8FC9-451D-83BB-20DE15579781}"/>
    <cellStyle name="SAPBEXstdItem 13 7" xfId="29958" xr:uid="{D000066A-B22D-4283-93C2-23182D5F04FF}"/>
    <cellStyle name="SAPBEXstdItem 13 8" xfId="33217" xr:uid="{F3C2A08C-8C2F-40DD-8A18-317A18D26C69}"/>
    <cellStyle name="SAPBEXstdItem 14" xfId="6415" xr:uid="{30F2AD17-7BA2-4BF5-A5C8-972D5C9FD8BF}"/>
    <cellStyle name="SAPBEXstdItem 14 2" xfId="13313" xr:uid="{909858DD-029F-483D-ABB1-B9BF7B6CD202}"/>
    <cellStyle name="SAPBEXstdItem 14 3" xfId="15971" xr:uid="{29130A54-B44D-47E8-B7D0-87E1466FD563}"/>
    <cellStyle name="SAPBEXstdItem 14 4" xfId="20659" xr:uid="{78258371-6C8E-4BC7-8EED-03F649BC7947}"/>
    <cellStyle name="SAPBEXstdItem 14 5" xfId="24340" xr:uid="{479587AD-9AAB-406A-A3F9-E9CA7E89C317}"/>
    <cellStyle name="SAPBEXstdItem 14 6" xfId="27858" xr:uid="{E91FA2F6-CEEB-4C84-93BA-AA1D19EC7966}"/>
    <cellStyle name="SAPBEXstdItem 14 7" xfId="31076" xr:uid="{A7944AA6-DDA9-4AAD-ABE1-D89BB2A14766}"/>
    <cellStyle name="SAPBEXstdItem 14 8" xfId="33679" xr:uid="{35A99890-73A4-436F-9994-DF34B0EBE972}"/>
    <cellStyle name="SAPBEXstdItem 15" xfId="9722" xr:uid="{F7D79B98-42C7-49E1-8C83-F1034CD99D32}"/>
    <cellStyle name="SAPBEXstdItem 16" xfId="15369" xr:uid="{783A5E5E-E9F3-491B-ABF2-91227EE266A4}"/>
    <cellStyle name="SAPBEXstdItem 17" xfId="15552" xr:uid="{7E3F5A56-1E90-4B2E-BF4A-1B0636F728F4}"/>
    <cellStyle name="SAPBEXstdItem 18" xfId="16691" xr:uid="{F15AE82F-4F9E-4BE9-9620-ED31625E0AEC}"/>
    <cellStyle name="SAPBEXstdItem 19" xfId="15107" xr:uid="{236391A6-7068-45EF-9375-0B36DF5B5F62}"/>
    <cellStyle name="SAPBEXstdItem 2" xfId="1253" xr:uid="{98DA5FF6-F101-4E4A-BC64-2CBEFCBC8520}"/>
    <cellStyle name="SAPBEXstdItem 2 10" xfId="3795" xr:uid="{44CF0C44-5CEB-4A01-AE70-04D4B85B4760}"/>
    <cellStyle name="SAPBEXstdItem 2 10 2" xfId="12729" xr:uid="{A0E58CF1-5D75-426C-967C-F6076087F180}"/>
    <cellStyle name="SAPBEXstdItem 2 10 3" xfId="7529" xr:uid="{1E62DA66-C0D0-4CAD-B68A-9C7FDA31C609}"/>
    <cellStyle name="SAPBEXstdItem 2 10 4" xfId="18142" xr:uid="{DEAF7332-49D0-4864-9A24-C4006C4A0E5B}"/>
    <cellStyle name="SAPBEXstdItem 2 10 5" xfId="21895" xr:uid="{07ACA130-7C3E-42BB-9BFB-16BB2D04F53A}"/>
    <cellStyle name="SAPBEXstdItem 2 10 6" xfId="25560" xr:uid="{7C57E921-282B-4053-A9D3-0A6E78DFB558}"/>
    <cellStyle name="SAPBEXstdItem 2 10 7" xfId="29091" xr:uid="{0D5B4530-95CE-4ED9-9211-BD372B94DFA9}"/>
    <cellStyle name="SAPBEXstdItem 2 10 8" xfId="32363" xr:uid="{067089D6-2E36-4161-9B45-602D7DE79E85}"/>
    <cellStyle name="SAPBEXstdItem 2 11" xfId="1929" xr:uid="{757773E5-60A5-4974-902E-5C41BA0C8A67}"/>
    <cellStyle name="SAPBEXstdItem 2 11 2" xfId="7266" xr:uid="{7D9CA90F-5BF5-4490-8CE3-0B15568F5EB0}"/>
    <cellStyle name="SAPBEXstdItem 2 11 3" xfId="15288" xr:uid="{5128EC87-A291-4664-80D5-FA08E00E86DC}"/>
    <cellStyle name="SAPBEXstdItem 2 11 4" xfId="13562" xr:uid="{6874C91D-D4D0-4929-8166-F505D0553B9C}"/>
    <cellStyle name="SAPBEXstdItem 2 11 5" xfId="14451" xr:uid="{E1ABF4D7-39C5-4490-A9DF-17FFA617415B}"/>
    <cellStyle name="SAPBEXstdItem 2 11 6" xfId="19951" xr:uid="{1A750EA0-214E-4547-8FFC-D33F7D8873D2}"/>
    <cellStyle name="SAPBEXstdItem 2 11 7" xfId="15669" xr:uid="{83785A39-618B-483C-9DCE-0DA7D8F6DBFE}"/>
    <cellStyle name="SAPBEXstdItem 2 11 8" xfId="27299" xr:uid="{5ADA2468-0F4D-40C6-B4B6-CEA7A32D4C24}"/>
    <cellStyle name="SAPBEXstdItem 2 12" xfId="4912" xr:uid="{B7622E92-63FF-4C79-80AE-AE3BE8C86A45}"/>
    <cellStyle name="SAPBEXstdItem 2 12 2" xfId="12111" xr:uid="{7AD6E59F-16B1-453F-98C0-E4FDFABB4EDD}"/>
    <cellStyle name="SAPBEXstdItem 2 12 3" xfId="9312" xr:uid="{7BF8DA12-2B04-47B2-AAEB-5A021433C681}"/>
    <cellStyle name="SAPBEXstdItem 2 12 4" xfId="19259" xr:uid="{D54117D8-47EA-4D27-86A8-E46EA643036B}"/>
    <cellStyle name="SAPBEXstdItem 2 12 5" xfId="23010" xr:uid="{0ACAA262-7627-4778-94DA-507F3A97ACBE}"/>
    <cellStyle name="SAPBEXstdItem 2 12 6" xfId="26676" xr:uid="{FCA933F0-C45A-4FD3-BDE6-0709B7EBEA70}"/>
    <cellStyle name="SAPBEXstdItem 2 12 7" xfId="30208" xr:uid="{B4765982-B763-433A-ACC1-CEAED28A8042}"/>
    <cellStyle name="SAPBEXstdItem 2 12 8" xfId="33463" xr:uid="{ED3E4FCC-AFD0-4D35-805A-14BDE712A949}"/>
    <cellStyle name="SAPBEXstdItem 2 13" xfId="7993" xr:uid="{2D0C5C2E-0A7F-49E4-861E-9BDA9F04B57E}"/>
    <cellStyle name="SAPBEXstdItem 2 14" xfId="12046" xr:uid="{33C1FEAC-D440-4657-ADC7-C05396D39985}"/>
    <cellStyle name="SAPBEXstdItem 2 15" xfId="7524" xr:uid="{51302A49-B472-4E65-A023-F98BAB1565FE}"/>
    <cellStyle name="SAPBEXstdItem 2 16" xfId="19704" xr:uid="{786012EE-4527-4108-B4BF-4EE678C38344}"/>
    <cellStyle name="SAPBEXstdItem 2 17" xfId="23467" xr:uid="{81AC38BE-609A-4E86-9D1C-2DA42CB443F1}"/>
    <cellStyle name="SAPBEXstdItem 2 18" xfId="27083" xr:uid="{A10CCC9E-40CC-468C-B12A-A0AE23AFFD9B}"/>
    <cellStyle name="SAPBEXstdItem 2 19" xfId="23024" xr:uid="{8C04330A-0E9B-47C0-9E07-AA2298A6F679}"/>
    <cellStyle name="SAPBEXstdItem 2 2" xfId="1254" xr:uid="{FC604A92-08EA-4F7B-8E1C-082E0F290955}"/>
    <cellStyle name="SAPBEXstdItem 2 2 10" xfId="13774" xr:uid="{86D0BE7C-CED3-47B5-866B-9BFEE530303C}"/>
    <cellStyle name="SAPBEXstdItem 2 2 11" xfId="15880" xr:uid="{349EFA26-439A-4F62-8DA4-AAA8BFD4D5F5}"/>
    <cellStyle name="SAPBEXstdItem 2 2 12" xfId="19703" xr:uid="{94354F72-172C-47FC-9667-749BA86388CC}"/>
    <cellStyle name="SAPBEXstdItem 2 2 13" xfId="23466" xr:uid="{D454883F-05B4-443B-AC0E-26BF99F92DEE}"/>
    <cellStyle name="SAPBEXstdItem 2 2 14" xfId="27082" xr:uid="{72CE4208-3098-48CD-B077-F6159DDA6C86}"/>
    <cellStyle name="SAPBEXstdItem 2 2 15" xfId="30544" xr:uid="{F45983B6-5B82-44B3-9705-8AFB15D71797}"/>
    <cellStyle name="SAPBEXstdItem 2 2 2" xfId="1733" xr:uid="{C870F8C0-B324-4D77-B9BC-C04A2080E765}"/>
    <cellStyle name="SAPBEXstdItem 2 2 2 10" xfId="16243" xr:uid="{1907CCEC-167A-4749-9F31-A895FE691153}"/>
    <cellStyle name="SAPBEXstdItem 2 2 2 11" xfId="20472" xr:uid="{3798231B-4621-489E-A8E9-5DD0F7A99F93}"/>
    <cellStyle name="SAPBEXstdItem 2 2 2 12" xfId="24155" xr:uid="{5E9A1E9A-23E0-43D8-9BEB-2DC66A68FB5A}"/>
    <cellStyle name="SAPBEXstdItem 2 2 2 13" xfId="27705" xr:uid="{FFD7A6B6-6F85-479E-95A5-7C143683CB77}"/>
    <cellStyle name="SAPBEXstdItem 2 2 2 14" xfId="30438" xr:uid="{5EDBC0FA-23D3-41C8-99DB-897C708CD66F}"/>
    <cellStyle name="SAPBEXstdItem 2 2 2 2" xfId="2976" xr:uid="{4C823AEF-488B-4423-AA27-4716DF0C63C3}"/>
    <cellStyle name="SAPBEXstdItem 2 2 2 2 2" xfId="10732" xr:uid="{BBEF8574-0A1E-496F-B8EB-C20845DCF01A}"/>
    <cellStyle name="SAPBEXstdItem 2 2 2 2 3" xfId="13463" xr:uid="{AFD5B8EE-4D31-40C7-AC93-B5A676FAFF29}"/>
    <cellStyle name="SAPBEXstdItem 2 2 2 2 4" xfId="17324" xr:uid="{FFFE8C29-9ADF-4565-9DBC-9814DB1559F2}"/>
    <cellStyle name="SAPBEXstdItem 2 2 2 2 5" xfId="21082" xr:uid="{5763BB1E-00A6-43E9-9079-05C5F71871CE}"/>
    <cellStyle name="SAPBEXstdItem 2 2 2 2 6" xfId="24743" xr:uid="{55248E56-4ADA-4F26-9312-F2EFD720CC4D}"/>
    <cellStyle name="SAPBEXstdItem 2 2 2 2 7" xfId="28272" xr:uid="{AD3C0F64-3889-48E3-AA15-7FECBEA59A84}"/>
    <cellStyle name="SAPBEXstdItem 2 2 2 2 8" xfId="31558" xr:uid="{D93A7A7D-BE1B-4F73-85B3-B88DD41FA347}"/>
    <cellStyle name="SAPBEXstdItem 2 2 2 3" xfId="3482" xr:uid="{38D0030B-1CB6-4E3D-8A65-7861225098DE}"/>
    <cellStyle name="SAPBEXstdItem 2 2 2 3 2" xfId="13041" xr:uid="{CF9EF502-F4E0-444A-B885-85D00528921E}"/>
    <cellStyle name="SAPBEXstdItem 2 2 2 3 3" xfId="7408" xr:uid="{573B1353-1FB5-4112-8DB1-6C9CB47D55A9}"/>
    <cellStyle name="SAPBEXstdItem 2 2 2 3 4" xfId="17829" xr:uid="{2CCD87CF-5632-42F9-BE1F-23AD29FF840C}"/>
    <cellStyle name="SAPBEXstdItem 2 2 2 3 5" xfId="21585" xr:uid="{3A540CF4-4AA4-44A1-9F8D-C1B94F9F6524}"/>
    <cellStyle name="SAPBEXstdItem 2 2 2 3 6" xfId="25247" xr:uid="{780549AD-FB0A-40A2-94CD-3DA71F6008E1}"/>
    <cellStyle name="SAPBEXstdItem 2 2 2 3 7" xfId="28778" xr:uid="{DEC82873-CA9D-4163-8857-F0AC08C0ACF9}"/>
    <cellStyle name="SAPBEXstdItem 2 2 2 3 8" xfId="32057" xr:uid="{F2A163FE-D9F3-4B55-9E60-A8BDC293B335}"/>
    <cellStyle name="SAPBEXstdItem 2 2 2 4" xfId="3608" xr:uid="{28FFA427-79EC-42E8-A8B0-6DFAFA18F797}"/>
    <cellStyle name="SAPBEXstdItem 2 2 2 4 2" xfId="11099" xr:uid="{2615CE20-BC35-4750-BE03-18173488EDA0}"/>
    <cellStyle name="SAPBEXstdItem 2 2 2 4 3" xfId="16477" xr:uid="{75E6623C-6687-4E97-A063-1D35A0F3CC05}"/>
    <cellStyle name="SAPBEXstdItem 2 2 2 4 4" xfId="17955" xr:uid="{D5F96BFD-14F3-4D10-81CE-822709CA9A6B}"/>
    <cellStyle name="SAPBEXstdItem 2 2 2 4 5" xfId="21711" xr:uid="{99404DB2-578B-499C-B7C8-3552C21021C3}"/>
    <cellStyle name="SAPBEXstdItem 2 2 2 4 6" xfId="25373" xr:uid="{4E30C1AD-E18E-41D4-9E16-590E933371DC}"/>
    <cellStyle name="SAPBEXstdItem 2 2 2 4 7" xfId="28904" xr:uid="{C3C8D085-585D-4240-9A63-E9EF33CF0D21}"/>
    <cellStyle name="SAPBEXstdItem 2 2 2 4 8" xfId="32181" xr:uid="{45311CF0-9764-4432-B3DA-5EF264A86BA1}"/>
    <cellStyle name="SAPBEXstdItem 2 2 2 5" xfId="2211" xr:uid="{AA52553B-7D0B-4EAB-9E55-1D018C52A425}"/>
    <cellStyle name="SAPBEXstdItem 2 2 2 5 2" xfId="7453" xr:uid="{74B645FE-7839-47C6-AA81-4AD19F248D8B}"/>
    <cellStyle name="SAPBEXstdItem 2 2 2 5 3" xfId="11693" xr:uid="{EA0EEF0E-7CE0-4A80-8151-45F1495435D6}"/>
    <cellStyle name="SAPBEXstdItem 2 2 2 5 4" xfId="16143" xr:uid="{A68DDFE9-AC94-4329-9847-113CBBA36290}"/>
    <cellStyle name="SAPBEXstdItem 2 2 2 5 5" xfId="13867" xr:uid="{F0165F46-CEE7-4D43-B499-4D0B7FD43ACC}"/>
    <cellStyle name="SAPBEXstdItem 2 2 2 5 6" xfId="13113" xr:uid="{024546E1-E259-47A8-A66D-0E1184AC3D81}"/>
    <cellStyle name="SAPBEXstdItem 2 2 2 5 7" xfId="10231" xr:uid="{35B7DB39-416A-45D5-BD19-A26104EFF25E}"/>
    <cellStyle name="SAPBEXstdItem 2 2 2 5 8" xfId="27431" xr:uid="{8189E3ED-DF79-46D1-85B7-5EF9687D7F51}"/>
    <cellStyle name="SAPBEXstdItem 2 2 2 6" xfId="3844" xr:uid="{3DA83AC7-D0E9-43F6-9B12-A74FAF4B505F}"/>
    <cellStyle name="SAPBEXstdItem 2 2 2 6 2" xfId="12868" xr:uid="{0BC1601A-32AE-4071-AB4A-C66E5FA41C3E}"/>
    <cellStyle name="SAPBEXstdItem 2 2 2 6 3" xfId="7386" xr:uid="{FC8D2812-68F8-4470-9BBE-71CB3795061F}"/>
    <cellStyle name="SAPBEXstdItem 2 2 2 6 4" xfId="18191" xr:uid="{C7C92D82-FBA3-46F9-ACE4-44A9C84DFC91}"/>
    <cellStyle name="SAPBEXstdItem 2 2 2 6 5" xfId="21944" xr:uid="{A59ED0F0-E8B0-4143-9840-D484275E4D58}"/>
    <cellStyle name="SAPBEXstdItem 2 2 2 6 6" xfId="25609" xr:uid="{EDA21115-3614-4E44-AA97-39269541BAE7}"/>
    <cellStyle name="SAPBEXstdItem 2 2 2 6 7" xfId="29140" xr:uid="{84E8BFFB-F519-4A04-8293-2055225C900E}"/>
    <cellStyle name="SAPBEXstdItem 2 2 2 6 8" xfId="32411" xr:uid="{787238FD-0AF9-452A-AAE1-A2F14FF42AF9}"/>
    <cellStyle name="SAPBEXstdItem 2 2 2 7" xfId="4610" xr:uid="{3C2C2A34-D8BC-413B-9FA0-52566DD96761}"/>
    <cellStyle name="SAPBEXstdItem 2 2 2 7 2" xfId="12408" xr:uid="{14FA541D-58D9-4759-B56E-CD51A5DDF4B8}"/>
    <cellStyle name="SAPBEXstdItem 2 2 2 7 3" xfId="8999" xr:uid="{BC8C0875-9857-4EF9-82BF-33BDD4DB79BC}"/>
    <cellStyle name="SAPBEXstdItem 2 2 2 7 4" xfId="18957" xr:uid="{A09A50F5-F90A-4B88-A15D-EC22EE2A85B4}"/>
    <cellStyle name="SAPBEXstdItem 2 2 2 7 5" xfId="22709" xr:uid="{9AE59B4D-C3FE-48A8-94A2-093480AC03AD}"/>
    <cellStyle name="SAPBEXstdItem 2 2 2 7 6" xfId="26374" xr:uid="{17F0B15E-C0E9-4A9F-96C0-9DF084AA3171}"/>
    <cellStyle name="SAPBEXstdItem 2 2 2 7 7" xfId="29906" xr:uid="{C707DCA3-163E-41DE-B711-8F23A96A647A}"/>
    <cellStyle name="SAPBEXstdItem 2 2 2 7 8" xfId="33166" xr:uid="{F565430E-D5CB-4032-B470-F1AA3FFD3D1F}"/>
    <cellStyle name="SAPBEXstdItem 2 2 2 8" xfId="8706" xr:uid="{3C664604-7A53-4B90-94C1-EAA067DFDE5A}"/>
    <cellStyle name="SAPBEXstdItem 2 2 2 9" xfId="7431" xr:uid="{89CCE633-7A64-4152-A5C5-3A1DDF41B349}"/>
    <cellStyle name="SAPBEXstdItem 2 2 3" xfId="2527" xr:uid="{1B6853A6-CF09-47C8-9C8A-848382669120}"/>
    <cellStyle name="SAPBEXstdItem 2 2 3 2" xfId="8924" xr:uid="{51D9C05C-EE28-4B9F-8DE6-8359E16F189B}"/>
    <cellStyle name="SAPBEXstdItem 2 2 3 3" xfId="9777" xr:uid="{2E7D39BE-EEC8-4DA0-AE2E-2C2B6B9271F6}"/>
    <cellStyle name="SAPBEXstdItem 2 2 3 4" xfId="14235" xr:uid="{ECDFED73-5FE8-43F5-B436-6633825CF75D}"/>
    <cellStyle name="SAPBEXstdItem 2 2 3 5" xfId="19312" xr:uid="{B8F4F340-DAA8-4329-A2CB-174249EF0C92}"/>
    <cellStyle name="SAPBEXstdItem 2 2 3 6" xfId="23081" xr:uid="{EC52AF56-D7E4-450C-AA50-547409E557A0}"/>
    <cellStyle name="SAPBEXstdItem 2 2 3 7" xfId="26724" xr:uid="{A1897445-3B31-424A-998E-CB38D3044810}"/>
    <cellStyle name="SAPBEXstdItem 2 2 3 8" xfId="31116" xr:uid="{6196456A-88AC-4583-9E2A-DC31E174FB7E}"/>
    <cellStyle name="SAPBEXstdItem 2 2 4" xfId="3038" xr:uid="{29697CE0-AA4F-4A4D-BFDB-41E96779A251}"/>
    <cellStyle name="SAPBEXstdItem 2 2 4 2" xfId="13046" xr:uid="{E1637C9C-AC68-4460-84FF-C5BCDCE1B10B}"/>
    <cellStyle name="SAPBEXstdItem 2 2 4 3" xfId="15613" xr:uid="{943DF61E-DC58-4F9D-9C08-183FBDD2635E}"/>
    <cellStyle name="SAPBEXstdItem 2 2 4 4" xfId="17386" xr:uid="{CD974212-2EC5-4468-8D25-8F9ADCC7758C}"/>
    <cellStyle name="SAPBEXstdItem 2 2 4 5" xfId="21144" xr:uid="{A7C9725F-947D-456D-8D2E-A0F1D9C5FBB3}"/>
    <cellStyle name="SAPBEXstdItem 2 2 4 6" xfId="24805" xr:uid="{EC9348B9-6B82-48AB-91B0-8DE0DBAED03F}"/>
    <cellStyle name="SAPBEXstdItem 2 2 4 7" xfId="28334" xr:uid="{7058B232-38E9-448A-8DD1-1E01671E9530}"/>
    <cellStyle name="SAPBEXstdItem 2 2 4 8" xfId="31620" xr:uid="{4B7CFD40-36F7-4810-B4D5-72A4660EED52}"/>
    <cellStyle name="SAPBEXstdItem 2 2 5" xfId="2241" xr:uid="{8C36583D-878F-44C4-8B8B-04EF6FB32DF1}"/>
    <cellStyle name="SAPBEXstdItem 2 2 5 2" xfId="8296" xr:uid="{AB66A1B6-1461-4A83-B944-E6AB40201FA8}"/>
    <cellStyle name="SAPBEXstdItem 2 2 5 3" xfId="6831" xr:uid="{194AA7EE-E864-4B5D-8B9C-18570EBF63EB}"/>
    <cellStyle name="SAPBEXstdItem 2 2 5 4" xfId="9109" xr:uid="{4A8A1A23-5430-46A2-BF8D-D25583C22DBA}"/>
    <cellStyle name="SAPBEXstdItem 2 2 5 5" xfId="16276" xr:uid="{62253D04-4FA0-4BC1-97D6-E5CBE7C48B7F}"/>
    <cellStyle name="SAPBEXstdItem 2 2 5 6" xfId="20208" xr:uid="{A791A1E0-9F6B-4092-B5EE-0AAB60AEF870}"/>
    <cellStyle name="SAPBEXstdItem 2 2 5 7" xfId="23410" xr:uid="{27C6D096-2B21-4A18-A3F6-D05138F745B7}"/>
    <cellStyle name="SAPBEXstdItem 2 2 5 8" xfId="21972" xr:uid="{0EE5D331-BB37-4C0E-9117-5A916AD0D05B}"/>
    <cellStyle name="SAPBEXstdItem 2 2 6" xfId="2451" xr:uid="{B8ADE23A-10CC-42AF-936C-ED5369F44699}"/>
    <cellStyle name="SAPBEXstdItem 2 2 6 2" xfId="10840" xr:uid="{858CCCA2-7E43-402A-A441-73515C4C3F46}"/>
    <cellStyle name="SAPBEXstdItem 2 2 6 3" xfId="13306" xr:uid="{DB5CB825-9CFE-4002-BC8D-56A49F8D45C2}"/>
    <cellStyle name="SAPBEXstdItem 2 2 6 4" xfId="13422" xr:uid="{0A2C4A12-B3E2-4B61-B813-473C16D8D337}"/>
    <cellStyle name="SAPBEXstdItem 2 2 6 5" xfId="20529" xr:uid="{951110AF-A6D7-428B-9DBC-AE6A44A00727}"/>
    <cellStyle name="SAPBEXstdItem 2 2 6 6" xfId="23139" xr:uid="{8BB7000A-EEE2-432B-94CE-0D82A544C69C}"/>
    <cellStyle name="SAPBEXstdItem 2 2 6 7" xfId="26781" xr:uid="{EB22BD92-EC71-4C18-A747-3DF77B507583}"/>
    <cellStyle name="SAPBEXstdItem 2 2 6 8" xfId="30243" xr:uid="{2E657DD3-C10C-4515-8C99-3A37FC5D0AEA}"/>
    <cellStyle name="SAPBEXstdItem 2 2 7" xfId="2280" xr:uid="{7B439B8A-3A97-4662-B8A3-30F0F54AF258}"/>
    <cellStyle name="SAPBEXstdItem 2 2 7 2" xfId="10977" xr:uid="{A7C0F42A-8BC8-4157-AE7F-92D27ABD96BE}"/>
    <cellStyle name="SAPBEXstdItem 2 2 7 3" xfId="16561" xr:uid="{6571BE7B-A863-429D-BAD3-4C876CF67113}"/>
    <cellStyle name="SAPBEXstdItem 2 2 7 4" xfId="16372" xr:uid="{C78922C7-D80F-4D70-8642-B4138AF20DF2}"/>
    <cellStyle name="SAPBEXstdItem 2 2 7 5" xfId="7702" xr:uid="{0D4F5A2C-C075-46BC-B8B7-340B98F99D7F}"/>
    <cellStyle name="SAPBEXstdItem 2 2 7 6" xfId="20139" xr:uid="{955C4AA8-9B43-4350-B67D-D1B1DAE20C47}"/>
    <cellStyle name="SAPBEXstdItem 2 2 7 7" xfId="26843" xr:uid="{26B60B2D-D6EA-4803-B691-B619ADC8FBFD}"/>
    <cellStyle name="SAPBEXstdItem 2 2 7 8" xfId="27448" xr:uid="{6A8F5CAE-B130-4808-B3D0-00A0785FE8D0}"/>
    <cellStyle name="SAPBEXstdItem 2 2 8" xfId="4770" xr:uid="{0E1B4AB6-39B7-43E9-A243-4E5D1BADA984}"/>
    <cellStyle name="SAPBEXstdItem 2 2 8 2" xfId="12253" xr:uid="{15EAACBA-C94E-40D7-94FB-518D15C008E3}"/>
    <cellStyle name="SAPBEXstdItem 2 2 8 3" xfId="15793" xr:uid="{5CF9A01E-172A-442B-B21B-23167860A24B}"/>
    <cellStyle name="SAPBEXstdItem 2 2 8 4" xfId="19117" xr:uid="{ADE1E8AD-E379-43DC-A336-A5AF851AFB90}"/>
    <cellStyle name="SAPBEXstdItem 2 2 8 5" xfId="22868" xr:uid="{A8C29E17-4568-4184-A37B-70259BB542AF}"/>
    <cellStyle name="SAPBEXstdItem 2 2 8 6" xfId="26534" xr:uid="{78EA697A-95E4-454B-8196-913956507593}"/>
    <cellStyle name="SAPBEXstdItem 2 2 8 7" xfId="30066" xr:uid="{16FA2124-EB4E-40D1-B95A-14A87A5DC0CB}"/>
    <cellStyle name="SAPBEXstdItem 2 2 8 8" xfId="33323" xr:uid="{9E678093-7FFE-46AD-84AD-A1EFBEF8758B}"/>
    <cellStyle name="SAPBEXstdItem 2 2 9" xfId="7992" xr:uid="{5E6571C6-F10C-4400-80C7-CE640ACCB8DA}"/>
    <cellStyle name="SAPBEXstdItem 2 3" xfId="1255" xr:uid="{32907862-453B-4BEA-8E27-1C86AF6E4A5C}"/>
    <cellStyle name="SAPBEXstdItem 2 3 10" xfId="16347" xr:uid="{F6BBC8DB-54D4-4E04-B33D-D9E691FEBDC4}"/>
    <cellStyle name="SAPBEXstdItem 2 3 11" xfId="7530" xr:uid="{AC70A8B2-C967-42B5-85B2-75C3C7F3A2F5}"/>
    <cellStyle name="SAPBEXstdItem 2 3 12" xfId="19702" xr:uid="{CF2C73A6-949C-454C-B978-A2C4669873D6}"/>
    <cellStyle name="SAPBEXstdItem 2 3 13" xfId="23465" xr:uid="{78E9CCC4-4345-45DA-87B4-3D3C2D47C26E}"/>
    <cellStyle name="SAPBEXstdItem 2 3 14" xfId="27081" xr:uid="{923C6B4E-A10B-41E8-B97D-3229F6112B4F}"/>
    <cellStyle name="SAPBEXstdItem 2 3 15" xfId="30543" xr:uid="{38CECB8C-EB68-4958-BDA7-669948795A54}"/>
    <cellStyle name="SAPBEXstdItem 2 3 16" xfId="35135" xr:uid="{C9FD51C4-CAC9-42B1-BC61-E3E337FDA320}"/>
    <cellStyle name="SAPBEXstdItem 2 3 2" xfId="1734" xr:uid="{B75E30B0-0578-4B2A-A746-20F4CAB16F6E}"/>
    <cellStyle name="SAPBEXstdItem 2 3 2 10" xfId="14708" xr:uid="{BB4F097B-0651-4F74-96AF-A1B79AAE9CAC}"/>
    <cellStyle name="SAPBEXstdItem 2 3 2 11" xfId="19554" xr:uid="{D831883B-5528-49D1-892E-2773A2FBCEB4}"/>
    <cellStyle name="SAPBEXstdItem 2 3 2 12" xfId="23315" xr:uid="{E60D80B9-4794-4018-9AEE-DF2473C7ECE9}"/>
    <cellStyle name="SAPBEXstdItem 2 3 2 13" xfId="27711" xr:uid="{1A0C3DF8-B912-4D37-A231-F3EBBE200431}"/>
    <cellStyle name="SAPBEXstdItem 2 3 2 14" xfId="30864" xr:uid="{F41F4FB2-F983-49DD-9DAB-6661E314651B}"/>
    <cellStyle name="SAPBEXstdItem 2 3 2 2" xfId="2977" xr:uid="{5EBF877A-8ED1-43FB-AAA5-63A91E38C669}"/>
    <cellStyle name="SAPBEXstdItem 2 3 2 2 2" xfId="8664" xr:uid="{776E109D-E625-412A-8523-18035DE090BC}"/>
    <cellStyle name="SAPBEXstdItem 2 3 2 2 3" xfId="11644" xr:uid="{366EE8B0-9F3C-4D77-A6D1-152B364B2FEF}"/>
    <cellStyle name="SAPBEXstdItem 2 3 2 2 4" xfId="17325" xr:uid="{EC123D31-EFF7-43B8-8B74-BB5A2B6EC873}"/>
    <cellStyle name="SAPBEXstdItem 2 3 2 2 5" xfId="21083" xr:uid="{1DD55500-1DE4-48AA-80F8-8DADF2076B1A}"/>
    <cellStyle name="SAPBEXstdItem 2 3 2 2 6" xfId="24744" xr:uid="{11CD4769-C743-496E-B6F2-944297101427}"/>
    <cellStyle name="SAPBEXstdItem 2 3 2 2 7" xfId="28273" xr:uid="{352E67EF-D237-46E4-ACA3-32E18486379E}"/>
    <cellStyle name="SAPBEXstdItem 2 3 2 2 8" xfId="31559" xr:uid="{52CBA1D9-DB71-4332-9779-C86F094B739B}"/>
    <cellStyle name="SAPBEXstdItem 2 3 2 3" xfId="3483" xr:uid="{C8FB4D39-4B79-4BDD-8CAE-26EB5280F564}"/>
    <cellStyle name="SAPBEXstdItem 2 3 2 3 2" xfId="11192" xr:uid="{B2F1B444-9C14-4E89-AF6D-A863534A156C}"/>
    <cellStyle name="SAPBEXstdItem 2 3 2 3 3" xfId="16428" xr:uid="{85B515B7-7671-4508-A781-2F73FBC8070C}"/>
    <cellStyle name="SAPBEXstdItem 2 3 2 3 4" xfId="17830" xr:uid="{90306AE2-F962-487D-A47D-567F65894C27}"/>
    <cellStyle name="SAPBEXstdItem 2 3 2 3 5" xfId="21586" xr:uid="{BEA1E9A9-5C3E-479A-8D6C-A114A692ACE5}"/>
    <cellStyle name="SAPBEXstdItem 2 3 2 3 6" xfId="25248" xr:uid="{1134D457-8864-4378-BE39-08C88213FCC1}"/>
    <cellStyle name="SAPBEXstdItem 2 3 2 3 7" xfId="28779" xr:uid="{7B036194-E05D-44A3-9805-A4BDC08C776A}"/>
    <cellStyle name="SAPBEXstdItem 2 3 2 3 8" xfId="32058" xr:uid="{BE19A6C4-9C53-41F4-BA79-F1C9328C399C}"/>
    <cellStyle name="SAPBEXstdItem 2 3 2 4" xfId="2192" xr:uid="{6490FE72-9776-445E-9BEA-71C404837F0A}"/>
    <cellStyle name="SAPBEXstdItem 2 3 2 4 2" xfId="7944" xr:uid="{AB996606-E092-4DED-AABF-B288BAE849E5}"/>
    <cellStyle name="SAPBEXstdItem 2 3 2 4 3" xfId="13669" xr:uid="{EB54E49B-421E-4C6F-8268-70128AB3B996}"/>
    <cellStyle name="SAPBEXstdItem 2 3 2 4 4" xfId="16721" xr:uid="{0AFA59B7-6455-4DFA-A639-2A8B844F01D8}"/>
    <cellStyle name="SAPBEXstdItem 2 3 2 4 5" xfId="14353" xr:uid="{682F930E-01F2-4FC1-9869-D8E372DD5440}"/>
    <cellStyle name="SAPBEXstdItem 2 3 2 4 6" xfId="9780" xr:uid="{E8E93E8E-57F8-4A03-B650-1F6ABD4BFCA5}"/>
    <cellStyle name="SAPBEXstdItem 2 3 2 4 7" xfId="19527" xr:uid="{BB379CA5-C314-4966-B7C5-8F839F42E837}"/>
    <cellStyle name="SAPBEXstdItem 2 3 2 4 8" xfId="27389" xr:uid="{1696FCDC-D2DC-4D73-BF68-2D0E4102FBAE}"/>
    <cellStyle name="SAPBEXstdItem 2 3 2 5" xfId="3706" xr:uid="{9C6E7B9D-8715-4E45-983B-A1E365D9C171}"/>
    <cellStyle name="SAPBEXstdItem 2 3 2 5 2" xfId="13031" xr:uid="{16F3DD7A-422E-457D-AF59-335D15DB575B}"/>
    <cellStyle name="SAPBEXstdItem 2 3 2 5 3" xfId="15619" xr:uid="{91FD84C7-3C69-44C0-8DF7-90A1AFD79FC0}"/>
    <cellStyle name="SAPBEXstdItem 2 3 2 5 4" xfId="18053" xr:uid="{464472D5-165D-4661-8018-1EC4005AF3B6}"/>
    <cellStyle name="SAPBEXstdItem 2 3 2 5 5" xfId="21808" xr:uid="{1BBC6BD1-C122-4916-B936-992F1439B363}"/>
    <cellStyle name="SAPBEXstdItem 2 3 2 5 6" xfId="25471" xr:uid="{765D2779-9C5F-43C2-85A6-012F9E1D4E1B}"/>
    <cellStyle name="SAPBEXstdItem 2 3 2 5 7" xfId="29002" xr:uid="{77501105-E0AF-4232-9400-027161692DCB}"/>
    <cellStyle name="SAPBEXstdItem 2 3 2 5 8" xfId="32278" xr:uid="{001C33AA-9091-437C-BBA4-F602E17C0C63}"/>
    <cellStyle name="SAPBEXstdItem 2 3 2 6" xfId="4289" xr:uid="{CE12E98D-450B-4198-89BA-14E8F1988564}"/>
    <cellStyle name="SAPBEXstdItem 2 3 2 6 2" xfId="12644" xr:uid="{31A21691-7D62-483F-9FE6-80A0CD77F8BB}"/>
    <cellStyle name="SAPBEXstdItem 2 3 2 6 3" xfId="8268" xr:uid="{130F0A19-25E2-4194-9D50-D357E60806AA}"/>
    <cellStyle name="SAPBEXstdItem 2 3 2 6 4" xfId="18636" xr:uid="{35814F03-504E-42E9-9FBD-2968BD55BB98}"/>
    <cellStyle name="SAPBEXstdItem 2 3 2 6 5" xfId="22388" xr:uid="{BEA3329C-6638-42DA-B63F-5D21F65E3509}"/>
    <cellStyle name="SAPBEXstdItem 2 3 2 6 6" xfId="26054" xr:uid="{FB28B9E5-E4FE-4866-962C-0E651B3655B1}"/>
    <cellStyle name="SAPBEXstdItem 2 3 2 6 7" xfId="29585" xr:uid="{CD74FC3C-A93C-411E-8CA5-0D6F2CA5BB9A}"/>
    <cellStyle name="SAPBEXstdItem 2 3 2 6 8" xfId="32848" xr:uid="{F43AA159-A618-4EEA-836C-14BED18C19C5}"/>
    <cellStyle name="SAPBEXstdItem 2 3 2 7" xfId="3247" xr:uid="{313285BA-C28B-4ED0-B1E4-4C7B49D08A01}"/>
    <cellStyle name="SAPBEXstdItem 2 3 2 7 2" xfId="9149" xr:uid="{005808C8-5A0E-4BEB-B038-5BD891A90174}"/>
    <cellStyle name="SAPBEXstdItem 2 3 2 7 3" xfId="15399" xr:uid="{A3990DA4-2139-4C82-83C6-97E5F035638A}"/>
    <cellStyle name="SAPBEXstdItem 2 3 2 7 4" xfId="17594" xr:uid="{518B5338-5ADF-49A7-BD1A-E64F1642AA40}"/>
    <cellStyle name="SAPBEXstdItem 2 3 2 7 5" xfId="21350" xr:uid="{1698D591-EF88-4C69-8B2E-5FC8470083A7}"/>
    <cellStyle name="SAPBEXstdItem 2 3 2 7 6" xfId="25012" xr:uid="{B4705897-30CB-44D8-A08A-6223FB1948C6}"/>
    <cellStyle name="SAPBEXstdItem 2 3 2 7 7" xfId="28543" xr:uid="{7A3B5742-DD17-4DB7-909B-BD136C5A6837}"/>
    <cellStyle name="SAPBEXstdItem 2 3 2 7 8" xfId="31823" xr:uid="{18E471A5-FD9B-471F-991C-EE128DE6237D}"/>
    <cellStyle name="SAPBEXstdItem 2 3 2 8" xfId="11597" xr:uid="{A2F0EED6-F58A-4DEE-AB66-741A1C3334AC}"/>
    <cellStyle name="SAPBEXstdItem 2 3 2 9" xfId="16049" xr:uid="{57935C75-0B34-46B3-AA38-D3A7198F2A59}"/>
    <cellStyle name="SAPBEXstdItem 2 3 3" xfId="2528" xr:uid="{168A5D4E-A5F2-4DAC-848F-295992697245}"/>
    <cellStyle name="SAPBEXstdItem 2 3 3 2" xfId="10152" xr:uid="{135F0FB4-2234-4AF6-B05D-99E5B5BEBAEB}"/>
    <cellStyle name="SAPBEXstdItem 2 3 3 3" xfId="14663" xr:uid="{95258317-85D7-4898-B005-A322F32083F0}"/>
    <cellStyle name="SAPBEXstdItem 2 3 3 4" xfId="14815" xr:uid="{2DC5E6EC-5B2D-41D1-A062-1F13FB5C9F21}"/>
    <cellStyle name="SAPBEXstdItem 2 3 3 5" xfId="19311" xr:uid="{89827215-6D0E-4007-9348-01E2516FD0D3}"/>
    <cellStyle name="SAPBEXstdItem 2 3 3 6" xfId="23080" xr:uid="{ECBC89A6-81BE-40D6-AC9E-2867C27C03C6}"/>
    <cellStyle name="SAPBEXstdItem 2 3 3 7" xfId="26723" xr:uid="{4E2B863C-795C-49B7-8AA4-AF4FEA6222FF}"/>
    <cellStyle name="SAPBEXstdItem 2 3 3 8" xfId="31117" xr:uid="{C29EB133-8268-4FB4-9777-94C6D75C622B}"/>
    <cellStyle name="SAPBEXstdItem 2 3 4" xfId="3039" xr:uid="{D882F939-3DBA-4DD2-AD32-3827509FCB22}"/>
    <cellStyle name="SAPBEXstdItem 2 3 4 2" xfId="8641" xr:uid="{2EAA3AE5-B9D5-4659-B351-DF7A4A2903B1}"/>
    <cellStyle name="SAPBEXstdItem 2 3 4 3" xfId="7278" xr:uid="{723BAAB2-1B7B-4852-9964-F124F7923618}"/>
    <cellStyle name="SAPBEXstdItem 2 3 4 4" xfId="17387" xr:uid="{387F6547-A798-43AC-A21F-8A74C9C1EA32}"/>
    <cellStyle name="SAPBEXstdItem 2 3 4 5" xfId="21145" xr:uid="{C5E8FB58-223F-483D-A92A-0B06FEA456F6}"/>
    <cellStyle name="SAPBEXstdItem 2 3 4 6" xfId="24806" xr:uid="{339CD118-BC65-4666-A3DB-933514AC463A}"/>
    <cellStyle name="SAPBEXstdItem 2 3 4 7" xfId="28335" xr:uid="{559FB118-67A2-42EC-A900-4439207BC0DA}"/>
    <cellStyle name="SAPBEXstdItem 2 3 4 8" xfId="31621" xr:uid="{8CF85C64-81D1-4F85-8764-1F0759C307D7}"/>
    <cellStyle name="SAPBEXstdItem 2 3 5" xfId="1976" xr:uid="{F9566648-552A-4FCA-B6EE-162C959DBD40}"/>
    <cellStyle name="SAPBEXstdItem 2 3 5 2" xfId="8762" xr:uid="{3F7FEE7A-E118-4D0D-B64A-02D555767226}"/>
    <cellStyle name="SAPBEXstdItem 2 3 5 3" xfId="9883" xr:uid="{F5C9D1D3-6792-4FD1-BC89-E737FF607AE0}"/>
    <cellStyle name="SAPBEXstdItem 2 3 5 4" xfId="16009" xr:uid="{E45E48C8-B192-40D3-80DA-4FD429E1D3FF}"/>
    <cellStyle name="SAPBEXstdItem 2 3 5 5" xfId="7604" xr:uid="{FF65984B-600D-401F-924D-725B1A09E0BE}"/>
    <cellStyle name="SAPBEXstdItem 2 3 5 6" xfId="19973" xr:uid="{D9C1EC41-1C4A-4729-9475-5EB463896507}"/>
    <cellStyle name="SAPBEXstdItem 2 3 5 7" xfId="23730" xr:uid="{2D197718-AF8C-4B05-B04F-502670D80B7D}"/>
    <cellStyle name="SAPBEXstdItem 2 3 5 8" xfId="27319" xr:uid="{ABF6FE35-56C6-4007-B811-0291DF8AED15}"/>
    <cellStyle name="SAPBEXstdItem 2 3 6" xfId="2282" xr:uid="{9C7D9729-3DAC-4606-9382-CFA50B7390BB}"/>
    <cellStyle name="SAPBEXstdItem 2 3 6 2" xfId="10164" xr:uid="{C688DA7F-F830-47A4-ADF0-372CA7CB546C}"/>
    <cellStyle name="SAPBEXstdItem 2 3 6 3" xfId="12052" xr:uid="{8FB6CD9F-C58E-4ED1-A881-6C0A798AE25A}"/>
    <cellStyle name="SAPBEXstdItem 2 3 6 4" xfId="15271" xr:uid="{177DF3AE-967D-4B5A-8F41-142AA4AFEE62}"/>
    <cellStyle name="SAPBEXstdItem 2 3 6 5" xfId="19429" xr:uid="{B2957310-BA55-4721-93D1-F7BE8B01488A}"/>
    <cellStyle name="SAPBEXstdItem 2 3 6 6" xfId="12817" xr:uid="{BF1D473D-1A60-47B6-A274-7DD97DC96B2D}"/>
    <cellStyle name="SAPBEXstdItem 2 3 6 7" xfId="26842" xr:uid="{A7136791-2B57-4B15-A71B-72B6D077CEC8}"/>
    <cellStyle name="SAPBEXstdItem 2 3 6 8" xfId="23995" xr:uid="{65A3C050-A68E-4683-A93E-0A099DA524E2}"/>
    <cellStyle name="SAPBEXstdItem 2 3 7" xfId="3541" xr:uid="{87A68CFF-A148-4C82-9C3D-2A75FEE9FC8D}"/>
    <cellStyle name="SAPBEXstdItem 2 3 7 2" xfId="7868" xr:uid="{141AD3DC-FC44-4A99-AC89-4F2D45EB7D60}"/>
    <cellStyle name="SAPBEXstdItem 2 3 7 3" xfId="15071" xr:uid="{0BF0A955-EF5A-4681-8C3F-A7DFA73FB1EA}"/>
    <cellStyle name="SAPBEXstdItem 2 3 7 4" xfId="17888" xr:uid="{B5A057F6-963C-4D38-B459-3E3329657D37}"/>
    <cellStyle name="SAPBEXstdItem 2 3 7 5" xfId="21644" xr:uid="{E0A3035F-222A-43A7-833D-9AC10316F33E}"/>
    <cellStyle name="SAPBEXstdItem 2 3 7 6" xfId="25306" xr:uid="{54B77DB8-F1DD-49D9-AEF3-7DF8108B01B3}"/>
    <cellStyle name="SAPBEXstdItem 2 3 7 7" xfId="28837" xr:uid="{C57D88A9-E5CA-4090-81E5-037C2FD8BF22}"/>
    <cellStyle name="SAPBEXstdItem 2 3 7 8" xfId="32116" xr:uid="{69C2AEF0-D182-4D6F-ACF4-DB0F16A87CA5}"/>
    <cellStyle name="SAPBEXstdItem 2 3 8" xfId="3764" xr:uid="{FDF199A5-0CE2-4F8D-BE23-D5F09668B0BA}"/>
    <cellStyle name="SAPBEXstdItem 2 3 8 2" xfId="13003" xr:uid="{BD79D318-A1C2-439B-9EF9-44ED416586C2}"/>
    <cellStyle name="SAPBEXstdItem 2 3 8 3" xfId="15640" xr:uid="{D5A0EB84-1882-4AAB-AEE0-467EAFB21B2F}"/>
    <cellStyle name="SAPBEXstdItem 2 3 8 4" xfId="18111" xr:uid="{67B8D81C-0989-401B-A62B-E169A278FBCD}"/>
    <cellStyle name="SAPBEXstdItem 2 3 8 5" xfId="21865" xr:uid="{898EEA7C-DA2C-4D63-8603-32C109CD32AB}"/>
    <cellStyle name="SAPBEXstdItem 2 3 8 6" xfId="25529" xr:uid="{0AEB962E-FC1F-467E-A81B-AA167AA8CCAC}"/>
    <cellStyle name="SAPBEXstdItem 2 3 8 7" xfId="29060" xr:uid="{565E651E-FC1C-4757-B7D7-4D6D3FFD1822}"/>
    <cellStyle name="SAPBEXstdItem 2 3 8 8" xfId="32335" xr:uid="{9E19BC13-AEC5-4227-82B7-78F973566E37}"/>
    <cellStyle name="SAPBEXstdItem 2 3 9" xfId="11285" xr:uid="{A681D40D-2850-481D-AD20-71B10F2A8A16}"/>
    <cellStyle name="SAPBEXstdItem 2 4" xfId="1396" xr:uid="{27057177-EE38-45AB-9FA5-022B4CB8CF54}"/>
    <cellStyle name="SAPBEXstdItem 2 4 10" xfId="8882" xr:uid="{D381FD9C-7DDB-467F-A5AE-329809451AAF}"/>
    <cellStyle name="SAPBEXstdItem 2 4 11" xfId="14262" xr:uid="{C4E928EC-662A-4C22-8D85-DE9665237FC8}"/>
    <cellStyle name="SAPBEXstdItem 2 4 12" xfId="20685" xr:uid="{799C2F64-4CD8-4A85-BC86-E96265969B02}"/>
    <cellStyle name="SAPBEXstdItem 2 4 13" xfId="20578" xr:uid="{298A9DDC-F8A6-4ABD-8391-3F7456F64CA0}"/>
    <cellStyle name="SAPBEXstdItem 2 4 14" xfId="24077" xr:uid="{61BB5E7A-FCDC-42CB-9115-3E9DD1EAA7C7}"/>
    <cellStyle name="SAPBEXstdItem 2 4 15" xfId="26941" xr:uid="{3957BCB4-FE9A-4A0C-BC3F-33D94B1550D2}"/>
    <cellStyle name="SAPBEXstdItem 2 4 16" xfId="35189" xr:uid="{2A2D169C-8EA8-4CCC-A584-9204BAB8A2C9}"/>
    <cellStyle name="SAPBEXstdItem 2 4 2" xfId="1769" xr:uid="{13F65828-1E98-46CA-9537-AE945218A58D}"/>
    <cellStyle name="SAPBEXstdItem 2 4 2 10" xfId="12068" xr:uid="{DB9A5026-5725-4B56-9BDE-B326BCDA0007}"/>
    <cellStyle name="SAPBEXstdItem 2 4 2 11" xfId="19536" xr:uid="{49C14AE3-7225-4615-B52C-6A4CC6E41B81}"/>
    <cellStyle name="SAPBEXstdItem 2 4 2 12" xfId="23297" xr:uid="{44E32278-EA92-4D3B-AD1C-89576E405BB3}"/>
    <cellStyle name="SAPBEXstdItem 2 4 2 13" xfId="26947" xr:uid="{2268C9BA-79EF-4E28-9AF6-B9DD235E3542}"/>
    <cellStyle name="SAPBEXstdItem 2 4 2 14" xfId="24010" xr:uid="{BA2C8B9A-6563-4647-AEB6-4892E9F2B889}"/>
    <cellStyle name="SAPBEXstdItem 2 4 2 2" xfId="3012" xr:uid="{06410ABD-C084-4E97-8650-63C736828B0B}"/>
    <cellStyle name="SAPBEXstdItem 2 4 2 2 2" xfId="10623" xr:uid="{C92DD46E-CD48-425C-A732-A782CE98D4FA}"/>
    <cellStyle name="SAPBEXstdItem 2 4 2 2 3" xfId="11882" xr:uid="{27689014-D0B7-4448-B107-8B916ACB9406}"/>
    <cellStyle name="SAPBEXstdItem 2 4 2 2 4" xfId="17360" xr:uid="{B61FD1C5-6BD2-4439-A459-3449305D0513}"/>
    <cellStyle name="SAPBEXstdItem 2 4 2 2 5" xfId="21118" xr:uid="{4279E5B5-116E-4775-8E03-4B0BA6971798}"/>
    <cellStyle name="SAPBEXstdItem 2 4 2 2 6" xfId="24779" xr:uid="{09090090-AD97-4B36-BAC5-36988FAC24A6}"/>
    <cellStyle name="SAPBEXstdItem 2 4 2 2 7" xfId="28308" xr:uid="{83A2DE89-5953-4B0B-B50C-196336CDAC12}"/>
    <cellStyle name="SAPBEXstdItem 2 4 2 2 8" xfId="31594" xr:uid="{CE9F97B6-901C-44CA-BC93-06C057673AFC}"/>
    <cellStyle name="SAPBEXstdItem 2 4 2 3" xfId="3518" xr:uid="{7F83714F-5FC4-4BDD-AA07-5C96493A56C0}"/>
    <cellStyle name="SAPBEXstdItem 2 4 2 3 2" xfId="8663" xr:uid="{167C5BFD-334B-4C94-B862-AA8C116CF916}"/>
    <cellStyle name="SAPBEXstdItem 2 4 2 3 3" xfId="9698" xr:uid="{664B02FE-E90D-4371-9701-1289217DD25A}"/>
    <cellStyle name="SAPBEXstdItem 2 4 2 3 4" xfId="17865" xr:uid="{CADAE1E3-708D-403E-96D6-A2CFBB26323A}"/>
    <cellStyle name="SAPBEXstdItem 2 4 2 3 5" xfId="21621" xr:uid="{558DD37F-993A-4258-857E-788A7A1D61CD}"/>
    <cellStyle name="SAPBEXstdItem 2 4 2 3 6" xfId="25283" xr:uid="{8B0D8A45-0E9F-4FCC-929C-EE29035F0A75}"/>
    <cellStyle name="SAPBEXstdItem 2 4 2 3 7" xfId="28814" xr:uid="{0B7FF74C-3A29-4203-AD48-6F669B529287}"/>
    <cellStyle name="SAPBEXstdItem 2 4 2 3 8" xfId="32093" xr:uid="{66E4F809-F535-40C5-BCCB-81D287831859}"/>
    <cellStyle name="SAPBEXstdItem 2 4 2 4" xfId="2446" xr:uid="{9CA4BD39-3BBE-4C02-823D-1EFC1761A82A}"/>
    <cellStyle name="SAPBEXstdItem 2 4 2 4 2" xfId="10360" xr:uid="{F2EC3B26-0E1C-4AE1-BA73-6BD215C99792}"/>
    <cellStyle name="SAPBEXstdItem 2 4 2 4 3" xfId="15395" xr:uid="{CEC5BFCF-B4D0-45C9-9D26-225D00BDA964}"/>
    <cellStyle name="SAPBEXstdItem 2 4 2 4 4" xfId="6935" xr:uid="{BDAE27BA-8E11-4CD7-A6BA-65CFF44BBD23}"/>
    <cellStyle name="SAPBEXstdItem 2 4 2 4 5" xfId="19375" xr:uid="{18E87666-3FBD-42B8-A59D-9E1C90273714}"/>
    <cellStyle name="SAPBEXstdItem 2 4 2 4 6" xfId="23142" xr:uid="{D72D9021-55CE-446E-95BE-089798ECF000}"/>
    <cellStyle name="SAPBEXstdItem 2 4 2 4 7" xfId="27669" xr:uid="{A2001E20-25C0-4EC4-932D-D47167C1FA05}"/>
    <cellStyle name="SAPBEXstdItem 2 4 2 4 8" xfId="30248" xr:uid="{C3A23FBF-9101-402C-AA5E-C4CB4F30B72B}"/>
    <cellStyle name="SAPBEXstdItem 2 4 2 5" xfId="4314" xr:uid="{40954753-B7FE-4256-BBFF-E3FC1D02152E}"/>
    <cellStyle name="SAPBEXstdItem 2 4 2 5 2" xfId="12626" xr:uid="{D7273C1D-00CF-4694-A929-AF9FC4462439}"/>
    <cellStyle name="SAPBEXstdItem 2 4 2 5 3" xfId="8103" xr:uid="{5E91356B-4DA8-47FC-9074-7B735FF19A04}"/>
    <cellStyle name="SAPBEXstdItem 2 4 2 5 4" xfId="18661" xr:uid="{63E6D3C7-1E6F-422D-A8E6-33D14E9401FA}"/>
    <cellStyle name="SAPBEXstdItem 2 4 2 5 5" xfId="22413" xr:uid="{E6A93BAD-2DB0-4D51-8F96-40E8120A03EC}"/>
    <cellStyle name="SAPBEXstdItem 2 4 2 5 6" xfId="26079" xr:uid="{64936298-FD96-4D8A-AF21-6751E898005A}"/>
    <cellStyle name="SAPBEXstdItem 2 4 2 5 7" xfId="29610" xr:uid="{CB457F9C-B4C1-4B83-A87B-3A5AC9346596}"/>
    <cellStyle name="SAPBEXstdItem 2 4 2 5 8" xfId="32873" xr:uid="{8AD8CC6E-D2F6-4620-90A0-63F277F984DF}"/>
    <cellStyle name="SAPBEXstdItem 2 4 2 6" xfId="4674" xr:uid="{2190E72A-85E4-433B-90FB-A9BB1A774C26}"/>
    <cellStyle name="SAPBEXstdItem 2 4 2 6 2" xfId="12347" xr:uid="{8863F12D-32E2-4389-B1F6-B28E954C7E0E}"/>
    <cellStyle name="SAPBEXstdItem 2 4 2 6 3" xfId="13139" xr:uid="{F283F34C-816B-482B-A9CE-88C24E7ACC60}"/>
    <cellStyle name="SAPBEXstdItem 2 4 2 6 4" xfId="19021" xr:uid="{7774C21D-52A8-48D4-B5F8-F366B401E26F}"/>
    <cellStyle name="SAPBEXstdItem 2 4 2 6 5" xfId="22773" xr:uid="{CEE1B393-6859-420B-B4DB-7DEF524163B2}"/>
    <cellStyle name="SAPBEXstdItem 2 4 2 6 6" xfId="26438" xr:uid="{50142F8B-2103-45BD-B26D-97B025A191FF}"/>
    <cellStyle name="SAPBEXstdItem 2 4 2 6 7" xfId="29970" xr:uid="{7268770B-C84D-4CF3-93D4-61F3BB2A4218}"/>
    <cellStyle name="SAPBEXstdItem 2 4 2 6 8" xfId="33229" xr:uid="{A557441B-EAD8-4585-A0FF-B032E692EDA7}"/>
    <cellStyle name="SAPBEXstdItem 2 4 2 7" xfId="4818" xr:uid="{81F7F596-7F8E-4BB6-8D4D-BE4232A74136}"/>
    <cellStyle name="SAPBEXstdItem 2 4 2 7 2" xfId="12205" xr:uid="{87AC374D-56C9-4443-BF52-87CD3774123C}"/>
    <cellStyle name="SAPBEXstdItem 2 4 2 7 3" xfId="15818" xr:uid="{44775C19-F518-4CCC-A818-11BFE96E8E61}"/>
    <cellStyle name="SAPBEXstdItem 2 4 2 7 4" xfId="19165" xr:uid="{55F7A508-7C95-462D-AC75-BEE5C2D22F35}"/>
    <cellStyle name="SAPBEXstdItem 2 4 2 7 5" xfId="22916" xr:uid="{0DA34AD1-8DEF-458E-AC6C-636C8382D6CB}"/>
    <cellStyle name="SAPBEXstdItem 2 4 2 7 6" xfId="26582" xr:uid="{CAD4DE7C-961C-4498-814C-F7A8A0D2E880}"/>
    <cellStyle name="SAPBEXstdItem 2 4 2 7 7" xfId="30114" xr:uid="{7EFA8F74-2E3C-46A1-AA6D-096B567842A5}"/>
    <cellStyle name="SAPBEXstdItem 2 4 2 7 8" xfId="33371" xr:uid="{4A05928B-DB64-42C5-8DE6-79229221A7ED}"/>
    <cellStyle name="SAPBEXstdItem 2 4 2 8" xfId="12786" xr:uid="{BB2FD476-CB87-45A8-A8E3-D522E87BD03F}"/>
    <cellStyle name="SAPBEXstdItem 2 4 2 9" xfId="15699" xr:uid="{CD247D57-22B5-464A-9AB8-2354D7D97831}"/>
    <cellStyle name="SAPBEXstdItem 2 4 3" xfId="2656" xr:uid="{AAB816D0-3858-4B3E-8DC9-0AEE7A600AC0}"/>
    <cellStyle name="SAPBEXstdItem 2 4 3 2" xfId="9830" xr:uid="{4F2C51A3-829A-46F6-AE11-7E5E578D22ED}"/>
    <cellStyle name="SAPBEXstdItem 2 4 3 3" xfId="6997" xr:uid="{D7129441-60C5-4230-9F55-5556D5D07A43}"/>
    <cellStyle name="SAPBEXstdItem 2 4 3 4" xfId="10461" xr:uid="{B922F58F-DCCD-4B54-ABB1-262421116CCD}"/>
    <cellStyle name="SAPBEXstdItem 2 4 3 5" xfId="20762" xr:uid="{135B51EA-2168-4888-9942-242A334F03BB}"/>
    <cellStyle name="SAPBEXstdItem 2 4 3 6" xfId="24423" xr:uid="{75B70B7C-48EC-4C1F-A7A9-EDA8517C068E}"/>
    <cellStyle name="SAPBEXstdItem 2 4 3 7" xfId="27952" xr:uid="{0A6278EF-C739-4396-88A4-0A0D1558AFD3}"/>
    <cellStyle name="SAPBEXstdItem 2 4 3 8" xfId="31240" xr:uid="{02601C21-11B6-467D-A912-F45C68C9FB6F}"/>
    <cellStyle name="SAPBEXstdItem 2 4 4" xfId="3162" xr:uid="{068C9695-551D-407D-AD19-58E65B9312F2}"/>
    <cellStyle name="SAPBEXstdItem 2 4 4 2" xfId="7887" xr:uid="{3D9A71A5-0726-44BA-A5A6-A761F988D38E}"/>
    <cellStyle name="SAPBEXstdItem 2 4 4 3" xfId="16989" xr:uid="{B5F95E9B-6B44-48A1-AEED-B63356BE7093}"/>
    <cellStyle name="SAPBEXstdItem 2 4 4 4" xfId="17509" xr:uid="{8F779D4A-5162-4ACA-8E80-EFF7C28AD5B6}"/>
    <cellStyle name="SAPBEXstdItem 2 4 4 5" xfId="21265" xr:uid="{BF7E115A-0FD2-4CEC-A8B8-1685A7F23357}"/>
    <cellStyle name="SAPBEXstdItem 2 4 4 6" xfId="24927" xr:uid="{9F227D94-AB8E-4F7D-BF8C-42872F9DF565}"/>
    <cellStyle name="SAPBEXstdItem 2 4 4 7" xfId="28458" xr:uid="{683C00F1-E8BC-49A6-8251-3145A3B17109}"/>
    <cellStyle name="SAPBEXstdItem 2 4 4 8" xfId="31739" xr:uid="{68DA61C7-88EB-4583-ACD4-3252A6A33E59}"/>
    <cellStyle name="SAPBEXstdItem 2 4 5" xfId="2723" xr:uid="{44789E65-7A74-4A7B-9BE2-1CF505C82A6B}"/>
    <cellStyle name="SAPBEXstdItem 2 4 5 2" xfId="9492" xr:uid="{16DE35F9-B639-4EDC-BD71-F3E9154FA9B8}"/>
    <cellStyle name="SAPBEXstdItem 2 4 5 3" xfId="15353" xr:uid="{529001A4-94A5-48BA-B6C5-486E3EF8C7DF}"/>
    <cellStyle name="SAPBEXstdItem 2 4 5 4" xfId="17071" xr:uid="{B3C53089-48E3-407D-B21D-B4CD079D14B8}"/>
    <cellStyle name="SAPBEXstdItem 2 4 5 5" xfId="20829" xr:uid="{73DAFA35-5555-4EF0-9A14-5A3D742CFC0A}"/>
    <cellStyle name="SAPBEXstdItem 2 4 5 6" xfId="24490" xr:uid="{28F2CA53-EB13-4822-8FE9-1826E9804B8B}"/>
    <cellStyle name="SAPBEXstdItem 2 4 5 7" xfId="28019" xr:uid="{A4353318-984D-44AB-BA6B-7FDF79D43223}"/>
    <cellStyle name="SAPBEXstdItem 2 4 5 8" xfId="31305" xr:uid="{E9688E1D-EB1B-4EF1-911F-A3036EA283C8}"/>
    <cellStyle name="SAPBEXstdItem 2 4 6" xfId="1886" xr:uid="{50B8BA6C-27BD-452C-8E34-C70347081FD4}"/>
    <cellStyle name="SAPBEXstdItem 2 4 6 2" xfId="10173" xr:uid="{4B3C64CC-4944-4F57-935B-0D43CB89111D}"/>
    <cellStyle name="SAPBEXstdItem 2 4 6 3" xfId="14866" xr:uid="{31A549D3-B55B-4D95-A606-AE5C63329643}"/>
    <cellStyle name="SAPBEXstdItem 2 4 6 4" xfId="16908" xr:uid="{24FFDF06-4ADC-4570-87FC-B40E6D49E5CD}"/>
    <cellStyle name="SAPBEXstdItem 2 4 6 5" xfId="10607" xr:uid="{60AF8364-C131-426B-8773-21C9EA55C936}"/>
    <cellStyle name="SAPBEXstdItem 2 4 6 6" xfId="24098" xr:uid="{433B1FF3-9B2A-4470-8A45-3243A42775D0}"/>
    <cellStyle name="SAPBEXstdItem 2 4 6 7" xfId="26889" xr:uid="{6762378D-B1DE-4BDB-B39C-CF47CA7B5580}"/>
    <cellStyle name="SAPBEXstdItem 2 4 6 8" xfId="27280" xr:uid="{9129C770-7356-4095-B3BB-F0E8F93E6ADC}"/>
    <cellStyle name="SAPBEXstdItem 2 4 7" xfId="3950" xr:uid="{B2512AAF-C050-45DA-ACD0-930D8C232474}"/>
    <cellStyle name="SAPBEXstdItem 2 4 7 2" xfId="12982" xr:uid="{7560E063-C308-4B36-8018-2D0B806F9443}"/>
    <cellStyle name="SAPBEXstdItem 2 4 7 3" xfId="15658" xr:uid="{7E25522C-9CE6-42D0-A79C-5FC0719B111B}"/>
    <cellStyle name="SAPBEXstdItem 2 4 7 4" xfId="18297" xr:uid="{1A0E8735-4044-468A-9A82-EA772CD38140}"/>
    <cellStyle name="SAPBEXstdItem 2 4 7 5" xfId="22050" xr:uid="{C2BA11FB-F6F4-4D73-A988-EDD8B09D0A42}"/>
    <cellStyle name="SAPBEXstdItem 2 4 7 6" xfId="25715" xr:uid="{9F1855F1-CF01-42CE-B317-7DAC04FCA66E}"/>
    <cellStyle name="SAPBEXstdItem 2 4 7 7" xfId="29246" xr:uid="{8FDC03F8-4156-44D5-90C4-76028C08A13A}"/>
    <cellStyle name="SAPBEXstdItem 2 4 7 8" xfId="32514" xr:uid="{73ECD985-5F30-4E3F-9499-AA05B135CEA1}"/>
    <cellStyle name="SAPBEXstdItem 2 4 8" xfId="4845" xr:uid="{F8CA9AB9-AC9B-40D0-98A4-AFB465E04C86}"/>
    <cellStyle name="SAPBEXstdItem 2 4 8 2" xfId="12178" xr:uid="{981FB096-7A2F-4EBE-BE0D-F145B720E49E}"/>
    <cellStyle name="SAPBEXstdItem 2 4 8 3" xfId="16821" xr:uid="{B2A03F33-43C5-4787-95B4-ABA7ACFECE2E}"/>
    <cellStyle name="SAPBEXstdItem 2 4 8 4" xfId="19192" xr:uid="{AED6E200-E405-42E4-BAB6-AE3D8D9600A2}"/>
    <cellStyle name="SAPBEXstdItem 2 4 8 5" xfId="22943" xr:uid="{B9DD1ECF-66DB-4DE3-9C17-82EDEF45802E}"/>
    <cellStyle name="SAPBEXstdItem 2 4 8 6" xfId="26609" xr:uid="{124677B3-D38E-4DB1-9987-2F43EBF9245A}"/>
    <cellStyle name="SAPBEXstdItem 2 4 8 7" xfId="30141" xr:uid="{867EC65B-3E6D-4485-A8B6-4A79C918E846}"/>
    <cellStyle name="SAPBEXstdItem 2 4 8 8" xfId="33397" xr:uid="{275AEEED-94A6-4800-B18C-8360660A460C}"/>
    <cellStyle name="SAPBEXstdItem 2 4 9" xfId="11103" xr:uid="{D542A007-7D15-4255-962A-2B126017A7FA}"/>
    <cellStyle name="SAPBEXstdItem 2 5" xfId="1462" xr:uid="{C73EEC5E-A133-480D-A41F-FBEA14611C10}"/>
    <cellStyle name="SAPBEXstdItem 2 5 10" xfId="11992" xr:uid="{BE82E3C1-FD72-4562-B1EC-FDF390A10C2F}"/>
    <cellStyle name="SAPBEXstdItem 2 5 11" xfId="14694" xr:uid="{E2FB2F41-9260-4051-A290-72F616300035}"/>
    <cellStyle name="SAPBEXstdItem 2 5 12" xfId="15272" xr:uid="{909A7588-7A75-4E60-A46D-880E3554B29D}"/>
    <cellStyle name="SAPBEXstdItem 2 5 13" xfId="20236" xr:uid="{ACAF2521-9B17-4049-86C1-27F910A3F5E1}"/>
    <cellStyle name="SAPBEXstdItem 2 5 14" xfId="23616" xr:uid="{831A6BC0-22ED-496C-92D4-E2EB1A26A94B}"/>
    <cellStyle name="SAPBEXstdItem 2 5 15" xfId="27222" xr:uid="{F4013148-4FF8-494D-A383-6AC705E6FC66}"/>
    <cellStyle name="SAPBEXstdItem 2 5 2" xfId="1771" xr:uid="{6B15857F-5F16-40C4-83C4-447DFE1E5AD5}"/>
    <cellStyle name="SAPBEXstdItem 2 5 2 10" xfId="15540" xr:uid="{E11945FC-9751-4670-BBDE-D349165EE45E}"/>
    <cellStyle name="SAPBEXstdItem 2 5 2 11" xfId="19535" xr:uid="{06B43978-D503-442B-B3F3-CD311A24539E}"/>
    <cellStyle name="SAPBEXstdItem 2 5 2 12" xfId="14748" xr:uid="{84EB8EC2-6224-41FA-9A49-41077BB31E0E}"/>
    <cellStyle name="SAPBEXstdItem 2 5 2 13" xfId="26945" xr:uid="{5FC82372-24D9-4B57-AD66-D20551357874}"/>
    <cellStyle name="SAPBEXstdItem 2 5 2 14" xfId="27696" xr:uid="{53C4798C-5A88-4461-9284-8CEC010BDAA4}"/>
    <cellStyle name="SAPBEXstdItem 2 5 2 2" xfId="3014" xr:uid="{7FE73940-F76F-4C44-858B-981F350FEC2F}"/>
    <cellStyle name="SAPBEXstdItem 2 5 2 2 2" xfId="8832" xr:uid="{DE719A1D-14A0-4121-B800-34B5392AAA58}"/>
    <cellStyle name="SAPBEXstdItem 2 5 2 2 3" xfId="14621" xr:uid="{FE4F3F22-3D46-4B84-8AAC-AD880D581DC4}"/>
    <cellStyle name="SAPBEXstdItem 2 5 2 2 4" xfId="17362" xr:uid="{70322A29-AE7C-41BA-8815-682FCF352808}"/>
    <cellStyle name="SAPBEXstdItem 2 5 2 2 5" xfId="21120" xr:uid="{ACE20099-E238-4646-9DFB-2541B2E27CFB}"/>
    <cellStyle name="SAPBEXstdItem 2 5 2 2 6" xfId="24781" xr:uid="{A43A69E9-EF8D-4810-9FA1-B16130C7FCC5}"/>
    <cellStyle name="SAPBEXstdItem 2 5 2 2 7" xfId="28310" xr:uid="{CCDEC371-C9F0-4357-BA18-9AA27F46A3E5}"/>
    <cellStyle name="SAPBEXstdItem 2 5 2 2 8" xfId="31596" xr:uid="{5C20DF6E-019C-4782-A99D-5AFA319B486F}"/>
    <cellStyle name="SAPBEXstdItem 2 5 2 3" xfId="3520" xr:uid="{2CA754FC-5E20-4B8A-8D3E-513F6E177C42}"/>
    <cellStyle name="SAPBEXstdItem 2 5 2 3 2" xfId="9136" xr:uid="{132CE083-06A0-4036-A59B-9700D9C35A1D}"/>
    <cellStyle name="SAPBEXstdItem 2 5 2 3 3" xfId="15183" xr:uid="{5565D5BE-90A9-4339-ABC4-367B735E2279}"/>
    <cellStyle name="SAPBEXstdItem 2 5 2 3 4" xfId="17867" xr:uid="{7F6B4692-EDE6-4C85-B676-7C20E62630B1}"/>
    <cellStyle name="SAPBEXstdItem 2 5 2 3 5" xfId="21623" xr:uid="{07B2F9AC-C1CB-49AB-AE94-C753E04ECFC0}"/>
    <cellStyle name="SAPBEXstdItem 2 5 2 3 6" xfId="25285" xr:uid="{262DE965-0A5A-4AF3-9696-D1466A32EF60}"/>
    <cellStyle name="SAPBEXstdItem 2 5 2 3 7" xfId="28816" xr:uid="{7EC30944-D020-463C-8A50-5B1EAB193397}"/>
    <cellStyle name="SAPBEXstdItem 2 5 2 3 8" xfId="32095" xr:uid="{82E33241-1CBA-4F12-A5A3-8F6FD5B98026}"/>
    <cellStyle name="SAPBEXstdItem 2 5 2 4" xfId="3079" xr:uid="{AAA98888-E73F-4CB6-A518-96363E40A49F}"/>
    <cellStyle name="SAPBEXstdItem 2 5 2 4 2" xfId="9491" xr:uid="{15A1B5AA-08CC-4006-87A9-AD710B27E80E}"/>
    <cellStyle name="SAPBEXstdItem 2 5 2 4 3" xfId="10536" xr:uid="{6E1E5F90-2E47-4AF6-B48C-AB7E08927D75}"/>
    <cellStyle name="SAPBEXstdItem 2 5 2 4 4" xfId="17426" xr:uid="{C1721B2F-22FA-4A33-AAB3-5C0C0F441A7C}"/>
    <cellStyle name="SAPBEXstdItem 2 5 2 4 5" xfId="21183" xr:uid="{0C71C0BB-65CE-40CD-925E-EAEB53C1D39C}"/>
    <cellStyle name="SAPBEXstdItem 2 5 2 4 6" xfId="24845" xr:uid="{489FDFA7-F661-464A-A3F6-B545DB2182DB}"/>
    <cellStyle name="SAPBEXstdItem 2 5 2 4 7" xfId="28375" xr:uid="{212C8D5B-3059-4CFC-BE98-C49A54F05A56}"/>
    <cellStyle name="SAPBEXstdItem 2 5 2 4 8" xfId="31659" xr:uid="{DD2AB526-AA24-4AE3-B8F2-F5363DCC2F5F}"/>
    <cellStyle name="SAPBEXstdItem 2 5 2 5" xfId="4093" xr:uid="{0A981130-3671-4F1E-91BB-36DBF1514F87}"/>
    <cellStyle name="SAPBEXstdItem 2 5 2 5 2" xfId="6799" xr:uid="{16E0222C-0E06-4F79-AA8B-86D435C7DDB3}"/>
    <cellStyle name="SAPBEXstdItem 2 5 2 5 3" xfId="7302" xr:uid="{B6B1BD74-677E-4154-A9D1-B13BDAA50630}"/>
    <cellStyle name="SAPBEXstdItem 2 5 2 5 4" xfId="18440" xr:uid="{C67BA069-166F-471F-9373-15A0FE49F7EE}"/>
    <cellStyle name="SAPBEXstdItem 2 5 2 5 5" xfId="22193" xr:uid="{47D6D63B-81E1-4457-B56C-726F246C5762}"/>
    <cellStyle name="SAPBEXstdItem 2 5 2 5 6" xfId="25858" xr:uid="{F1639AFA-AC43-4D5A-B4E3-FBC20D2A98CB}"/>
    <cellStyle name="SAPBEXstdItem 2 5 2 5 7" xfId="29389" xr:uid="{12603E73-0033-490E-B78D-2B634EDD0FC4}"/>
    <cellStyle name="SAPBEXstdItem 2 5 2 5 8" xfId="32656" xr:uid="{5CF3F068-8E8D-491E-AFF8-AD902A9CBA8A}"/>
    <cellStyle name="SAPBEXstdItem 2 5 2 6" xfId="4676" xr:uid="{00DFBA38-946B-4D2B-9069-968B4FDCB118}"/>
    <cellStyle name="SAPBEXstdItem 2 5 2 6 2" xfId="12345" xr:uid="{2BCCEA20-3E31-4E01-8FDD-4DC591B72D4A}"/>
    <cellStyle name="SAPBEXstdItem 2 5 2 6 3" xfId="15743" xr:uid="{C97E7BA9-5A5A-4FEE-9161-B5A40590A779}"/>
    <cellStyle name="SAPBEXstdItem 2 5 2 6 4" xfId="19023" xr:uid="{87B6F423-9E8A-4AC9-8F0A-C384117B2280}"/>
    <cellStyle name="SAPBEXstdItem 2 5 2 6 5" xfId="22775" xr:uid="{8FC53BAF-0C20-410C-8AED-3635E55E0A17}"/>
    <cellStyle name="SAPBEXstdItem 2 5 2 6 6" xfId="26440" xr:uid="{2D4622D7-6A88-4A02-A2E0-AE829244C993}"/>
    <cellStyle name="SAPBEXstdItem 2 5 2 6 7" xfId="29972" xr:uid="{B91F8905-9158-4F20-B8B6-197628AE483A}"/>
    <cellStyle name="SAPBEXstdItem 2 5 2 6 8" xfId="33231" xr:uid="{9D6919DC-7EF4-46E5-8C28-DFD9483F6AFE}"/>
    <cellStyle name="SAPBEXstdItem 2 5 2 7" xfId="4914" xr:uid="{AE300196-F472-49FF-ABA1-ABADA0BD77B4}"/>
    <cellStyle name="SAPBEXstdItem 2 5 2 7 2" xfId="12109" xr:uid="{F48DAB9B-6CE3-4204-99C5-26C5969BC5F8}"/>
    <cellStyle name="SAPBEXstdItem 2 5 2 7 3" xfId="13203" xr:uid="{F38986E3-49A3-4F42-BF11-9133F0DF6B22}"/>
    <cellStyle name="SAPBEXstdItem 2 5 2 7 4" xfId="19261" xr:uid="{BB115633-1FEC-41D5-B86F-2CCB60840A4B}"/>
    <cellStyle name="SAPBEXstdItem 2 5 2 7 5" xfId="23012" xr:uid="{B75B7EDC-8CB5-48EF-8D3B-1AC5C7CE95B4}"/>
    <cellStyle name="SAPBEXstdItem 2 5 2 7 6" xfId="26678" xr:uid="{67AE8BB4-22CB-48CD-8AEF-D1AE793B2025}"/>
    <cellStyle name="SAPBEXstdItem 2 5 2 7 7" xfId="30210" xr:uid="{BFA1CB48-03EF-49FE-B2DA-6DEF4C298BE7}"/>
    <cellStyle name="SAPBEXstdItem 2 5 2 7 8" xfId="33465" xr:uid="{E1F5AAE6-EF34-46C5-A5A0-FE6F1F9F391C}"/>
    <cellStyle name="SAPBEXstdItem 2 5 2 8" xfId="10609" xr:uid="{6B002350-9ABE-4C79-B847-82D944AB718F}"/>
    <cellStyle name="SAPBEXstdItem 2 5 2 9" xfId="16583" xr:uid="{66C95729-367A-4F10-A54A-8E7813EF0996}"/>
    <cellStyle name="SAPBEXstdItem 2 5 3" xfId="2716" xr:uid="{9B3695A9-E273-4E5A-8A13-02B1C7786807}"/>
    <cellStyle name="SAPBEXstdItem 2 5 3 2" xfId="10068" xr:uid="{95610E7D-B1D2-4B26-A6E3-0561CFDA9DF5}"/>
    <cellStyle name="SAPBEXstdItem 2 5 3 3" xfId="9994" xr:uid="{A7FAA2FB-CF89-45DD-A374-3F5484A568DB}"/>
    <cellStyle name="SAPBEXstdItem 2 5 3 4" xfId="17064" xr:uid="{0492D767-23B4-41ED-9AA2-530F13A64E5B}"/>
    <cellStyle name="SAPBEXstdItem 2 5 3 5" xfId="20822" xr:uid="{8B1E34F4-38ED-4D24-8D72-5D852B1C683E}"/>
    <cellStyle name="SAPBEXstdItem 2 5 3 6" xfId="24483" xr:uid="{410BDD34-0F45-4B2E-8E9A-E780320001DC}"/>
    <cellStyle name="SAPBEXstdItem 2 5 3 7" xfId="28012" xr:uid="{35FCB5D9-172D-40E6-AAA0-7B368EA05AC9}"/>
    <cellStyle name="SAPBEXstdItem 2 5 3 8" xfId="31298" xr:uid="{8584E5CD-DF74-472B-B9AB-EFF0417FDA97}"/>
    <cellStyle name="SAPBEXstdItem 2 5 4" xfId="3214" xr:uid="{F02FD8F8-797F-4E2D-92C4-F29FCE4B586B}"/>
    <cellStyle name="SAPBEXstdItem 2 5 4 2" xfId="11531" xr:uid="{6E6DF7B6-70F0-43AA-9356-74AF552F7EC5}"/>
    <cellStyle name="SAPBEXstdItem 2 5 4 3" xfId="16113" xr:uid="{E3A1BCC5-25BE-4106-89E3-218BFE32AF65}"/>
    <cellStyle name="SAPBEXstdItem 2 5 4 4" xfId="17561" xr:uid="{59760FF4-7C33-48C4-BBEC-E71E4369B851}"/>
    <cellStyle name="SAPBEXstdItem 2 5 4 5" xfId="21317" xr:uid="{E7DAED0C-4E17-445D-B889-D3575BCF5BE3}"/>
    <cellStyle name="SAPBEXstdItem 2 5 4 6" xfId="24979" xr:uid="{25D9E6E2-0D9E-4047-AEB0-57C58D1554EC}"/>
    <cellStyle name="SAPBEXstdItem 2 5 4 7" xfId="28510" xr:uid="{F1EC94F8-7957-4CD7-B261-175CCDFAA5D4}"/>
    <cellStyle name="SAPBEXstdItem 2 5 4 8" xfId="31790" xr:uid="{804A66BC-4420-4B3B-9BAF-DFE2E3872E39}"/>
    <cellStyle name="SAPBEXstdItem 2 5 5" xfId="3687" xr:uid="{0B3023A2-0756-4D5A-8F43-F4A3550E8F67}"/>
    <cellStyle name="SAPBEXstdItem 2 5 5 2" xfId="10429" xr:uid="{04EE7E5E-72C4-4953-80A6-9D0F3681E509}"/>
    <cellStyle name="SAPBEXstdItem 2 5 5 3" xfId="16923" xr:uid="{365F8976-E97C-4B39-B7C4-C860B234F720}"/>
    <cellStyle name="SAPBEXstdItem 2 5 5 4" xfId="18034" xr:uid="{93D00266-C933-4B10-A19C-C4B6062C2462}"/>
    <cellStyle name="SAPBEXstdItem 2 5 5 5" xfId="21790" xr:uid="{DA85BA07-678A-4D2A-9BA0-C051079154A3}"/>
    <cellStyle name="SAPBEXstdItem 2 5 5 6" xfId="25452" xr:uid="{6DCB156D-BD04-4B2D-8FFC-05D5387BF81D}"/>
    <cellStyle name="SAPBEXstdItem 2 5 5 7" xfId="28983" xr:uid="{B431F93B-6F53-48A3-B800-D0C69FCD1579}"/>
    <cellStyle name="SAPBEXstdItem 2 5 5 8" xfId="32260" xr:uid="{F753443E-7834-4953-B64B-702BB0984D6B}"/>
    <cellStyle name="SAPBEXstdItem 2 5 6" xfId="4219" xr:uid="{8DD68D99-4DE1-4688-BDE5-1957B734574D}"/>
    <cellStyle name="SAPBEXstdItem 2 5 6 2" xfId="6849" xr:uid="{54616E73-0620-4EF7-B61E-268656E00215}"/>
    <cellStyle name="SAPBEXstdItem 2 5 6 3" xfId="11889" xr:uid="{A3A806B5-DC54-4837-90D1-D21BB67C420E}"/>
    <cellStyle name="SAPBEXstdItem 2 5 6 4" xfId="18566" xr:uid="{F96EEE12-B0E4-4CCC-BD72-99A8141B5BAE}"/>
    <cellStyle name="SAPBEXstdItem 2 5 6 5" xfId="22318" xr:uid="{CBB32C51-ADA8-4164-B77F-7B962160140F}"/>
    <cellStyle name="SAPBEXstdItem 2 5 6 6" xfId="25984" xr:uid="{E211044B-306F-48A6-AC6B-95B0AA4A69B1}"/>
    <cellStyle name="SAPBEXstdItem 2 5 6 7" xfId="29515" xr:uid="{46C2F7E5-F20D-4F99-9DB2-B884D51A2ED7}"/>
    <cellStyle name="SAPBEXstdItem 2 5 6 8" xfId="32779" xr:uid="{CA88F744-10C0-44F7-AB2B-B27B3A37D013}"/>
    <cellStyle name="SAPBEXstdItem 2 5 7" xfId="3721" xr:uid="{99907664-368A-494E-97C3-C937C16C688C}"/>
    <cellStyle name="SAPBEXstdItem 2 5 7 2" xfId="7128" xr:uid="{791E5B3B-7146-4A25-A951-8F12F40F660F}"/>
    <cellStyle name="SAPBEXstdItem 2 5 7 3" xfId="13906" xr:uid="{BB42C286-3A0F-4992-AAB7-48DB7D2F9A8B}"/>
    <cellStyle name="SAPBEXstdItem 2 5 7 4" xfId="18068" xr:uid="{C3F46487-5D98-4B1B-A3CC-522582FB11EF}"/>
    <cellStyle name="SAPBEXstdItem 2 5 7 5" xfId="21823" xr:uid="{A70195A7-536F-4E50-AF95-8AD2A37A9F76}"/>
    <cellStyle name="SAPBEXstdItem 2 5 7 6" xfId="25486" xr:uid="{7EA8DED6-C87C-4FAF-B7AD-E380BBEBC37E}"/>
    <cellStyle name="SAPBEXstdItem 2 5 7 7" xfId="29017" xr:uid="{29710863-FC6D-4AB8-81C5-7090EC735EA9}"/>
    <cellStyle name="SAPBEXstdItem 2 5 7 8" xfId="32293" xr:uid="{12E8FF0F-62CC-4659-B15F-9992C78B9564}"/>
    <cellStyle name="SAPBEXstdItem 2 5 8" xfId="4501" xr:uid="{9B31E573-EB43-4991-A5EE-AE91B10531F6}"/>
    <cellStyle name="SAPBEXstdItem 2 5 8 2" xfId="12503" xr:uid="{F198CEF5-2D14-4501-BEF4-E56AB63BED5E}"/>
    <cellStyle name="SAPBEXstdItem 2 5 8 3" xfId="8070" xr:uid="{C55E7345-834D-4184-AA83-9A1C463254B3}"/>
    <cellStyle name="SAPBEXstdItem 2 5 8 4" xfId="18848" xr:uid="{553F146E-54C2-4804-8F0D-EAC2395B81B7}"/>
    <cellStyle name="SAPBEXstdItem 2 5 8 5" xfId="22600" xr:uid="{6326A748-A3BB-49EC-BAED-41B3AD16CF90}"/>
    <cellStyle name="SAPBEXstdItem 2 5 8 6" xfId="26265" xr:uid="{D05159B1-923F-451E-A47F-B88C42ECA872}"/>
    <cellStyle name="SAPBEXstdItem 2 5 8 7" xfId="29797" xr:uid="{68A93437-0FAA-49AE-8D54-9AF8A93245AE}"/>
    <cellStyle name="SAPBEXstdItem 2 5 8 8" xfId="33059" xr:uid="{B7B229C2-55CB-41E1-BB42-96A59336A4A2}"/>
    <cellStyle name="SAPBEXstdItem 2 5 9" xfId="10189" xr:uid="{8E22131F-9907-428F-AD93-1592EBEA9594}"/>
    <cellStyle name="SAPBEXstdItem 2 6" xfId="1732" xr:uid="{BBF24627-54ED-4584-A979-7D490EDC78A2}"/>
    <cellStyle name="SAPBEXstdItem 2 6 10" xfId="15256" xr:uid="{8520441E-C502-43B1-A08F-84F74B77DD25}"/>
    <cellStyle name="SAPBEXstdItem 2 6 11" xfId="19555" xr:uid="{7F7863C2-C22D-4304-A620-1B2809281733}"/>
    <cellStyle name="SAPBEXstdItem 2 6 12" xfId="23316" xr:uid="{A7261B8F-8F73-493E-AEC8-B02FE0559AE8}"/>
    <cellStyle name="SAPBEXstdItem 2 6 13" xfId="26966" xr:uid="{E2F58498-5F91-4C03-B771-A483D9C102F1}"/>
    <cellStyle name="SAPBEXstdItem 2 6 14" xfId="30865" xr:uid="{843BB8D2-F31B-4A85-822A-3EEFE7AF84D9}"/>
    <cellStyle name="SAPBEXstdItem 2 6 2" xfId="2975" xr:uid="{9B1D1D00-57ED-43C4-9180-FBDB3C8F5583}"/>
    <cellStyle name="SAPBEXstdItem 2 6 2 2" xfId="11223" xr:uid="{9CE83B7C-42D6-4A5B-8954-9A2A97886BE4}"/>
    <cellStyle name="SAPBEXstdItem 2 6 2 3" xfId="16400" xr:uid="{19E95181-0F24-46EB-94ED-D0D4A3DA984A}"/>
    <cellStyle name="SAPBEXstdItem 2 6 2 4" xfId="17323" xr:uid="{AB5BF4D1-339E-444D-AE83-92E290567BE0}"/>
    <cellStyle name="SAPBEXstdItem 2 6 2 5" xfId="21081" xr:uid="{3DFF18F7-38C1-483E-ACAF-7B46EC767E83}"/>
    <cellStyle name="SAPBEXstdItem 2 6 2 6" xfId="24742" xr:uid="{7D1E1A8D-A84E-40C7-86B3-AFDE5B4D0166}"/>
    <cellStyle name="SAPBEXstdItem 2 6 2 7" xfId="28271" xr:uid="{599C4AFF-62E7-4417-9395-84099B260866}"/>
    <cellStyle name="SAPBEXstdItem 2 6 2 8" xfId="31557" xr:uid="{9BCFCC16-CF19-469D-8AA4-F95D4EC10ECC}"/>
    <cellStyle name="SAPBEXstdItem 2 6 3" xfId="3481" xr:uid="{B6E6C1FA-A6BD-4D55-8010-193D1D279C53}"/>
    <cellStyle name="SAPBEXstdItem 2 6 3 2" xfId="7869" xr:uid="{7ED53653-036E-4535-9BE7-A2CB7A766135}"/>
    <cellStyle name="SAPBEXstdItem 2 6 3 3" xfId="14610" xr:uid="{93A329DA-E498-4FC3-9840-E141FCE1DF64}"/>
    <cellStyle name="SAPBEXstdItem 2 6 3 4" xfId="17828" xr:uid="{02E88A5F-2476-43E6-8D0E-E01DCA0FFBA6}"/>
    <cellStyle name="SAPBEXstdItem 2 6 3 5" xfId="21584" xr:uid="{E8C6F0F2-F1FE-40A9-AD40-A561259E792E}"/>
    <cellStyle name="SAPBEXstdItem 2 6 3 6" xfId="25246" xr:uid="{57D0E428-2549-475D-83EA-1C26E6DA6269}"/>
    <cellStyle name="SAPBEXstdItem 2 6 3 7" xfId="28777" xr:uid="{E9F52519-FD7D-4534-9E37-45002C9337A1}"/>
    <cellStyle name="SAPBEXstdItem 2 6 3 8" xfId="32056" xr:uid="{45A42A7E-85B5-4C12-A7FF-F21A70AC8A3A}"/>
    <cellStyle name="SAPBEXstdItem 2 6 4" xfId="3676" xr:uid="{F68F0074-1C6D-4DB6-811B-C87062B28CE0}"/>
    <cellStyle name="SAPBEXstdItem 2 6 4 2" xfId="11487" xr:uid="{50EABF96-6C49-4CCA-97D9-3CEEBFCDA9B9}"/>
    <cellStyle name="SAPBEXstdItem 2 6 4 3" xfId="16156" xr:uid="{C8852540-3B00-47E9-BBED-A620BE3F67E2}"/>
    <cellStyle name="SAPBEXstdItem 2 6 4 4" xfId="18023" xr:uid="{0BC7F04F-3377-402D-BBAE-88822D029F81}"/>
    <cellStyle name="SAPBEXstdItem 2 6 4 5" xfId="21779" xr:uid="{E3F74AA3-CD09-4BFC-B387-336172306459}"/>
    <cellStyle name="SAPBEXstdItem 2 6 4 6" xfId="25441" xr:uid="{6A4B53A7-11BC-4E4D-8C6E-B9C04A5B40D3}"/>
    <cellStyle name="SAPBEXstdItem 2 6 4 7" xfId="28972" xr:uid="{920DB7B3-7D32-44FC-A03E-4ED7C9F6BE05}"/>
    <cellStyle name="SAPBEXstdItem 2 6 4 8" xfId="32249" xr:uid="{867115CD-EE7D-46B8-AA03-8FCA10F2843E}"/>
    <cellStyle name="SAPBEXstdItem 2 6 5" xfId="2221" xr:uid="{6A02D532-025D-4B68-9F04-3BB09E41DBC2}"/>
    <cellStyle name="SAPBEXstdItem 2 6 5 2" xfId="9387" xr:uid="{0D644C9A-C44F-4FDC-9C49-6BA65C1A50CC}"/>
    <cellStyle name="SAPBEXstdItem 2 6 5 3" xfId="14486" xr:uid="{788FAFAD-AF93-494B-A8EF-D288D75B062E}"/>
    <cellStyle name="SAPBEXstdItem 2 6 5 4" xfId="14075" xr:uid="{1DC5C4EA-9B7C-44FD-9021-F45E5FEF01A2}"/>
    <cellStyle name="SAPBEXstdItem 2 6 5 5" xfId="14043" xr:uid="{8394DD15-528E-4665-A065-E5646D5B756E}"/>
    <cellStyle name="SAPBEXstdItem 2 6 5 6" xfId="19655" xr:uid="{EF7D32F5-7DA2-42E1-950E-6D2377FC2B74}"/>
    <cellStyle name="SAPBEXstdItem 2 6 5 7" xfId="7177" xr:uid="{609B2C0C-3000-4BD3-911F-D43941AA18FC}"/>
    <cellStyle name="SAPBEXstdItem 2 6 5 8" xfId="21686" xr:uid="{7F8A3DD4-92D0-47A6-8A82-FA027761DFD7}"/>
    <cellStyle name="SAPBEXstdItem 2 6 6" xfId="4009" xr:uid="{D947E53B-5DC2-486F-97E2-1C4C4C4AE5ED}"/>
    <cellStyle name="SAPBEXstdItem 2 6 6 2" xfId="8695" xr:uid="{1CA9883E-E0BA-43B6-B9A3-F5110D4E0283}"/>
    <cellStyle name="SAPBEXstdItem 2 6 6 3" xfId="14538" xr:uid="{3E829AC0-2EEB-403A-8B6F-54FF1BFCC316}"/>
    <cellStyle name="SAPBEXstdItem 2 6 6 4" xfId="18356" xr:uid="{6EFBABC1-2AE0-410E-A7BF-6241FAC012A5}"/>
    <cellStyle name="SAPBEXstdItem 2 6 6 5" xfId="22109" xr:uid="{63711422-94EC-4CF8-AB26-3F1F63A809E7}"/>
    <cellStyle name="SAPBEXstdItem 2 6 6 6" xfId="25774" xr:uid="{B4438E57-6F66-4EC8-A5A0-1ACFBB0F78D2}"/>
    <cellStyle name="SAPBEXstdItem 2 6 6 7" xfId="29305" xr:uid="{66488CD0-188C-434A-BBCD-6D9D3B5DF7C4}"/>
    <cellStyle name="SAPBEXstdItem 2 6 6 8" xfId="32572" xr:uid="{9D5078B5-D66F-45BC-B3F4-3A6DE30B02E6}"/>
    <cellStyle name="SAPBEXstdItem 2 6 7" xfId="4719" xr:uid="{FDEC4C21-4CBB-4B6E-A62A-A1F19A916721}"/>
    <cellStyle name="SAPBEXstdItem 2 6 7 2" xfId="12304" xr:uid="{EAC1FBA2-8002-4AB2-97D3-FEA815066709}"/>
    <cellStyle name="SAPBEXstdItem 2 6 7 3" xfId="15759" xr:uid="{9EC83AB2-99A5-4586-9966-86CA26E334AB}"/>
    <cellStyle name="SAPBEXstdItem 2 6 7 4" xfId="19066" xr:uid="{580EA804-F3E2-4B39-ACE8-D9ECBA34DA6E}"/>
    <cellStyle name="SAPBEXstdItem 2 6 7 5" xfId="22818" xr:uid="{BB20446C-2E48-42B7-8406-53DD0CBE35A8}"/>
    <cellStyle name="SAPBEXstdItem 2 6 7 6" xfId="26483" xr:uid="{50A0A3A0-4F4D-455A-80B6-471B5A97E686}"/>
    <cellStyle name="SAPBEXstdItem 2 6 7 7" xfId="30015" xr:uid="{FA9367E0-0699-41C9-A64E-4A62E5DEAF52}"/>
    <cellStyle name="SAPBEXstdItem 2 6 7 8" xfId="33273" xr:uid="{5DA1AD05-0E05-49BA-8F04-2EB3DD913490}"/>
    <cellStyle name="SAPBEXstdItem 2 6 8" xfId="8798" xr:uid="{E4AF49CD-DF50-4C07-A32D-F9FD6B502731}"/>
    <cellStyle name="SAPBEXstdItem 2 6 9" xfId="14507" xr:uid="{9B2B8A25-FDFD-49F4-B1A3-3DD49C7E2A4E}"/>
    <cellStyle name="SAPBEXstdItem 2 7" xfId="2526" xr:uid="{788358BF-7564-49F2-B221-AE5EAA820E26}"/>
    <cellStyle name="SAPBEXstdItem 2 7 2" xfId="10754" xr:uid="{85013F98-0571-49D5-9377-88C76EFECAC4}"/>
    <cellStyle name="SAPBEXstdItem 2 7 3" xfId="15418" xr:uid="{816E8B5F-A646-4CD4-846A-0A90059E93C4}"/>
    <cellStyle name="SAPBEXstdItem 2 7 4" xfId="14131" xr:uid="{CADCF5D6-371A-4B33-AE8D-7FC6B1829350}"/>
    <cellStyle name="SAPBEXstdItem 2 7 5" xfId="19313" xr:uid="{98933B7D-04DF-4887-B79E-ADAF3E577562}"/>
    <cellStyle name="SAPBEXstdItem 2 7 6" xfId="23082" xr:uid="{30857538-9062-4B55-B727-6E99713782AB}"/>
    <cellStyle name="SAPBEXstdItem 2 7 7" xfId="26725" xr:uid="{A7388656-97C3-4FE6-AB7F-75B286DAB511}"/>
    <cellStyle name="SAPBEXstdItem 2 7 8" xfId="31115" xr:uid="{9F2ACACA-52C9-4F07-9941-F2F6CDAC8AD8}"/>
    <cellStyle name="SAPBEXstdItem 2 8" xfId="3037" xr:uid="{12EF6699-3447-48E9-BAFE-796C878FB09E}"/>
    <cellStyle name="SAPBEXstdItem 2 8 2" xfId="7894" xr:uid="{B84BBDB6-EB64-4849-B169-4264F1C0D6F4}"/>
    <cellStyle name="SAPBEXstdItem 2 8 3" xfId="16712" xr:uid="{364EBC4F-94C4-49A2-9750-9AD7B4A414CD}"/>
    <cellStyle name="SAPBEXstdItem 2 8 4" xfId="17385" xr:uid="{02512176-028E-43D2-A4FD-14022CEF72B6}"/>
    <cellStyle name="SAPBEXstdItem 2 8 5" xfId="21143" xr:uid="{CD54178E-9918-451F-B74E-81FD45718E7A}"/>
    <cellStyle name="SAPBEXstdItem 2 8 6" xfId="24804" xr:uid="{C1E3DE23-6ECF-4809-98C0-DD7618408FAD}"/>
    <cellStyle name="SAPBEXstdItem 2 8 7" xfId="28333" xr:uid="{4217967D-6119-45FA-B167-973A1814CC74}"/>
    <cellStyle name="SAPBEXstdItem 2 8 8" xfId="31619" xr:uid="{D1390E23-E8F5-4F7D-B049-84B07EA7F0BE}"/>
    <cellStyle name="SAPBEXstdItem 2 9" xfId="2242" xr:uid="{F5165475-6DCD-4ED6-B0E1-CA1E592F97CE}"/>
    <cellStyle name="SAPBEXstdItem 2 9 2" xfId="11200" xr:uid="{6F39564E-60AF-4E96-9656-5799E09CCB69}"/>
    <cellStyle name="SAPBEXstdItem 2 9 3" xfId="16421" xr:uid="{75661CF3-C752-4D45-B461-5B23AB4A23F3}"/>
    <cellStyle name="SAPBEXstdItem 2 9 4" xfId="13118" xr:uid="{B7BD0CA5-3E7C-45BD-AE13-1E0E0581BB12}"/>
    <cellStyle name="SAPBEXstdItem 2 9 5" xfId="11090" xr:uid="{7D9F5A70-5E69-4550-84D9-A07914B9D5B5}"/>
    <cellStyle name="SAPBEXstdItem 2 9 6" xfId="14476" xr:uid="{4F922D42-D6E6-4DA0-9CE2-2793AA62CC43}"/>
    <cellStyle name="SAPBEXstdItem 2 9 7" xfId="26851" xr:uid="{53E2F24E-FB9D-434A-AA72-40DFE0875C87}"/>
    <cellStyle name="SAPBEXstdItem 2 9 8" xfId="27054" xr:uid="{A78CF322-6523-40F5-8889-ACB8128A991C}"/>
    <cellStyle name="SAPBEXstdItem 20" xfId="19684" xr:uid="{4E527C67-6DE1-4CEC-8EFD-71F89D2B31E8}"/>
    <cellStyle name="SAPBEXstdItem 21" xfId="15005" xr:uid="{37013198-8F8F-4BA4-91E8-40E372796074}"/>
    <cellStyle name="SAPBEXstdItem 3" xfId="1256" xr:uid="{DAD4245B-D364-4E61-992A-542E7D7FEBCF}"/>
    <cellStyle name="SAPBEXstdItem 3 10" xfId="11153" xr:uid="{73DCB944-77B7-4320-B671-511A8D34B92B}"/>
    <cellStyle name="SAPBEXstdItem 3 11" xfId="9648" xr:uid="{BA48F3C1-A6DF-4EC3-BB7A-9975BFBC5B32}"/>
    <cellStyle name="SAPBEXstdItem 3 12" xfId="15037" xr:uid="{3471BAFA-7AD6-4D11-993D-76C5E932F3F0}"/>
    <cellStyle name="SAPBEXstdItem 3 13" xfId="19701" xr:uid="{D6F6BD29-6301-4233-A7D1-31582CC725FD}"/>
    <cellStyle name="SAPBEXstdItem 3 14" xfId="23464" xr:uid="{216D567F-4D89-4073-B933-DAB4E4FB0BEA}"/>
    <cellStyle name="SAPBEXstdItem 3 15" xfId="27080" xr:uid="{6317F004-877D-4EDE-90E9-C0CD474A7CBB}"/>
    <cellStyle name="SAPBEXstdItem 3 16" xfId="23526" xr:uid="{B3ACD992-9B21-453D-BCA2-42DBD7D96CE8}"/>
    <cellStyle name="SAPBEXstdItem 3 2" xfId="1257" xr:uid="{BC639658-1345-4771-A7FF-FE0EE1F462E7}"/>
    <cellStyle name="SAPBEXstdItem 3 2 10" xfId="10188" xr:uid="{FD66FBF7-5A92-40AD-B691-7DD8F6438474}"/>
    <cellStyle name="SAPBEXstdItem 3 2 11" xfId="9009" xr:uid="{BD18C885-0A2D-485D-9D85-0948AB572A0E}"/>
    <cellStyle name="SAPBEXstdItem 3 2 12" xfId="19700" xr:uid="{CB613868-956B-499C-B499-BCBB09A0BCEF}"/>
    <cellStyle name="SAPBEXstdItem 3 2 13" xfId="23463" xr:uid="{9B638438-452C-49CB-B415-EA153681CBEC}"/>
    <cellStyle name="SAPBEXstdItem 3 2 14" xfId="27079" xr:uid="{72156141-E54F-4F72-9F83-B5CE3266779A}"/>
    <cellStyle name="SAPBEXstdItem 3 2 15" xfId="30542" xr:uid="{811FC533-58F8-4045-8D84-38D6E8EFAD5C}"/>
    <cellStyle name="SAPBEXstdItem 3 2 2" xfId="1736" xr:uid="{1643549C-7BD4-4350-B3E3-EC32370256AB}"/>
    <cellStyle name="SAPBEXstdItem 3 2 2 10" xfId="15449" xr:uid="{45522EDB-2C20-47C1-BB95-F298745FC466}"/>
    <cellStyle name="SAPBEXstdItem 3 2 2 11" xfId="20471" xr:uid="{369594DC-32F7-4EB7-892D-399BDAA07C3D}"/>
    <cellStyle name="SAPBEXstdItem 3 2 2 12" xfId="23314" xr:uid="{FB7D4DF2-5E34-4190-8192-DE3816FE8CA9}"/>
    <cellStyle name="SAPBEXstdItem 3 2 2 13" xfId="27710" xr:uid="{AB475EF3-D8F5-4514-B0A9-84C222A0215D}"/>
    <cellStyle name="SAPBEXstdItem 3 2 2 14" xfId="30863" xr:uid="{9F44A3E2-8542-4B17-9D73-33147299BF58}"/>
    <cellStyle name="SAPBEXstdItem 3 2 2 2" xfId="2979" xr:uid="{68A16B6D-F084-4C27-B717-60F5400C2055}"/>
    <cellStyle name="SAPBEXstdItem 3 2 2 2 2" xfId="9632" xr:uid="{886180A3-A68F-4104-9B47-73076418FFBE}"/>
    <cellStyle name="SAPBEXstdItem 3 2 2 2 3" xfId="13781" xr:uid="{C7550D2E-2052-46B0-8CDA-4A129D2C5936}"/>
    <cellStyle name="SAPBEXstdItem 3 2 2 2 4" xfId="17327" xr:uid="{A15CDC10-8FB1-44CF-84F6-400F687AF2CA}"/>
    <cellStyle name="SAPBEXstdItem 3 2 2 2 5" xfId="21085" xr:uid="{BB787181-E139-400B-9EF6-FB6A7F9404A8}"/>
    <cellStyle name="SAPBEXstdItem 3 2 2 2 6" xfId="24746" xr:uid="{062405E1-1543-4C99-9A64-7F3B2401C9AB}"/>
    <cellStyle name="SAPBEXstdItem 3 2 2 2 7" xfId="28275" xr:uid="{03E95110-FB2F-4CC7-96E2-3763E43E30AE}"/>
    <cellStyle name="SAPBEXstdItem 3 2 2 2 8" xfId="31561" xr:uid="{8B3E8B95-A4DC-42B7-931A-5608020C6338}"/>
    <cellStyle name="SAPBEXstdItem 3 2 2 3" xfId="3485" xr:uid="{A49E9C97-A8BA-4AB9-A4E1-DD9FA48F4AF2}"/>
    <cellStyle name="SAPBEXstdItem 3 2 2 3 2" xfId="9844" xr:uid="{5D12F894-60A8-41DD-85FD-11DFDC347D46}"/>
    <cellStyle name="SAPBEXstdItem 3 2 2 3 3" xfId="7716" xr:uid="{919A5A0A-B133-4674-8920-8541F0CA2F4A}"/>
    <cellStyle name="SAPBEXstdItem 3 2 2 3 4" xfId="17832" xr:uid="{FC63247D-7970-40B5-8541-9EB3E373123E}"/>
    <cellStyle name="SAPBEXstdItem 3 2 2 3 5" xfId="21588" xr:uid="{29381714-3752-497F-9F0F-1B5C3E5A7BC5}"/>
    <cellStyle name="SAPBEXstdItem 3 2 2 3 6" xfId="25250" xr:uid="{EBF833ED-51CE-4C0A-99D2-626618DC044B}"/>
    <cellStyle name="SAPBEXstdItem 3 2 2 3 7" xfId="28781" xr:uid="{B9EE602B-D2AB-452D-AF1F-EA4C0CA90396}"/>
    <cellStyle name="SAPBEXstdItem 3 2 2 3 8" xfId="32060" xr:uid="{0D9C1821-04F2-477D-BF9A-BBE3C105A590}"/>
    <cellStyle name="SAPBEXstdItem 3 2 2 4" xfId="2186" xr:uid="{AE44C2F8-DEB3-4B20-8049-0863BFBB138C}"/>
    <cellStyle name="SAPBEXstdItem 3 2 2 4 2" xfId="9761" xr:uid="{55AB637E-FB54-4381-93ED-FD6C51D94B66}"/>
    <cellStyle name="SAPBEXstdItem 3 2 2 4 3" xfId="10276" xr:uid="{BEF9846D-DAEB-4016-B5BA-E9BE60695EC3}"/>
    <cellStyle name="SAPBEXstdItem 3 2 2 4 4" xfId="11525" xr:uid="{8D691081-5C92-469D-BD69-5D5F9D35CAA5}"/>
    <cellStyle name="SAPBEXstdItem 3 2 2 4 5" xfId="19445" xr:uid="{5A49E0EE-2D8E-4ACA-99A5-455BA1110163}"/>
    <cellStyle name="SAPBEXstdItem 3 2 2 4 6" xfId="20156" xr:uid="{FFD19890-2B9A-49B0-9A76-551CD5FA340B}"/>
    <cellStyle name="SAPBEXstdItem 3 2 2 4 7" xfId="23812" xr:uid="{99874C39-701F-4C75-8FC0-D318FDC2B711}"/>
    <cellStyle name="SAPBEXstdItem 3 2 2 4 8" xfId="30371" xr:uid="{FB0169FD-0777-451E-A2BE-91DEBA6FA6E7}"/>
    <cellStyle name="SAPBEXstdItem 3 2 2 5" xfId="4204" xr:uid="{6AA14F51-3F57-41AB-9CD4-89772613F319}"/>
    <cellStyle name="SAPBEXstdItem 3 2 2 5 2" xfId="7158" xr:uid="{2DCCC575-DDE1-483E-82D6-64BC0EE00AFF}"/>
    <cellStyle name="SAPBEXstdItem 3 2 2 5 3" xfId="13876" xr:uid="{3C301945-F880-4DE6-B449-D8880362943A}"/>
    <cellStyle name="SAPBEXstdItem 3 2 2 5 4" xfId="18551" xr:uid="{591CFB54-7B1D-4B1C-8179-5DA55E1AE751}"/>
    <cellStyle name="SAPBEXstdItem 3 2 2 5 5" xfId="22304" xr:uid="{2207A6D4-66E2-43B4-B2BF-78C10AD805D9}"/>
    <cellStyle name="SAPBEXstdItem 3 2 2 5 6" xfId="25969" xr:uid="{E07FD8DE-62E7-47A1-85F3-B0FDF0E8F586}"/>
    <cellStyle name="SAPBEXstdItem 3 2 2 5 7" xfId="29500" xr:uid="{3F86AC82-1F2A-420B-BB7D-66370ED32F93}"/>
    <cellStyle name="SAPBEXstdItem 3 2 2 5 8" xfId="32765" xr:uid="{430EE2D9-9ACB-4396-AA66-D22D58BC1548}"/>
    <cellStyle name="SAPBEXstdItem 3 2 2 6" xfId="4421" xr:uid="{CAC0A10E-D147-46D6-B507-47064210DCC1}"/>
    <cellStyle name="SAPBEXstdItem 3 2 2 6 2" xfId="12568" xr:uid="{6F3EE589-03DA-4C1C-B5FE-79BB080DB9F0}"/>
    <cellStyle name="SAPBEXstdItem 3 2 2 6 3" xfId="11915" xr:uid="{5934CABE-3FA7-4B0C-9B5F-C470E69A40C8}"/>
    <cellStyle name="SAPBEXstdItem 3 2 2 6 4" xfId="18768" xr:uid="{BAA73411-E3DB-46C8-A6CA-E29514BC43E7}"/>
    <cellStyle name="SAPBEXstdItem 3 2 2 6 5" xfId="22520" xr:uid="{3C1F0746-9D08-4F92-8FC1-EBE6B64881AF}"/>
    <cellStyle name="SAPBEXstdItem 3 2 2 6 6" xfId="26185" xr:uid="{0C7284F8-CA15-434F-A8C3-17FB77ADFB9D}"/>
    <cellStyle name="SAPBEXstdItem 3 2 2 6 7" xfId="29717" xr:uid="{ECCC9CAD-CD74-4609-9DBB-7E7A8B378960}"/>
    <cellStyle name="SAPBEXstdItem 3 2 2 6 8" xfId="32979" xr:uid="{05E9BEB9-0086-4AFD-8E30-9F699EC7FADF}"/>
    <cellStyle name="SAPBEXstdItem 3 2 2 7" xfId="4816" xr:uid="{3FF2FEF6-D55E-46D2-847C-58F5DA188998}"/>
    <cellStyle name="SAPBEXstdItem 3 2 2 7 2" xfId="12207" xr:uid="{793C16F9-D116-4D5C-8D5A-C4061717F2F2}"/>
    <cellStyle name="SAPBEXstdItem 3 2 2 7 3" xfId="15817" xr:uid="{F03416CB-C3E1-46D8-B3B4-4D8493872693}"/>
    <cellStyle name="SAPBEXstdItem 3 2 2 7 4" xfId="19163" xr:uid="{A2FB2B06-7013-4502-BCFF-969EE45C8B3F}"/>
    <cellStyle name="SAPBEXstdItem 3 2 2 7 5" xfId="22914" xr:uid="{2B2FCC24-5F9D-4251-BAC3-9CF17C3778E4}"/>
    <cellStyle name="SAPBEXstdItem 3 2 2 7 6" xfId="26580" xr:uid="{239D6915-14F7-4F4A-BB79-57FCEF1AB5CE}"/>
    <cellStyle name="SAPBEXstdItem 3 2 2 7 7" xfId="30112" xr:uid="{D42BE419-2BD2-4654-AA63-B465D02FE9BF}"/>
    <cellStyle name="SAPBEXstdItem 3 2 2 7 8" xfId="33369" xr:uid="{0DBC5D9D-1ED9-4D5C-B10E-4F704A49DCB7}"/>
    <cellStyle name="SAPBEXstdItem 3 2 2 8" xfId="10002" xr:uid="{E7BFF397-5C23-48A2-9540-A112FF63AE40}"/>
    <cellStyle name="SAPBEXstdItem 3 2 2 9" xfId="13832" xr:uid="{532998AE-0BA1-44A9-BF5F-11595A35E0D2}"/>
    <cellStyle name="SAPBEXstdItem 3 2 3" xfId="2530" xr:uid="{12A64F34-1347-4134-A5CF-BF9C0975DCD5}"/>
    <cellStyle name="SAPBEXstdItem 3 2 3 2" xfId="8420" xr:uid="{B2F8D769-9553-4ADE-A562-B8153B99683D}"/>
    <cellStyle name="SAPBEXstdItem 3 2 3 3" xfId="15348" xr:uid="{C2721C9C-5E55-44FA-BF99-53EC92AE9D39}"/>
    <cellStyle name="SAPBEXstdItem 3 2 3 4" xfId="11493" xr:uid="{1D43C309-A78A-4D6B-A68C-9F8ECBA72769}"/>
    <cellStyle name="SAPBEXstdItem 3 2 3 5" xfId="19309" xr:uid="{21672D97-FCDB-4ED7-962D-ABFB22E55593}"/>
    <cellStyle name="SAPBEXstdItem 3 2 3 6" xfId="23078" xr:uid="{859EDAAE-89A5-4D46-96F6-5C073BF23B80}"/>
    <cellStyle name="SAPBEXstdItem 3 2 3 7" xfId="23843" xr:uid="{433047C3-25C0-44A5-92F0-97D6C6543DEA}"/>
    <cellStyle name="SAPBEXstdItem 3 2 3 8" xfId="31119" xr:uid="{2DFD9547-E488-4ECF-B6BB-66AF74DDEE35}"/>
    <cellStyle name="SAPBEXstdItem 3 2 4" xfId="3041" xr:uid="{16975A4F-A18C-4349-8432-A75DAB287133}"/>
    <cellStyle name="SAPBEXstdItem 3 2 4 2" xfId="8821" xr:uid="{6778D1F9-E314-408E-81BE-506FAAD543E5}"/>
    <cellStyle name="SAPBEXstdItem 3 2 4 3" xfId="14425" xr:uid="{ECC17368-747F-4B87-A4F6-580BCCC0537D}"/>
    <cellStyle name="SAPBEXstdItem 3 2 4 4" xfId="17389" xr:uid="{28396C9B-51C8-45F0-AAD2-EC0461ACE889}"/>
    <cellStyle name="SAPBEXstdItem 3 2 4 5" xfId="21147" xr:uid="{18E6E88B-176C-4AA3-B0AF-F4F6BBFCBC75}"/>
    <cellStyle name="SAPBEXstdItem 3 2 4 6" xfId="24808" xr:uid="{03B29901-DDE6-4DCB-BA9E-025509316934}"/>
    <cellStyle name="SAPBEXstdItem 3 2 4 7" xfId="28337" xr:uid="{FCA7F457-F586-4A2A-930F-4E398D656154}"/>
    <cellStyle name="SAPBEXstdItem 3 2 4 8" xfId="31623" xr:uid="{8ADA866E-09EE-4724-9846-E358755BDE1A}"/>
    <cellStyle name="SAPBEXstdItem 3 2 5" xfId="1809" xr:uid="{980DD5C1-8779-4A81-939B-810E843D90B8}"/>
    <cellStyle name="SAPBEXstdItem 3 2 5 2" xfId="10666" xr:uid="{56966866-8F94-481F-89E8-B5810DCEC8AC}"/>
    <cellStyle name="SAPBEXstdItem 3 2 5 3" xfId="13363" xr:uid="{D519CFC0-C909-4B84-9AC9-5DAAF726851A}"/>
    <cellStyle name="SAPBEXstdItem 3 2 5 4" xfId="7401" xr:uid="{8A10A6A9-940F-4706-9E54-DAE4E02587C5}"/>
    <cellStyle name="SAPBEXstdItem 3 2 5 5" xfId="19508" xr:uid="{946FE076-EDC8-4A7F-9F28-1183D17ACBA1}"/>
    <cellStyle name="SAPBEXstdItem 3 2 5 6" xfId="23276" xr:uid="{7A218182-70F4-438D-A44E-F10498CC5B8D}"/>
    <cellStyle name="SAPBEXstdItem 3 2 5 7" xfId="26922" xr:uid="{1940B6D6-4767-4D58-9DA3-382BE69D3B30}"/>
    <cellStyle name="SAPBEXstdItem 3 2 5 8" xfId="23597" xr:uid="{189096E4-19F5-4D5B-AC3F-3D70B0A7B870}"/>
    <cellStyle name="SAPBEXstdItem 3 2 6" xfId="2349" xr:uid="{B8E22BA7-DF6B-48E3-9EC2-0FD89C046334}"/>
    <cellStyle name="SAPBEXstdItem 3 2 6 2" xfId="7259" xr:uid="{6ED342BC-1218-41A8-936B-B48C4DCF3BD5}"/>
    <cellStyle name="SAPBEXstdItem 3 2 6 3" xfId="15454" xr:uid="{086EEC69-0D0B-4CF4-B273-0DED50CC79AD}"/>
    <cellStyle name="SAPBEXstdItem 3 2 6 4" xfId="13872" xr:uid="{EAA55E8F-1A71-473D-867E-227234FE2D91}"/>
    <cellStyle name="SAPBEXstdItem 3 2 6 5" xfId="10562" xr:uid="{2FBE884C-4C76-43B7-B1E9-C1A977CE4737}"/>
    <cellStyle name="SAPBEXstdItem 3 2 6 6" xfId="23170" xr:uid="{626F80F7-CA07-4936-9A70-CDBA4A655FEB}"/>
    <cellStyle name="SAPBEXstdItem 3 2 6 7" xfId="13440" xr:uid="{F2D2EC4A-064F-49E9-AEB0-1642D490DF77}"/>
    <cellStyle name="SAPBEXstdItem 3 2 6 8" xfId="30325" xr:uid="{83768432-9739-410D-ACE8-2F75DBD1128D}"/>
    <cellStyle name="SAPBEXstdItem 3 2 7" xfId="4212" xr:uid="{309E6FAB-6185-46B7-ADBF-63FDF495C2AE}"/>
    <cellStyle name="SAPBEXstdItem 3 2 7 2" xfId="7075" xr:uid="{1793B5C3-692C-4D6E-B63A-720554E97611}"/>
    <cellStyle name="SAPBEXstdItem 3 2 7 3" xfId="7047" xr:uid="{6B32F5EB-0F50-4739-B5E9-448CBF97EDF6}"/>
    <cellStyle name="SAPBEXstdItem 3 2 7 4" xfId="18559" xr:uid="{B92729F6-DCD3-4502-B58D-12741A77BBF1}"/>
    <cellStyle name="SAPBEXstdItem 3 2 7 5" xfId="22311" xr:uid="{FC2E4080-D5F7-4069-B66D-9E02D69D6DD8}"/>
    <cellStyle name="SAPBEXstdItem 3 2 7 6" xfId="25977" xr:uid="{3ED232B2-7377-4075-8376-744A8E367DFA}"/>
    <cellStyle name="SAPBEXstdItem 3 2 7 7" xfId="29508" xr:uid="{96628A8A-3D71-4F08-B786-074A2755E1BB}"/>
    <cellStyle name="SAPBEXstdItem 3 2 7 8" xfId="32772" xr:uid="{B86FE212-8252-4A01-913F-610C8186FEE0}"/>
    <cellStyle name="SAPBEXstdItem 3 2 8" xfId="4793" xr:uid="{37BBFEB0-F57D-4220-9E29-152815ED0D55}"/>
    <cellStyle name="SAPBEXstdItem 3 2 8 2" xfId="12230" xr:uid="{DA0D3A51-08D6-4F1C-8176-A22ADD4AAF6E}"/>
    <cellStyle name="SAPBEXstdItem 3 2 8 3" xfId="15805" xr:uid="{AE9C3D4A-165E-41E5-A86A-F94EEA649D74}"/>
    <cellStyle name="SAPBEXstdItem 3 2 8 4" xfId="19140" xr:uid="{7F0A467E-2951-4190-B3ED-CE2877D9FE19}"/>
    <cellStyle name="SAPBEXstdItem 3 2 8 5" xfId="22891" xr:uid="{739AE262-F974-4BC2-B859-62C3C22B3DA6}"/>
    <cellStyle name="SAPBEXstdItem 3 2 8 6" xfId="26557" xr:uid="{DDB83C05-9D5D-4B0A-AD07-BBE4C6E1D1EB}"/>
    <cellStyle name="SAPBEXstdItem 3 2 8 7" xfId="30089" xr:uid="{3F354C6D-7608-4E51-A4AD-9BC5BC62D153}"/>
    <cellStyle name="SAPBEXstdItem 3 2 8 8" xfId="33346" xr:uid="{0DFFCB5B-B4D7-457B-B837-208AF138B33D}"/>
    <cellStyle name="SAPBEXstdItem 3 2 9" xfId="10877" xr:uid="{51F201C0-2A39-469C-96C6-DCF8C1F2991C}"/>
    <cellStyle name="SAPBEXstdItem 3 3" xfId="1735" xr:uid="{C241B688-F627-4660-AEE9-E43A19B089F9}"/>
    <cellStyle name="SAPBEXstdItem 3 3 10" xfId="13836" xr:uid="{18FD5916-C798-42DF-9E74-CC312C3B5E8C}"/>
    <cellStyle name="SAPBEXstdItem 3 3 11" xfId="20465" xr:uid="{A9A57309-ED8C-4283-8CB4-02805071120F}"/>
    <cellStyle name="SAPBEXstdItem 3 3 12" xfId="24154" xr:uid="{4A033496-4447-41D4-B74B-3A643E633153}"/>
    <cellStyle name="SAPBEXstdItem 3 3 13" xfId="26965" xr:uid="{57185A01-B433-4A59-8F07-43951D1FBEF2}"/>
    <cellStyle name="SAPBEXstdItem 3 3 14" xfId="30437" xr:uid="{8CB46D8C-5926-4916-B70F-5B38BEF034D3}"/>
    <cellStyle name="SAPBEXstdItem 3 3 2" xfId="2978" xr:uid="{7870FB08-24B2-4A09-832D-49C723C87CC0}"/>
    <cellStyle name="SAPBEXstdItem 3 3 2 2" xfId="10134" xr:uid="{6110853D-05B4-47D5-8EA4-F62E41770D3F}"/>
    <cellStyle name="SAPBEXstdItem 3 3 2 3" xfId="15495" xr:uid="{2013B662-CECF-4E7E-A5FD-B9FB93A3BBED}"/>
    <cellStyle name="SAPBEXstdItem 3 3 2 4" xfId="17326" xr:uid="{F81CBE19-69BB-4283-9B50-11DEB8CFB79B}"/>
    <cellStyle name="SAPBEXstdItem 3 3 2 5" xfId="21084" xr:uid="{8410E517-FA1D-48F8-B8AD-B88AC85CF94D}"/>
    <cellStyle name="SAPBEXstdItem 3 3 2 6" xfId="24745" xr:uid="{D616F80C-5A7D-4668-AA51-A75088F90EE3}"/>
    <cellStyle name="SAPBEXstdItem 3 3 2 7" xfId="28274" xr:uid="{99ABB17A-862C-4C28-A476-D4631E1D2B9D}"/>
    <cellStyle name="SAPBEXstdItem 3 3 2 8" xfId="31560" xr:uid="{6D5C05D8-78DC-4938-8FC0-26154EF937F2}"/>
    <cellStyle name="SAPBEXstdItem 3 3 3" xfId="3484" xr:uid="{23C38A39-0784-451A-B849-5FDF9747E47E}"/>
    <cellStyle name="SAPBEXstdItem 3 3 3 2" xfId="11187" xr:uid="{E92CD073-333C-4F95-B55D-CC7504CD5AE0}"/>
    <cellStyle name="SAPBEXstdItem 3 3 3 3" xfId="16430" xr:uid="{08A37F56-C60F-4EDB-9FA2-E32CD8478883}"/>
    <cellStyle name="SAPBEXstdItem 3 3 3 4" xfId="17831" xr:uid="{CB9F9637-16C9-41C6-821C-180AB8A23BA5}"/>
    <cellStyle name="SAPBEXstdItem 3 3 3 5" xfId="21587" xr:uid="{F5A8FC4C-D718-4DCF-ACD6-190B64C18E0D}"/>
    <cellStyle name="SAPBEXstdItem 3 3 3 6" xfId="25249" xr:uid="{CA8FAF47-47ED-4825-A43B-90D3F95BC3C5}"/>
    <cellStyle name="SAPBEXstdItem 3 3 3 7" xfId="28780" xr:uid="{0C96B59B-6663-4A33-8CF7-895B7D6D8768}"/>
    <cellStyle name="SAPBEXstdItem 3 3 3 8" xfId="32059" xr:uid="{35658621-53C7-4E9A-A7C2-D82A1CF43D46}"/>
    <cellStyle name="SAPBEXstdItem 3 3 4" xfId="2187" xr:uid="{25713A81-F789-4B96-A352-99235BF27488}"/>
    <cellStyle name="SAPBEXstdItem 3 3 4 2" xfId="8531" xr:uid="{22E4ADCB-1E0F-4B8E-BE62-DAD2157A2776}"/>
    <cellStyle name="SAPBEXstdItem 3 3 4 3" xfId="15445" xr:uid="{005A7752-1C96-4676-B734-4F3D6896D1AA}"/>
    <cellStyle name="SAPBEXstdItem 3 3 4 4" xfId="12974" xr:uid="{C72F9EF8-678D-4791-9900-CEC8CE291C19}"/>
    <cellStyle name="SAPBEXstdItem 3 3 4 5" xfId="9276" xr:uid="{F15D3AD3-8360-4E50-9D80-6050DB0D2D35}"/>
    <cellStyle name="SAPBEXstdItem 3 3 4 6" xfId="23199" xr:uid="{EAFFCB99-D974-4D5B-B2CE-8D0ADDFD4106}"/>
    <cellStyle name="SAPBEXstdItem 3 3 4 7" xfId="20583" xr:uid="{75935CAF-11B3-4E65-940E-75BB83286627}"/>
    <cellStyle name="SAPBEXstdItem 3 3 4 8" xfId="27437" xr:uid="{F16F2EAC-7246-4DC6-96CC-22EBE3C5359C}"/>
    <cellStyle name="SAPBEXstdItem 3 3 5" xfId="2287" xr:uid="{6BE3131A-E7C0-46AE-BCAD-1F97E074E616}"/>
    <cellStyle name="SAPBEXstdItem 3 3 5 2" xfId="11326" xr:uid="{0E13D599-2439-42E7-B5E8-66C68E20169F}"/>
    <cellStyle name="SAPBEXstdItem 3 3 5 3" xfId="16309" xr:uid="{2F861B89-5B42-4E0B-8233-9E8A949F4DB4}"/>
    <cellStyle name="SAPBEXstdItem 3 3 5 4" xfId="7071" xr:uid="{211C4169-FEE9-4B0B-BACF-63AA0A7F34A5}"/>
    <cellStyle name="SAPBEXstdItem 3 3 5 5" xfId="14387" xr:uid="{23B1872D-C889-46D9-AAB8-3246CD2198D2}"/>
    <cellStyle name="SAPBEXstdItem 3 3 5 6" xfId="20230" xr:uid="{CDFA49D7-4E22-4B23-B5C3-33C687ADC2B5}"/>
    <cellStyle name="SAPBEXstdItem 3 3 5 7" xfId="11152" xr:uid="{56BA938A-B937-40BF-ABFC-DCD8F696B594}"/>
    <cellStyle name="SAPBEXstdItem 3 3 5 8" xfId="30352" xr:uid="{9FA68A9F-36BA-438B-A4CA-CE2F0EE17FEA}"/>
    <cellStyle name="SAPBEXstdItem 3 3 6" xfId="4477" xr:uid="{969CF3C1-1FD9-4F3E-A47C-7C9FB3948F96}"/>
    <cellStyle name="SAPBEXstdItem 3 3 6 2" xfId="12527" xr:uid="{C3B69A09-3AFA-4530-8F5E-FC0591FD2E3E}"/>
    <cellStyle name="SAPBEXstdItem 3 3 6 3" xfId="7635" xr:uid="{F7B80166-E205-46A3-B344-791EB02F6606}"/>
    <cellStyle name="SAPBEXstdItem 3 3 6 4" xfId="18824" xr:uid="{0E636313-476E-4E97-803E-6180F31B8BEB}"/>
    <cellStyle name="SAPBEXstdItem 3 3 6 5" xfId="22576" xr:uid="{340BD04E-99E8-407F-969C-FAF75E96164D}"/>
    <cellStyle name="SAPBEXstdItem 3 3 6 6" xfId="26241" xr:uid="{92A2B494-C161-4A17-8A93-E868A7A04EBC}"/>
    <cellStyle name="SAPBEXstdItem 3 3 6 7" xfId="29773" xr:uid="{29651F0E-8B84-4AFD-BDB9-7BB6BE99A657}"/>
    <cellStyle name="SAPBEXstdItem 3 3 6 8" xfId="33035" xr:uid="{AE4B5C87-4C2F-41D8-94FD-FCC13A117957}"/>
    <cellStyle name="SAPBEXstdItem 3 3 7" xfId="4203" xr:uid="{6103049B-7786-4447-9674-D12CA4349DE3}"/>
    <cellStyle name="SAPBEXstdItem 3 3 7 2" xfId="7042" xr:uid="{934F9E22-AAAA-4C6D-80CF-9BEBC558C110}"/>
    <cellStyle name="SAPBEXstdItem 3 3 7 3" xfId="14533" xr:uid="{85F8425B-36A6-4112-B4AB-45A77F14773D}"/>
    <cellStyle name="SAPBEXstdItem 3 3 7 4" xfId="18550" xr:uid="{42369580-AC81-41B5-9C33-5F1ED571B0F3}"/>
    <cellStyle name="SAPBEXstdItem 3 3 7 5" xfId="22303" xr:uid="{35F3FB54-BCBF-482D-B46F-05A88B464BFA}"/>
    <cellStyle name="SAPBEXstdItem 3 3 7 6" xfId="25968" xr:uid="{30CE1F16-A7F1-403D-8654-23AF06115B7E}"/>
    <cellStyle name="SAPBEXstdItem 3 3 7 7" xfId="29499" xr:uid="{8DDB5091-B9D0-4137-A6B7-53FD313D5E9A}"/>
    <cellStyle name="SAPBEXstdItem 3 3 7 8" xfId="32764" xr:uid="{3C76CA3B-20D3-4ACB-B003-08E506996A58}"/>
    <cellStyle name="SAPBEXstdItem 3 3 8" xfId="10954" xr:uid="{A226DAE3-F82A-46F4-83A4-99801DFD9CDA}"/>
    <cellStyle name="SAPBEXstdItem 3 3 9" xfId="11219" xr:uid="{CF4C3924-2023-41CD-B185-434D240AC341}"/>
    <cellStyle name="SAPBEXstdItem 3 4" xfId="2529" xr:uid="{BF851AC7-BB96-4DFE-98F5-B8FFD304C0C1}"/>
    <cellStyle name="SAPBEXstdItem 3 4 2" xfId="9650" xr:uid="{E3E5F8A1-F4BE-4793-BFA1-6736DDA8F039}"/>
    <cellStyle name="SAPBEXstdItem 3 4 3" xfId="15340" xr:uid="{09E7D816-FB10-454A-9182-0D7FFFF8C7A1}"/>
    <cellStyle name="SAPBEXstdItem 3 4 4" xfId="9587" xr:uid="{25941AD2-C132-4DCF-8EA1-E0ED4DE6017F}"/>
    <cellStyle name="SAPBEXstdItem 3 4 5" xfId="19310" xr:uid="{AE57BC10-954A-4918-9E8F-552A660F0167}"/>
    <cellStyle name="SAPBEXstdItem 3 4 6" xfId="23079" xr:uid="{782EE8A9-8B0F-4D98-8A22-3FD0E7497E33}"/>
    <cellStyle name="SAPBEXstdItem 3 4 7" xfId="26722" xr:uid="{43524EBE-36DB-4594-900B-13346B1CFA8D}"/>
    <cellStyle name="SAPBEXstdItem 3 4 8" xfId="31118" xr:uid="{8D8B89E3-61A7-4705-B3ED-23C88D93FD6E}"/>
    <cellStyle name="SAPBEXstdItem 3 5" xfId="3040" xr:uid="{99DD4C33-5256-469A-A291-97CC71DDC895}"/>
    <cellStyle name="SAPBEXstdItem 3 5 2" xfId="11228" xr:uid="{0A45180F-EA78-4941-9E49-01256C671448}"/>
    <cellStyle name="SAPBEXstdItem 3 5 3" xfId="16395" xr:uid="{14ECD0FA-3D06-45F7-ABF5-B322596389B4}"/>
    <cellStyle name="SAPBEXstdItem 3 5 4" xfId="17388" xr:uid="{0AB4C54B-99AB-4CC3-A05E-626C2BA6B2B4}"/>
    <cellStyle name="SAPBEXstdItem 3 5 5" xfId="21146" xr:uid="{8AAED0F9-DC1A-4098-AB21-D4CA6FB8A643}"/>
    <cellStyle name="SAPBEXstdItem 3 5 6" xfId="24807" xr:uid="{FE18DCC9-A250-43BC-A3AB-89F5620525E2}"/>
    <cellStyle name="SAPBEXstdItem 3 5 7" xfId="28336" xr:uid="{D7E66C4C-629A-4035-A1F4-5B3474C5AFFD}"/>
    <cellStyle name="SAPBEXstdItem 3 5 8" xfId="31622" xr:uid="{68079D44-A8A8-41ED-8FEA-5EDBC93629F4}"/>
    <cellStyle name="SAPBEXstdItem 3 6" xfId="2240" xr:uid="{74BF4416-20C3-4B2A-AA1B-11D64D110BED}"/>
    <cellStyle name="SAPBEXstdItem 3 6 2" xfId="9523" xr:uid="{950312CC-4AD2-4FDF-BD68-58F6E4475332}"/>
    <cellStyle name="SAPBEXstdItem 3 6 3" xfId="14037" xr:uid="{C070F0CC-85C0-48BA-90D8-6C991DA3B36F}"/>
    <cellStyle name="SAPBEXstdItem 3 6 4" xfId="12613" xr:uid="{7D2CFF08-A9FD-40D5-9514-06402BEE42BF}"/>
    <cellStyle name="SAPBEXstdItem 3 6 5" xfId="16853" xr:uid="{139DA2B6-F784-47EE-A520-85783477FC0D}"/>
    <cellStyle name="SAPBEXstdItem 3 6 6" xfId="23192" xr:uid="{FEB1E810-7AD6-4487-AABA-BA87F7B8D26E}"/>
    <cellStyle name="SAPBEXstdItem 3 6 7" xfId="20396" xr:uid="{1209EB7A-6D14-4B97-9D0E-311DB1B9C659}"/>
    <cellStyle name="SAPBEXstdItem 3 6 8" xfId="11829" xr:uid="{0905ED05-8170-4539-96B3-E3AEB3E9301F}"/>
    <cellStyle name="SAPBEXstdItem 3 7" xfId="3230" xr:uid="{811FCE2C-1B0B-4753-ACE2-476F58FCC1E2}"/>
    <cellStyle name="SAPBEXstdItem 3 7 2" xfId="9987" xr:uid="{DE0E3EC7-2FD7-48C5-B273-DDD04DF6452F}"/>
    <cellStyle name="SAPBEXstdItem 3 7 3" xfId="7709" xr:uid="{8571B506-DB8F-4672-A33D-FEC6BDE8ACEF}"/>
    <cellStyle name="SAPBEXstdItem 3 7 4" xfId="17577" xr:uid="{D8870A34-7FDE-4B6F-82A1-FE4703978735}"/>
    <cellStyle name="SAPBEXstdItem 3 7 5" xfId="21333" xr:uid="{54E965DE-EC99-4908-AD3F-1BDC9D855701}"/>
    <cellStyle name="SAPBEXstdItem 3 7 6" xfId="24995" xr:uid="{69920AD0-586E-48C2-85D3-236F16ED20B8}"/>
    <cellStyle name="SAPBEXstdItem 3 7 7" xfId="28526" xr:uid="{7BF58650-587C-4702-A063-35BEC9913008}"/>
    <cellStyle name="SAPBEXstdItem 3 7 8" xfId="31806" xr:uid="{72B22DA5-D291-4419-8C44-434E7C11EE2B}"/>
    <cellStyle name="SAPBEXstdItem 3 8" xfId="2315" xr:uid="{46B36866-6AD7-4A64-ACEB-76E204CA2B22}"/>
    <cellStyle name="SAPBEXstdItem 3 8 2" xfId="10380" xr:uid="{F05C077F-D25C-4DCA-9E19-1581FFC68205}"/>
    <cellStyle name="SAPBEXstdItem 3 8 3" xfId="15470" xr:uid="{D2C381FF-4F8A-4D59-970E-B01A4D1C8255}"/>
    <cellStyle name="SAPBEXstdItem 3 8 4" xfId="7379" xr:uid="{51005B6D-6E9B-431D-A8B7-8E765B2A0371}"/>
    <cellStyle name="SAPBEXstdItem 3 8 5" xfId="16591" xr:uid="{BC597A8C-15E7-4C60-9E09-A69E95679F3D}"/>
    <cellStyle name="SAPBEXstdItem 3 8 6" xfId="14683" xr:uid="{0BC9CC0B-D640-4249-A3DB-40CD31C6E18C}"/>
    <cellStyle name="SAPBEXstdItem 3 8 7" xfId="10396" xr:uid="{5ABB1516-CE76-4209-B717-6FB203E76BA4}"/>
    <cellStyle name="SAPBEXstdItem 3 8 8" xfId="7687" xr:uid="{10E34920-530B-4E59-89C7-9FBB4FD62D58}"/>
    <cellStyle name="SAPBEXstdItem 3 9" xfId="4814" xr:uid="{D17C50B5-7D45-4196-953C-C051605C281E}"/>
    <cellStyle name="SAPBEXstdItem 3 9 2" xfId="12209" xr:uid="{E2E5FB6D-D655-4ACE-B817-53A8E3275F9E}"/>
    <cellStyle name="SAPBEXstdItem 3 9 3" xfId="15816" xr:uid="{BC5ECF79-D2D3-4723-AAE3-FB8A4704AFE4}"/>
    <cellStyle name="SAPBEXstdItem 3 9 4" xfId="19161" xr:uid="{190B6AA4-92D1-4B7F-BF7F-9514DA1E28E7}"/>
    <cellStyle name="SAPBEXstdItem 3 9 5" xfId="22912" xr:uid="{6D0AA219-2E7D-44E6-9829-E27C5889C88B}"/>
    <cellStyle name="SAPBEXstdItem 3 9 6" xfId="26578" xr:uid="{9E89A1FD-873C-48BC-BB0F-194525D12288}"/>
    <cellStyle name="SAPBEXstdItem 3 9 7" xfId="30110" xr:uid="{738F05CD-54D5-4364-92D2-F371D8F09AE1}"/>
    <cellStyle name="SAPBEXstdItem 3 9 8" xfId="33367" xr:uid="{4483BEDD-D731-41AF-A689-DB4AEE40B837}"/>
    <cellStyle name="SAPBEXstdItem 4" xfId="1258" xr:uid="{68560172-6C90-4769-8E79-F453268EDB27}"/>
    <cellStyle name="SAPBEXstdItem 4 10" xfId="13360" xr:uid="{AD4FFCDE-BCED-4316-A4AD-0E9EE0F274EB}"/>
    <cellStyle name="SAPBEXstdItem 4 11" xfId="6994" xr:uid="{4C996187-C207-43F6-8A1C-84289D4A8D7A}"/>
    <cellStyle name="SAPBEXstdItem 4 12" xfId="19699" xr:uid="{B395E027-E13C-4B3F-878D-A19357A648D1}"/>
    <cellStyle name="SAPBEXstdItem 4 13" xfId="23462" xr:uid="{0248078D-4F2F-43EA-A764-24F12228BACB}"/>
    <cellStyle name="SAPBEXstdItem 4 14" xfId="27078" xr:uid="{24876F69-8B69-4859-BAFC-42331387819C}"/>
    <cellStyle name="SAPBEXstdItem 4 15" xfId="30541" xr:uid="{A2419F2F-417E-43D6-BAA9-E3C1F130B824}"/>
    <cellStyle name="SAPBEXstdItem 4 2" xfId="1737" xr:uid="{A0307B88-409A-4407-8FD7-E673C7E74C2B}"/>
    <cellStyle name="SAPBEXstdItem 4 2 10" xfId="15476" xr:uid="{09654703-5D4F-4B88-A04B-0ED50BEAD404}"/>
    <cellStyle name="SAPBEXstdItem 4 2 11" xfId="19553" xr:uid="{1DCEB96F-10AF-4285-899F-F97FE529964A}"/>
    <cellStyle name="SAPBEXstdItem 4 2 12" xfId="23313" xr:uid="{E8C35BC3-97E3-41CF-A3AD-C7B59B93F788}"/>
    <cellStyle name="SAPBEXstdItem 4 2 13" xfId="26964" xr:uid="{BC353914-C7DD-413F-B77A-D175A32C78BA}"/>
    <cellStyle name="SAPBEXstdItem 4 2 14" xfId="30436" xr:uid="{9477A5D1-C351-4913-9104-D4A31E26CCC6}"/>
    <cellStyle name="SAPBEXstdItem 4 2 2" xfId="2980" xr:uid="{AB81DB7C-F1C0-4C5A-A104-96FCA1695658}"/>
    <cellStyle name="SAPBEXstdItem 4 2 2 2" xfId="8402" xr:uid="{F724E577-CE77-4BF8-A127-208C4272E893}"/>
    <cellStyle name="SAPBEXstdItem 4 2 2 3" xfId="11688" xr:uid="{3A69120F-68A4-4428-AFD6-B3BD7B5B7AAF}"/>
    <cellStyle name="SAPBEXstdItem 4 2 2 4" xfId="17328" xr:uid="{7C42CD3A-59CB-4B08-A16D-10374A3212D4}"/>
    <cellStyle name="SAPBEXstdItem 4 2 2 5" xfId="21086" xr:uid="{5B9B147B-C17E-49D5-A7B6-686F37FB3D75}"/>
    <cellStyle name="SAPBEXstdItem 4 2 2 6" xfId="24747" xr:uid="{E9569F45-A38C-46BA-A365-1C698A4E52D0}"/>
    <cellStyle name="SAPBEXstdItem 4 2 2 7" xfId="28276" xr:uid="{2AD063C1-3E83-42A6-A023-0F809BAA33B7}"/>
    <cellStyle name="SAPBEXstdItem 4 2 2 8" xfId="31562" xr:uid="{035CF9B1-131A-425D-9BE1-2435C7E67524}"/>
    <cellStyle name="SAPBEXstdItem 4 2 3" xfId="3486" xr:uid="{B2581E4C-CAAC-4E26-82EC-D59CA65BDD31}"/>
    <cellStyle name="SAPBEXstdItem 4 2 3 2" xfId="10308" xr:uid="{7FBCCD3E-DD5C-4D95-B9F7-652FB23A0F0E}"/>
    <cellStyle name="SAPBEXstdItem 4 2 3 3" xfId="13742" xr:uid="{7373C27D-013D-40DE-83CC-27DC1FB93363}"/>
    <cellStyle name="SAPBEXstdItem 4 2 3 4" xfId="17833" xr:uid="{4216B076-25C6-4D41-8B1F-04C56C46706C}"/>
    <cellStyle name="SAPBEXstdItem 4 2 3 5" xfId="21589" xr:uid="{5CA8349E-4BF6-4112-96C2-A7F773C9AAC6}"/>
    <cellStyle name="SAPBEXstdItem 4 2 3 6" xfId="25251" xr:uid="{EF0EB180-6F58-4F74-BCA6-D977CF120FF6}"/>
    <cellStyle name="SAPBEXstdItem 4 2 3 7" xfId="28782" xr:uid="{B473BE11-3333-48A8-A59E-0268F6B4B0A6}"/>
    <cellStyle name="SAPBEXstdItem 4 2 3 8" xfId="32061" xr:uid="{15DE0143-1D4C-4D4D-802B-39703FD8E76B}"/>
    <cellStyle name="SAPBEXstdItem 4 2 4" xfId="3526" xr:uid="{B754E707-B1CF-482F-A3E2-AECC70D0413C}"/>
    <cellStyle name="SAPBEXstdItem 4 2 4 2" xfId="9610" xr:uid="{75A2A74E-8B65-4FBE-B0BB-469B18265BAA}"/>
    <cellStyle name="SAPBEXstdItem 4 2 4 3" xfId="13909" xr:uid="{745EC3C9-C67F-4D5A-A99C-987AA59777EE}"/>
    <cellStyle name="SAPBEXstdItem 4 2 4 4" xfId="17873" xr:uid="{69A1BAFE-7E81-4EE4-85B1-6AC1795134AE}"/>
    <cellStyle name="SAPBEXstdItem 4 2 4 5" xfId="21629" xr:uid="{C0863E00-37BF-4466-8821-CCF03CE11173}"/>
    <cellStyle name="SAPBEXstdItem 4 2 4 6" xfId="25291" xr:uid="{B713CECE-CBE8-4406-B705-184F1674DB6C}"/>
    <cellStyle name="SAPBEXstdItem 4 2 4 7" xfId="28822" xr:uid="{301ED369-3B23-4FC1-8BFF-76FE0C6B226B}"/>
    <cellStyle name="SAPBEXstdItem 4 2 4 8" xfId="32101" xr:uid="{E40A1000-25C1-4827-9D37-C4FAB8C2D622}"/>
    <cellStyle name="SAPBEXstdItem 4 2 5" xfId="4221" xr:uid="{52C7E8FB-4150-4D97-AC46-D396D41D8342}"/>
    <cellStyle name="SAPBEXstdItem 4 2 5 2" xfId="7116" xr:uid="{EE77892C-F382-4518-BB3D-935EFE513FE9}"/>
    <cellStyle name="SAPBEXstdItem 4 2 5 3" xfId="9318" xr:uid="{CEDB166C-4456-4A18-9627-DC8DC749B34A}"/>
    <cellStyle name="SAPBEXstdItem 4 2 5 4" xfId="18568" xr:uid="{6DE0BF03-071F-4930-83D4-E2494C65E409}"/>
    <cellStyle name="SAPBEXstdItem 4 2 5 5" xfId="22320" xr:uid="{2590C3BE-3DCC-461E-9AA8-9B8455567870}"/>
    <cellStyle name="SAPBEXstdItem 4 2 5 6" xfId="25986" xr:uid="{7738928D-091B-4999-B435-1F8BE8BA434C}"/>
    <cellStyle name="SAPBEXstdItem 4 2 5 7" xfId="29517" xr:uid="{2360AE12-ED51-4D94-979E-141993A7D13D}"/>
    <cellStyle name="SAPBEXstdItem 4 2 5 8" xfId="32781" xr:uid="{A6B6C6E9-5A4C-4FE9-91B2-6C16DB2B7CC1}"/>
    <cellStyle name="SAPBEXstdItem 4 2 6" xfId="3302" xr:uid="{0A322C5C-030E-4D66-9DC7-8EEE8D0CF402}"/>
    <cellStyle name="SAPBEXstdItem 4 2 6 2" xfId="11111" xr:uid="{4A02865A-DBB0-4140-8454-8E0EC2BB1390}"/>
    <cellStyle name="SAPBEXstdItem 4 2 6 3" xfId="16465" xr:uid="{A685B238-2A89-4244-B2F0-F94289FC29E3}"/>
    <cellStyle name="SAPBEXstdItem 4 2 6 4" xfId="17649" xr:uid="{FC19CB1B-7E6E-4873-A63D-84EC588CCB79}"/>
    <cellStyle name="SAPBEXstdItem 4 2 6 5" xfId="21405" xr:uid="{0F57A7DC-DBCB-4FC4-8DF0-37E06DF41BC3}"/>
    <cellStyle name="SAPBEXstdItem 4 2 6 6" xfId="25067" xr:uid="{FBBF5A62-0D1B-40EF-A7E4-D38D4F8ABE83}"/>
    <cellStyle name="SAPBEXstdItem 4 2 6 7" xfId="28598" xr:uid="{B796A76B-2DBC-4169-B461-1A57BCA6582B}"/>
    <cellStyle name="SAPBEXstdItem 4 2 6 8" xfId="31877" xr:uid="{A87F54D9-4052-46D5-9886-6E7361D7EE53}"/>
    <cellStyle name="SAPBEXstdItem 4 2 7" xfId="4633" xr:uid="{66101303-FE5D-43F4-9152-68DC23042073}"/>
    <cellStyle name="SAPBEXstdItem 4 2 7 2" xfId="12385" xr:uid="{B713BB92-2595-4E40-8448-A95DE9AFA4D0}"/>
    <cellStyle name="SAPBEXstdItem 4 2 7 3" xfId="15436" xr:uid="{61039D36-0D28-4E58-9FD8-3E74AF8A05CE}"/>
    <cellStyle name="SAPBEXstdItem 4 2 7 4" xfId="18980" xr:uid="{4055D85A-954B-4993-9AF0-BF75BEA38DF1}"/>
    <cellStyle name="SAPBEXstdItem 4 2 7 5" xfId="22732" xr:uid="{C0373D3B-1139-44B9-9CF0-8EC83E20025E}"/>
    <cellStyle name="SAPBEXstdItem 4 2 7 6" xfId="26397" xr:uid="{A8C31595-F65B-48CF-BA05-74A20971ED1D}"/>
    <cellStyle name="SAPBEXstdItem 4 2 7 7" xfId="29929" xr:uid="{55B00C79-2966-4ABF-A93F-A4BF6E73D42D}"/>
    <cellStyle name="SAPBEXstdItem 4 2 7 8" xfId="33189" xr:uid="{CD64BB66-3497-4ADD-94D3-96BAB9A80F93}"/>
    <cellStyle name="SAPBEXstdItem 4 2 8" xfId="9321" xr:uid="{DA7E2AF7-C06E-4D8B-98A6-F193EF1FA034}"/>
    <cellStyle name="SAPBEXstdItem 4 2 9" xfId="14044" xr:uid="{1607F7AE-2E1F-4EEF-BBEB-676DF20CF08F}"/>
    <cellStyle name="SAPBEXstdItem 4 3" xfId="2531" xr:uid="{5F3A0AA6-6297-4C4F-9A55-422831BFC96B}"/>
    <cellStyle name="SAPBEXstdItem 4 3 2" xfId="11334" xr:uid="{67F62303-2E1E-4B0F-8A0E-524639D80A22}"/>
    <cellStyle name="SAPBEXstdItem 4 3 3" xfId="8083" xr:uid="{415C0D3E-9448-41D1-B442-1F841272BFA2}"/>
    <cellStyle name="SAPBEXstdItem 4 3 4" xfId="6824" xr:uid="{7CE3EB4F-9463-4286-B850-018D23CE3086}"/>
    <cellStyle name="SAPBEXstdItem 4 3 5" xfId="19308" xr:uid="{70FC8E4D-1752-46A3-95A0-68631D7543E7}"/>
    <cellStyle name="SAPBEXstdItem 4 3 6" xfId="23077" xr:uid="{CE395617-F617-45E0-8D0A-DC5EBAD3108E}"/>
    <cellStyle name="SAPBEXstdItem 4 3 7" xfId="23842" xr:uid="{F9DA0D6D-F048-4DAF-81D0-CC5D39A3FB6A}"/>
    <cellStyle name="SAPBEXstdItem 4 3 8" xfId="31120" xr:uid="{05BCF490-8567-4FB4-8FFD-FF733EBEE4DA}"/>
    <cellStyle name="SAPBEXstdItem 4 4" xfId="3042" xr:uid="{ACBDFCEA-C9DB-4B0D-8FA5-C8EBFF4BE966}"/>
    <cellStyle name="SAPBEXstdItem 4 4 2" xfId="10303" xr:uid="{52509032-8318-4E15-AC4F-A4A0B6AF590F}"/>
    <cellStyle name="SAPBEXstdItem 4 4 3" xfId="14638" xr:uid="{052D3578-2578-4B97-81D6-8E41231FCC7D}"/>
    <cellStyle name="SAPBEXstdItem 4 4 4" xfId="17390" xr:uid="{4F1D6220-B213-4F27-90BD-1111D904CCD0}"/>
    <cellStyle name="SAPBEXstdItem 4 4 5" xfId="21148" xr:uid="{1F250334-D38E-43CD-86D3-98C37CFAAC18}"/>
    <cellStyle name="SAPBEXstdItem 4 4 6" xfId="24809" xr:uid="{0592ADB6-1B59-4733-B9A7-75945C8D6EDA}"/>
    <cellStyle name="SAPBEXstdItem 4 4 7" xfId="28338" xr:uid="{40747D68-81A9-4015-B6CE-F92161E07C29}"/>
    <cellStyle name="SAPBEXstdItem 4 4 8" xfId="31624" xr:uid="{B6245CC1-244F-45E5-BDAA-95912E27BA99}"/>
    <cellStyle name="SAPBEXstdItem 4 5" xfId="1975" xr:uid="{29B10EC7-7C42-4DFA-9614-AD6002949661}"/>
    <cellStyle name="SAPBEXstdItem 4 5 2" xfId="9084" xr:uid="{197A0E74-DB5E-47CE-9D24-61666E18DCBE}"/>
    <cellStyle name="SAPBEXstdItem 4 5 3" xfId="15440" xr:uid="{67489350-C87F-441D-9E21-AE4D15A358D2}"/>
    <cellStyle name="SAPBEXstdItem 4 5 4" xfId="13207" xr:uid="{A3B43A48-A752-44D1-851C-DB05C941DD49}"/>
    <cellStyle name="SAPBEXstdItem 4 5 5" xfId="15850" xr:uid="{4C0AD6F1-CA0E-4C66-9C21-E00FC022F48D}"/>
    <cellStyle name="SAPBEXstdItem 4 5 6" xfId="19972" xr:uid="{1AE3E915-35D1-41DE-AD81-6370461ED05F}"/>
    <cellStyle name="SAPBEXstdItem 4 5 7" xfId="23729" xr:uid="{A64CF414-60F5-4E42-B69E-DFBA4CF5434E}"/>
    <cellStyle name="SAPBEXstdItem 4 5 8" xfId="27318" xr:uid="{97AD9358-1852-4DAF-B6A2-F5D25EC13FEF}"/>
    <cellStyle name="SAPBEXstdItem 4 6" xfId="4147" xr:uid="{D0E62C7F-D519-466E-9254-33538C59BB09}"/>
    <cellStyle name="SAPBEXstdItem 4 6 2" xfId="6917" xr:uid="{73258450-BF38-4EE2-9EB3-09230117C2D9}"/>
    <cellStyle name="SAPBEXstdItem 4 6 3" xfId="10702" xr:uid="{96F9A106-F329-4A14-835C-CF2474414DB5}"/>
    <cellStyle name="SAPBEXstdItem 4 6 4" xfId="18494" xr:uid="{A876C8C3-424C-4DC5-9924-13ECB1540E8F}"/>
    <cellStyle name="SAPBEXstdItem 4 6 5" xfId="22247" xr:uid="{9DF303BD-CC4A-41F7-BE64-687CFF508CDD}"/>
    <cellStyle name="SAPBEXstdItem 4 6 6" xfId="25912" xr:uid="{B91EFC45-5ECF-4BDF-9D3B-C2A1735A75DB}"/>
    <cellStyle name="SAPBEXstdItem 4 6 7" xfId="29443" xr:uid="{50FB420E-07D1-403B-A253-403F93D52F50}"/>
    <cellStyle name="SAPBEXstdItem 4 6 8" xfId="32709" xr:uid="{420AF362-6B7C-4333-81BE-93E02B263494}"/>
    <cellStyle name="SAPBEXstdItem 4 7" xfId="4155" xr:uid="{6354483B-B074-49A2-877B-10EFE115C04D}"/>
    <cellStyle name="SAPBEXstdItem 4 7 2" xfId="7167" xr:uid="{21BEFD55-CFC2-4B72-8983-2C771E97CCF1}"/>
    <cellStyle name="SAPBEXstdItem 4 7 3" xfId="14972" xr:uid="{2BBE216A-0D0C-4650-8F43-5A8706BDF25B}"/>
    <cellStyle name="SAPBEXstdItem 4 7 4" xfId="18502" xr:uid="{F81BC815-BE71-4A10-96B5-60E821B0E836}"/>
    <cellStyle name="SAPBEXstdItem 4 7 5" xfId="22255" xr:uid="{0B1287E0-D8EF-4FBD-82DB-519E1812F7ED}"/>
    <cellStyle name="SAPBEXstdItem 4 7 6" xfId="25920" xr:uid="{A31798EB-331D-4ED2-A10A-DBB474116782}"/>
    <cellStyle name="SAPBEXstdItem 4 7 7" xfId="29451" xr:uid="{7626D037-8231-4DD6-AC4C-5262B957BF54}"/>
    <cellStyle name="SAPBEXstdItem 4 7 8" xfId="32716" xr:uid="{17E3E1F7-F5F3-4658-BF2B-108043878AC5}"/>
    <cellStyle name="SAPBEXstdItem 4 8" xfId="3697" xr:uid="{83D97681-8AAF-4B94-9B3A-DF292C2276D1}"/>
    <cellStyle name="SAPBEXstdItem 4 8 2" xfId="13037" xr:uid="{05DB5D9A-981D-4AA9-8AA0-8698DD2461D8}"/>
    <cellStyle name="SAPBEXstdItem 4 8 3" xfId="7407" xr:uid="{0029EFAF-3396-4287-B81E-81EFA96B7F8D}"/>
    <cellStyle name="SAPBEXstdItem 4 8 4" xfId="18044" xr:uid="{E145606B-8366-4BC4-9961-008CE682FF33}"/>
    <cellStyle name="SAPBEXstdItem 4 8 5" xfId="21800" xr:uid="{01F799A7-BF13-4866-B5D0-BDCA239C5E73}"/>
    <cellStyle name="SAPBEXstdItem 4 8 6" xfId="25462" xr:uid="{C042F94F-1BCC-4017-B685-856A3D924306}"/>
    <cellStyle name="SAPBEXstdItem 4 8 7" xfId="28993" xr:uid="{2CCB7BE4-607A-4E77-98DB-C6ED8BBAE58D}"/>
    <cellStyle name="SAPBEXstdItem 4 8 8" xfId="32270" xr:uid="{B0FAE041-061F-4C8F-A2B6-8B63523767B5}"/>
    <cellStyle name="SAPBEXstdItem 4 9" xfId="10326" xr:uid="{0BB40254-3EF3-4BD6-8ACD-B91038817BA2}"/>
    <cellStyle name="SAPBEXstdItem 5" xfId="1259" xr:uid="{E103FD95-E9E6-4168-924A-C8B19F498C2A}"/>
    <cellStyle name="SAPBEXstdItem 5 10" xfId="15250" xr:uid="{92615370-B380-4C6C-9BF2-2E8A334C0B10}"/>
    <cellStyle name="SAPBEXstdItem 5 11" xfId="14788" xr:uid="{0752E369-F599-4A71-A316-3D24AB0C26A0}"/>
    <cellStyle name="SAPBEXstdItem 5 12" xfId="19698" xr:uid="{5212C7D2-AEC2-4541-B138-A2A5FDF35D56}"/>
    <cellStyle name="SAPBEXstdItem 5 13" xfId="23461" xr:uid="{35EA3438-8BA4-4912-BFE4-D90F10188477}"/>
    <cellStyle name="SAPBEXstdItem 5 14" xfId="27077" xr:uid="{18D7D3CC-5068-46D7-B228-F7AB611DA5FE}"/>
    <cellStyle name="SAPBEXstdItem 5 15" xfId="23442" xr:uid="{901F7922-331C-4D1C-88A8-D4D5D9462E1D}"/>
    <cellStyle name="SAPBEXstdItem 5 2" xfId="1738" xr:uid="{0A0979C7-488E-4810-84EB-7F47F090A0FD}"/>
    <cellStyle name="SAPBEXstdItem 5 2 10" xfId="16374" xr:uid="{95453051-C57D-4D18-810E-AA8B931C0E9E}"/>
    <cellStyle name="SAPBEXstdItem 5 2 11" xfId="20470" xr:uid="{F7DDE418-396E-4584-8B9D-BF5E024AAC8F}"/>
    <cellStyle name="SAPBEXstdItem 5 2 12" xfId="24152" xr:uid="{676F4175-0C62-43C4-8637-3935C94536F9}"/>
    <cellStyle name="SAPBEXstdItem 5 2 13" xfId="27709" xr:uid="{1CC668CA-AD6D-45D1-9F97-F2B6DCF1B6B0}"/>
    <cellStyle name="SAPBEXstdItem 5 2 14" xfId="30862" xr:uid="{8A6EFC97-FFF7-4499-B76E-549EB6C73B37}"/>
    <cellStyle name="SAPBEXstdItem 5 2 2" xfId="2981" xr:uid="{BBACC102-5C32-4FAC-A655-1A23E5566FD2}"/>
    <cellStyle name="SAPBEXstdItem 5 2 2 2" xfId="7898" xr:uid="{D9F53849-4FEA-419C-A393-8B2F6F90A460}"/>
    <cellStyle name="SAPBEXstdItem 5 2 2 3" xfId="11351" xr:uid="{02BCA30C-A22D-4743-A1ED-2774543B60BE}"/>
    <cellStyle name="SAPBEXstdItem 5 2 2 4" xfId="17329" xr:uid="{D7B025F0-0F4D-461A-98CF-63D1F7E82DDF}"/>
    <cellStyle name="SAPBEXstdItem 5 2 2 5" xfId="21087" xr:uid="{58B3714D-2191-4B5E-B93D-59695643BE23}"/>
    <cellStyle name="SAPBEXstdItem 5 2 2 6" xfId="24748" xr:uid="{9DAA9C5F-0983-481A-855F-82BA0672FC09}"/>
    <cellStyle name="SAPBEXstdItem 5 2 2 7" xfId="28277" xr:uid="{51E17606-B8FE-45FE-8C2B-A2964BA7CBB9}"/>
    <cellStyle name="SAPBEXstdItem 5 2 2 8" xfId="31563" xr:uid="{077774FE-C2A0-4740-97D9-B805B6A948F3}"/>
    <cellStyle name="SAPBEXstdItem 5 2 3" xfId="3487" xr:uid="{ECF5E8DF-F5B4-4848-AD34-09CD2AE3EF04}"/>
    <cellStyle name="SAPBEXstdItem 5 2 3 2" xfId="9286" xr:uid="{E1E94F6D-9D1A-4AAB-8A7F-4E826E9BCAB1}"/>
    <cellStyle name="SAPBEXstdItem 5 2 3 3" xfId="14591" xr:uid="{F5A74C26-5053-408F-BBB6-11E3C2375A49}"/>
    <cellStyle name="SAPBEXstdItem 5 2 3 4" xfId="17834" xr:uid="{1B3064C7-12E8-478C-992F-823EDD963834}"/>
    <cellStyle name="SAPBEXstdItem 5 2 3 5" xfId="21590" xr:uid="{F5380DAA-D1C4-476A-9182-49EC52D06DF7}"/>
    <cellStyle name="SAPBEXstdItem 5 2 3 6" xfId="25252" xr:uid="{6A7BE716-BF5B-48D5-8FD5-5A18AB236ACC}"/>
    <cellStyle name="SAPBEXstdItem 5 2 3 7" xfId="28783" xr:uid="{B98021EC-C83E-409A-B633-AD91762F80D0}"/>
    <cellStyle name="SAPBEXstdItem 5 2 3 8" xfId="32062" xr:uid="{81FE2E6D-90FE-4AF3-A02C-A174A51D9495}"/>
    <cellStyle name="SAPBEXstdItem 5 2 4" xfId="2596" xr:uid="{03542CAE-9A0D-4FA8-9B3B-F8B8A48FF0B6}"/>
    <cellStyle name="SAPBEXstdItem 5 2 4 2" xfId="11602" xr:uid="{ADE07948-95BA-4203-A6CD-46FBF092A769}"/>
    <cellStyle name="SAPBEXstdItem 5 2 4 3" xfId="16044" xr:uid="{EEA9E53B-9643-41EF-9313-BB160B241124}"/>
    <cellStyle name="SAPBEXstdItem 5 2 4 4" xfId="15863" xr:uid="{1AF49BD4-CE88-40CE-BDD2-BC393DA72F72}"/>
    <cellStyle name="SAPBEXstdItem 5 2 4 5" xfId="20703" xr:uid="{1A84BE37-7334-4643-9A1B-D4B2451703C7}"/>
    <cellStyle name="SAPBEXstdItem 5 2 4 6" xfId="14967" xr:uid="{20656549-BCA9-400E-A6C3-E53BE87930CA}"/>
    <cellStyle name="SAPBEXstdItem 5 2 4 7" xfId="27892" xr:uid="{CF453EC5-D941-41BF-9EC8-1813C1770AAA}"/>
    <cellStyle name="SAPBEXstdItem 5 2 4 8" xfId="31182" xr:uid="{12CECF4E-1252-4C0E-B1FE-B3D66FAB2176}"/>
    <cellStyle name="SAPBEXstdItem 5 2 5" xfId="4061" xr:uid="{D337E91C-3165-4512-B930-FA3B4A843651}"/>
    <cellStyle name="SAPBEXstdItem 5 2 5 2" xfId="7841" xr:uid="{1C2FBC1C-256A-4995-82F4-0B2FE6C582C7}"/>
    <cellStyle name="SAPBEXstdItem 5 2 5 3" xfId="8730" xr:uid="{55AD6DDB-0EE9-472B-9848-2738583322CA}"/>
    <cellStyle name="SAPBEXstdItem 5 2 5 4" xfId="18408" xr:uid="{0FF3BCF2-B12E-478D-A7F1-D257A0DA0953}"/>
    <cellStyle name="SAPBEXstdItem 5 2 5 5" xfId="22161" xr:uid="{E74F14B8-D2D1-4CBC-AF8A-038E4A5FBBAE}"/>
    <cellStyle name="SAPBEXstdItem 5 2 5 6" xfId="25826" xr:uid="{CEBBE581-1130-4719-A951-9565132A93D0}"/>
    <cellStyle name="SAPBEXstdItem 5 2 5 7" xfId="29357" xr:uid="{80A09C8D-E06C-48DB-B217-9CFD08BCFE84}"/>
    <cellStyle name="SAPBEXstdItem 5 2 5 8" xfId="32624" xr:uid="{962A75D4-110F-4AD8-972B-47F6A9BDCFC6}"/>
    <cellStyle name="SAPBEXstdItem 5 2 6" xfId="3915" xr:uid="{E4B646C5-5F47-44D0-A51E-37DA97C6C430}"/>
    <cellStyle name="SAPBEXstdItem 5 2 6 2" xfId="7849" xr:uid="{3441B8C3-FDC6-41EA-85E1-7EDED2254AA7}"/>
    <cellStyle name="SAPBEXstdItem 5 2 6 3" xfId="8725" xr:uid="{F4B877F7-5D99-4909-AB0A-01495364C22D}"/>
    <cellStyle name="SAPBEXstdItem 5 2 6 4" xfId="18262" xr:uid="{1A78E170-C952-41E2-A9C9-91AEBB474608}"/>
    <cellStyle name="SAPBEXstdItem 5 2 6 5" xfId="22015" xr:uid="{1141FAC1-C4FD-4D12-9845-D4D645493D97}"/>
    <cellStyle name="SAPBEXstdItem 5 2 6 6" xfId="25680" xr:uid="{674CCC98-D782-426C-9F6D-9DD80A2A1351}"/>
    <cellStyle name="SAPBEXstdItem 5 2 6 7" xfId="29211" xr:uid="{2407B7BE-76F8-428B-9DF7-ABB4A44BA1DB}"/>
    <cellStyle name="SAPBEXstdItem 5 2 6 8" xfId="32479" xr:uid="{7FEF362C-759A-41A3-93E0-EDF439194D0F}"/>
    <cellStyle name="SAPBEXstdItem 5 2 7" xfId="4570" xr:uid="{B839577A-A531-459E-8569-78C1B234FD91}"/>
    <cellStyle name="SAPBEXstdItem 5 2 7 2" xfId="12445" xr:uid="{1C11D3EA-D0EE-4196-A6B8-451E341C9468}"/>
    <cellStyle name="SAPBEXstdItem 5 2 7 3" xfId="10365" xr:uid="{A9A1B2E2-B4D0-4812-8E62-4D28FCD22DCD}"/>
    <cellStyle name="SAPBEXstdItem 5 2 7 4" xfId="18917" xr:uid="{B8CE7F78-F558-437D-9F7B-6D06F00BB18B}"/>
    <cellStyle name="SAPBEXstdItem 5 2 7 5" xfId="22669" xr:uid="{6EB549A0-F28D-438F-8599-A556D1F4697E}"/>
    <cellStyle name="SAPBEXstdItem 5 2 7 6" xfId="26334" xr:uid="{C4A62C87-AB85-40FF-A893-C3683F1BB097}"/>
    <cellStyle name="SAPBEXstdItem 5 2 7 7" xfId="29866" xr:uid="{2E4B3580-D4D0-4DA8-B5A1-4FA3D1884651}"/>
    <cellStyle name="SAPBEXstdItem 5 2 7 8" xfId="33127" xr:uid="{56B38233-AFF3-4261-A720-09EC5B2A388B}"/>
    <cellStyle name="SAPBEXstdItem 5 2 8" xfId="10053" xr:uid="{C3839CF6-0982-440F-A3CE-12A00F773E81}"/>
    <cellStyle name="SAPBEXstdItem 5 2 9" xfId="8694" xr:uid="{4AF1F6B4-6DFC-4724-8888-548DC0B5714F}"/>
    <cellStyle name="SAPBEXstdItem 5 3" xfId="2532" xr:uid="{353DE2E7-45B3-42B4-BB3E-EA9D1F9D8BEF}"/>
    <cellStyle name="SAPBEXstdItem 5 3 2" xfId="9111" xr:uid="{16646E9F-3A05-4A9B-8CEC-8A6AE3B40AC3}"/>
    <cellStyle name="SAPBEXstdItem 5 3 3" xfId="13428" xr:uid="{68F5F253-78E4-4E27-9126-CBF9627C13FC}"/>
    <cellStyle name="SAPBEXstdItem 5 3 4" xfId="9597" xr:uid="{66F2DBE1-8053-4F80-870C-5891BCA07966}"/>
    <cellStyle name="SAPBEXstdItem 5 3 5" xfId="14741" xr:uid="{AD4F34A5-CA13-4E78-B5BF-8B7B598C50D1}"/>
    <cellStyle name="SAPBEXstdItem 5 3 6" xfId="23076" xr:uid="{157A6FFC-B2B5-4531-BB11-D99EEECF92CE}"/>
    <cellStyle name="SAPBEXstdItem 5 3 7" xfId="26721" xr:uid="{931E1FD9-432A-45D5-A225-4B22B3E518B5}"/>
    <cellStyle name="SAPBEXstdItem 5 3 8" xfId="31121" xr:uid="{DEC2F766-F035-4E6A-B776-033415051E4E}"/>
    <cellStyle name="SAPBEXstdItem 5 4" xfId="3043" xr:uid="{FC20B889-5229-4ED2-BCAB-91A555B91B27}"/>
    <cellStyle name="SAPBEXstdItem 5 4 2" xfId="9434" xr:uid="{8D616804-F84D-45F3-9BEB-C3B7F4F5EC2A}"/>
    <cellStyle name="SAPBEXstdItem 5 4 3" xfId="14963" xr:uid="{83F56B70-E2DC-49F2-95EE-64EB6F24A4EF}"/>
    <cellStyle name="SAPBEXstdItem 5 4 4" xfId="17391" xr:uid="{8F67E0EA-37E6-425F-9519-1539DCF987D0}"/>
    <cellStyle name="SAPBEXstdItem 5 4 5" xfId="21149" xr:uid="{53B27BC8-42C8-4164-8B17-A3D321199D23}"/>
    <cellStyle name="SAPBEXstdItem 5 4 6" xfId="24810" xr:uid="{0BA29A60-1F67-47A8-A4C7-0F088C82D68E}"/>
    <cellStyle name="SAPBEXstdItem 5 4 7" xfId="28339" xr:uid="{C9808F4D-D4F6-4068-BAB0-4D786C432CCD}"/>
    <cellStyle name="SAPBEXstdItem 5 4 8" xfId="31625" xr:uid="{2313240A-84D3-490F-B87D-75E4663D076D}"/>
    <cellStyle name="SAPBEXstdItem 5 5" xfId="2239" xr:uid="{072D3D92-EB0D-4F7F-8AEA-E06DF0694A22}"/>
    <cellStyle name="SAPBEXstdItem 5 5 2" xfId="10026" xr:uid="{7E310CA2-0673-4882-A72D-70CCE0826F14}"/>
    <cellStyle name="SAPBEXstdItem 5 5 3" xfId="16927" xr:uid="{09393DDC-AC13-4C0F-9EA2-97D8D4BA418F}"/>
    <cellStyle name="SAPBEXstdItem 5 5 4" xfId="15020" xr:uid="{71F5BA2C-8E1E-4FEA-AB74-5E0844DDA6B6}"/>
    <cellStyle name="SAPBEXstdItem 5 5 5" xfId="16122" xr:uid="{0E625C8A-D795-44BC-9B66-6864D60F3E0B}"/>
    <cellStyle name="SAPBEXstdItem 5 5 6" xfId="11620" xr:uid="{192282B9-DA4F-401F-A144-6B2EE9875F7E}"/>
    <cellStyle name="SAPBEXstdItem 5 5 7" xfId="23950" xr:uid="{B8B20A23-7974-4BCB-92C9-D0F8F89CB618}"/>
    <cellStyle name="SAPBEXstdItem 5 5 8" xfId="27520" xr:uid="{662A810F-3193-47FC-B154-36DE484A1C68}"/>
    <cellStyle name="SAPBEXstdItem 5 6" xfId="3888" xr:uid="{D68BADB0-9AC5-45AA-A896-6D2F7DD4B73C}"/>
    <cellStyle name="SAPBEXstdItem 5 6 2" xfId="9122" xr:uid="{29EE5F45-34E1-47F8-BE81-CDB485088E72}"/>
    <cellStyle name="SAPBEXstdItem 5 6 3" xfId="13708" xr:uid="{22D1A5E9-5D96-4E9A-92E5-CDD336629634}"/>
    <cellStyle name="SAPBEXstdItem 5 6 4" xfId="18235" xr:uid="{6DD2FA52-1486-4424-8662-6FF5D8D54D1A}"/>
    <cellStyle name="SAPBEXstdItem 5 6 5" xfId="21988" xr:uid="{FE83234B-B9DF-45BD-BF8D-D0F86847E3EF}"/>
    <cellStyle name="SAPBEXstdItem 5 6 6" xfId="25653" xr:uid="{0D525F9F-CBF6-4A19-BD28-D57DD02FC36D}"/>
    <cellStyle name="SAPBEXstdItem 5 6 7" xfId="29184" xr:uid="{BF7E30AF-8624-48D6-9372-B40A8D1E8573}"/>
    <cellStyle name="SAPBEXstdItem 5 6 8" xfId="32453" xr:uid="{2D999500-1263-45FB-B4E6-876E3C4FC5C2}"/>
    <cellStyle name="SAPBEXstdItem 5 7" xfId="4005" xr:uid="{A5DE5C8A-00D5-4FED-BE59-F2CEE423882F}"/>
    <cellStyle name="SAPBEXstdItem 5 7 2" xfId="7843" xr:uid="{70886EC1-2B9C-4B11-8895-78A891B703F2}"/>
    <cellStyle name="SAPBEXstdItem 5 7 3" xfId="15143" xr:uid="{68379DC5-6A4F-4602-987D-E205F33D0693}"/>
    <cellStyle name="SAPBEXstdItem 5 7 4" xfId="18352" xr:uid="{D0446B58-7876-4E76-818E-8ACB27F661CB}"/>
    <cellStyle name="SAPBEXstdItem 5 7 5" xfId="22105" xr:uid="{4D17F8D1-B6F3-4156-A56F-9D5C9DF285C5}"/>
    <cellStyle name="SAPBEXstdItem 5 7 6" xfId="25770" xr:uid="{BEB33D91-AEF8-4F48-9787-3957352A65F7}"/>
    <cellStyle name="SAPBEXstdItem 5 7 7" xfId="29301" xr:uid="{22CC224C-35E7-47D6-95F9-2EA8FC626263}"/>
    <cellStyle name="SAPBEXstdItem 5 7 8" xfId="32568" xr:uid="{39F0B98F-2F79-4C0A-9DFF-ED81856334CB}"/>
    <cellStyle name="SAPBEXstdItem 5 8" xfId="4502" xr:uid="{6217BA3F-6EFA-4312-A937-288AE46452FE}"/>
    <cellStyle name="SAPBEXstdItem 5 8 2" xfId="12502" xr:uid="{346251BC-23DD-4E46-BE5D-5853B339F945}"/>
    <cellStyle name="SAPBEXstdItem 5 8 3" xfId="7630" xr:uid="{02526099-502D-43C2-A725-88C25D5899E1}"/>
    <cellStyle name="SAPBEXstdItem 5 8 4" xfId="18849" xr:uid="{C0E72F4B-CC76-49A8-B720-C53880A952BC}"/>
    <cellStyle name="SAPBEXstdItem 5 8 5" xfId="22601" xr:uid="{A912D521-380F-412D-A1B7-19845E5EF1A1}"/>
    <cellStyle name="SAPBEXstdItem 5 8 6" xfId="26266" xr:uid="{15C07782-B918-42D2-9D49-16F04A9AC435}"/>
    <cellStyle name="SAPBEXstdItem 5 8 7" xfId="29798" xr:uid="{1A6EBC93-8E43-4EF7-A8BB-13B06E4E5843}"/>
    <cellStyle name="SAPBEXstdItem 5 8 8" xfId="33060" xr:uid="{FB809596-9507-4359-861A-BA2484CAD1E2}"/>
    <cellStyle name="SAPBEXstdItem 5 9" xfId="8859" xr:uid="{31D39B87-2EAE-4E51-8353-822D660A69CF}"/>
    <cellStyle name="SAPBEXstdItem 6" xfId="610" xr:uid="{125CD9A9-BD3F-4F6E-9BB2-97C54CD49FA4}"/>
    <cellStyle name="SAPBEXstdItem 6 10" xfId="13976" xr:uid="{97F74246-F426-4927-AA17-0EBF8283681C}"/>
    <cellStyle name="SAPBEXstdItem 6 11" xfId="12076" xr:uid="{7B85B648-E2AC-4F81-A6E7-4CAA23C39990}"/>
    <cellStyle name="SAPBEXstdItem 6 12" xfId="20217" xr:uid="{243843B2-9E12-47CE-AC38-AB2E37D499C7}"/>
    <cellStyle name="SAPBEXstdItem 6 13" xfId="23947" xr:uid="{277385E0-5CCB-495A-9965-200D8ADE2B85}"/>
    <cellStyle name="SAPBEXstdItem 6 14" xfId="27493" xr:uid="{03511053-A3C8-487A-BEEA-9F2BB71B5FB9}"/>
    <cellStyle name="SAPBEXstdItem 6 15" xfId="30706" xr:uid="{7D72B867-A090-48E3-BB26-D78121E60798}"/>
    <cellStyle name="SAPBEXstdItem 6 2" xfId="1559" xr:uid="{169E4BE3-85FD-46DF-B8C8-28E1F8963D4D}"/>
    <cellStyle name="SAPBEXstdItem 6 2 10" xfId="12960" xr:uid="{52A69ED2-3B4E-4E2B-B06F-1FF17D3076A7}"/>
    <cellStyle name="SAPBEXstdItem 6 2 11" xfId="14649" xr:uid="{59552C2D-7EEF-415C-B37D-83FF322D6317}"/>
    <cellStyle name="SAPBEXstdItem 6 2 12" xfId="23361" xr:uid="{CF1E7893-DC96-4683-8CFC-9FFD732B9932}"/>
    <cellStyle name="SAPBEXstdItem 6 2 13" xfId="23647" xr:uid="{E4688640-B508-49EC-BD29-36F23AD9D678}"/>
    <cellStyle name="SAPBEXstdItem 6 2 14" xfId="30525" xr:uid="{B8B44843-56E0-42A5-A70D-BE3CB347C607}"/>
    <cellStyle name="SAPBEXstdItem 6 2 2" xfId="2802" xr:uid="{6FB93F51-9E3C-4C05-A2FB-847F9A48AA96}"/>
    <cellStyle name="SAPBEXstdItem 6 2 2 2" xfId="9639" xr:uid="{2006A091-8457-459E-9A18-50B6BDE2E81B}"/>
    <cellStyle name="SAPBEXstdItem 6 2 2 3" xfId="14032" xr:uid="{9AE0C30C-1CD7-404B-ABE9-45BE8A9CE7D7}"/>
    <cellStyle name="SAPBEXstdItem 6 2 2 4" xfId="17150" xr:uid="{0EB109A9-33B9-4DD3-AB66-1E5309E518A4}"/>
    <cellStyle name="SAPBEXstdItem 6 2 2 5" xfId="20908" xr:uid="{4EA80124-59C2-4EF6-ADC3-165C99D8036C}"/>
    <cellStyle name="SAPBEXstdItem 6 2 2 6" xfId="24569" xr:uid="{771604BB-425B-4AE5-B8F6-641F294701D5}"/>
    <cellStyle name="SAPBEXstdItem 6 2 2 7" xfId="28098" xr:uid="{0A1CA8E8-1973-4C03-BCB5-689ADDF126B2}"/>
    <cellStyle name="SAPBEXstdItem 6 2 2 8" xfId="31384" xr:uid="{A87F616D-7557-4FB1-8678-FF755821623D}"/>
    <cellStyle name="SAPBEXstdItem 6 2 3" xfId="3308" xr:uid="{4CEB90AE-B2E9-49D6-AE69-68DE34612697}"/>
    <cellStyle name="SAPBEXstdItem 6 2 3 2" xfId="7880" xr:uid="{A26E2742-C0AD-416A-911C-A54A72FFED02}"/>
    <cellStyle name="SAPBEXstdItem 6 2 3 3" xfId="10455" xr:uid="{BA663928-D128-452D-B8AA-212D6B75836B}"/>
    <cellStyle name="SAPBEXstdItem 6 2 3 4" xfId="17655" xr:uid="{E33738B6-329F-41FA-B450-4D220EA514D4}"/>
    <cellStyle name="SAPBEXstdItem 6 2 3 5" xfId="21411" xr:uid="{9FBB1A46-1928-4588-BD3F-364DDF11F64D}"/>
    <cellStyle name="SAPBEXstdItem 6 2 3 6" xfId="25073" xr:uid="{1F8E8575-D701-4DF6-ACCC-378B35307E91}"/>
    <cellStyle name="SAPBEXstdItem 6 2 3 7" xfId="28604" xr:uid="{C6EBB30D-67E3-466C-8CC5-1459E2F6BFAF}"/>
    <cellStyle name="SAPBEXstdItem 6 2 3 8" xfId="31883" xr:uid="{21EA72F9-8F0F-4953-9EC7-F926B5AC4C7C}"/>
    <cellStyle name="SAPBEXstdItem 6 2 4" xfId="3685" xr:uid="{5AF168DD-433F-4809-A9AA-CE7D8B7444BF}"/>
    <cellStyle name="SAPBEXstdItem 6 2 4 2" xfId="13039" xr:uid="{4F67F8D8-2805-4F2D-AA77-649DF9B1EA27}"/>
    <cellStyle name="SAPBEXstdItem 6 2 4 3" xfId="7226" xr:uid="{5BD0B2DD-50E8-41D7-BF19-3620028861DC}"/>
    <cellStyle name="SAPBEXstdItem 6 2 4 4" xfId="18032" xr:uid="{E4F04F03-37B0-4369-9DB9-2F820B9D8DD2}"/>
    <cellStyle name="SAPBEXstdItem 6 2 4 5" xfId="21788" xr:uid="{9C77F159-F059-4CBB-860B-BB28C676C869}"/>
    <cellStyle name="SAPBEXstdItem 6 2 4 6" xfId="25450" xr:uid="{11DB48BD-29DF-41EB-A357-6EFEF8228F12}"/>
    <cellStyle name="SAPBEXstdItem 6 2 4 7" xfId="28981" xr:uid="{9355ADB7-712A-4970-B1EA-CA94ABBDAFE0}"/>
    <cellStyle name="SAPBEXstdItem 6 2 4 8" xfId="32258" xr:uid="{78830169-365C-4588-AD67-4539F7417EDC}"/>
    <cellStyle name="SAPBEXstdItem 6 2 5" xfId="4041" xr:uid="{AD2F04DF-CE15-4B7B-8B62-6C762E2C4FE6}"/>
    <cellStyle name="SAPBEXstdItem 6 2 5 2" xfId="6906" xr:uid="{07A2120F-388A-4D05-82CB-398DA7FC4FF2}"/>
    <cellStyle name="SAPBEXstdItem 6 2 5 3" xfId="16736" xr:uid="{D4CBA465-73B9-4F79-A333-65A502863E1B}"/>
    <cellStyle name="SAPBEXstdItem 6 2 5 4" xfId="18388" xr:uid="{C2DD714C-AEBC-490F-BA96-1068E793BF76}"/>
    <cellStyle name="SAPBEXstdItem 6 2 5 5" xfId="22141" xr:uid="{CAC3AE35-6D53-42CC-A63A-18D0B14CCF9F}"/>
    <cellStyle name="SAPBEXstdItem 6 2 5 6" xfId="25806" xr:uid="{E70B7339-A29C-4DE7-AD7B-BF2F9BF12B6E}"/>
    <cellStyle name="SAPBEXstdItem 6 2 5 7" xfId="29337" xr:uid="{ED6998DB-D8EE-4E79-84AD-BBBE6F66775B}"/>
    <cellStyle name="SAPBEXstdItem 6 2 5 8" xfId="32604" xr:uid="{BE822731-E0ED-4E24-AEC0-CF279147FE52}"/>
    <cellStyle name="SAPBEXstdItem 6 2 6" xfId="2212" xr:uid="{DAE1494E-19E4-4E3E-A92C-99471C6BCB22}"/>
    <cellStyle name="SAPBEXstdItem 6 2 6 2" xfId="8211" xr:uid="{9E98FA16-C39F-4E5B-8133-EC661076BEA2}"/>
    <cellStyle name="SAPBEXstdItem 6 2 6 3" xfId="10921" xr:uid="{F275B0D9-D168-4B76-A17E-5EBD7F02C653}"/>
    <cellStyle name="SAPBEXstdItem 6 2 6 4" xfId="15045" xr:uid="{2C15A9C6-C938-4E5B-9ED3-B70D43DE4DFD}"/>
    <cellStyle name="SAPBEXstdItem 6 2 6 5" xfId="11392" xr:uid="{45F65E32-4990-4A3B-9B95-88EA996B992A}"/>
    <cellStyle name="SAPBEXstdItem 6 2 6 6" xfId="13584" xr:uid="{D6A8E3CE-CF92-4C12-A584-5A9D2C2D774E}"/>
    <cellStyle name="SAPBEXstdItem 6 2 6 7" xfId="19663" xr:uid="{8AC94868-A5EE-40D0-A972-EAFD8A482876}"/>
    <cellStyle name="SAPBEXstdItem 6 2 6 8" xfId="21952" xr:uid="{73577195-C3E2-425B-A085-DAB6B24AEDFF}"/>
    <cellStyle name="SAPBEXstdItem 6 2 7" xfId="4341" xr:uid="{229721A4-AA8F-48EE-9173-BAE926B15497}"/>
    <cellStyle name="SAPBEXstdItem 6 2 7 2" xfId="11655" xr:uid="{E04C06BB-9BD7-48B5-B22B-022237C88263}"/>
    <cellStyle name="SAPBEXstdItem 6 2 7 3" xfId="15990" xr:uid="{A50FF277-EAE2-416F-BC87-598A7E640D0B}"/>
    <cellStyle name="SAPBEXstdItem 6 2 7 4" xfId="18688" xr:uid="{F6499657-BAEA-452B-B075-2DE6EF2C8251}"/>
    <cellStyle name="SAPBEXstdItem 6 2 7 5" xfId="22440" xr:uid="{B55EED24-2012-4B7A-B620-06DC7A481A37}"/>
    <cellStyle name="SAPBEXstdItem 6 2 7 6" xfId="26106" xr:uid="{884D4A12-6FC4-4C1B-86C0-0662AA308072}"/>
    <cellStyle name="SAPBEXstdItem 6 2 7 7" xfId="29637" xr:uid="{66580913-ABBC-4DBF-9EF5-A6A71BE2038B}"/>
    <cellStyle name="SAPBEXstdItem 6 2 7 8" xfId="32899" xr:uid="{5824AC9F-4922-49EE-B1C4-BB0F9C1E1F84}"/>
    <cellStyle name="SAPBEXstdItem 6 2 8" xfId="10729" xr:uid="{1DF05FFC-99A2-4B9F-AAC6-6A66F2D3984E}"/>
    <cellStyle name="SAPBEXstdItem 6 2 9" xfId="10862" xr:uid="{C66BB175-928A-4341-8156-7CF7DE5C1932}"/>
    <cellStyle name="SAPBEXstdItem 6 3" xfId="1948" xr:uid="{BC27A3D3-337E-46D4-9352-B43C28B032D7}"/>
    <cellStyle name="SAPBEXstdItem 6 3 2" xfId="8938" xr:uid="{A197BD16-80DD-40E9-A084-E407319DD2D4}"/>
    <cellStyle name="SAPBEXstdItem 6 3 3" xfId="13374" xr:uid="{1021C2CF-ABD2-4B61-A961-F4F2607FA8E9}"/>
    <cellStyle name="SAPBEXstdItem 6 3 4" xfId="16235" xr:uid="{5B2DC950-D51B-42CE-9893-850FD52BA39D}"/>
    <cellStyle name="SAPBEXstdItem 6 3 5" xfId="16163" xr:uid="{70C224C7-AB6E-4089-87B4-C13C07FBC045}"/>
    <cellStyle name="SAPBEXstdItem 6 3 6" xfId="11232" xr:uid="{3F05BA78-94D6-4EFB-911E-32910CBB9ABA}"/>
    <cellStyle name="SAPBEXstdItem 6 3 7" xfId="23393" xr:uid="{FC1E29F9-04CB-4F25-AA1F-D2DEBEAE2F1D}"/>
    <cellStyle name="SAPBEXstdItem 6 3 8" xfId="27311" xr:uid="{2CD8FAFE-8422-48BB-AE5C-5AFB1EA69A8F}"/>
    <cellStyle name="SAPBEXstdItem 6 4" xfId="1852" xr:uid="{EF598D53-4A54-4F4B-BB2A-1B01179688E2}"/>
    <cellStyle name="SAPBEXstdItem 6 4 2" xfId="10356" xr:uid="{E3386919-250E-4022-9884-958616C3AEA2}"/>
    <cellStyle name="SAPBEXstdItem 6 4 3" xfId="14132" xr:uid="{0014B085-6B79-42EE-88F9-04CEBD6456C0}"/>
    <cellStyle name="SAPBEXstdItem 6 4 4" xfId="16726" xr:uid="{5F16EFAE-8FEC-46A6-A979-CEBD67DE2BDB}"/>
    <cellStyle name="SAPBEXstdItem 6 4 5" xfId="19488" xr:uid="{84508B34-BB0C-4E6A-9C11-B9631D93ACA7}"/>
    <cellStyle name="SAPBEXstdItem 6 4 6" xfId="23247" xr:uid="{B017DDCE-FC74-4AC2-9B88-EDCA6499081B}"/>
    <cellStyle name="SAPBEXstdItem 6 4 7" xfId="11968" xr:uid="{A9DA2ADE-4AF8-482C-A041-5C50E7779693}"/>
    <cellStyle name="SAPBEXstdItem 6 4 8" xfId="27042" xr:uid="{E62A32E6-EBD5-4FC8-939E-7E0222ACD344}"/>
    <cellStyle name="SAPBEXstdItem 6 5" xfId="3695" xr:uid="{B1F74BBF-5256-4B56-A5DF-3C153212331F}"/>
    <cellStyle name="SAPBEXstdItem 6 5 2" xfId="12775" xr:uid="{989E7288-7B77-4200-BFDF-9B9699C719E0}"/>
    <cellStyle name="SAPBEXstdItem 6 5 3" xfId="8092" xr:uid="{94253CCA-A64D-41E3-8CBF-B9C984233810}"/>
    <cellStyle name="SAPBEXstdItem 6 5 4" xfId="18042" xr:uid="{CC9AE6F1-2749-43D2-B49E-4F6988FB0F35}"/>
    <cellStyle name="SAPBEXstdItem 6 5 5" xfId="21798" xr:uid="{57F857CF-FB80-4D3A-8765-D367F75482A1}"/>
    <cellStyle name="SAPBEXstdItem 6 5 6" xfId="25460" xr:uid="{0E8BB335-8484-494E-ABAF-C0A250029E6F}"/>
    <cellStyle name="SAPBEXstdItem 6 5 7" xfId="28991" xr:uid="{AD92E62C-CA75-4E20-A3AC-CEA2184629C1}"/>
    <cellStyle name="SAPBEXstdItem 6 5 8" xfId="32268" xr:uid="{078ABAC7-8CAA-42FF-9A5C-2DACAA4E8E05}"/>
    <cellStyle name="SAPBEXstdItem 6 6" xfId="4350" xr:uid="{3513195B-1842-4C77-AA43-F02EA8344AB9}"/>
    <cellStyle name="SAPBEXstdItem 6 6 2" xfId="12604" xr:uid="{BB0F3913-75C9-4A6D-9AF6-BAB96ADA498F}"/>
    <cellStyle name="SAPBEXstdItem 6 6 3" xfId="7491" xr:uid="{30CAD0FA-170B-4BD4-8393-8AB46556E4BA}"/>
    <cellStyle name="SAPBEXstdItem 6 6 4" xfId="18697" xr:uid="{2012A68B-8F33-440F-BA0A-1EC58F3CA3D9}"/>
    <cellStyle name="SAPBEXstdItem 6 6 5" xfId="22449" xr:uid="{FBF7F1AB-4DF4-43CC-A5D3-5FA79E6A0A06}"/>
    <cellStyle name="SAPBEXstdItem 6 6 6" xfId="26115" xr:uid="{1285F099-96AE-4879-92B3-746A39CEE371}"/>
    <cellStyle name="SAPBEXstdItem 6 6 7" xfId="29646" xr:uid="{A0A86695-5A37-4D3C-89A9-A7EE191B8A0B}"/>
    <cellStyle name="SAPBEXstdItem 6 6 8" xfId="32908" xr:uid="{903813FB-A8D2-48E1-A6AF-E94CF5B62D5A}"/>
    <cellStyle name="SAPBEXstdItem 6 7" xfId="2705" xr:uid="{C74E527E-305D-4995-BE40-FB88C69CC011}"/>
    <cellStyle name="SAPBEXstdItem 6 7 2" xfId="8292" xr:uid="{05149B1B-1633-41F0-9F0D-D416502E84A8}"/>
    <cellStyle name="SAPBEXstdItem 6 7 3" xfId="13951" xr:uid="{85B5ECE6-3713-47E4-BD1B-7F32896D0948}"/>
    <cellStyle name="SAPBEXstdItem 6 7 4" xfId="17053" xr:uid="{C1B5E1C8-5C03-4407-887C-B5E9247343E9}"/>
    <cellStyle name="SAPBEXstdItem 6 7 5" xfId="20811" xr:uid="{80502038-981B-4921-A859-CAC23EF75C4A}"/>
    <cellStyle name="SAPBEXstdItem 6 7 6" xfId="24472" xr:uid="{7F191525-F958-4869-AF6B-90942061CA73}"/>
    <cellStyle name="SAPBEXstdItem 6 7 7" xfId="28001" xr:uid="{8615237E-A20A-441E-90D2-B25FBF725C63}"/>
    <cellStyle name="SAPBEXstdItem 6 7 8" xfId="31287" xr:uid="{F1CC23CB-C44C-49F9-B30E-53282874C863}"/>
    <cellStyle name="SAPBEXstdItem 6 8" xfId="1963" xr:uid="{E60A1796-A359-484B-A39F-2E2F7807D007}"/>
    <cellStyle name="SAPBEXstdItem 6 8 2" xfId="7964" xr:uid="{37E2C121-1963-44E7-99BA-5F25B1EE200D}"/>
    <cellStyle name="SAPBEXstdItem 6 8 3" xfId="16705" xr:uid="{09E37AD9-8392-4B6C-9F4F-9A36E72BE35C}"/>
    <cellStyle name="SAPBEXstdItem 6 8 4" xfId="16526" xr:uid="{A481CE58-270A-4678-AB75-3A3862E42082}"/>
    <cellStyle name="SAPBEXstdItem 6 8 5" xfId="13380" xr:uid="{941F592A-0423-407C-96A4-474BC0F36A55}"/>
    <cellStyle name="SAPBEXstdItem 6 8 6" xfId="19962" xr:uid="{5EC15B71-AD70-4E0F-8D81-9C5DEAE10FC5}"/>
    <cellStyle name="SAPBEXstdItem 6 8 7" xfId="23928" xr:uid="{006B789F-AA7E-4331-8201-5DFBF2C18A08}"/>
    <cellStyle name="SAPBEXstdItem 6 8 8" xfId="23630" xr:uid="{33CC7557-3268-41F4-ACEE-EFF77CDD9CBE}"/>
    <cellStyle name="SAPBEXstdItem 6 9" xfId="8603" xr:uid="{2F295149-B85A-4636-83CE-CF960062A810}"/>
    <cellStyle name="SAPBEXstdItem 7" xfId="1549" xr:uid="{F88E4F3D-4501-48E0-A6B9-0956C12025DE}"/>
    <cellStyle name="SAPBEXstdItem 7 10" xfId="15849" xr:uid="{B6199E45-E685-41F1-9FEB-66C4D514073A}"/>
    <cellStyle name="SAPBEXstdItem 7 11" xfId="20518" xr:uid="{F3E28AD5-7A37-4105-8C70-F59401CC7563}"/>
    <cellStyle name="SAPBEXstdItem 7 12" xfId="23366" xr:uid="{3AE28669-66EE-4A60-9EC4-4C821530E24A}"/>
    <cellStyle name="SAPBEXstdItem 7 13" xfId="23962" xr:uid="{928BA67E-33BB-4548-82DA-83025C4127D3}"/>
    <cellStyle name="SAPBEXstdItem 7 14" xfId="22003" xr:uid="{10B8AB65-82FF-433D-8958-2CF8757B2ADF}"/>
    <cellStyle name="SAPBEXstdItem 7 2" xfId="2792" xr:uid="{86A35622-2DC2-4B0B-8F12-CA7E463523D7}"/>
    <cellStyle name="SAPBEXstdItem 7 2 2" xfId="10670" xr:uid="{5A1CC5E4-C34C-46B3-A5C4-D3957CA6F336}"/>
    <cellStyle name="SAPBEXstdItem 7 2 3" xfId="11662" xr:uid="{5EF463DB-6CA6-4378-9C06-FB8292A2CB60}"/>
    <cellStyle name="SAPBEXstdItem 7 2 4" xfId="17140" xr:uid="{3A374357-8393-48C4-86A8-B1F6CA919EBF}"/>
    <cellStyle name="SAPBEXstdItem 7 2 5" xfId="20898" xr:uid="{217095B5-172D-44E8-BD2C-16467CD6A4D7}"/>
    <cellStyle name="SAPBEXstdItem 7 2 6" xfId="24559" xr:uid="{EE677C1A-5D08-4842-8063-01BD1DB2DB96}"/>
    <cellStyle name="SAPBEXstdItem 7 2 7" xfId="28088" xr:uid="{6D832625-9460-4F0B-9ED4-D261F5943A8D}"/>
    <cellStyle name="SAPBEXstdItem 7 2 8" xfId="31374" xr:uid="{71B53987-0E82-47C7-BEF0-EA4F01C13EC2}"/>
    <cellStyle name="SAPBEXstdItem 7 3" xfId="3298" xr:uid="{CE96E836-A46C-435C-8CBA-DE94DBFBDD35}"/>
    <cellStyle name="SAPBEXstdItem 7 3 2" xfId="9856" xr:uid="{152FB81F-0818-43EA-AA00-3B0D813EC2E9}"/>
    <cellStyle name="SAPBEXstdItem 7 3 3" xfId="13529" xr:uid="{ED897C1B-D4ED-4C70-BBA1-D6C41B665161}"/>
    <cellStyle name="SAPBEXstdItem 7 3 4" xfId="17645" xr:uid="{0D485047-479C-42D4-BE35-AF936B696FB1}"/>
    <cellStyle name="SAPBEXstdItem 7 3 5" xfId="21401" xr:uid="{1AD2C6CB-7C17-4A4C-9F2A-198CDF67A81F}"/>
    <cellStyle name="SAPBEXstdItem 7 3 6" xfId="25063" xr:uid="{72460ECB-D696-47B1-9D3A-DFC0E33EBAC1}"/>
    <cellStyle name="SAPBEXstdItem 7 3 7" xfId="28594" xr:uid="{7CCFCEDA-76A0-4B37-924B-7A85D3F4F8B4}"/>
    <cellStyle name="SAPBEXstdItem 7 3 8" xfId="31873" xr:uid="{1F051C72-7CEE-4B7B-B65E-99F4DC0153A1}"/>
    <cellStyle name="SAPBEXstdItem 7 4" xfId="2392" xr:uid="{E9B6B4D3-A50E-4A7E-A3AD-4536B0118CD0}"/>
    <cellStyle name="SAPBEXstdItem 7 4 2" xfId="8807" xr:uid="{C557D283-59FC-4E69-97FA-B2E9AB2F6B37}"/>
    <cellStyle name="SAPBEXstdItem 7 4 3" xfId="9125" xr:uid="{E08391B5-6D91-4BD4-80B1-DC3B2FB6A9AB}"/>
    <cellStyle name="SAPBEXstdItem 7 4 4" xfId="16250" xr:uid="{99FE5E09-9323-4641-8390-E581C390C3E9}"/>
    <cellStyle name="SAPBEXstdItem 7 4 5" xfId="15435" xr:uid="{1B5EAB0C-222E-4D97-915E-E18CC56BBD6E}"/>
    <cellStyle name="SAPBEXstdItem 7 4 6" xfId="19642" xr:uid="{CAAC5238-1B40-4470-A2BC-246339ABC8D9}"/>
    <cellStyle name="SAPBEXstdItem 7 4 7" xfId="24355" xr:uid="{4AC6A9B0-EDC3-4367-8356-C3B7370F0AA0}"/>
    <cellStyle name="SAPBEXstdItem 7 4 8" xfId="30297" xr:uid="{F6499E82-E9FB-4A4F-9F38-221246C3E7F7}"/>
    <cellStyle name="SAPBEXstdItem 7 5" xfId="2225" xr:uid="{EB3AF5B9-4EF3-42CB-A73F-F11B7F63CAA8}"/>
    <cellStyle name="SAPBEXstdItem 7 5 2" xfId="9748" xr:uid="{5166F426-BBEC-4F12-A2FD-E26736ABDBEA}"/>
    <cellStyle name="SAPBEXstdItem 7 5 3" xfId="8024" xr:uid="{1D089316-3177-40B8-A9CC-7705C6270BD4}"/>
    <cellStyle name="SAPBEXstdItem 7 5 4" xfId="14675" xr:uid="{E6885800-F0A8-4334-BF7E-3B726C766567}"/>
    <cellStyle name="SAPBEXstdItem 7 5 5" xfId="16594" xr:uid="{D98DDCDC-5311-4D8B-AD13-60584F3CB0D6}"/>
    <cellStyle name="SAPBEXstdItem 7 5 6" xfId="12027" xr:uid="{89D22B2E-314D-453D-A076-C390BF5FF8F4}"/>
    <cellStyle name="SAPBEXstdItem 7 5 7" xfId="23941" xr:uid="{E4AE8B61-8844-4767-937F-6C29263BF653}"/>
    <cellStyle name="SAPBEXstdItem 7 5 8" xfId="30363" xr:uid="{1271F82B-8F93-4539-9FE2-7AA910DC96E8}"/>
    <cellStyle name="SAPBEXstdItem 7 6" xfId="4539" xr:uid="{2950F8A9-31FE-459F-A6C4-903ABCC70D79}"/>
    <cellStyle name="SAPBEXstdItem 7 6 2" xfId="12474" xr:uid="{81D4C130-3662-4B49-B24B-3A77E428EA97}"/>
    <cellStyle name="SAPBEXstdItem 7 6 3" xfId="15728" xr:uid="{3B1F7A48-4A78-4D34-A656-0EB4982ADB69}"/>
    <cellStyle name="SAPBEXstdItem 7 6 4" xfId="18886" xr:uid="{67B4B7DD-F56C-4B3F-9999-F4AA95598129}"/>
    <cellStyle name="SAPBEXstdItem 7 6 5" xfId="22638" xr:uid="{ECFC9C3C-021C-4967-9521-932304E5DF07}"/>
    <cellStyle name="SAPBEXstdItem 7 6 6" xfId="26303" xr:uid="{31873EDE-0B6A-4439-808B-B5679CF571BC}"/>
    <cellStyle name="SAPBEXstdItem 7 6 7" xfId="29835" xr:uid="{5BFCFDD3-6FC2-4100-AA6B-E3A646A520C2}"/>
    <cellStyle name="SAPBEXstdItem 7 6 8" xfId="33096" xr:uid="{44BC49AA-FA6F-4028-BDE9-97043504FBEC}"/>
    <cellStyle name="SAPBEXstdItem 7 7" xfId="3232" xr:uid="{CB1A0DA7-E9CA-44E6-B742-B9BDDBF63CFF}"/>
    <cellStyle name="SAPBEXstdItem 7 7 2" xfId="9152" xr:uid="{C4541338-209D-458C-8295-5C9E1768E687}"/>
    <cellStyle name="SAPBEXstdItem 7 7 3" xfId="14250" xr:uid="{F137E5DF-B8D8-44AD-8F15-F08524E5A8A2}"/>
    <cellStyle name="SAPBEXstdItem 7 7 4" xfId="17579" xr:uid="{2CEE6CC8-CE0E-4C3C-82B9-B7F954E93B50}"/>
    <cellStyle name="SAPBEXstdItem 7 7 5" xfId="21335" xr:uid="{34FA3B8E-DB88-45FF-80F4-98EB88F8017A}"/>
    <cellStyle name="SAPBEXstdItem 7 7 6" xfId="24997" xr:uid="{31DD2C41-0D4C-4436-8E25-5D291086006F}"/>
    <cellStyle name="SAPBEXstdItem 7 7 7" xfId="28528" xr:uid="{3E8DC8ED-CD90-4A2F-9D4D-700D517D50C9}"/>
    <cellStyle name="SAPBEXstdItem 7 7 8" xfId="31808" xr:uid="{748536D0-7E5D-4995-BFD5-9BE06BEE45C1}"/>
    <cellStyle name="SAPBEXstdItem 7 8" xfId="12801" xr:uid="{BE4C7156-3681-41FD-B0D2-8307554B4EA8}"/>
    <cellStyle name="SAPBEXstdItem 7 9" xfId="7095" xr:uid="{71526BFC-F0F6-4EE7-8A21-80C0C1802A10}"/>
    <cellStyle name="SAPBEXstdItem 8" xfId="1848" xr:uid="{96873AC2-DD35-4778-82DE-6C661D843CB9}"/>
    <cellStyle name="SAPBEXstdItem 8 2" xfId="8147" xr:uid="{8A7B6629-EFE4-431D-90DE-B06C954B82A7}"/>
    <cellStyle name="SAPBEXstdItem 8 3" xfId="14943" xr:uid="{8883DB1B-531D-4597-A2AB-03BAF68F45D5}"/>
    <cellStyle name="SAPBEXstdItem 8 4" xfId="10394" xr:uid="{A009FCA0-9E1E-4359-865A-0A753D8349D7}"/>
    <cellStyle name="SAPBEXstdItem 8 5" xfId="20432" xr:uid="{1C5D1196-663E-4328-A442-E31B888AEA0B}"/>
    <cellStyle name="SAPBEXstdItem 8 6" xfId="23249" xr:uid="{762A9BFB-D72F-449F-A3E2-18DD28B743A2}"/>
    <cellStyle name="SAPBEXstdItem 8 7" xfId="27675" xr:uid="{53582543-ACF0-4C16-BC5D-FCE09F56C015}"/>
    <cellStyle name="SAPBEXstdItem 8 8" xfId="30409" xr:uid="{A7E96E98-20C3-4EB3-9F5B-A6A5028A8990}"/>
    <cellStyle name="SAPBEXstdItem 9" xfId="2698" xr:uid="{86066CE8-ED6F-43DC-8229-9F2C6EC75868}"/>
    <cellStyle name="SAPBEXstdItem 9 2" xfId="7911" xr:uid="{71582EBC-AE9A-4BE4-98D7-4CDED2EE1541}"/>
    <cellStyle name="SAPBEXstdItem 9 3" xfId="14349" xr:uid="{92EDD97A-0DA3-4293-A34C-002E703E698F}"/>
    <cellStyle name="SAPBEXstdItem 9 4" xfId="17046" xr:uid="{D0C2C338-9A71-47E4-8AEE-77EC2C7DCDB1}"/>
    <cellStyle name="SAPBEXstdItem 9 5" xfId="20804" xr:uid="{FD75CDA5-2CB3-4626-A048-B5D1DA5D804B}"/>
    <cellStyle name="SAPBEXstdItem 9 6" xfId="24465" xr:uid="{A1652825-11D9-42B1-AA12-C0FF7D7531CC}"/>
    <cellStyle name="SAPBEXstdItem 9 7" xfId="27994" xr:uid="{638BB61D-29EC-4B09-B1BB-F3A3E6B97911}"/>
    <cellStyle name="SAPBEXstdItem 9 8" xfId="31280" xr:uid="{3ADF7866-6F11-4E92-A3C2-D1D5C8999BA3}"/>
    <cellStyle name="SAPBEXstdItem_Distribution Manpower Download P12" xfId="1260" xr:uid="{3EEC27D0-D0FB-411C-9F5B-7F5B929AFF4A}"/>
    <cellStyle name="SAPBEXstdItemX" xfId="495" xr:uid="{7E45BA43-81FA-47B7-8500-3AA78D69D2FD}"/>
    <cellStyle name="SAPBEXstdItemX 10" xfId="2253" xr:uid="{387FAE36-AB7A-40A3-B578-318BD168C5F1}"/>
    <cellStyle name="SAPBEXstdItemX 10 2" xfId="9570" xr:uid="{388BC329-6774-45D7-AE71-6DE3CC78CABE}"/>
    <cellStyle name="SAPBEXstdItemX 10 3" xfId="13424" xr:uid="{A9943833-AB60-45C1-9934-148582F840BE}"/>
    <cellStyle name="SAPBEXstdItemX 10 4" xfId="13925" xr:uid="{1EB9EAC0-9F1A-4507-BA40-CA0B20D58057}"/>
    <cellStyle name="SAPBEXstdItemX 10 5" xfId="11461" xr:uid="{A93F6B88-65FB-4AA9-A96F-ECBD944D481B}"/>
    <cellStyle name="SAPBEXstdItemX 10 6" xfId="20087" xr:uid="{C2C01D1E-541E-4617-982F-14178CA623DB}"/>
    <cellStyle name="SAPBEXstdItemX 10 7" xfId="23022" xr:uid="{41D98EB0-246C-4AB3-B343-1A699466FFF9}"/>
    <cellStyle name="SAPBEXstdItemX 10 8" xfId="27058" xr:uid="{1C0B5D7A-9163-44CC-A295-F0B6BBBE3E7E}"/>
    <cellStyle name="SAPBEXstdItemX 11" xfId="4643" xr:uid="{0B0D7857-1A29-4C20-B449-79FB843CC254}"/>
    <cellStyle name="SAPBEXstdItemX 11 2" xfId="12377" xr:uid="{D37678FD-4344-4B3F-9858-3D549D09EB60}"/>
    <cellStyle name="SAPBEXstdItemX 11 3" xfId="10561" xr:uid="{87BA56F8-91A1-46F6-BA71-ACAB5E611C44}"/>
    <cellStyle name="SAPBEXstdItemX 11 4" xfId="18990" xr:uid="{A242BEFC-B89F-4E3A-8090-600C0AEF6353}"/>
    <cellStyle name="SAPBEXstdItemX 11 5" xfId="22742" xr:uid="{08C2530C-2652-49BE-968A-BF3EA5FEB274}"/>
    <cellStyle name="SAPBEXstdItemX 11 6" xfId="26407" xr:uid="{1AC2F21C-582E-480E-9B41-756CFB36C1C9}"/>
    <cellStyle name="SAPBEXstdItemX 11 7" xfId="29939" xr:uid="{C443A1D1-69CD-4BBE-BCED-44E1891D1B31}"/>
    <cellStyle name="SAPBEXstdItemX 11 8" xfId="33199" xr:uid="{77B239E3-3D79-4D98-B250-C83B6C97A4CD}"/>
    <cellStyle name="SAPBEXstdItemX 12" xfId="4681" xr:uid="{4ADF5B3D-A293-4D55-A3CA-AEC1CF50CE86}"/>
    <cellStyle name="SAPBEXstdItemX 12 2" xfId="12072" xr:uid="{294704BF-4BB3-4C08-8CFA-63448089B9DB}"/>
    <cellStyle name="SAPBEXstdItemX 12 3" xfId="14420" xr:uid="{FBD60175-91BD-4F21-92B7-9C40F365009C}"/>
    <cellStyle name="SAPBEXstdItemX 12 4" xfId="19028" xr:uid="{3A767F05-08D5-4717-96B5-DF74E810A80F}"/>
    <cellStyle name="SAPBEXstdItemX 12 5" xfId="22780" xr:uid="{0BA78880-B57F-4A0C-9F1A-590AD44C5DC0}"/>
    <cellStyle name="SAPBEXstdItemX 12 6" xfId="26445" xr:uid="{406F3FEA-AEF8-40A1-B8AF-9E29BC796F8C}"/>
    <cellStyle name="SAPBEXstdItemX 12 7" xfId="29977" xr:uid="{2D0F5EFF-E4C9-4FBC-839F-5324F9D64CD9}"/>
    <cellStyle name="SAPBEXstdItemX 12 8" xfId="33236" xr:uid="{39FBD6AC-E655-4A38-8C38-D0D26179479D}"/>
    <cellStyle name="SAPBEXstdItemX 13" xfId="6146" xr:uid="{5F6844C1-3A38-40D1-9C5E-C15FA9EE5DB3}"/>
    <cellStyle name="SAPBEXstdItemX 13 2" xfId="11733" xr:uid="{69F100FD-74E7-4FB3-8BC4-FB558192F86F}"/>
    <cellStyle name="SAPBEXstdItemX 13 3" xfId="7777" xr:uid="{871BCCEE-8E0A-4AE7-B73A-12FBFC571BD4}"/>
    <cellStyle name="SAPBEXstdItemX 13 4" xfId="20403" xr:uid="{7448CC04-46ED-46A4-B8EC-2CCCEDA14A2E}"/>
    <cellStyle name="SAPBEXstdItemX 13 5" xfId="24083" xr:uid="{7EB52048-9192-4F82-9F31-97472145E089}"/>
    <cellStyle name="SAPBEXstdItemX 13 6" xfId="27655" xr:uid="{9A76F562-205E-49A3-A07B-D0776B050681}"/>
    <cellStyle name="SAPBEXstdItemX 13 7" xfId="30842" xr:uid="{5663B86D-2E19-4E96-B015-B52F210D8B1C}"/>
    <cellStyle name="SAPBEXstdItemX 13 8" xfId="33534" xr:uid="{5A13BAC0-F354-4519-8297-288D51840FD7}"/>
    <cellStyle name="SAPBEXstdItemX 14" xfId="6416" xr:uid="{6F7EFA05-86FD-423D-9788-C0701A35B566}"/>
    <cellStyle name="SAPBEXstdItemX 14 2" xfId="13314" xr:uid="{EC153676-A5F8-44E4-8830-C33A4FC56630}"/>
    <cellStyle name="SAPBEXstdItemX 14 3" xfId="16326" xr:uid="{7B88EB8B-842D-4DF8-8A27-96711270B829}"/>
    <cellStyle name="SAPBEXstdItemX 14 4" xfId="20660" xr:uid="{E491F8ED-247D-4995-8609-11399AF8653A}"/>
    <cellStyle name="SAPBEXstdItemX 14 5" xfId="24341" xr:uid="{7EE43283-5161-41EC-8E54-DA7E4BBEDF1B}"/>
    <cellStyle name="SAPBEXstdItemX 14 6" xfId="27859" xr:uid="{32D95F52-E7DD-43EE-BB6B-78B39BDB4D95}"/>
    <cellStyle name="SAPBEXstdItemX 14 7" xfId="31077" xr:uid="{FE5AC3AC-4CA1-4CDE-89DB-6CA723E1D30E}"/>
    <cellStyle name="SAPBEXstdItemX 14 8" xfId="33680" xr:uid="{767EE6EE-F6A8-403F-9E82-458D21C34FFA}"/>
    <cellStyle name="SAPBEXstdItemX 15" xfId="8494" xr:uid="{D7D43C8A-F54A-4036-9420-E988B7056619}"/>
    <cellStyle name="SAPBEXstdItemX 16" xfId="14290" xr:uid="{45824374-DB0C-4619-8EA3-38342D9E33D9}"/>
    <cellStyle name="SAPBEXstdItemX 17" xfId="15052" xr:uid="{423C3691-4191-428C-A9E5-BD079B46216A}"/>
    <cellStyle name="SAPBEXstdItemX 18" xfId="7274" xr:uid="{D8F978B9-240F-4A8E-84FA-47D71CFD4157}"/>
    <cellStyle name="SAPBEXstdItemX 19" xfId="20555" xr:uid="{3D1E8CCF-57A3-46BB-BDEB-306EB51BE3A7}"/>
    <cellStyle name="SAPBEXstdItemX 2" xfId="1261" xr:uid="{BC5CEC52-47C9-4395-A7A7-5AB57D799390}"/>
    <cellStyle name="SAPBEXstdItemX 2 10" xfId="14938" xr:uid="{D5DED709-4FA9-494B-8D08-33CF6A483AA6}"/>
    <cellStyle name="SAPBEXstdItemX 2 11" xfId="11632" xr:uid="{9D520050-508D-4755-BB1A-EFA465F8297E}"/>
    <cellStyle name="SAPBEXstdItemX 2 12" xfId="19697" xr:uid="{15AC745C-0385-4B56-AF55-B1E2DC8363FD}"/>
    <cellStyle name="SAPBEXstdItemX 2 13" xfId="23460" xr:uid="{B7F4808B-290E-4DD7-B07B-007496756898}"/>
    <cellStyle name="SAPBEXstdItemX 2 14" xfId="27076" xr:uid="{CB206431-18C8-4F2D-8132-18CF3B283D3E}"/>
    <cellStyle name="SAPBEXstdItemX 2 15" xfId="20398" xr:uid="{50B77C7B-F095-4FAE-88A9-B174002A1676}"/>
    <cellStyle name="SAPBEXstdItemX 2 16" xfId="33868" xr:uid="{C1E24E9C-7327-49F2-B412-90C77652996E}"/>
    <cellStyle name="SAPBEXstdItemX 2 2" xfId="1739" xr:uid="{A27D3D32-2283-4BEE-B670-759351A8F773}"/>
    <cellStyle name="SAPBEXstdItemX 2 2 10" xfId="13887" xr:uid="{35AB9B05-DB47-49CE-988D-F40F58308D38}"/>
    <cellStyle name="SAPBEXstdItemX 2 2 11" xfId="19552" xr:uid="{E299B5C0-77B3-4722-97A8-ECBE7A9EEBB1}"/>
    <cellStyle name="SAPBEXstdItemX 2 2 12" xfId="23312" xr:uid="{8F9C939A-76D2-414D-BCDD-3AD902391365}"/>
    <cellStyle name="SAPBEXstdItemX 2 2 13" xfId="26963" xr:uid="{F4FDE02C-E772-4EEC-A501-E38DBAA06606}"/>
    <cellStyle name="SAPBEXstdItemX 2 2 14" xfId="30435" xr:uid="{A226E2F6-250D-4BB4-82AB-09E425B993F8}"/>
    <cellStyle name="SAPBEXstdItemX 2 2 15" xfId="34903" xr:uid="{DC4A44E0-2C39-437B-83CF-955ED44A25EC}"/>
    <cellStyle name="SAPBEXstdItemX 2 2 2" xfId="2982" xr:uid="{BCACF3D1-69CF-4318-8059-9C721F1BF9D6}"/>
    <cellStyle name="SAPBEXstdItemX 2 2 2 2" xfId="11539" xr:uid="{B3841B64-0E39-4F02-94F4-2C2079C8C6C7}"/>
    <cellStyle name="SAPBEXstdItemX 2 2 2 3" xfId="16105" xr:uid="{E7708CB1-17C8-4C63-B37E-86D134ACAD6B}"/>
    <cellStyle name="SAPBEXstdItemX 2 2 2 4" xfId="17330" xr:uid="{2C510481-9998-44F4-8C96-B36760D2875B}"/>
    <cellStyle name="SAPBEXstdItemX 2 2 2 5" xfId="21088" xr:uid="{AAC076D2-464F-4DAE-A860-AF66068A23FA}"/>
    <cellStyle name="SAPBEXstdItemX 2 2 2 6" xfId="24749" xr:uid="{D90ED128-6416-460C-A558-274E10575FD9}"/>
    <cellStyle name="SAPBEXstdItemX 2 2 2 7" xfId="28278" xr:uid="{258157CE-1195-4FE8-8C9F-D0D4DFADEDCD}"/>
    <cellStyle name="SAPBEXstdItemX 2 2 2 8" xfId="31564" xr:uid="{ED8D86FB-4098-4850-AA57-EF0C60D4CE24}"/>
    <cellStyle name="SAPBEXstdItemX 2 2 3" xfId="3488" xr:uid="{58C22B2E-F76F-4769-AFCA-4E9BBD0190B6}"/>
    <cellStyle name="SAPBEXstdItemX 2 2 3 2" xfId="8575" xr:uid="{3FBA2F54-0285-4F4B-883E-938364257BCD}"/>
    <cellStyle name="SAPBEXstdItemX 2 2 3 3" xfId="16946" xr:uid="{DDDDCF38-87A7-4799-9B27-F23E5C670B67}"/>
    <cellStyle name="SAPBEXstdItemX 2 2 3 4" xfId="17835" xr:uid="{8080BBD6-63E9-40BC-BF47-C0D3297EFF62}"/>
    <cellStyle name="SAPBEXstdItemX 2 2 3 5" xfId="21591" xr:uid="{8EB4020D-B02D-4D11-8B06-3319384FD6EB}"/>
    <cellStyle name="SAPBEXstdItemX 2 2 3 6" xfId="25253" xr:uid="{37FA5B23-408B-4F39-A7DF-0BBCCF247102}"/>
    <cellStyle name="SAPBEXstdItemX 2 2 3 7" xfId="28784" xr:uid="{A14CAC0C-85E4-47FA-B296-DF74EA987D17}"/>
    <cellStyle name="SAPBEXstdItemX 2 2 3 8" xfId="32063" xr:uid="{20F7A3EC-3187-4630-AD01-FBAA5FF3E2AF}"/>
    <cellStyle name="SAPBEXstdItemX 2 2 4" xfId="2731" xr:uid="{E36DCAD9-DD30-4F65-879A-FA738D847DA5}"/>
    <cellStyle name="SAPBEXstdItemX 2 2 4 2" xfId="9196" xr:uid="{FFDEC978-0E73-4933-A703-5854D17C914B}"/>
    <cellStyle name="SAPBEXstdItemX 2 2 4 3" xfId="13556" xr:uid="{D6C4AFF9-7EAE-4A9B-84BB-97A6730D7397}"/>
    <cellStyle name="SAPBEXstdItemX 2 2 4 4" xfId="17079" xr:uid="{7F596647-97C2-4E39-B3DA-7985B4AD33F7}"/>
    <cellStyle name="SAPBEXstdItemX 2 2 4 5" xfId="20837" xr:uid="{37326CDD-C32B-4558-9494-DC6ED9083E8E}"/>
    <cellStyle name="SAPBEXstdItemX 2 2 4 6" xfId="24498" xr:uid="{E1BB9006-CAEA-4619-A216-24F3B95DE9EE}"/>
    <cellStyle name="SAPBEXstdItemX 2 2 4 7" xfId="28027" xr:uid="{050D7448-670E-4008-832C-4E2CCA8FED69}"/>
    <cellStyle name="SAPBEXstdItemX 2 2 4 8" xfId="31313" xr:uid="{EEBD5347-4626-4436-8613-FF167BA740BF}"/>
    <cellStyle name="SAPBEXstdItemX 2 2 5" xfId="3094" xr:uid="{38C46BC5-A903-4D6A-BAC6-D8745A211E8F}"/>
    <cellStyle name="SAPBEXstdItemX 2 2 5 2" xfId="10129" xr:uid="{F67E7554-AF11-4C86-AB25-5CF03D523623}"/>
    <cellStyle name="SAPBEXstdItemX 2 2 5 3" xfId="15121" xr:uid="{7AF99DA0-C385-4847-87DF-2B17FF44E885}"/>
    <cellStyle name="SAPBEXstdItemX 2 2 5 4" xfId="17441" xr:uid="{A120C82E-3213-48AB-AABC-AEAEBD721272}"/>
    <cellStyle name="SAPBEXstdItemX 2 2 5 5" xfId="21198" xr:uid="{5EB57BE3-A84B-41D2-A8A0-8A564D283183}"/>
    <cellStyle name="SAPBEXstdItemX 2 2 5 6" xfId="24860" xr:uid="{5051E477-D343-4E58-AD9C-1E89B0DF7EEC}"/>
    <cellStyle name="SAPBEXstdItemX 2 2 5 7" xfId="28390" xr:uid="{694937AB-BA85-4887-A755-BD106196490B}"/>
    <cellStyle name="SAPBEXstdItemX 2 2 5 8" xfId="31673" xr:uid="{0F6196ED-749F-43C4-8B9E-433E6ADBCB7C}"/>
    <cellStyle name="SAPBEXstdItemX 2 2 6" xfId="4082" xr:uid="{E81989D6-36A9-4A64-B944-5B2CECFB7AB7}"/>
    <cellStyle name="SAPBEXstdItemX 2 2 6 2" xfId="7017" xr:uid="{732E2701-89A4-4A12-955E-BD17776C59CC}"/>
    <cellStyle name="SAPBEXstdItemX 2 2 6 3" xfId="15283" xr:uid="{69932EB2-8084-4862-8973-61607A4B44FE}"/>
    <cellStyle name="SAPBEXstdItemX 2 2 6 4" xfId="18429" xr:uid="{6D0E74C7-12E6-416D-96DC-3E3B84C6CAA3}"/>
    <cellStyle name="SAPBEXstdItemX 2 2 6 5" xfId="22182" xr:uid="{683DC3EB-444E-4CC0-A648-DB27C3F95F51}"/>
    <cellStyle name="SAPBEXstdItemX 2 2 6 6" xfId="25847" xr:uid="{7C5051C6-2A60-4EC5-B68F-8C5754695518}"/>
    <cellStyle name="SAPBEXstdItemX 2 2 6 7" xfId="29378" xr:uid="{FA5BB9C7-1276-460B-B5AF-86BC552BD608}"/>
    <cellStyle name="SAPBEXstdItemX 2 2 6 8" xfId="32645" xr:uid="{ABCD85E7-DBBA-4DC2-9507-1F1E238FD4B4}"/>
    <cellStyle name="SAPBEXstdItemX 2 2 7" xfId="4823" xr:uid="{F2E5E37A-650F-480F-B52D-9D7315B6EAF9}"/>
    <cellStyle name="SAPBEXstdItemX 2 2 7 2" xfId="12200" xr:uid="{0F353DBA-14F2-4C2B-92C8-E962C7140F60}"/>
    <cellStyle name="SAPBEXstdItemX 2 2 7 3" xfId="15820" xr:uid="{B4B4D63E-454B-48E0-91C5-7BD7EA68F27A}"/>
    <cellStyle name="SAPBEXstdItemX 2 2 7 4" xfId="19170" xr:uid="{653707B1-2AAA-4F68-A14D-D29D4EDB14CB}"/>
    <cellStyle name="SAPBEXstdItemX 2 2 7 5" xfId="22921" xr:uid="{A51A18D6-06C5-4B64-BFA6-FD865D1C1807}"/>
    <cellStyle name="SAPBEXstdItemX 2 2 7 6" xfId="26587" xr:uid="{2E93FAA6-0D36-46F6-BD41-FBE544FBDC98}"/>
    <cellStyle name="SAPBEXstdItemX 2 2 7 7" xfId="30119" xr:uid="{787A3177-A311-4CF7-95FD-0554CD5BF723}"/>
    <cellStyle name="SAPBEXstdItemX 2 2 7 8" xfId="33376" xr:uid="{B90810D8-3FD9-4865-997F-61AA2ED25233}"/>
    <cellStyle name="SAPBEXstdItemX 2 2 8" xfId="9550" xr:uid="{BAF36D9C-626C-4037-9B18-AFFD5F5B196E}"/>
    <cellStyle name="SAPBEXstdItemX 2 2 9" xfId="13820" xr:uid="{5AD96F4B-70B0-4B71-8EF3-ACDBC2406D48}"/>
    <cellStyle name="SAPBEXstdItemX 2 3" xfId="2533" xr:uid="{7BAD5D69-BAC1-4175-BE43-8CA3B7BF10D4}"/>
    <cellStyle name="SAPBEXstdItemX 2 3 2" xfId="9302" xr:uid="{4E2A7B9C-C8A8-44EB-AA14-DD3D11513334}"/>
    <cellStyle name="SAPBEXstdItemX 2 3 3" xfId="10353" xr:uid="{920CEB4A-7304-4993-9894-7F4689E6761C}"/>
    <cellStyle name="SAPBEXstdItemX 2 3 4" xfId="11629" xr:uid="{B59E262A-8940-4D55-B488-1BD4337A0519}"/>
    <cellStyle name="SAPBEXstdItemX 2 3 5" xfId="15452" xr:uid="{C5645C7B-599C-4CEA-B7C9-1CCFAE4BFCCD}"/>
    <cellStyle name="SAPBEXstdItemX 2 3 6" xfId="23075" xr:uid="{63E716C3-9AD5-47BD-A859-CDF264F8C648}"/>
    <cellStyle name="SAPBEXstdItemX 2 3 7" xfId="26720" xr:uid="{EA62C8DC-F90E-4FB2-9B9E-458ED4BB7F27}"/>
    <cellStyle name="SAPBEXstdItemX 2 3 8" xfId="31122" xr:uid="{08E8358D-2760-41AB-9E75-896BAE01C5E2}"/>
    <cellStyle name="SAPBEXstdItemX 2 3 9" xfId="35136" xr:uid="{939C13DC-73A5-4DC8-97AE-4A17E1CBCAF9}"/>
    <cellStyle name="SAPBEXstdItemX 2 4" xfId="3044" xr:uid="{9CABB109-BF9A-4100-B663-034E58C4F5E7}"/>
    <cellStyle name="SAPBEXstdItemX 2 4 2" xfId="8580" xr:uid="{B7A642C4-0D9F-4993-B61F-542AFC25CD78}"/>
    <cellStyle name="SAPBEXstdItemX 2 4 3" xfId="15300" xr:uid="{0042ACC4-D97E-430F-8374-64516BA93EEE}"/>
    <cellStyle name="SAPBEXstdItemX 2 4 4" xfId="17392" xr:uid="{B7E87AFC-9889-4503-845D-16B311D466ED}"/>
    <cellStyle name="SAPBEXstdItemX 2 4 5" xfId="21150" xr:uid="{9D8AE2AA-72D3-4CC8-A329-7177ED01673E}"/>
    <cellStyle name="SAPBEXstdItemX 2 4 6" xfId="24811" xr:uid="{E75F941D-B4C5-4763-9358-9ED18E5EEA3B}"/>
    <cellStyle name="SAPBEXstdItemX 2 4 7" xfId="28340" xr:uid="{68A390BE-8206-42B1-A039-ADD4E45BC671}"/>
    <cellStyle name="SAPBEXstdItemX 2 4 8" xfId="31626" xr:uid="{AD921C51-6DC0-422E-9779-551A1DC4667A}"/>
    <cellStyle name="SAPBEXstdItemX 2 4 9" xfId="35190" xr:uid="{4AC7896B-84C0-462B-8919-758C18655D23}"/>
    <cellStyle name="SAPBEXstdItemX 2 5" xfId="1808" xr:uid="{5959B3BD-4671-4A58-88B5-7FD15FFAB018}"/>
    <cellStyle name="SAPBEXstdItemX 2 5 2" xfId="10500" xr:uid="{5E1706EB-9F98-4C0D-A60B-F650B3582252}"/>
    <cellStyle name="SAPBEXstdItemX 2 5 3" xfId="16628" xr:uid="{263249B4-5441-46D4-B9A5-DD10B01C04BF}"/>
    <cellStyle name="SAPBEXstdItemX 2 5 4" xfId="9502" xr:uid="{A30DC154-6645-4CA1-BA64-1BC819BD885C}"/>
    <cellStyle name="SAPBEXstdItemX 2 5 5" xfId="20450" xr:uid="{D4C4FB82-A17E-4970-8D7B-82B6C934547F}"/>
    <cellStyle name="SAPBEXstdItemX 2 5 6" xfId="23277" xr:uid="{587AE848-2257-4B58-93C1-B7021E7DE9A7}"/>
    <cellStyle name="SAPBEXstdItemX 2 5 7" xfId="27693" xr:uid="{FABAE05D-2C32-40C0-A3DD-6AD46C706792}"/>
    <cellStyle name="SAPBEXstdItemX 2 5 8" xfId="13237" xr:uid="{F8DDF486-064D-4C76-B3AA-0390C7C0638F}"/>
    <cellStyle name="SAPBEXstdItemX 2 5 9" xfId="34272" xr:uid="{CCE97AC1-8FE7-46D9-B907-82A42B5DD30D}"/>
    <cellStyle name="SAPBEXstdItemX 2 6" xfId="3710" xr:uid="{26E7B94A-0AC6-48E6-A206-489257671DAA}"/>
    <cellStyle name="SAPBEXstdItemX 2 6 2" xfId="12767" xr:uid="{C5BEC0C2-84B4-4578-A614-85933508F1DD}"/>
    <cellStyle name="SAPBEXstdItemX 2 6 3" xfId="10584" xr:uid="{6F69F0F5-AEFF-4D2E-BD2E-2C3D99F45668}"/>
    <cellStyle name="SAPBEXstdItemX 2 6 4" xfId="18057" xr:uid="{BE332529-CD08-4D02-AE93-F54BB5187D41}"/>
    <cellStyle name="SAPBEXstdItemX 2 6 5" xfId="21812" xr:uid="{AC939F50-2316-4452-B999-60DA6879FEC0}"/>
    <cellStyle name="SAPBEXstdItemX 2 6 6" xfId="25475" xr:uid="{B94044C4-2921-4BC4-91B2-90407F56AD71}"/>
    <cellStyle name="SAPBEXstdItemX 2 6 7" xfId="29006" xr:uid="{415D6FAF-2422-4D10-82F9-6D8D0C39B2B2}"/>
    <cellStyle name="SAPBEXstdItemX 2 6 8" xfId="32282" xr:uid="{71D8C96E-CBB6-4230-8E54-DAFD348A089F}"/>
    <cellStyle name="SAPBEXstdItemX 2 7" xfId="3790" xr:uid="{8D7F0DBE-3DD5-4B85-8901-0E763C5C066F}"/>
    <cellStyle name="SAPBEXstdItemX 2 7 2" xfId="12777" xr:uid="{AC11F124-6D3D-4C2A-B644-D95F77B6009E}"/>
    <cellStyle name="SAPBEXstdItemX 2 7 3" xfId="13116" xr:uid="{F3082E2A-348B-4639-A4C3-F05DEC0532C7}"/>
    <cellStyle name="SAPBEXstdItemX 2 7 4" xfId="18137" xr:uid="{D9D2401E-C911-47F9-AE12-EC0F91AD4B17}"/>
    <cellStyle name="SAPBEXstdItemX 2 7 5" xfId="21890" xr:uid="{F8CBB724-F384-4700-9405-A53AB51DBDF1}"/>
    <cellStyle name="SAPBEXstdItemX 2 7 6" xfId="25555" xr:uid="{AB717059-9DF8-4B2B-BF87-DF7D410ACB84}"/>
    <cellStyle name="SAPBEXstdItemX 2 7 7" xfId="29086" xr:uid="{1DCEB387-3725-4A40-8CE8-8AB138D3BE0E}"/>
    <cellStyle name="SAPBEXstdItemX 2 7 8" xfId="32359" xr:uid="{26CE4454-E500-4FE6-80BD-0EECD72D5522}"/>
    <cellStyle name="SAPBEXstdItemX 2 8" xfId="4345" xr:uid="{2CBFA48A-26F7-4C70-B758-4FC7E71CBE53}"/>
    <cellStyle name="SAPBEXstdItemX 2 8 2" xfId="12609" xr:uid="{83C86CA2-4324-4903-9E1C-4C02F647AEB6}"/>
    <cellStyle name="SAPBEXstdItemX 2 8 3" xfId="9291" xr:uid="{02F10584-F49A-44EF-AB7D-5BE18E3BDA97}"/>
    <cellStyle name="SAPBEXstdItemX 2 8 4" xfId="18692" xr:uid="{5BE58434-414B-4031-BDE3-576FCDB2879F}"/>
    <cellStyle name="SAPBEXstdItemX 2 8 5" xfId="22444" xr:uid="{60741024-7F9E-42D1-AF41-90A0DF0A4DAF}"/>
    <cellStyle name="SAPBEXstdItemX 2 8 6" xfId="26110" xr:uid="{0C45F605-0EC1-4385-A0C6-8F099A513DA6}"/>
    <cellStyle name="SAPBEXstdItemX 2 8 7" xfId="29641" xr:uid="{D104A02D-1C4B-4486-99EB-FA6CA958A84D}"/>
    <cellStyle name="SAPBEXstdItemX 2 8 8" xfId="32903" xr:uid="{9C839C6C-3B1B-403E-8E23-41D240475D4F}"/>
    <cellStyle name="SAPBEXstdItemX 2 9" xfId="10742" xr:uid="{E48F7D5F-9038-44CC-8429-17D98587984E}"/>
    <cellStyle name="SAPBEXstdItemX 20" xfId="24002" xr:uid="{4C26EFD0-D056-43CC-B378-A2BDF93742CB}"/>
    <cellStyle name="SAPBEXstdItemX 21" xfId="27781" xr:uid="{D4AC3500-9BE4-416C-9E1F-DED444CB3391}"/>
    <cellStyle name="SAPBEXstdItemX 3" xfId="1397" xr:uid="{2E58816A-762E-4087-B5A8-AB38D7A0752B}"/>
    <cellStyle name="SAPBEXstdItemX 3 2" xfId="35146" xr:uid="{E16BDBD5-CE23-47CA-8AD0-10C052A4FDE0}"/>
    <cellStyle name="SAPBEXstdItemX 4" xfId="1427" xr:uid="{7671DD17-9A3C-4CF2-8DB9-525C4F9ECDFF}"/>
    <cellStyle name="SAPBEXstdItemX 5" xfId="686" xr:uid="{B307C0E6-8F54-4E57-A219-10A28B14974A}"/>
    <cellStyle name="SAPBEXstdItemX 5 10" xfId="13738" xr:uid="{CC4AF8C8-0785-480A-807C-22D0B6144807}"/>
    <cellStyle name="SAPBEXstdItemX 5 11" xfId="13936" xr:uid="{14CA8A0B-3990-40C5-B6EB-E38CE6213979}"/>
    <cellStyle name="SAPBEXstdItemX 5 12" xfId="20161" xr:uid="{3E807507-08D3-4BE7-AA9F-8505DDF46413}"/>
    <cellStyle name="SAPBEXstdItemX 5 13" xfId="23899" xr:uid="{8027F187-5CB6-423E-9EAC-7A3FF1CF8CF4}"/>
    <cellStyle name="SAPBEXstdItemX 5 14" xfId="27456" xr:uid="{4F07B611-5254-4F1A-B697-4FAED7578F53}"/>
    <cellStyle name="SAPBEXstdItemX 5 15" xfId="24193" xr:uid="{323EF184-DDD7-49A5-8E97-94DBC0777E6E}"/>
    <cellStyle name="SAPBEXstdItemX 5 2" xfId="1596" xr:uid="{6A7CB171-EA78-46AF-8371-34B4CBD05C78}"/>
    <cellStyle name="SAPBEXstdItemX 5 2 10" xfId="14200" xr:uid="{2ED86891-CD62-4021-9641-70F137B3A4FE}"/>
    <cellStyle name="SAPBEXstdItemX 5 2 11" xfId="6915" xr:uid="{E557F9CA-B1A1-4339-B5D4-B3AC504CC0D5}"/>
    <cellStyle name="SAPBEXstdItemX 5 2 12" xfId="19911" xr:uid="{60FC43CF-E31F-4F34-B969-9B0EF7711514}"/>
    <cellStyle name="SAPBEXstdItemX 5 2 13" xfId="27754" xr:uid="{4358134A-0D22-4440-94D7-3DA02237A5E4}"/>
    <cellStyle name="SAPBEXstdItemX 5 2 14" xfId="30914" xr:uid="{968853A7-00BC-4075-A023-3E7E751E1A98}"/>
    <cellStyle name="SAPBEXstdItemX 5 2 2" xfId="2839" xr:uid="{C63D505B-EC0C-45C5-B244-8B24C73D3A63}"/>
    <cellStyle name="SAPBEXstdItemX 5 2 2 2" xfId="8968" xr:uid="{28407FED-0444-4CEF-9F85-DF4B14F0BBFA}"/>
    <cellStyle name="SAPBEXstdItemX 5 2 2 3" xfId="8176" xr:uid="{0E1AC14C-B208-4710-A2B5-32B84AD0457F}"/>
    <cellStyle name="SAPBEXstdItemX 5 2 2 4" xfId="17187" xr:uid="{FB48D077-2DB4-44CB-9955-85DAF70D1197}"/>
    <cellStyle name="SAPBEXstdItemX 5 2 2 5" xfId="20945" xr:uid="{2E8CDE6A-E9EE-4757-AB0D-A385F3F4700C}"/>
    <cellStyle name="SAPBEXstdItemX 5 2 2 6" xfId="24606" xr:uid="{2718ACB3-D926-4A21-AFC8-FF26DAFE0E9C}"/>
    <cellStyle name="SAPBEXstdItemX 5 2 2 7" xfId="28135" xr:uid="{7AB2DAE8-9583-4F86-A559-404653628F5D}"/>
    <cellStyle name="SAPBEXstdItemX 5 2 2 8" xfId="31421" xr:uid="{3939C8C8-6DC5-4B16-A47E-76244BDFFDA3}"/>
    <cellStyle name="SAPBEXstdItemX 5 2 3" xfId="3345" xr:uid="{ACA8F39D-8783-495D-A202-DF89E406BA28}"/>
    <cellStyle name="SAPBEXstdItemX 5 2 3 2" xfId="11405" xr:uid="{4F4B8671-C5A3-4641-A680-F031F4E27103}"/>
    <cellStyle name="SAPBEXstdItemX 5 2 3 3" xfId="16237" xr:uid="{D84644DE-1409-4EE2-85D2-52DD1CC542A4}"/>
    <cellStyle name="SAPBEXstdItemX 5 2 3 4" xfId="17692" xr:uid="{02568C1A-2216-48FB-A5B5-72B860088EF8}"/>
    <cellStyle name="SAPBEXstdItemX 5 2 3 5" xfId="21448" xr:uid="{C8627E1D-17CB-492D-9A3E-0FBA59A01BD8}"/>
    <cellStyle name="SAPBEXstdItemX 5 2 3 6" xfId="25110" xr:uid="{DDCD423A-0E75-4F8E-AA25-D9FD6442B2B1}"/>
    <cellStyle name="SAPBEXstdItemX 5 2 3 7" xfId="28641" xr:uid="{6DFF6A33-5297-446C-A4BF-CB4A908E241C}"/>
    <cellStyle name="SAPBEXstdItemX 5 2 3 8" xfId="31920" xr:uid="{088E62E2-46AC-40EF-B981-B05FA2C16757}"/>
    <cellStyle name="SAPBEXstdItemX 5 2 4" xfId="3263" xr:uid="{E979CCD8-77F1-4CCC-B0EA-5B81D477E3C2}"/>
    <cellStyle name="SAPBEXstdItemX 5 2 4 2" xfId="10507" xr:uid="{66D70FCD-981C-4804-B928-C266A2769A59}"/>
    <cellStyle name="SAPBEXstdItemX 5 2 4 3" xfId="16626" xr:uid="{38BE3EC1-45C7-4EB9-B40C-E39043B98350}"/>
    <cellStyle name="SAPBEXstdItemX 5 2 4 4" xfId="17610" xr:uid="{B4AE312D-1151-4BA2-82E6-15F739F7CC48}"/>
    <cellStyle name="SAPBEXstdItemX 5 2 4 5" xfId="21366" xr:uid="{8962581E-B493-4809-A2BE-2FE6FA9EF93D}"/>
    <cellStyle name="SAPBEXstdItemX 5 2 4 6" xfId="25028" xr:uid="{272A6A28-C6F6-4AD7-A82D-5F8BBAA01530}"/>
    <cellStyle name="SAPBEXstdItemX 5 2 4 7" xfId="28559" xr:uid="{2BE59431-03E0-4A0B-9DCD-E3D6D5F274F4}"/>
    <cellStyle name="SAPBEXstdItemX 5 2 4 8" xfId="31838" xr:uid="{425D0672-1974-42A3-84D2-0896F3660119}"/>
    <cellStyle name="SAPBEXstdItemX 5 2 5" xfId="3588" xr:uid="{3F336F2F-3691-4699-B08D-F482F25B869A}"/>
    <cellStyle name="SAPBEXstdItemX 5 2 5 2" xfId="9834" xr:uid="{C336D886-C4F1-4A7E-AEA6-AD182A356315}"/>
    <cellStyle name="SAPBEXstdItemX 5 2 5 3" xfId="13733" xr:uid="{21B80A27-39BC-44A9-B039-98B74C5D20BA}"/>
    <cellStyle name="SAPBEXstdItemX 5 2 5 4" xfId="17935" xr:uid="{1D0363BA-EDE1-4476-AC8F-3305E4F450DC}"/>
    <cellStyle name="SAPBEXstdItemX 5 2 5 5" xfId="21691" xr:uid="{8A59E43D-991F-4B24-9B26-BC08011B3C11}"/>
    <cellStyle name="SAPBEXstdItemX 5 2 5 6" xfId="25353" xr:uid="{772700BE-4457-4844-BB11-0ECEED41C2B1}"/>
    <cellStyle name="SAPBEXstdItemX 5 2 5 7" xfId="28884" xr:uid="{CBDE9601-0CA1-49D9-A179-625614ECD5DE}"/>
    <cellStyle name="SAPBEXstdItemX 5 2 5 8" xfId="32161" xr:uid="{6ED03007-487B-4AC5-85B9-76BAD46A7308}"/>
    <cellStyle name="SAPBEXstdItemX 5 2 6" xfId="4443" xr:uid="{C6C0898B-9C37-4A60-9D30-8DFB7C96A512}"/>
    <cellStyle name="SAPBEXstdItemX 5 2 6 2" xfId="12553" xr:uid="{D13D74DA-95A7-4851-AB54-3B18B570D666}"/>
    <cellStyle name="SAPBEXstdItemX 5 2 6 3" xfId="8049" xr:uid="{11B2B32C-6E51-4D98-A2B6-422C03A5DE03}"/>
    <cellStyle name="SAPBEXstdItemX 5 2 6 4" xfId="18790" xr:uid="{93D9B673-C27D-468B-9440-B10EEDEF313E}"/>
    <cellStyle name="SAPBEXstdItemX 5 2 6 5" xfId="22542" xr:uid="{E0E194F1-2F90-4506-BF31-66AD10766370}"/>
    <cellStyle name="SAPBEXstdItemX 5 2 6 6" xfId="26207" xr:uid="{A9F59B2A-AE96-4BF1-85F7-A3F5B47B6C87}"/>
    <cellStyle name="SAPBEXstdItemX 5 2 6 7" xfId="29739" xr:uid="{51EE7E25-B416-4C83-B887-83191D8865D5}"/>
    <cellStyle name="SAPBEXstdItemX 5 2 6 8" xfId="33001" xr:uid="{2D22924D-3E4C-4224-B8FE-0A16B815A823}"/>
    <cellStyle name="SAPBEXstdItemX 5 2 7" xfId="4775" xr:uid="{B5597FBA-A467-40EA-BBDC-37BCA1058972}"/>
    <cellStyle name="SAPBEXstdItemX 5 2 7 2" xfId="12248" xr:uid="{C928124F-34D8-4A3A-BDBE-002D5BEF0F16}"/>
    <cellStyle name="SAPBEXstdItemX 5 2 7 3" xfId="15796" xr:uid="{40393E64-5F6F-45E5-B6F3-63ECA1B496E7}"/>
    <cellStyle name="SAPBEXstdItemX 5 2 7 4" xfId="19122" xr:uid="{B71C6D72-8E59-4BE5-BA00-FD1AA73CEA64}"/>
    <cellStyle name="SAPBEXstdItemX 5 2 7 5" xfId="22873" xr:uid="{C643174B-B1DB-4BB4-B78D-4F9EEE76E7D9}"/>
    <cellStyle name="SAPBEXstdItemX 5 2 7 6" xfId="26539" xr:uid="{ED23C7E5-AAE7-4163-B756-31FB1F8FBA41}"/>
    <cellStyle name="SAPBEXstdItemX 5 2 7 7" xfId="30071" xr:uid="{5B053FB0-67C0-4F5C-8FCC-EB2FCF24B81A}"/>
    <cellStyle name="SAPBEXstdItemX 5 2 7 8" xfId="33328" xr:uid="{C6D851C4-9A18-4546-9E62-ABDCE55BF027}"/>
    <cellStyle name="SAPBEXstdItemX 5 2 8" xfId="11174" xr:uid="{9CEBB6F1-420F-4B2E-A34C-3BF28ABAB3AB}"/>
    <cellStyle name="SAPBEXstdItemX 5 2 9" xfId="7839" xr:uid="{DF690CF0-A0EC-48D7-B143-9A2B5D0855F0}"/>
    <cellStyle name="SAPBEXstdItemX 5 3" xfId="2019" xr:uid="{7E4F06AB-4EE4-4296-A19F-B9CAF47A56D7}"/>
    <cellStyle name="SAPBEXstdItemX 5 3 2" xfId="9214" xr:uid="{373D8DB4-46FC-48B6-B3D6-86448DE032DD}"/>
    <cellStyle name="SAPBEXstdItemX 5 3 3" xfId="15234" xr:uid="{E19C685A-C7A0-4077-BACD-B00EF906E5C7}"/>
    <cellStyle name="SAPBEXstdItemX 5 3 4" xfId="13591" xr:uid="{3D5CBADE-B460-461A-8853-4BBCE59D2CDE}"/>
    <cellStyle name="SAPBEXstdItemX 5 3 5" xfId="13935" xr:uid="{EABE58F7-6C45-470A-AF1D-3F67EC0C3C4C}"/>
    <cellStyle name="SAPBEXstdItemX 5 3 6" xfId="19989" xr:uid="{9FD93B0D-0676-4086-BF8C-C721151783A1}"/>
    <cellStyle name="SAPBEXstdItemX 5 3 7" xfId="23750" xr:uid="{A04519A2-19B8-45AC-BA85-E21D546BAF75}"/>
    <cellStyle name="SAPBEXstdItemX 5 3 8" xfId="11278" xr:uid="{2F221076-403D-4EE0-9E80-202F43131FF2}"/>
    <cellStyle name="SAPBEXstdItemX 5 4" xfId="1887" xr:uid="{E39EF313-0F75-4873-BCF9-7C405CD956CB}"/>
    <cellStyle name="SAPBEXstdItemX 5 4 2" xfId="9671" xr:uid="{58017F3D-CA39-4CAA-A857-210D599B1164}"/>
    <cellStyle name="SAPBEXstdItemX 5 4 3" xfId="7722" xr:uid="{EB20B04D-9139-4C87-88FB-75D590363F2A}"/>
    <cellStyle name="SAPBEXstdItemX 5 4 4" xfId="13952" xr:uid="{B34127AA-2D35-41A3-99C9-C7DE49524FB7}"/>
    <cellStyle name="SAPBEXstdItemX 5 4 5" xfId="10982" xr:uid="{71DCF32A-EB0E-4D0F-8606-0ED26C9955C4}"/>
    <cellStyle name="SAPBEXstdItemX 5 4 6" xfId="20456" xr:uid="{ECFD89FA-B223-469E-AAF3-1A7565CFFA95}"/>
    <cellStyle name="SAPBEXstdItemX 5 4 7" xfId="23685" xr:uid="{98A09F51-57BA-43A2-89D8-F0EB3118FCDD}"/>
    <cellStyle name="SAPBEXstdItemX 5 4 8" xfId="27281" xr:uid="{24C2B4F3-87E4-41DF-AA7B-66CC3D8D713F}"/>
    <cellStyle name="SAPBEXstdItemX 5 5" xfId="2277" xr:uid="{361D7C47-FA6E-4B85-A25A-8726FFD7A48A}"/>
    <cellStyle name="SAPBEXstdItemX 5 5 2" xfId="9193" xr:uid="{7FC6142D-572B-4FB7-AD65-EA983512C7F9}"/>
    <cellStyle name="SAPBEXstdItemX 5 5 3" xfId="11453" xr:uid="{475AEE5A-5E5D-45A8-BF6E-BD2C0A7C3DDA}"/>
    <cellStyle name="SAPBEXstdItemX 5 5 4" xfId="16013" xr:uid="{460DF36B-085E-4536-A2E9-BA72348C94E5}"/>
    <cellStyle name="SAPBEXstdItemX 5 5 5" xfId="7798" xr:uid="{0BDD4EAC-91F1-4AE5-84D0-68126C161AC1}"/>
    <cellStyle name="SAPBEXstdItemX 5 5 6" xfId="20094" xr:uid="{9E184B19-A506-4343-ACFC-939938095399}"/>
    <cellStyle name="SAPBEXstdItemX 5 5 7" xfId="23960" xr:uid="{A8390509-DA60-40D7-8A4C-CC71395300F1}"/>
    <cellStyle name="SAPBEXstdItemX 5 5 8" xfId="19188" xr:uid="{6BA8E9F6-299A-4987-956A-C9539B38650F}"/>
    <cellStyle name="SAPBEXstdItemX 5 6" xfId="4184" xr:uid="{CF1DC455-B4AD-4937-9B53-D8B7A22BE6C4}"/>
    <cellStyle name="SAPBEXstdItemX 5 6 2" xfId="7078" xr:uid="{339055E9-6DDE-48C0-9BE2-0F51067ECE1B}"/>
    <cellStyle name="SAPBEXstdItemX 5 6 3" xfId="7781" xr:uid="{B0749922-73AB-4A82-9499-8D32E05FD70E}"/>
    <cellStyle name="SAPBEXstdItemX 5 6 4" xfId="18531" xr:uid="{6A6CC022-A69A-4162-AB09-5B3886C58E8B}"/>
    <cellStyle name="SAPBEXstdItemX 5 6 5" xfId="22284" xr:uid="{666232E8-CD60-44F2-A343-839D39B11830}"/>
    <cellStyle name="SAPBEXstdItemX 5 6 6" xfId="25949" xr:uid="{A9DC4282-F084-4291-8D7A-5D05F5F4EA66}"/>
    <cellStyle name="SAPBEXstdItemX 5 6 7" xfId="29480" xr:uid="{36A123E6-4D33-4EFF-A1BD-FD4496205A23}"/>
    <cellStyle name="SAPBEXstdItemX 5 6 8" xfId="32745" xr:uid="{7BFF85C2-332F-41B1-8E32-47074FE93359}"/>
    <cellStyle name="SAPBEXstdItemX 5 7" xfId="4556" xr:uid="{ADA366FC-5177-4BDE-8EFE-A8419C759256}"/>
    <cellStyle name="SAPBEXstdItemX 5 7 2" xfId="12458" xr:uid="{FE606EB4-8DC4-4865-8AC2-966126CED771}"/>
    <cellStyle name="SAPBEXstdItemX 5 7 3" xfId="14279" xr:uid="{80AE3489-11AE-42EE-A79F-87BEE8BBB185}"/>
    <cellStyle name="SAPBEXstdItemX 5 7 4" xfId="18903" xr:uid="{DACEF5F8-8F1C-48B9-A967-61AF9CA4D43F}"/>
    <cellStyle name="SAPBEXstdItemX 5 7 5" xfId="22655" xr:uid="{98B10667-00E9-4BAB-8192-9C905EBBF72B}"/>
    <cellStyle name="SAPBEXstdItemX 5 7 6" xfId="26320" xr:uid="{F3961A99-9D8F-44C2-A6C3-6636180E4E9E}"/>
    <cellStyle name="SAPBEXstdItemX 5 7 7" xfId="29852" xr:uid="{C52424B6-870A-40AE-856F-56D338524471}"/>
    <cellStyle name="SAPBEXstdItemX 5 7 8" xfId="33113" xr:uid="{F7815847-B6EC-4066-BBF6-57481E3C3632}"/>
    <cellStyle name="SAPBEXstdItemX 5 8" xfId="2285" xr:uid="{47FFE239-D22B-4BF7-B4BF-9D86897B1E55}"/>
    <cellStyle name="SAPBEXstdItemX 5 8 2" xfId="7934" xr:uid="{3EC3DF73-69A6-4E19-B4AD-0F3517B8B96A}"/>
    <cellStyle name="SAPBEXstdItemX 5 8 3" xfId="14898" xr:uid="{92E70B64-A871-4F7F-A8D0-5415487D73A5}"/>
    <cellStyle name="SAPBEXstdItemX 5 8 4" xfId="7730" xr:uid="{32C56AB2-FA0C-4C18-88E9-EB0CBB98A97C}"/>
    <cellStyle name="SAPBEXstdItemX 5 8 5" xfId="15493" xr:uid="{FDAABE2D-CC6C-4739-9716-273E08B65AC8}"/>
    <cellStyle name="SAPBEXstdItemX 5 8 6" xfId="20140" xr:uid="{EE772ED4-BEB9-477B-B37C-1552C5E79522}"/>
    <cellStyle name="SAPBEXstdItemX 5 8 7" xfId="11194" xr:uid="{7BBCE621-8580-4CE6-B048-CE47C4DCB0E2}"/>
    <cellStyle name="SAPBEXstdItemX 5 8 8" xfId="27885" xr:uid="{0E816816-D81D-4DF3-ADE2-3100AB95D891}"/>
    <cellStyle name="SAPBEXstdItemX 5 9" xfId="8017" xr:uid="{41C1B2A0-7618-4D94-A5A0-E32B03DF398D}"/>
    <cellStyle name="SAPBEXstdItemX 6" xfId="1550" xr:uid="{721AA138-2ED2-4B15-8FCE-B35AD6903E79}"/>
    <cellStyle name="SAPBEXstdItemX 6 10" xfId="9082" xr:uid="{848F717D-BAA9-4022-9899-C8E72870502D}"/>
    <cellStyle name="SAPBEXstdItemX 6 11" xfId="9888" xr:uid="{9B86F9C5-BCC9-4217-BE83-0B03136CFA9E}"/>
    <cellStyle name="SAPBEXstdItemX 6 12" xfId="20190" xr:uid="{D6AA371A-19B5-4995-8B18-C8249233F0B3}"/>
    <cellStyle name="SAPBEXstdItemX 6 13" xfId="23645" xr:uid="{261D1CB8-8028-4E3B-9ADF-F3700332FAE8}"/>
    <cellStyle name="SAPBEXstdItemX 6 14" xfId="30526" xr:uid="{DEE2C732-3E20-4550-B391-252EEDA51A93}"/>
    <cellStyle name="SAPBEXstdItemX 6 2" xfId="2793" xr:uid="{3B0B694C-30D0-4386-87A0-226FA225E336}"/>
    <cellStyle name="SAPBEXstdItemX 6 2 2" xfId="10514" xr:uid="{1EB0E297-ADBC-4984-B44C-95A4B9CDA104}"/>
    <cellStyle name="SAPBEXstdItemX 6 2 3" xfId="16623" xr:uid="{33BBAD15-5ECC-4632-9832-9E23A47F841D}"/>
    <cellStyle name="SAPBEXstdItemX 6 2 4" xfId="17141" xr:uid="{97BEA7F0-F5C6-40F6-8A80-9E8A9B519433}"/>
    <cellStyle name="SAPBEXstdItemX 6 2 5" xfId="20899" xr:uid="{BA61D867-728D-4C3D-91B7-12D31C55F1CB}"/>
    <cellStyle name="SAPBEXstdItemX 6 2 6" xfId="24560" xr:uid="{3585D880-2778-42B5-AD03-3CCA2A366CF2}"/>
    <cellStyle name="SAPBEXstdItemX 6 2 7" xfId="28089" xr:uid="{0E5329DD-0260-4338-A62D-5F147A04BA53}"/>
    <cellStyle name="SAPBEXstdItemX 6 2 8" xfId="31375" xr:uid="{74A0B15E-2765-4F87-AA96-2C0571B118A3}"/>
    <cellStyle name="SAPBEXstdItemX 6 3" xfId="3299" xr:uid="{4924A528-DD5F-4371-9FD7-739EE040A63D}"/>
    <cellStyle name="SAPBEXstdItemX 6 3 2" xfId="9354" xr:uid="{848DADB9-7A33-4507-9BE3-A7A2FEEA489D}"/>
    <cellStyle name="SAPBEXstdItemX 6 3 3" xfId="11376" xr:uid="{4FC9C96B-0F4E-45AC-B151-66CB53EC15B6}"/>
    <cellStyle name="SAPBEXstdItemX 6 3 4" xfId="17646" xr:uid="{570EAD43-9D82-46E0-A3A9-9CBB8A99F087}"/>
    <cellStyle name="SAPBEXstdItemX 6 3 5" xfId="21402" xr:uid="{67DB00BC-BD2F-4892-A17C-CA7DE850BC0E}"/>
    <cellStyle name="SAPBEXstdItemX 6 3 6" xfId="25064" xr:uid="{24BAD101-E323-4BAD-866A-E386011DC93D}"/>
    <cellStyle name="SAPBEXstdItemX 6 3 7" xfId="28595" xr:uid="{680F34B7-CE61-4338-80FB-199E0EE12DED}"/>
    <cellStyle name="SAPBEXstdItemX 6 3 8" xfId="31874" xr:uid="{58CB2D32-54DE-448B-82FD-F693D7BE2BC6}"/>
    <cellStyle name="SAPBEXstdItemX 6 4" xfId="2198" xr:uid="{BA06DF52-1CAF-4D1D-84E0-479199F739D4}"/>
    <cellStyle name="SAPBEXstdItemX 6 4 2" xfId="10850" xr:uid="{804DC7F0-F3B9-499B-969A-11BEA7CE6934}"/>
    <cellStyle name="SAPBEXstdItemX 6 4 3" xfId="13210" xr:uid="{FC288D37-72F9-4529-92C9-C995C859D771}"/>
    <cellStyle name="SAPBEXstdItemX 6 4 4" xfId="14194" xr:uid="{F2BAA895-F561-44B9-A1FD-668F1DF70E76}"/>
    <cellStyle name="SAPBEXstdItemX 6 4 5" xfId="15016" xr:uid="{E618C523-5176-4BEE-AD8B-973FED4AE629}"/>
    <cellStyle name="SAPBEXstdItemX 6 4 6" xfId="20667" xr:uid="{180B02C9-6115-43DE-9FAB-FCF6545456D8}"/>
    <cellStyle name="SAPBEXstdItemX 6 4 7" xfId="24351" xr:uid="{7D218545-921B-4D22-884C-2FD9B8EA0B03}"/>
    <cellStyle name="SAPBEXstdItemX 6 4 8" xfId="22098" xr:uid="{33F54E08-B008-48D5-91BC-1CB20F5A5BDC}"/>
    <cellStyle name="SAPBEXstdItemX 6 5" xfId="2311" xr:uid="{C55207B8-730E-4F87-ADE7-299C96521D42}"/>
    <cellStyle name="SAPBEXstdItemX 6 5 2" xfId="8431" xr:uid="{49B04493-C056-4090-9692-0FA6454D4F63}"/>
    <cellStyle name="SAPBEXstdItemX 6 5 3" xfId="10480" xr:uid="{39DB5EA4-94BD-4B50-BD8A-34CACB0AF2B0}"/>
    <cellStyle name="SAPBEXstdItemX 6 5 4" xfId="16684" xr:uid="{869518E3-0FDC-4A50-B8E0-02ABAFF73664}"/>
    <cellStyle name="SAPBEXstdItemX 6 5 5" xfId="19423" xr:uid="{67384307-F5EA-4A9C-90A6-3DDA2B9EBA29}"/>
    <cellStyle name="SAPBEXstdItemX 6 5 6" xfId="19635" xr:uid="{B8A5C46A-E375-4151-8CAA-E2479EADDF3B}"/>
    <cellStyle name="SAPBEXstdItemX 6 5 7" xfId="26836" xr:uid="{42922127-DAFB-4D27-A978-B11E4CD6D685}"/>
    <cellStyle name="SAPBEXstdItemX 6 5 8" xfId="30347" xr:uid="{A04A97FF-D528-4721-B3E3-59F17A877A4F}"/>
    <cellStyle name="SAPBEXstdItemX 6 6" xfId="4540" xr:uid="{74C8CB02-8979-4AFD-9268-F810E912FA46}"/>
    <cellStyle name="SAPBEXstdItemX 6 6 2" xfId="12473" xr:uid="{F3D5C3C0-104B-4B66-85BF-975311C316AE}"/>
    <cellStyle name="SAPBEXstdItemX 6 6 3" xfId="6867" xr:uid="{42B38531-DA5E-46D3-83B3-BD4FE2BAA792}"/>
    <cellStyle name="SAPBEXstdItemX 6 6 4" xfId="18887" xr:uid="{680B0C0A-03F3-453C-9780-681D3B428A64}"/>
    <cellStyle name="SAPBEXstdItemX 6 6 5" xfId="22639" xr:uid="{CDBC6F4E-70C6-4947-9B91-3222076976B7}"/>
    <cellStyle name="SAPBEXstdItemX 6 6 6" xfId="26304" xr:uid="{32C3482F-27D1-4D33-A408-6FA5B0D85AAD}"/>
    <cellStyle name="SAPBEXstdItemX 6 6 7" xfId="29836" xr:uid="{3999651D-4448-4738-912C-28F2B7A7BF98}"/>
    <cellStyle name="SAPBEXstdItemX 6 6 8" xfId="33097" xr:uid="{902BDF44-0E4D-4B97-BB1E-851BBDB51E3B}"/>
    <cellStyle name="SAPBEXstdItemX 6 7" xfId="4529" xr:uid="{22036F1E-25C1-4967-91F1-475C2CBE7C19}"/>
    <cellStyle name="SAPBEXstdItemX 6 7 2" xfId="7348" xr:uid="{AF7E8A57-00CB-4567-961A-26D8ECA9DFD3}"/>
    <cellStyle name="SAPBEXstdItemX 6 7 3" xfId="8653" xr:uid="{0C525D97-78FC-42A4-8BD7-669AE97FA8D1}"/>
    <cellStyle name="SAPBEXstdItemX 6 7 4" xfId="18876" xr:uid="{24A567BE-4BD4-41E0-827F-CC493E90977F}"/>
    <cellStyle name="SAPBEXstdItemX 6 7 5" xfId="22628" xr:uid="{FD6059A4-35C5-487B-8FC0-073B1B09A369}"/>
    <cellStyle name="SAPBEXstdItemX 6 7 6" xfId="26293" xr:uid="{87A6EF8E-B6E1-41D0-BE55-D649B87A842D}"/>
    <cellStyle name="SAPBEXstdItemX 6 7 7" xfId="29825" xr:uid="{198863CF-C2BC-4A2E-9A04-99B2D2AB3DD5}"/>
    <cellStyle name="SAPBEXstdItemX 6 7 8" xfId="33086" xr:uid="{57399236-9A28-4F38-B21B-C10B959E92F1}"/>
    <cellStyle name="SAPBEXstdItemX 6 8" xfId="11246" xr:uid="{356F3254-BAA2-4266-BC47-F45C176D1A8B}"/>
    <cellStyle name="SAPBEXstdItemX 6 9" xfId="16380" xr:uid="{897F3D4F-099E-43F9-A7F9-9EFF3E0134E9}"/>
    <cellStyle name="SAPBEXstdItemX 7" xfId="1849" xr:uid="{73AD8CAD-F462-4B25-98BA-DC541EEFBEBE}"/>
    <cellStyle name="SAPBEXstdItemX 7 2" xfId="11360" xr:uid="{5ADF9884-F678-4A4B-95ED-DF39CFD2D177}"/>
    <cellStyle name="SAPBEXstdItemX 7 3" xfId="16279" xr:uid="{48B50473-D77C-4664-BCEF-F6DF4D3B03DA}"/>
    <cellStyle name="SAPBEXstdItemX 7 4" xfId="17014" xr:uid="{78006764-EDC4-4F65-9029-057CCC086FB6}"/>
    <cellStyle name="SAPBEXstdItemX 7 5" xfId="19490" xr:uid="{CDAC5B28-BE66-42AF-A2C2-D0EC80F561FB}"/>
    <cellStyle name="SAPBEXstdItemX 7 6" xfId="24113" xr:uid="{5B9AC338-C25B-45C5-83EF-410953FB7924}"/>
    <cellStyle name="SAPBEXstdItemX 7 7" xfId="26904" xr:uid="{03AEE070-BCD7-4E85-944E-D7BAB73D71FB}"/>
    <cellStyle name="SAPBEXstdItemX 7 8" xfId="27257" xr:uid="{85DB5E6F-F2FC-4905-8006-A80B62733B0F}"/>
    <cellStyle name="SAPBEXstdItemX 8" xfId="2642" xr:uid="{08867735-BB33-4D2E-BBF4-B481F83F7321}"/>
    <cellStyle name="SAPBEXstdItemX 8 2" xfId="10687" xr:uid="{49656DFD-D5D4-4484-ADD1-46594FD59381}"/>
    <cellStyle name="SAPBEXstdItemX 8 3" xfId="16577" xr:uid="{3E4C88E5-029F-46A3-858A-AFC0C878CFA3}"/>
    <cellStyle name="SAPBEXstdItemX 8 4" xfId="7657" xr:uid="{FD23F55A-B1D6-4F08-9A5B-AA4600C395D1}"/>
    <cellStyle name="SAPBEXstdItemX 8 5" xfId="20749" xr:uid="{CC39D7D0-C962-47E9-98A5-60A71397C7EA}"/>
    <cellStyle name="SAPBEXstdItemX 8 6" xfId="24409" xr:uid="{55A00C29-4C16-4EAF-84FF-D7856F7369B0}"/>
    <cellStyle name="SAPBEXstdItemX 8 7" xfId="27938" xr:uid="{5C6DD91F-6864-4694-A4F3-5E8BCC5E8C21}"/>
    <cellStyle name="SAPBEXstdItemX 8 8" xfId="31227" xr:uid="{EADFF294-3822-408F-9665-D712012EA5FA}"/>
    <cellStyle name="SAPBEXstdItemX 9" xfId="3936" xr:uid="{08527440-2D0D-422A-997F-3CD1B0FDE720}"/>
    <cellStyle name="SAPBEXstdItemX 9 2" xfId="8079" xr:uid="{3B8ACD2D-7933-461A-B252-D588D2D5055C}"/>
    <cellStyle name="SAPBEXstdItemX 9 3" xfId="7168" xr:uid="{E7A71A4F-1CB2-4C14-9FB5-A27289F54123}"/>
    <cellStyle name="SAPBEXstdItemX 9 4" xfId="18283" xr:uid="{1D2B38C6-B6E0-4335-A2FA-8D9385C25FFC}"/>
    <cellStyle name="SAPBEXstdItemX 9 5" xfId="22036" xr:uid="{FE62C7BC-87BD-4795-A71B-CDF8A3FEA080}"/>
    <cellStyle name="SAPBEXstdItemX 9 6" xfId="25701" xr:uid="{5E4FC88E-0B5B-4A33-8930-C48E20409333}"/>
    <cellStyle name="SAPBEXstdItemX 9 7" xfId="29232" xr:uid="{44A8269F-2408-47B9-BB42-6F3277A3DC2F}"/>
    <cellStyle name="SAPBEXstdItemX 9 8" xfId="32500" xr:uid="{E64E455C-6522-4B8B-8293-4134ECB16AAC}"/>
    <cellStyle name="SAPBEXtitle" xfId="496" xr:uid="{6562B489-9A65-4C3A-970E-A9F085540CAF}"/>
    <cellStyle name="SAPBEXtitle 2" xfId="1262" xr:uid="{4FEF4D93-B9FA-42BE-BAB0-0C916F68519D}"/>
    <cellStyle name="SAPBEXtitle 2 2" xfId="1263" xr:uid="{4C15C0D3-BA72-43AE-9D42-55A5ACA08451}"/>
    <cellStyle name="SAPBEXtitle 2 2 10" xfId="15074" xr:uid="{5A6840C7-F23A-4CB8-8192-CC826A878810}"/>
    <cellStyle name="SAPBEXtitle 2 2 11" xfId="11737" xr:uid="{A44CAEEA-9CF6-4F41-B34A-9DBA5D1E00D0}"/>
    <cellStyle name="SAPBEXtitle 2 2 12" xfId="19696" xr:uid="{2A2CE6BC-8AB1-4449-A916-5919777247FF}"/>
    <cellStyle name="SAPBEXtitle 2 2 13" xfId="23459" xr:uid="{9E1DED76-3A98-4AA9-B2B3-3CC81055918F}"/>
    <cellStyle name="SAPBEXtitle 2 2 14" xfId="27075" xr:uid="{264A71CD-0B6F-4A72-B0E9-8085A625F34E}"/>
    <cellStyle name="SAPBEXtitle 2 2 15" xfId="6870" xr:uid="{6A1CA789-D1C2-4B32-8F8B-6EEB04B2B2B3}"/>
    <cellStyle name="SAPBEXtitle 2 2 16" xfId="34904" xr:uid="{9AA72FBA-5484-40C1-976E-7BA908F2F696}"/>
    <cellStyle name="SAPBEXtitle 2 2 2" xfId="1740" xr:uid="{C1A1B738-931A-45EA-BFCE-CAA944C238A5}"/>
    <cellStyle name="SAPBEXtitle 2 2 2 10" xfId="15287" xr:uid="{F03B191D-658A-4835-9DA3-0E938101C25F}"/>
    <cellStyle name="SAPBEXtitle 2 2 2 11" xfId="20469" xr:uid="{D256196F-8392-4B97-BD45-6FBE9343BF32}"/>
    <cellStyle name="SAPBEXtitle 2 2 2 12" xfId="24138" xr:uid="{BECA8A5E-91AE-4230-89E9-535C951964C6}"/>
    <cellStyle name="SAPBEXtitle 2 2 2 13" xfId="27708" xr:uid="{348AC2ED-F1F3-4DDD-94FB-F963C4698295}"/>
    <cellStyle name="SAPBEXtitle 2 2 2 14" xfId="23452" xr:uid="{FEB4C57E-5749-4014-8497-144F7B7EAB9D}"/>
    <cellStyle name="SAPBEXtitle 2 2 2 2" xfId="2983" xr:uid="{49347ED5-8490-423E-81B0-350F9D64FDF7}"/>
    <cellStyle name="SAPBEXtitle 2 2 2 2 2" xfId="11403" xr:uid="{E31FBEF0-4AA3-4BB9-A6D8-C2B95A9EBBE9}"/>
    <cellStyle name="SAPBEXtitle 2 2 2 2 3" xfId="16239" xr:uid="{EF88B614-FEA0-420C-BEB8-F0FA68842CB2}"/>
    <cellStyle name="SAPBEXtitle 2 2 2 2 4" xfId="17331" xr:uid="{6AC97804-DB7B-4CEC-86B1-D1046750855F}"/>
    <cellStyle name="SAPBEXtitle 2 2 2 2 5" xfId="21089" xr:uid="{04A3796D-8DC0-4B04-962A-2143FE6A9618}"/>
    <cellStyle name="SAPBEXtitle 2 2 2 2 6" xfId="24750" xr:uid="{2B0A90E5-D9E6-48B8-94D7-666C1A480C5A}"/>
    <cellStyle name="SAPBEXtitle 2 2 2 2 7" xfId="28279" xr:uid="{D7C8E1D7-7DF2-438A-92B2-256F799BD5D3}"/>
    <cellStyle name="SAPBEXtitle 2 2 2 2 8" xfId="31565" xr:uid="{E37061E2-7BD9-4459-AAF3-79D2E2C309DA}"/>
    <cellStyle name="SAPBEXtitle 2 2 2 3" xfId="3489" xr:uid="{86B8C56C-18D4-4EA7-9AE8-0CB36F252880}"/>
    <cellStyle name="SAPBEXtitle 2 2 2 3 2" xfId="7248" xr:uid="{DA3CD057-41A7-4ACE-BF31-3789D9E479AA}"/>
    <cellStyle name="SAPBEXtitle 2 2 2 3 3" xfId="14321" xr:uid="{5CC33A9F-FA61-4B10-9B73-FC47C528DA9A}"/>
    <cellStyle name="SAPBEXtitle 2 2 2 3 4" xfId="17836" xr:uid="{BEBCC372-82ED-45A6-AA3B-A5A281D6C0BD}"/>
    <cellStyle name="SAPBEXtitle 2 2 2 3 5" xfId="21592" xr:uid="{ACF49CAE-19A1-414B-9F52-5BC7D0A03BF2}"/>
    <cellStyle name="SAPBEXtitle 2 2 2 3 6" xfId="25254" xr:uid="{F934D555-40BC-47DF-BE6E-A8EA78DC1275}"/>
    <cellStyle name="SAPBEXtitle 2 2 2 3 7" xfId="28785" xr:uid="{D9BEDF48-9057-4A26-AD42-3DA3420490A1}"/>
    <cellStyle name="SAPBEXtitle 2 2 2 3 8" xfId="32064" xr:uid="{C5264591-6E00-4994-B409-92EB326F90D2}"/>
    <cellStyle name="SAPBEXtitle 2 2 2 4" xfId="3525" xr:uid="{FDC938A5-90A2-4E6D-8B75-BC0E5515C6F2}"/>
    <cellStyle name="SAPBEXtitle 2 2 2 4 2" xfId="10112" xr:uid="{A4069073-3438-4B44-9D16-6675AF85521F}"/>
    <cellStyle name="SAPBEXtitle 2 2 2 4 3" xfId="7239" xr:uid="{811F47CB-209A-4B67-AB5F-68FFD44BFF29}"/>
    <cellStyle name="SAPBEXtitle 2 2 2 4 4" xfId="17872" xr:uid="{30A10923-5513-4731-89C5-F42DA9C29534}"/>
    <cellStyle name="SAPBEXtitle 2 2 2 4 5" xfId="21628" xr:uid="{789C8D57-8AF7-42D8-BF69-37A62998B613}"/>
    <cellStyle name="SAPBEXtitle 2 2 2 4 6" xfId="25290" xr:uid="{3E252A32-2CCA-49B2-92D3-EFBF02AF8EE3}"/>
    <cellStyle name="SAPBEXtitle 2 2 2 4 7" xfId="28821" xr:uid="{63C49EDB-5183-45C3-9130-9D7034F239CC}"/>
    <cellStyle name="SAPBEXtitle 2 2 2 4 8" xfId="32100" xr:uid="{9C4BF505-F34D-4A39-952F-C5B765B5E7B5}"/>
    <cellStyle name="SAPBEXtitle 2 2 2 5" xfId="3851" xr:uid="{0C3C8DA8-95AB-45B8-9411-D10392C38B06}"/>
    <cellStyle name="SAPBEXtitle 2 2 2 5 2" xfId="12705" xr:uid="{B4BB8457-3F1D-4DA7-A21F-8C1DCE798570}"/>
    <cellStyle name="SAPBEXtitle 2 2 2 5 3" xfId="8165" xr:uid="{11879E0A-2BF4-4125-AFED-14E08F6BBC35}"/>
    <cellStyle name="SAPBEXtitle 2 2 2 5 4" xfId="18198" xr:uid="{F935A7BF-E574-4BD5-BC10-3D23D1BD756F}"/>
    <cellStyle name="SAPBEXtitle 2 2 2 5 5" xfId="21951" xr:uid="{F2F302D2-F9B2-4E68-8D28-C07E515B79E1}"/>
    <cellStyle name="SAPBEXtitle 2 2 2 5 6" xfId="25616" xr:uid="{31FF4D67-ABF0-4F57-A462-3E9A33EAE79A}"/>
    <cellStyle name="SAPBEXtitle 2 2 2 5 7" xfId="29147" xr:uid="{5E94F339-6183-47EA-B084-29D3B1881848}"/>
    <cellStyle name="SAPBEXtitle 2 2 2 5 8" xfId="32418" xr:uid="{1C3DB54D-3304-4D0C-8007-407BB6689B49}"/>
    <cellStyle name="SAPBEXtitle 2 2 2 6" xfId="3791" xr:uid="{2613332B-946E-47D5-B3A2-0FD4917B4B63}"/>
    <cellStyle name="SAPBEXtitle 2 2 2 6 2" xfId="11652" xr:uid="{7E64F2A4-7918-4C1E-B3CF-B2FDF305E61C}"/>
    <cellStyle name="SAPBEXtitle 2 2 2 6 3" xfId="15993" xr:uid="{206D7CC5-B582-4D7F-97DF-DA87E3A32367}"/>
    <cellStyle name="SAPBEXtitle 2 2 2 6 4" xfId="18138" xr:uid="{1C385515-6CFE-45A5-A598-E680111D2694}"/>
    <cellStyle name="SAPBEXtitle 2 2 2 6 5" xfId="21891" xr:uid="{E2D9D123-1C09-49D7-8D0E-D2F20E0087C4}"/>
    <cellStyle name="SAPBEXtitle 2 2 2 6 6" xfId="25556" xr:uid="{3206CE79-7261-4FA3-9C48-851868750BC1}"/>
    <cellStyle name="SAPBEXtitle 2 2 2 6 7" xfId="29087" xr:uid="{F26FB9CA-18F1-4627-9411-1F2D6B344FE0}"/>
    <cellStyle name="SAPBEXtitle 2 2 2 6 8" xfId="32360" xr:uid="{A7A66245-354C-4122-8837-FAD67F4CD5A8}"/>
    <cellStyle name="SAPBEXtitle 2 2 2 7" xfId="4738" xr:uid="{CCA59001-581C-47F4-90C7-14ECDA922E25}"/>
    <cellStyle name="SAPBEXtitle 2 2 2 7 2" xfId="12285" xr:uid="{A035349F-7366-4CA7-9F68-69F5275EE8FC}"/>
    <cellStyle name="SAPBEXtitle 2 2 2 7 3" xfId="15770" xr:uid="{92E53E1C-4A24-4549-9E3A-8BB3064DB047}"/>
    <cellStyle name="SAPBEXtitle 2 2 2 7 4" xfId="19085" xr:uid="{DF2F2F39-D9EA-4790-AF72-AAD72B5669A5}"/>
    <cellStyle name="SAPBEXtitle 2 2 2 7 5" xfId="22836" xr:uid="{6D85D5B7-2863-41C7-8224-041FE1EDAA97}"/>
    <cellStyle name="SAPBEXtitle 2 2 2 7 6" xfId="26502" xr:uid="{22793006-543E-4668-B50C-BE54A59EDB1D}"/>
    <cellStyle name="SAPBEXtitle 2 2 2 7 7" xfId="30034" xr:uid="{C598845B-F4B1-44EC-A37A-C06057B9799C}"/>
    <cellStyle name="SAPBEXtitle 2 2 2 7 8" xfId="33291" xr:uid="{B36DC39F-B3EE-491A-B854-36369EDA2649}"/>
    <cellStyle name="SAPBEXtitle 2 2 2 8" xfId="8321" xr:uid="{5ACA9C86-345C-47B4-B67E-98C9BEDA820E}"/>
    <cellStyle name="SAPBEXtitle 2 2 2 9" xfId="16682" xr:uid="{A3310606-D922-4DF8-9CE3-E6943C221EAA}"/>
    <cellStyle name="SAPBEXtitle 2 2 3" xfId="2535" xr:uid="{51C51C03-E3DF-4239-BE08-42A4C88ECE82}"/>
    <cellStyle name="SAPBEXtitle 2 2 3 2" xfId="8886" xr:uid="{15CA11DD-E659-41BC-A9C2-57896E122462}"/>
    <cellStyle name="SAPBEXtitle 2 2 3 3" xfId="14540" xr:uid="{250DBA08-C49D-4E9D-8CCB-184B827BA120}"/>
    <cellStyle name="SAPBEXtitle 2 2 3 4" xfId="15533" xr:uid="{8535F804-F8C5-47D3-85CE-A652E232B89A}"/>
    <cellStyle name="SAPBEXtitle 2 2 3 5" xfId="19306" xr:uid="{ABE4CE58-C305-4A88-BDE9-F3E47A0041EB}"/>
    <cellStyle name="SAPBEXtitle 2 2 3 6" xfId="23073" xr:uid="{325D5983-A702-4E6D-AF13-EB8D60284259}"/>
    <cellStyle name="SAPBEXtitle 2 2 3 7" xfId="26718" xr:uid="{E11A2C0E-EEC2-43A9-A035-02B6FD48E038}"/>
    <cellStyle name="SAPBEXtitle 2 2 3 8" xfId="31124" xr:uid="{971C091B-9A28-4236-9D12-E3E1517D3C72}"/>
    <cellStyle name="SAPBEXtitle 2 2 4" xfId="3046" xr:uid="{417700D3-0C1D-40D8-9FE9-A68ABF609F48}"/>
    <cellStyle name="SAPBEXtitle 2 2 4 2" xfId="7893" xr:uid="{6AEB6ECB-AD69-4653-90C0-E687149CA568}"/>
    <cellStyle name="SAPBEXtitle 2 2 4 3" xfId="16987" xr:uid="{ED44FF38-6D1F-4AF6-8B0C-D877B3E9366F}"/>
    <cellStyle name="SAPBEXtitle 2 2 4 4" xfId="17394" xr:uid="{47754146-68DC-4CD2-9B3C-9A8EAB008CFE}"/>
    <cellStyle name="SAPBEXtitle 2 2 4 5" xfId="21152" xr:uid="{8B4611ED-E222-46CA-8303-5934F427C0E1}"/>
    <cellStyle name="SAPBEXtitle 2 2 4 6" xfId="24813" xr:uid="{8CD5B3FE-A87B-40F8-8F7C-52CF54173A12}"/>
    <cellStyle name="SAPBEXtitle 2 2 4 7" xfId="28342" xr:uid="{BE44DD5A-A104-42B3-BE75-622428D96230}"/>
    <cellStyle name="SAPBEXtitle 2 2 4 8" xfId="31628" xr:uid="{49AB87FA-D9A4-4AC0-9C72-3D314295B3B8}"/>
    <cellStyle name="SAPBEXtitle 2 2 5" xfId="2237" xr:uid="{09973700-9E8D-4DC0-B3F9-15DCBE528EEF}"/>
    <cellStyle name="SAPBEXtitle 2 2 5 2" xfId="10292" xr:uid="{B2C5DDA7-B812-4307-89A9-293FE6BB9FE7}"/>
    <cellStyle name="SAPBEXtitle 2 2 5 3" xfId="7830" xr:uid="{4036B32C-C398-4B54-B35D-ECAEDF7EACFE}"/>
    <cellStyle name="SAPBEXtitle 2 2 5 4" xfId="9443" xr:uid="{A6E84407-C2F8-49CD-9BDF-B9CF4842672A}"/>
    <cellStyle name="SAPBEXtitle 2 2 5 5" xfId="13405" xr:uid="{F3F93D0D-C721-4E0C-A98B-061321F9E0C5}"/>
    <cellStyle name="SAPBEXtitle 2 2 5 6" xfId="20207" xr:uid="{B885393A-0194-4BBA-B5F0-3C680A388D2A}"/>
    <cellStyle name="SAPBEXtitle 2 2 5 7" xfId="15672" xr:uid="{6CD6AC08-FB39-48EA-8F2D-B328B50D3D3B}"/>
    <cellStyle name="SAPBEXtitle 2 2 5 8" xfId="27424" xr:uid="{CD8D3628-DF65-4AFC-A392-B5687B9E306F}"/>
    <cellStyle name="SAPBEXtitle 2 2 6" xfId="3159" xr:uid="{9A14F1C1-F177-48AF-9A54-5A3B8C39ED4C}"/>
    <cellStyle name="SAPBEXtitle 2 2 6 2" xfId="9406" xr:uid="{B72DC576-4B55-40E7-88D4-68D93A922E49}"/>
    <cellStyle name="SAPBEXtitle 2 2 6 3" xfId="15103" xr:uid="{764F2D78-5D6E-4285-9F1D-60FF53481572}"/>
    <cellStyle name="SAPBEXtitle 2 2 6 4" xfId="17506" xr:uid="{AECAFB63-B2AD-4E93-9ACC-C79CE467E30F}"/>
    <cellStyle name="SAPBEXtitle 2 2 6 5" xfId="21262" xr:uid="{81F5CF78-BE9F-4E92-A9B9-6021A12DB687}"/>
    <cellStyle name="SAPBEXtitle 2 2 6 6" xfId="24924" xr:uid="{B7BA53DC-B1E5-4AA7-95FF-93A819489050}"/>
    <cellStyle name="SAPBEXtitle 2 2 6 7" xfId="28455" xr:uid="{3AEDA610-CF8C-4B7C-875A-CA45CE9EFAA3}"/>
    <cellStyle name="SAPBEXtitle 2 2 6 8" xfId="31736" xr:uid="{E1BE7041-42F3-4C2E-B196-2707399DF779}"/>
    <cellStyle name="SAPBEXtitle 2 2 7" xfId="3714" xr:uid="{4F14ED35-F1D6-459F-A591-719E4F0D0E2A}"/>
    <cellStyle name="SAPBEXtitle 2 2 7 2" xfId="13028" xr:uid="{90D2CE00-5D56-4F12-ABAE-E5F68DCC0D3E}"/>
    <cellStyle name="SAPBEXtitle 2 2 7 3" xfId="15622" xr:uid="{975C53D5-0CA2-4E3D-8928-010D9B36007A}"/>
    <cellStyle name="SAPBEXtitle 2 2 7 4" xfId="18061" xr:uid="{0FE425BF-285D-4D5F-8812-DE6C6A4B8F8C}"/>
    <cellStyle name="SAPBEXtitle 2 2 7 5" xfId="21816" xr:uid="{AC7F69C7-381F-4D42-A335-92337F025808}"/>
    <cellStyle name="SAPBEXtitle 2 2 7 6" xfId="25479" xr:uid="{BC242344-E1DE-4FAA-B953-3760606D58E7}"/>
    <cellStyle name="SAPBEXtitle 2 2 7 7" xfId="29010" xr:uid="{C39CE621-B374-4650-BDBC-C09F1B41FC51}"/>
    <cellStyle name="SAPBEXtitle 2 2 7 8" xfId="32286" xr:uid="{669739FA-6EE7-4075-A956-184E947DB3DD}"/>
    <cellStyle name="SAPBEXtitle 2 2 8" xfId="4554" xr:uid="{1A029C49-513B-4B4E-AE4F-8FB53C9BDB0F}"/>
    <cellStyle name="SAPBEXtitle 2 2 8 2" xfId="12460" xr:uid="{6237D2D2-041C-4BE5-88A9-B72AC3ADFD9B}"/>
    <cellStyle name="SAPBEXtitle 2 2 8 3" xfId="13990" xr:uid="{4EB30607-6D12-47A7-9B99-0A93C98D4B81}"/>
    <cellStyle name="SAPBEXtitle 2 2 8 4" xfId="18901" xr:uid="{F9F668BF-8E16-4C2B-BD84-C207E2EB2966}"/>
    <cellStyle name="SAPBEXtitle 2 2 8 5" xfId="22653" xr:uid="{9DE2DE60-30A7-4567-BA61-A2C76D70A34B}"/>
    <cellStyle name="SAPBEXtitle 2 2 8 6" xfId="26318" xr:uid="{63D1BD13-5E2B-4B43-88EF-8EE03E8CB459}"/>
    <cellStyle name="SAPBEXtitle 2 2 8 7" xfId="29850" xr:uid="{C54961A8-A85D-44B9-BE3C-ABF39A84E898}"/>
    <cellStyle name="SAPBEXtitle 2 2 8 8" xfId="33111" xr:uid="{FA18CBB7-F4A1-4B91-A33F-50EC60232465}"/>
    <cellStyle name="SAPBEXtitle 2 2 9" xfId="10336" xr:uid="{2108881C-96E3-464C-8490-610F06A41A09}"/>
    <cellStyle name="SAPBEXtitle 2 3" xfId="35137" xr:uid="{9BD4EC44-36F8-4122-A91B-5F0383BEBEC8}"/>
    <cellStyle name="SAPBEXtitle 2 4" xfId="35191" xr:uid="{45C0227B-87F6-44B6-A5D0-5DF2BFB603B9}"/>
    <cellStyle name="SAPBEXtitle 2 5" xfId="34273" xr:uid="{8327FC52-FD10-4DB1-A4DC-7F39BF53B5DE}"/>
    <cellStyle name="SAPBEXtitle 2 6" xfId="33869" xr:uid="{111B5212-21BA-44C7-9C97-A6CAFE424558}"/>
    <cellStyle name="SAPBEXtitle 3" xfId="1264" xr:uid="{0FEF2FDF-707A-45FA-A670-D5BF2461089F}"/>
    <cellStyle name="SAPBEXtitle 3 10" xfId="9910" xr:uid="{54639F67-5B4B-4CF9-9237-1923DCD74F05}"/>
    <cellStyle name="SAPBEXtitle 3 11" xfId="15148" xr:uid="{286E208B-E0DA-49FE-824F-57B694E44683}"/>
    <cellStyle name="SAPBEXtitle 3 12" xfId="7308" xr:uid="{BE47F87B-64DA-4E20-AA5D-1F96CDD2205F}"/>
    <cellStyle name="SAPBEXtitle 3 13" xfId="19695" xr:uid="{D493F0E0-5049-4971-A5F0-E67400814A35}"/>
    <cellStyle name="SAPBEXtitle 3 14" xfId="23458" xr:uid="{CD876352-5C58-4A73-953D-3CC13CD22697}"/>
    <cellStyle name="SAPBEXtitle 3 15" xfId="10853" xr:uid="{157D85DD-220B-4F72-8007-C12EA2DDAE72}"/>
    <cellStyle name="SAPBEXtitle 3 16" xfId="24376" xr:uid="{6B5238CE-3B69-48CC-A31F-9A6BD63C96EC}"/>
    <cellStyle name="SAPBEXtitle 3 17" xfId="34489" xr:uid="{96D6897C-50C4-43D1-B8C5-5ED515C5F6D3}"/>
    <cellStyle name="SAPBEXtitle 3 2" xfId="1265" xr:uid="{D071027F-6622-4B98-8E84-4ACE4F66877B}"/>
    <cellStyle name="SAPBEXtitle 3 3" xfId="1741" xr:uid="{C2448D15-AF59-4666-BFE1-74FC3CA1FCB6}"/>
    <cellStyle name="SAPBEXtitle 3 3 10" xfId="9819" xr:uid="{B715857A-E5FC-4967-9632-757E90470E90}"/>
    <cellStyle name="SAPBEXtitle 3 3 11" xfId="19551" xr:uid="{7328E6CF-B022-40EC-B5BE-9BC39C904C04}"/>
    <cellStyle name="SAPBEXtitle 3 3 12" xfId="24151" xr:uid="{59E5B8BF-C992-49F2-BC41-C25AF08AC09E}"/>
    <cellStyle name="SAPBEXtitle 3 3 13" xfId="26962" xr:uid="{E7495D39-80BF-49A8-A035-AB6DDFA64C61}"/>
    <cellStyle name="SAPBEXtitle 3 3 14" xfId="30860" xr:uid="{E8FDA1CE-178D-451A-A904-D019DACA0E04}"/>
    <cellStyle name="SAPBEXtitle 3 3 2" xfId="2984" xr:uid="{DE09628A-964C-4E52-898D-06B6B4EC1F1B}"/>
    <cellStyle name="SAPBEXtitle 3 3 2 2" xfId="10963" xr:uid="{D97F71AA-209F-422D-AF65-4A204443E6B5}"/>
    <cellStyle name="SAPBEXtitle 3 3 2 3" xfId="13212" xr:uid="{82939CDE-7AAF-45B0-AD8C-5AF06DEE6EC8}"/>
    <cellStyle name="SAPBEXtitle 3 3 2 4" xfId="17332" xr:uid="{AA39BA96-8EA5-4654-8186-89786AB92DA2}"/>
    <cellStyle name="SAPBEXtitle 3 3 2 5" xfId="21090" xr:uid="{F1B0BEE7-BEFC-49B7-A909-C34908232279}"/>
    <cellStyle name="SAPBEXtitle 3 3 2 6" xfId="24751" xr:uid="{4DAAB6E4-0733-459F-9211-D47A32805F93}"/>
    <cellStyle name="SAPBEXtitle 3 3 2 7" xfId="28280" xr:uid="{2DC7F3B6-7407-4D5A-82C6-CDCC7F0F35CE}"/>
    <cellStyle name="SAPBEXtitle 3 3 2 8" xfId="31566" xr:uid="{2A44E7A5-06D5-4039-9E3C-ABD9D92418C8}"/>
    <cellStyle name="SAPBEXtitle 3 3 3" xfId="3490" xr:uid="{793EB086-F064-43FA-A76A-D6E95EA44CAF}"/>
    <cellStyle name="SAPBEXtitle 3 3 3 2" xfId="9407" xr:uid="{894635AC-3BD5-4CED-A7ED-187CDA9308AD}"/>
    <cellStyle name="SAPBEXtitle 3 3 3 3" xfId="8455" xr:uid="{E554DB90-115B-463B-BC0B-B0C1A141430C}"/>
    <cellStyle name="SAPBEXtitle 3 3 3 4" xfId="17837" xr:uid="{A4EE76B1-39FB-439B-A020-59C4BF90618F}"/>
    <cellStyle name="SAPBEXtitle 3 3 3 5" xfId="21593" xr:uid="{D3789F7A-3CAB-452E-83B4-45D02F62E9B9}"/>
    <cellStyle name="SAPBEXtitle 3 3 3 6" xfId="25255" xr:uid="{9EDB2902-0973-4082-B336-04A8A5D65AA7}"/>
    <cellStyle name="SAPBEXtitle 3 3 3 7" xfId="28786" xr:uid="{614A4B0B-BDDF-4DF7-8FF9-72358045CDB5}"/>
    <cellStyle name="SAPBEXtitle 3 3 3 8" xfId="32065" xr:uid="{DD325C60-F127-43A0-9516-24F7F15A1BE0}"/>
    <cellStyle name="SAPBEXtitle 3 3 4" xfId="3673" xr:uid="{A040FC56-78C0-4435-AE14-6EA7B74B24A6}"/>
    <cellStyle name="SAPBEXtitle 3 3 4 2" xfId="10535" xr:uid="{F7113221-C083-4C8F-9C95-2E7B2DEC68BE}"/>
    <cellStyle name="SAPBEXtitle 3 3 4 3" xfId="15530" xr:uid="{9ADCDD8E-068D-4867-B0A5-BDAB830F0725}"/>
    <cellStyle name="SAPBEXtitle 3 3 4 4" xfId="18020" xr:uid="{1EE43949-1FB4-4604-82AA-3069E09C6A81}"/>
    <cellStyle name="SAPBEXtitle 3 3 4 5" xfId="21776" xr:uid="{70EBBD93-AED2-454C-AE5B-C3603BD5CC23}"/>
    <cellStyle name="SAPBEXtitle 3 3 4 6" xfId="25438" xr:uid="{D9507BF6-BEFA-40C8-B8EA-20B563B6AD8D}"/>
    <cellStyle name="SAPBEXtitle 3 3 4 7" xfId="28969" xr:uid="{0F0AB0C5-24B2-44A7-8F9F-0546E80351BF}"/>
    <cellStyle name="SAPBEXtitle 3 3 4 8" xfId="32246" xr:uid="{70B82708-E325-479B-9880-63447E9293E7}"/>
    <cellStyle name="SAPBEXtitle 3 3 5" xfId="4033" xr:uid="{A689177F-1100-4AAE-9F44-4F3A4512597E}"/>
    <cellStyle name="SAPBEXtitle 3 3 5 2" xfId="7844" xr:uid="{41EDB98C-4FB0-4FF3-B981-B679913BF0D5}"/>
    <cellStyle name="SAPBEXtitle 3 3 5 3" xfId="14503" xr:uid="{5E144A06-BBE1-49FA-84DE-7EAA0503092B}"/>
    <cellStyle name="SAPBEXtitle 3 3 5 4" xfId="18380" xr:uid="{355D1C41-C7A2-4C27-B687-6F4DD078C4E5}"/>
    <cellStyle name="SAPBEXtitle 3 3 5 5" xfId="22133" xr:uid="{C20CD190-3DEE-44A6-A134-4F9DFB427F0C}"/>
    <cellStyle name="SAPBEXtitle 3 3 5 6" xfId="25798" xr:uid="{57B598DC-3A5B-48BF-AAD2-85E5AFF48A1E}"/>
    <cellStyle name="SAPBEXtitle 3 3 5 7" xfId="29329" xr:uid="{3B6DE72C-9E29-480D-A159-E56F088C3C16}"/>
    <cellStyle name="SAPBEXtitle 3 3 5 8" xfId="32596" xr:uid="{41C2A54B-5DD1-40D6-A1DD-4881C4FD7519}"/>
    <cellStyle name="SAPBEXtitle 3 3 6" xfId="3581" xr:uid="{85518082-E8DE-4E82-8B96-25C50F5FC6CA}"/>
    <cellStyle name="SAPBEXtitle 3 3 6 2" xfId="9453" xr:uid="{923C7448-8D0A-4FEE-AA05-98AED54457DE}"/>
    <cellStyle name="SAPBEXtitle 3 3 6 3" xfId="14764" xr:uid="{EE7976DE-4F97-4294-A106-5C95BFCF3291}"/>
    <cellStyle name="SAPBEXtitle 3 3 6 4" xfId="17928" xr:uid="{B0BE7201-0097-49D3-83A3-91261D9D1355}"/>
    <cellStyle name="SAPBEXtitle 3 3 6 5" xfId="21684" xr:uid="{26E94A8E-02BF-443A-A5A9-171A4E01D81B}"/>
    <cellStyle name="SAPBEXtitle 3 3 6 6" xfId="25346" xr:uid="{FE9FCF6A-0237-4FF4-9689-1ECD3DD2A641}"/>
    <cellStyle name="SAPBEXtitle 3 3 6 7" xfId="28877" xr:uid="{D939F953-69AF-4B0B-BEE1-086C27FD578A}"/>
    <cellStyle name="SAPBEXtitle 3 3 6 8" xfId="32155" xr:uid="{B17C513E-36D7-40A6-9A64-26A01E4E5956}"/>
    <cellStyle name="SAPBEXtitle 3 3 7" xfId="2699" xr:uid="{D43A50C9-AB81-43FE-AE53-B12B07E49610}"/>
    <cellStyle name="SAPBEXtitle 3 3 7 2" xfId="11577" xr:uid="{9364C301-9D82-4211-BF2A-704CE7999A17}"/>
    <cellStyle name="SAPBEXtitle 3 3 7 3" xfId="16069" xr:uid="{B0C9C71B-20B0-4851-B277-2E69B9FF63C0}"/>
    <cellStyle name="SAPBEXtitle 3 3 7 4" xfId="17047" xr:uid="{2F6D36CD-A43C-40AB-928B-14CF9B3EF6F5}"/>
    <cellStyle name="SAPBEXtitle 3 3 7 5" xfId="20805" xr:uid="{5C62E19C-5A11-40E1-9808-0951E473E4E7}"/>
    <cellStyle name="SAPBEXtitle 3 3 7 6" xfId="24466" xr:uid="{455C8D03-AEDE-4609-8350-082C28F72AB1}"/>
    <cellStyle name="SAPBEXtitle 3 3 7 7" xfId="27995" xr:uid="{7AFB7AEE-F902-4D15-BE68-396060791B32}"/>
    <cellStyle name="SAPBEXtitle 3 3 7 8" xfId="31281" xr:uid="{FD1BE5A5-E60B-48B6-8AAE-8152B1487C36}"/>
    <cellStyle name="SAPBEXtitle 3 3 8" xfId="7397" xr:uid="{67BF6EC5-F32C-4087-8A18-8DD4974051EB}"/>
    <cellStyle name="SAPBEXtitle 3 3 9" xfId="10745" xr:uid="{22CB32DA-28BE-4E9D-B0F4-C371B3A84FFE}"/>
    <cellStyle name="SAPBEXtitle 3 4" xfId="2536" xr:uid="{44836111-3FE3-496D-BB8B-CCBF81D5E6D0}"/>
    <cellStyle name="SAPBEXtitle 3 4 2" xfId="9182" xr:uid="{87FC933F-5EF4-4B1C-BF1D-CCE9FE1BE648}"/>
    <cellStyle name="SAPBEXtitle 3 4 3" xfId="10203" xr:uid="{3CDDCC78-21EF-4D77-B4D2-B5D4BF9132FD}"/>
    <cellStyle name="SAPBEXtitle 3 4 4" xfId="16461" xr:uid="{39040FF2-97D2-4013-97A4-64AD03B7E3FF}"/>
    <cellStyle name="SAPBEXtitle 3 4 5" xfId="19305" xr:uid="{801EF691-1676-4A3C-9599-1BC6846C7DBA}"/>
    <cellStyle name="SAPBEXtitle 3 4 6" xfId="23072" xr:uid="{4A5A4806-8EA1-4AEA-B3CA-AB89100C258C}"/>
    <cellStyle name="SAPBEXtitle 3 4 7" xfId="26717" xr:uid="{DD884FFE-8F07-4A99-9347-6F85D01C7890}"/>
    <cellStyle name="SAPBEXtitle 3 4 8" xfId="31125" xr:uid="{F68BDDD5-AFD5-4FEC-AB07-CAD11A828D28}"/>
    <cellStyle name="SAPBEXtitle 3 5" xfId="3047" xr:uid="{DD1A951E-3E6C-4823-825E-158045DCE4F6}"/>
    <cellStyle name="SAPBEXtitle 3 5 2" xfId="11249" xr:uid="{7B6BBE5B-37DC-451E-921E-465FC08AD156}"/>
    <cellStyle name="SAPBEXtitle 3 5 3" xfId="16377" xr:uid="{3ACE23E0-9E7D-4249-AF37-63B283E24DB4}"/>
    <cellStyle name="SAPBEXtitle 3 5 4" xfId="17395" xr:uid="{ADA81523-41D2-4A53-A699-8B1A6CDC6A5B}"/>
    <cellStyle name="SAPBEXtitle 3 5 5" xfId="21153" xr:uid="{3487D5D4-378B-44FA-9483-2A05F2697289}"/>
    <cellStyle name="SAPBEXtitle 3 5 6" xfId="24814" xr:uid="{63251B2A-079F-4BE1-BCA0-327825D978B0}"/>
    <cellStyle name="SAPBEXtitle 3 5 7" xfId="28343" xr:uid="{A30DA37A-3B1B-405B-98E3-73CBF9A49049}"/>
    <cellStyle name="SAPBEXtitle 3 5 8" xfId="31629" xr:uid="{1A6AE8F8-42B2-47A0-B4E8-D0597E2C7F3B}"/>
    <cellStyle name="SAPBEXtitle 3 6" xfId="3053" xr:uid="{EA2C2887-B6FD-49CB-B80F-7E54721B57C8}"/>
    <cellStyle name="SAPBEXtitle 3 6 2" xfId="8289" xr:uid="{84C3A1FE-F91A-4210-9DDE-EE4B36929F9C}"/>
    <cellStyle name="SAPBEXtitle 3 6 3" xfId="14819" xr:uid="{B668C8E2-16D1-422A-8E2F-3DF8BB9B942A}"/>
    <cellStyle name="SAPBEXtitle 3 6 4" xfId="17401" xr:uid="{2A48BACC-48B7-4AA4-B676-5C486CEE5A52}"/>
    <cellStyle name="SAPBEXtitle 3 6 5" xfId="21158" xr:uid="{049BB52E-7FF2-4406-B14C-4AF86CB34D0F}"/>
    <cellStyle name="SAPBEXtitle 3 6 6" xfId="24820" xr:uid="{5A48A3AD-52BC-49F0-8ABC-A60F2BD3BD73}"/>
    <cellStyle name="SAPBEXtitle 3 6 7" xfId="28349" xr:uid="{1FD649D3-2D07-49EB-94D6-B6B651E0C3AA}"/>
    <cellStyle name="SAPBEXtitle 3 6 8" xfId="31634" xr:uid="{49BD2C41-6A0E-44EE-ADC5-74D346DAC78D}"/>
    <cellStyle name="SAPBEXtitle 3 7" xfId="3822" xr:uid="{7C877045-090F-4158-B0C7-14EC653B2B2F}"/>
    <cellStyle name="SAPBEXtitle 3 7 2" xfId="12715" xr:uid="{FBA66258-2FC1-4580-99BB-BF6968D78EDF}"/>
    <cellStyle name="SAPBEXtitle 3 7 3" xfId="10269" xr:uid="{109DF309-4863-4114-AA57-F70DDD3AC69E}"/>
    <cellStyle name="SAPBEXtitle 3 7 4" xfId="18169" xr:uid="{8D34A48A-4C9C-4A97-882A-165F72952081}"/>
    <cellStyle name="SAPBEXtitle 3 7 5" xfId="21922" xr:uid="{70FCCB54-96D1-4E74-AF09-F8032115ADB2}"/>
    <cellStyle name="SAPBEXtitle 3 7 6" xfId="25587" xr:uid="{60308EAD-EE96-43A7-8F18-2D0C477179EE}"/>
    <cellStyle name="SAPBEXtitle 3 7 7" xfId="29118" xr:uid="{0D2D2A1F-4EE0-4BBE-AA2A-1C6AB6B5CEA3}"/>
    <cellStyle name="SAPBEXtitle 3 7 8" xfId="32390" xr:uid="{545A5A49-DB66-413B-B995-F751E3B86AE0}"/>
    <cellStyle name="SAPBEXtitle 3 8" xfId="1896" xr:uid="{05934EE8-F997-48DF-A47A-CEDD4A944F52}"/>
    <cellStyle name="SAPBEXtitle 3 8 2" xfId="9221" xr:uid="{7E7EF406-8F41-492A-95EB-76BBE292BA87}"/>
    <cellStyle name="SAPBEXtitle 3 8 3" xfId="8240" xr:uid="{7A6C5307-216F-4F5E-B04E-F4C139D5C75B}"/>
    <cellStyle name="SAPBEXtitle 3 8 4" xfId="17026" xr:uid="{B98BE18E-61C5-43A0-8934-DDFC71532B7C}"/>
    <cellStyle name="SAPBEXtitle 3 8 5" xfId="14668" xr:uid="{03EF6526-4F44-4039-8FE3-9F8A1E7794CE}"/>
    <cellStyle name="SAPBEXtitle 3 8 6" xfId="23231" xr:uid="{409EDD94-9C20-4D62-B910-3C425AC5640C}"/>
    <cellStyle name="SAPBEXtitle 3 8 7" xfId="13822" xr:uid="{7BF7FE8E-AD36-4B65-9CDC-1B93BA38016E}"/>
    <cellStyle name="SAPBEXtitle 3 8 8" xfId="27285" xr:uid="{1E3B0B57-BC23-4A4F-AC01-0A45750BE71B}"/>
    <cellStyle name="SAPBEXtitle 3 9" xfId="4703" xr:uid="{D594CE14-A9B7-445A-B7AD-144015FCD060}"/>
    <cellStyle name="SAPBEXtitle 3 9 2" xfId="12319" xr:uid="{B481779F-9E92-48CA-BE4E-DEC0A98721E7}"/>
    <cellStyle name="SAPBEXtitle 3 9 3" xfId="15751" xr:uid="{8D75516B-FA0A-4B4F-9829-6C1B0FF0D1D5}"/>
    <cellStyle name="SAPBEXtitle 3 9 4" xfId="19050" xr:uid="{191B02CC-144E-46AD-A80B-4BAD04D2D996}"/>
    <cellStyle name="SAPBEXtitle 3 9 5" xfId="22802" xr:uid="{F232A8AF-7BC1-4F4A-AE57-4FA4902A0EA1}"/>
    <cellStyle name="SAPBEXtitle 3 9 6" xfId="26467" xr:uid="{734D46ED-9716-412F-9D4D-F30A761A0AF1}"/>
    <cellStyle name="SAPBEXtitle 3 9 7" xfId="29999" xr:uid="{5A963FB3-0063-43F5-8AED-9E1DBC20BB15}"/>
    <cellStyle name="SAPBEXtitle 3 9 8" xfId="33258" xr:uid="{CEA52C3D-9765-471B-B208-0EAB3B6D7F05}"/>
    <cellStyle name="SAPBEXtitle 4" xfId="1398" xr:uid="{C1472DC9-0EA7-491A-969B-75065076E0D7}"/>
    <cellStyle name="SAPBEXtitle 5" xfId="1426" xr:uid="{5333B0F7-C358-4413-85B1-952111A548C4}"/>
    <cellStyle name="SAPBEXtitle 6" xfId="687" xr:uid="{044BBDC8-B734-4460-989D-AA222366B1E3}"/>
    <cellStyle name="SAPBEXtitle 6 10" xfId="14442" xr:uid="{F9D06F89-D05B-4C1D-A9D0-AC70668531B5}"/>
    <cellStyle name="SAPBEXtitle 6 11" xfId="12008" xr:uid="{7142B353-0743-4C73-9D27-02398FE50EE9}"/>
    <cellStyle name="SAPBEXtitle 6 12" xfId="20160" xr:uid="{B7344215-12B6-4EDB-820F-5AA074222201}"/>
    <cellStyle name="SAPBEXtitle 6 13" xfId="23898" xr:uid="{BFF49611-C434-44E8-802F-FFE01633986C}"/>
    <cellStyle name="SAPBEXtitle 6 14" xfId="27455" xr:uid="{7FA76498-1A81-47D7-9672-2A9C291F098B}"/>
    <cellStyle name="SAPBEXtitle 6 15" xfId="30681" xr:uid="{4074C992-4A9D-49BE-B818-3AD29FFC56E1}"/>
    <cellStyle name="SAPBEXtitle 6 2" xfId="1597" xr:uid="{DB52A4D7-66A1-488D-823F-FBB036FC88D7}"/>
    <cellStyle name="SAPBEXtitle 6 2 10" xfId="13329" xr:uid="{29D09D11-4493-45F4-BCE7-C1C33D89096C}"/>
    <cellStyle name="SAPBEXtitle 6 2 11" xfId="14154" xr:uid="{1B720D5C-B0DD-472A-96D2-E6AA887F0F9A}"/>
    <cellStyle name="SAPBEXtitle 6 2 12" xfId="19912" xr:uid="{EEF99D28-82AD-4C15-ADBC-363B995F9829}"/>
    <cellStyle name="SAPBEXtitle 6 2 13" xfId="27753" xr:uid="{4AA2CDDC-A48A-4A16-976E-A396789E26C9}"/>
    <cellStyle name="SAPBEXtitle 6 2 14" xfId="23986" xr:uid="{65FEBC8F-6BF3-4865-AE6F-435F984E4F15}"/>
    <cellStyle name="SAPBEXtitle 6 2 2" xfId="2840" xr:uid="{069E5823-82BD-4445-AC82-6FA8FD11A40E}"/>
    <cellStyle name="SAPBEXtitle 6 2 2 2" xfId="10463" xr:uid="{B03913C2-147A-4629-B7B8-94C62B6917F4}"/>
    <cellStyle name="SAPBEXtitle 6 2 2 3" xfId="16645" xr:uid="{69BEDD0B-59D5-4A93-BDAF-E45D07F8466E}"/>
    <cellStyle name="SAPBEXtitle 6 2 2 4" xfId="17188" xr:uid="{F6713450-B147-4D31-882A-E1D4EC8FF3D4}"/>
    <cellStyle name="SAPBEXtitle 6 2 2 5" xfId="20946" xr:uid="{CA0DC065-4F08-4AA4-A768-64FAAE2A639E}"/>
    <cellStyle name="SAPBEXtitle 6 2 2 6" xfId="24607" xr:uid="{C9E223E3-5618-42D4-8621-834C326A1C5B}"/>
    <cellStyle name="SAPBEXtitle 6 2 2 7" xfId="28136" xr:uid="{93CBA4FC-81C9-4D0C-9B51-E3EA64199EC5}"/>
    <cellStyle name="SAPBEXtitle 6 2 2 8" xfId="31422" xr:uid="{F6ADF7B1-1882-40D1-93D1-63E44B2AF9C5}"/>
    <cellStyle name="SAPBEXtitle 6 2 3" xfId="3346" xr:uid="{C8B3FF6C-7AD2-4F94-968F-2AA56B14033C}"/>
    <cellStyle name="SAPBEXtitle 6 2 3 2" xfId="10597" xr:uid="{B966D875-CD94-481E-988B-E205E1DC000A}"/>
    <cellStyle name="SAPBEXtitle 6 2 3 3" xfId="16588" xr:uid="{5699D1E5-1120-4828-974C-58B9188A148D}"/>
    <cellStyle name="SAPBEXtitle 6 2 3 4" xfId="17693" xr:uid="{59F4498B-B9F8-4FBE-9FDB-7462651676D2}"/>
    <cellStyle name="SAPBEXtitle 6 2 3 5" xfId="21449" xr:uid="{44F582CC-47B2-4306-8071-7A7B1936392C}"/>
    <cellStyle name="SAPBEXtitle 6 2 3 6" xfId="25111" xr:uid="{074D5157-4D61-42CE-BFDE-58A573BC5A7B}"/>
    <cellStyle name="SAPBEXtitle 6 2 3 7" xfId="28642" xr:uid="{33162022-FF0A-4F37-BA08-6A8F82F8FEF3}"/>
    <cellStyle name="SAPBEXtitle 6 2 3 8" xfId="31921" xr:uid="{92FCF8D2-293B-4C25-8318-EFBF66BD0D04}"/>
    <cellStyle name="SAPBEXtitle 6 2 4" xfId="2155" xr:uid="{78B3D9A8-4C6E-4BC9-A25C-8DEEF268E1B2}"/>
    <cellStyle name="SAPBEXtitle 6 2 4 2" xfId="7949" xr:uid="{7D03AA58-2F3E-41B1-9B2A-0B8032D9CA4B}"/>
    <cellStyle name="SAPBEXtitle 6 2 4 3" xfId="7973" xr:uid="{1F5DBDCD-BE3D-4B10-B859-18A666A23F7E}"/>
    <cellStyle name="SAPBEXtitle 6 2 4 4" xfId="16213" xr:uid="{A083BFA4-39A6-479D-A680-B78B21C4BFC5}"/>
    <cellStyle name="SAPBEXtitle 6 2 4 5" xfId="14952" xr:uid="{861F5BFB-7689-42D0-9C81-0B464CE9ABAD}"/>
    <cellStyle name="SAPBEXtitle 6 2 4 6" xfId="20059" xr:uid="{79D790C9-2EB6-4A6D-9C48-2A11A6148704}"/>
    <cellStyle name="SAPBEXtitle 6 2 4 7" xfId="14810" xr:uid="{8AD998EC-A1D6-4658-8849-0300D08A69F7}"/>
    <cellStyle name="SAPBEXtitle 6 2 4 8" xfId="19729" xr:uid="{F22AD01B-F238-428F-9357-EE217A6838A6}"/>
    <cellStyle name="SAPBEXtitle 6 2 5" xfId="3831" xr:uid="{08D86BAC-559A-4FCF-8E3B-B728E08724F5}"/>
    <cellStyle name="SAPBEXtitle 6 2 5 2" xfId="12713" xr:uid="{FA2FA8A9-5538-47BC-949B-189C8844FC07}"/>
    <cellStyle name="SAPBEXtitle 6 2 5 3" xfId="8062" xr:uid="{9B490848-0278-498A-A4CD-FCF8A9B5C117}"/>
    <cellStyle name="SAPBEXtitle 6 2 5 4" xfId="18178" xr:uid="{84F8F5AD-A870-402A-A2E7-67C95806B03E}"/>
    <cellStyle name="SAPBEXtitle 6 2 5 5" xfId="21931" xr:uid="{FF81D880-CD36-4252-B1E2-5AE93301B163}"/>
    <cellStyle name="SAPBEXtitle 6 2 5 6" xfId="25596" xr:uid="{EB614D11-AE8E-4F03-A660-B3624F44D5C1}"/>
    <cellStyle name="SAPBEXtitle 6 2 5 7" xfId="29127" xr:uid="{061F3F58-7818-495E-A05A-25E215B4B785}"/>
    <cellStyle name="SAPBEXtitle 6 2 5 8" xfId="32398" xr:uid="{EB806D47-53DB-4A43-A574-848E090D468A}"/>
    <cellStyle name="SAPBEXtitle 6 2 6" xfId="3867" xr:uid="{025F9FF1-0197-436D-9293-BB4711AD30F5}"/>
    <cellStyle name="SAPBEXtitle 6 2 6 2" xfId="12700" xr:uid="{1B7F953E-CD16-4B15-B291-895C7D36303F}"/>
    <cellStyle name="SAPBEXtitle 6 2 6 3" xfId="8183" xr:uid="{C2C41B85-C534-4D24-A899-3FD7C198F643}"/>
    <cellStyle name="SAPBEXtitle 6 2 6 4" xfId="18214" xr:uid="{472E9981-4343-4570-9D1C-71AAF097F30C}"/>
    <cellStyle name="SAPBEXtitle 6 2 6 5" xfId="21967" xr:uid="{F672AE91-B2E6-4117-ABDE-927827DDFF0D}"/>
    <cellStyle name="SAPBEXtitle 6 2 6 6" xfId="25632" xr:uid="{F7575E6F-27FC-4CB1-82EF-94178BB94328}"/>
    <cellStyle name="SAPBEXtitle 6 2 6 7" xfId="29163" xr:uid="{0FC1E25A-A10E-47E1-8827-F007B368174E}"/>
    <cellStyle name="SAPBEXtitle 6 2 6 8" xfId="32433" xr:uid="{5DDC79E9-82CE-4095-AD93-D5A12257F320}"/>
    <cellStyle name="SAPBEXtitle 6 2 7" xfId="4863" xr:uid="{E4D511D1-A42E-4BC6-BEC8-A78B126315A4}"/>
    <cellStyle name="SAPBEXtitle 6 2 7 2" xfId="12160" xr:uid="{D01D2237-CE41-42AA-BB9B-F13A0EEF8379}"/>
    <cellStyle name="SAPBEXtitle 6 2 7 3" xfId="11781" xr:uid="{95310C70-ABB5-4603-A052-2B2F8DFFC02B}"/>
    <cellStyle name="SAPBEXtitle 6 2 7 4" xfId="19210" xr:uid="{77A2DFE9-FF0E-40C4-985B-7C068E09A574}"/>
    <cellStyle name="SAPBEXtitle 6 2 7 5" xfId="22961" xr:uid="{86821C62-BD55-49EC-85D8-AE08829D8693}"/>
    <cellStyle name="SAPBEXtitle 6 2 7 6" xfId="26627" xr:uid="{624A014B-4971-4C15-903B-C074781B273F}"/>
    <cellStyle name="SAPBEXtitle 6 2 7 7" xfId="30159" xr:uid="{565B2424-BBEC-48D6-BC26-163C789739D5}"/>
    <cellStyle name="SAPBEXtitle 6 2 7 8" xfId="33415" xr:uid="{C7FF470F-38FE-4D81-B4FD-EDFB1CFF7357}"/>
    <cellStyle name="SAPBEXtitle 6 2 8" xfId="10831" xr:uid="{0E9FA6F1-BE56-4707-9837-7C44214D8DE2}"/>
    <cellStyle name="SAPBEXtitle 6 2 9" xfId="8357" xr:uid="{E82069CB-3F33-4ACA-8EA9-4C30066A8EF8}"/>
    <cellStyle name="SAPBEXtitle 6 3" xfId="2020" xr:uid="{DF24C69B-DC1E-4212-8772-105BEC8D38A7}"/>
    <cellStyle name="SAPBEXtitle 6 3 2" xfId="9085" xr:uid="{2A58BB71-F1C1-48D5-B6DC-F603666E933C}"/>
    <cellStyle name="SAPBEXtitle 6 3 3" xfId="15033" xr:uid="{77C968C5-5D97-4200-A46A-CBC4A5835888}"/>
    <cellStyle name="SAPBEXtitle 6 3 4" xfId="13773" xr:uid="{A20FDF8B-3E7F-4A28-8467-75E898075E15}"/>
    <cellStyle name="SAPBEXtitle 6 3 5" xfId="9582" xr:uid="{48DA771C-25AF-44AA-BEFC-589E8E623B96}"/>
    <cellStyle name="SAPBEXtitle 6 3 6" xfId="19990" xr:uid="{56BC745C-F2DA-4AC9-BF13-18F31B3A9C9F}"/>
    <cellStyle name="SAPBEXtitle 6 3 7" xfId="23751" xr:uid="{665C392B-C826-4C91-8754-BB74485B98B6}"/>
    <cellStyle name="SAPBEXtitle 6 3 8" xfId="27032" xr:uid="{9D56BAB1-C07F-4C60-848C-4CADCCC26C7C}"/>
    <cellStyle name="SAPBEXtitle 6 4" xfId="1917" xr:uid="{D24E91DD-6E1D-48AF-A642-8DCE82B16C84}"/>
    <cellStyle name="SAPBEXtitle 6 4 2" xfId="9668" xr:uid="{29998C2B-D4F2-4A87-BB8D-7EE927BB06F0}"/>
    <cellStyle name="SAPBEXtitle 6 4 3" xfId="13538" xr:uid="{8E1C8F1F-506B-41C3-A2B6-4919D5766738}"/>
    <cellStyle name="SAPBEXtitle 6 4 4" xfId="13388" xr:uid="{186F5F39-F4F9-4516-B9B8-FA5D8858E046}"/>
    <cellStyle name="SAPBEXtitle 6 4 5" xfId="15026" xr:uid="{4EFE0E2B-F105-4405-BDC0-599EB3B11643}"/>
    <cellStyle name="SAPBEXtitle 6 4 6" xfId="20237" xr:uid="{055586B9-E271-4F24-8486-80159E06F011}"/>
    <cellStyle name="SAPBEXtitle 6 4 7" xfId="23879" xr:uid="{A62CB503-D7E9-4150-BB16-CB268131804B}"/>
    <cellStyle name="SAPBEXtitle 6 4 8" xfId="27291" xr:uid="{36471F21-1822-444A-B273-B8E8D9FFAAF1}"/>
    <cellStyle name="SAPBEXtitle 6 5" xfId="3093" xr:uid="{661F68AC-A3B7-4B2B-A082-46C6D5FD04A2}"/>
    <cellStyle name="SAPBEXtitle 6 5 2" xfId="8648" xr:uid="{B8DD09E7-3C36-4324-9A53-748FE46EC14C}"/>
    <cellStyle name="SAPBEXtitle 6 5 3" xfId="8940" xr:uid="{B54254E1-0130-4953-BFDD-1B2690B73455}"/>
    <cellStyle name="SAPBEXtitle 6 5 4" xfId="17440" xr:uid="{C33F2F21-6592-4F77-BD06-05293BAC1C84}"/>
    <cellStyle name="SAPBEXtitle 6 5 5" xfId="21197" xr:uid="{9CA09742-84EB-4290-8AA7-242E769D7E3F}"/>
    <cellStyle name="SAPBEXtitle 6 5 6" xfId="24859" xr:uid="{2CDFF220-F9BC-4F71-B485-8AAE1D8D2CCE}"/>
    <cellStyle name="SAPBEXtitle 6 5 7" xfId="28389" xr:uid="{5AE00457-3DEE-4227-96B3-DE05EA8484C4}"/>
    <cellStyle name="SAPBEXtitle 6 5 8" xfId="31672" xr:uid="{0BB9DABF-D528-4D87-937C-9E6E80F6A8EB}"/>
    <cellStyle name="SAPBEXtitle 6 6" xfId="2255" xr:uid="{31EA3DA9-3678-49E2-8BC7-F4170CCB525E}"/>
    <cellStyle name="SAPBEXtitle 6 6 2" xfId="7452" xr:uid="{29973B7A-0AEE-48B6-8D61-531FF54AE6FB}"/>
    <cellStyle name="SAPBEXtitle 6 6 3" xfId="8105" xr:uid="{098097CF-5334-49FD-87CC-48C462D5DC2A}"/>
    <cellStyle name="SAPBEXtitle 6 6 4" xfId="7728" xr:uid="{7BFAC3CF-E46C-48A9-95DF-425F3E0A4235}"/>
    <cellStyle name="SAPBEXtitle 6 6 5" xfId="15109" xr:uid="{B1DAE6D7-954D-48A0-9337-C926519C7D04}"/>
    <cellStyle name="SAPBEXtitle 6 6 6" xfId="20082" xr:uid="{3EBE9AA7-3F58-44FE-8D4A-6664F76CC467}"/>
    <cellStyle name="SAPBEXtitle 6 6 7" xfId="20391" xr:uid="{63A1E8C6-6730-4EBE-A024-E9F5B77586DC}"/>
    <cellStyle name="SAPBEXtitle 6 6 8" xfId="19839" xr:uid="{13616D57-A41F-41EE-8EF7-64291E48DAE6}"/>
    <cellStyle name="SAPBEXtitle 6 7" xfId="4572" xr:uid="{652C3E44-64DC-4D3F-ACAA-373637D0220D}"/>
    <cellStyle name="SAPBEXtitle 6 7 2" xfId="12444" xr:uid="{C6420030-EB12-4C86-B0DA-4D0C6E389FFD}"/>
    <cellStyle name="SAPBEXtitle 6 7 3" xfId="14753" xr:uid="{016FE198-5C07-4234-B268-A50EE31B63E4}"/>
    <cellStyle name="SAPBEXtitle 6 7 4" xfId="18919" xr:uid="{44A55C72-60D3-42D3-AB2F-CBAB8502D452}"/>
    <cellStyle name="SAPBEXtitle 6 7 5" xfId="22671" xr:uid="{08316720-C7EF-4C18-A703-2FA14A92F408}"/>
    <cellStyle name="SAPBEXtitle 6 7 6" xfId="26336" xr:uid="{894BDD8A-D4E8-44B0-9E24-A9CC8229D4E4}"/>
    <cellStyle name="SAPBEXtitle 6 7 7" xfId="29868" xr:uid="{701E393F-B35E-44A7-8DE7-F45730822B94}"/>
    <cellStyle name="SAPBEXtitle 6 7 8" xfId="33129" xr:uid="{F654E3CC-55BE-453E-AD42-E1CF409158B3}"/>
    <cellStyle name="SAPBEXtitle 6 8" xfId="4138" xr:uid="{CB95B727-2CF0-4713-A131-E8A2AFE45F6F}"/>
    <cellStyle name="SAPBEXtitle 6 8 2" xfId="7156" xr:uid="{3A01552D-56C1-436C-9052-1D4B249CFC4E}"/>
    <cellStyle name="SAPBEXtitle 6 8 3" xfId="13355" xr:uid="{D17AB702-C48A-4633-AAE4-CD38071D2B92}"/>
    <cellStyle name="SAPBEXtitle 6 8 4" xfId="18485" xr:uid="{C76315C6-5703-40C7-A52E-E60B4D15A039}"/>
    <cellStyle name="SAPBEXtitle 6 8 5" xfId="22238" xr:uid="{C68B2ADB-CBDF-4950-9E0C-25790FD83006}"/>
    <cellStyle name="SAPBEXtitle 6 8 6" xfId="25903" xr:uid="{79970F60-AFEC-4CE9-82E8-8072401DAE3E}"/>
    <cellStyle name="SAPBEXtitle 6 8 7" xfId="29434" xr:uid="{A72EF499-1646-4F2D-989E-A5F14BEB9282}"/>
    <cellStyle name="SAPBEXtitle 6 8 8" xfId="32700" xr:uid="{30D1417D-720B-42CA-AA95-76C731FBE5B6}"/>
    <cellStyle name="SAPBEXtitle 6 9" xfId="8016" xr:uid="{A6ED7B79-8744-45F1-8AD8-ADED649996B4}"/>
    <cellStyle name="SAPBEXtitle 7" xfId="6417" xr:uid="{9B5BA219-9CB5-4C70-B14F-C9F5FB27C4DF}"/>
    <cellStyle name="SAPBEXtitle 7 2" xfId="13315" xr:uid="{90D9BFEB-96F5-428C-BA5D-34358EA97799}"/>
    <cellStyle name="SAPBEXtitle 7 3" xfId="13894" xr:uid="{265355D8-15C2-466E-9858-13BAFA6399CC}"/>
    <cellStyle name="SAPBEXtitle 7 4" xfId="20661" xr:uid="{25FFE31D-A733-4645-97B4-2057ACE120E6}"/>
    <cellStyle name="SAPBEXtitle 7 5" xfId="24342" xr:uid="{E2B582DD-CF03-4BCB-AAAF-AA67DF476F79}"/>
    <cellStyle name="SAPBEXtitle 7 6" xfId="27860" xr:uid="{B963E292-6B93-4787-AF57-FEF39AE8BE92}"/>
    <cellStyle name="SAPBEXtitle 7 7" xfId="31078" xr:uid="{873C0F4C-2514-44E6-B875-64E4E48F8BCE}"/>
    <cellStyle name="SAPBEXtitle 7 8" xfId="33681" xr:uid="{F62A5323-7CC9-4A31-81DD-8D29E21CB620}"/>
    <cellStyle name="SAPBEXunassignedItem" xfId="688" xr:uid="{BDAE55BC-992B-4C9D-8538-8B68AF45D64E}"/>
    <cellStyle name="SAPBEXunassignedItem 10" xfId="6147" xr:uid="{A66A303A-193A-4DC8-A084-7645623E195C}"/>
    <cellStyle name="SAPBEXunassignedItem 10 2" xfId="20404" xr:uid="{2447FA15-1EE5-4AC6-AA20-083D69A23C12}"/>
    <cellStyle name="SAPBEXunassignedItem 10 3" xfId="27656" xr:uid="{59116F86-D93A-4B53-A002-E193896E8E4D}"/>
    <cellStyle name="SAPBEXunassignedItem 10 4" xfId="30843" xr:uid="{809B95D2-4E1F-4150-8AB6-9C87CEBBB185}"/>
    <cellStyle name="SAPBEXunassignedItem 11" xfId="6418" xr:uid="{28109E64-9468-43C0-BA8D-3BF0D3AD5BBD}"/>
    <cellStyle name="SAPBEXunassignedItem 11 2" xfId="6776" xr:uid="{72354414-6532-47E4-BE48-DDAD3687EF88}"/>
    <cellStyle name="SAPBEXunassignedItem 11 3" xfId="24343" xr:uid="{80F7284B-6A6E-4B6E-9657-B4B00B4C3141}"/>
    <cellStyle name="SAPBEXunassignedItem 11 4" xfId="31079" xr:uid="{BCD35065-353F-4063-B26B-E4AFA6DD9364}"/>
    <cellStyle name="SAPBEXunassignedItem 11 5" xfId="33682" xr:uid="{9C606534-167F-45C1-8322-7CA32B08626B}"/>
    <cellStyle name="SAPBEXunassignedItem 12" xfId="33744" xr:uid="{24F698DF-A447-4C83-A500-F5DA2147847C}"/>
    <cellStyle name="SAPBEXunassignedItem 2" xfId="1266" xr:uid="{70C451F0-432E-4A47-88A2-E93964065CA8}"/>
    <cellStyle name="SAPBEXunassignedItem 2 2" xfId="2538" xr:uid="{A8764ECD-7842-401B-98A5-C29370907800}"/>
    <cellStyle name="SAPBEXunassignedItem 2 2 2" xfId="13947" xr:uid="{934865C5-7117-4BA4-9B2D-E449ACFB3B56}"/>
    <cellStyle name="SAPBEXunassignedItem 2 2 3" xfId="23070" xr:uid="{2CC6A3B5-25A3-43F2-8961-9EB5100F215E}"/>
    <cellStyle name="SAPBEXunassignedItem 2 2 4" xfId="26715" xr:uid="{581E5922-476D-4FC9-8296-EDDE5D73DB77}"/>
    <cellStyle name="SAPBEXunassignedItem 2 2 5" xfId="34905" xr:uid="{90C4DB8E-8B30-434C-97AC-A3C24E2DDD88}"/>
    <cellStyle name="SAPBEXunassignedItem 2 3" xfId="3048" xr:uid="{48B2CA33-928D-4BC0-8747-E3AC1FC39D07}"/>
    <cellStyle name="SAPBEXunassignedItem 2 3 2" xfId="17396" xr:uid="{BC58A0F8-8478-492D-9230-AA8BB3B83361}"/>
    <cellStyle name="SAPBEXunassignedItem 2 3 3" xfId="24815" xr:uid="{3A6A6D65-E7E5-4A59-9BAD-649628A63898}"/>
    <cellStyle name="SAPBEXunassignedItem 2 3 4" xfId="28344" xr:uid="{DFCE430D-CE5D-4AA1-9B7F-FEED6E101474}"/>
    <cellStyle name="SAPBEXunassignedItem 2 3 5" xfId="35192" xr:uid="{8B1E2BEB-EA76-4E01-A83B-3BB93ECCCDA5}"/>
    <cellStyle name="SAPBEXunassignedItem 2 4" xfId="2236" xr:uid="{1A232FE0-8DC0-480F-9FAE-B1948768B694}"/>
    <cellStyle name="SAPBEXunassignedItem 2 4 2" xfId="15556" xr:uid="{9AB01E14-FDB8-4263-ADB5-D1C3C5A9F1FE}"/>
    <cellStyle name="SAPBEXunassignedItem 2 4 3" xfId="23193" xr:uid="{1CEC22D6-8DD6-4CE2-966D-1A0F66E6C95F}"/>
    <cellStyle name="SAPBEXunassignedItem 2 4 4" xfId="11422" xr:uid="{6AC20AE2-5E1D-457D-9A36-F418ED6CCC75}"/>
    <cellStyle name="SAPBEXunassignedItem 2 4 5" xfId="34274" xr:uid="{D6EF1A2C-0560-454C-B011-02A66D2A207F}"/>
    <cellStyle name="SAPBEXunassignedItem 2 5" xfId="3097" xr:uid="{7819A800-F603-4F52-AE98-E3568ABA4B75}"/>
    <cellStyle name="SAPBEXunassignedItem 2 5 2" xfId="17444" xr:uid="{7B4BA3DF-A92B-4CC6-9903-C80BADFDD763}"/>
    <cellStyle name="SAPBEXunassignedItem 2 5 3" xfId="24863" xr:uid="{966162C3-07FF-4E27-98D7-FFC58CB93D1D}"/>
    <cellStyle name="SAPBEXunassignedItem 2 5 4" xfId="28393" xr:uid="{9D75BA8D-67BF-495C-A731-AFDF1C38881A}"/>
    <cellStyle name="SAPBEXunassignedItem 2 6" xfId="2057" xr:uid="{DE3EFF0B-6577-4111-B3CB-1F50346E510F}"/>
    <cellStyle name="SAPBEXunassignedItem 2 6 2" xfId="16109" xr:uid="{A5B3527A-E789-4208-8177-D92E0C826C2D}"/>
    <cellStyle name="SAPBEXunassignedItem 2 6 3" xfId="8033" xr:uid="{08E1BBA0-DAFE-4205-9B15-798A135760CF}"/>
    <cellStyle name="SAPBEXunassignedItem 2 6 4" xfId="20269" xr:uid="{E9426FDA-7B6C-43C1-B35E-EE724BC263FA}"/>
    <cellStyle name="SAPBEXunassignedItem 2 7" xfId="4721" xr:uid="{209F6E1C-3B22-42BB-9994-3227F2C89480}"/>
    <cellStyle name="SAPBEXunassignedItem 2 7 2" xfId="19068" xr:uid="{2D6343DA-2685-4A03-958C-EE545F2436AD}"/>
    <cellStyle name="SAPBEXunassignedItem 2 7 3" xfId="26485" xr:uid="{9F86DE35-A6ED-400F-9D0A-858875D845AD}"/>
    <cellStyle name="SAPBEXunassignedItem 2 7 4" xfId="30017" xr:uid="{A62D5CD3-8CAE-4561-A41B-5B15088E3B85}"/>
    <cellStyle name="SAPBEXunassignedItem 2 8" xfId="33870" xr:uid="{837D4C8A-FB5E-4A24-BFB3-93C736C7B8EF}"/>
    <cellStyle name="SAPBEXunassignedItem 3" xfId="1361" xr:uid="{CBE243AF-AD7E-41C0-B680-0E2B1E13D0E8}"/>
    <cellStyle name="SAPBEXunassignedItem 3 2" xfId="2624" xr:uid="{3850601B-B5CC-449B-BBAE-70FC5A261753}"/>
    <cellStyle name="SAPBEXunassignedItem 3 2 2" xfId="7665" xr:uid="{25F1EA89-DB35-408F-A314-B082FE3E11F7}"/>
    <cellStyle name="SAPBEXunassignedItem 3 2 3" xfId="24391" xr:uid="{27B1111E-5104-4B9F-A8BA-B43D9E685406}"/>
    <cellStyle name="SAPBEXunassignedItem 3 2 4" xfId="27920" xr:uid="{DCD6998F-6430-47F8-8A99-BD26FAC0692C}"/>
    <cellStyle name="SAPBEXunassignedItem 3 3" xfId="3131" xr:uid="{D54905BC-05EC-4625-BADE-087B4D27C130}"/>
    <cellStyle name="SAPBEXunassignedItem 3 3 2" xfId="17478" xr:uid="{E232F820-51F4-493A-86CF-38036025E018}"/>
    <cellStyle name="SAPBEXunassignedItem 3 3 3" xfId="24896" xr:uid="{0B350FAB-C835-40D3-A8D2-1872AB0D23DD}"/>
    <cellStyle name="SAPBEXunassignedItem 3 3 4" xfId="28427" xr:uid="{8D99ACE9-A292-4039-9EE1-ADFCD7A1327F}"/>
    <cellStyle name="SAPBEXunassignedItem 3 4" xfId="2672" xr:uid="{C94329B7-F3CD-4D17-80AD-D6083C5EAA47}"/>
    <cellStyle name="SAPBEXunassignedItem 3 4 2" xfId="7651" xr:uid="{3FD52FAC-CAA3-4647-875A-D204B5766643}"/>
    <cellStyle name="SAPBEXunassignedItem 3 4 3" xfId="24439" xr:uid="{44F7CE0F-2C86-4205-953B-9CB1D9543263}"/>
    <cellStyle name="SAPBEXunassignedItem 3 4 4" xfId="27968" xr:uid="{A2055E09-1917-46FB-A7DB-E5587BE58C34}"/>
    <cellStyle name="SAPBEXunassignedItem 3 5" xfId="3252" xr:uid="{00D33C5B-CD92-4B6A-8A50-F62E676FAAB2}"/>
    <cellStyle name="SAPBEXunassignedItem 3 5 2" xfId="17599" xr:uid="{1AD17A7B-F7B7-4BFF-AB5D-8D5D30DB0E59}"/>
    <cellStyle name="SAPBEXunassignedItem 3 5 3" xfId="25017" xr:uid="{9B248111-F29A-4AC4-9B37-60B09B65FFCA}"/>
    <cellStyle name="SAPBEXunassignedItem 3 5 4" xfId="28548" xr:uid="{1C1C4F56-1EF3-4DF3-932C-2659669E6581}"/>
    <cellStyle name="SAPBEXunassignedItem 3 6" xfId="2677" xr:uid="{2DE9E089-487A-436C-AFD7-7A119E15109C}"/>
    <cellStyle name="SAPBEXunassignedItem 3 6 2" xfId="9487" xr:uid="{2806C22A-61B0-4D3E-BBBE-67CC86EA6EE8}"/>
    <cellStyle name="SAPBEXunassignedItem 3 6 3" xfId="24444" xr:uid="{89ABDB3C-71A7-45ED-9090-8FBE2369312C}"/>
    <cellStyle name="SAPBEXunassignedItem 3 6 4" xfId="27973" xr:uid="{BCBBDE8D-B2B8-4C21-898B-71A925637C1A}"/>
    <cellStyle name="SAPBEXunassignedItem 3 7" xfId="4842" xr:uid="{060A7789-D795-4350-9EB2-AB4868724EF3}"/>
    <cellStyle name="SAPBEXunassignedItem 3 7 2" xfId="19189" xr:uid="{16EE5F3B-D2A1-432E-8651-8BB2A6D73431}"/>
    <cellStyle name="SAPBEXunassignedItem 3 7 3" xfId="26606" xr:uid="{E91D873F-F4ED-4CAB-A088-C8EE1DA741CB}"/>
    <cellStyle name="SAPBEXunassignedItem 3 7 4" xfId="30138" xr:uid="{416BA4E5-7454-437F-9177-6E91D580579A}"/>
    <cellStyle name="SAPBEXunassignedItem 3 8" xfId="34653" xr:uid="{1731DFA8-6F7E-448B-8490-CFC6B7E7D1BE}"/>
    <cellStyle name="SAPBEXunassignedItem 4" xfId="2021" xr:uid="{295CA380-D83F-4FD6-88CA-72B03555ACA1}"/>
    <cellStyle name="SAPBEXunassignedItem 4 2" xfId="6889" xr:uid="{CA938835-2785-475A-B727-97DA5861AD7D}"/>
    <cellStyle name="SAPBEXunassignedItem 4 3" xfId="19991" xr:uid="{13D0990C-030A-49BB-A94B-97E5A6713970}"/>
    <cellStyle name="SAPBEXunassignedItem 4 4" xfId="23752" xr:uid="{16370D2E-A5C0-4540-AD49-BBB55523E143}"/>
    <cellStyle name="SAPBEXunassignedItem 4 5" xfId="34030" xr:uid="{E98B7A20-1EEC-4454-9477-DFA46B01D8E6}"/>
    <cellStyle name="SAPBEXunassignedItem 5" xfId="2568" xr:uid="{55E95A82-C936-42A9-9DA2-233A2BF1F207}"/>
    <cellStyle name="SAPBEXunassignedItem 5 2" xfId="15873" xr:uid="{20551E7B-B299-46F3-BAD8-1215C8D3D7A5}"/>
    <cellStyle name="SAPBEXunassignedItem 5 3" xfId="13744" xr:uid="{CAEC49A9-48B0-4399-A8C9-1011F8DBBFE5}"/>
    <cellStyle name="SAPBEXunassignedItem 5 4" xfId="26695" xr:uid="{6882B1CF-4001-4DBF-BB64-59DEF2E173BE}"/>
    <cellStyle name="SAPBEXunassignedItem 6" xfId="3903" xr:uid="{159D9468-D3C2-4E49-BB9F-1C1354A3DA1C}"/>
    <cellStyle name="SAPBEXunassignedItem 6 2" xfId="18250" xr:uid="{C744F631-77A9-4559-9A8B-E1409D00BD2D}"/>
    <cellStyle name="SAPBEXunassignedItem 6 3" xfId="25668" xr:uid="{C389B650-2D86-4BFB-85E1-CC994EE0921F}"/>
    <cellStyle name="SAPBEXunassignedItem 6 4" xfId="29199" xr:uid="{C41D59FE-5EE8-4AB3-96A9-ACBF586B28EC}"/>
    <cellStyle name="SAPBEXunassignedItem 7" xfId="3174" xr:uid="{61F537FF-94FF-487B-9375-B372086B4298}"/>
    <cellStyle name="SAPBEXunassignedItem 7 2" xfId="17521" xr:uid="{E87D263A-2BFE-4675-8E44-FB3B3EB4781C}"/>
    <cellStyle name="SAPBEXunassignedItem 7 3" xfId="24939" xr:uid="{F6F8CB6D-3476-47BE-B758-4A874225AE08}"/>
    <cellStyle name="SAPBEXunassignedItem 7 4" xfId="28470" xr:uid="{9CD01A05-1978-4BBF-80B5-E22ECCC95D7C}"/>
    <cellStyle name="SAPBEXunassignedItem 8" xfId="3792" xr:uid="{10BB4B57-A623-43C7-9AF1-0262F6EC1115}"/>
    <cellStyle name="SAPBEXunassignedItem 8 2" xfId="18139" xr:uid="{ED893110-0339-47C4-BF36-30E5EB67D793}"/>
    <cellStyle name="SAPBEXunassignedItem 8 3" xfId="25557" xr:uid="{F3D98029-A2FD-4206-A940-BE8F05E5BB4C}"/>
    <cellStyle name="SAPBEXunassignedItem 8 4" xfId="29088" xr:uid="{27042CE5-94CE-463B-9B5D-FF956279CB51}"/>
    <cellStyle name="SAPBEXunassignedItem 9" xfId="4717" xr:uid="{4B66BD8A-E0E4-4B0F-81E0-B5F79637E4B4}"/>
    <cellStyle name="SAPBEXunassignedItem 9 2" xfId="19064" xr:uid="{2D6D6F2B-7278-4759-B789-B96CD43CDF56}"/>
    <cellStyle name="SAPBEXunassignedItem 9 3" xfId="26481" xr:uid="{C743076F-B740-40EF-9818-C9058F6A80F4}"/>
    <cellStyle name="SAPBEXunassignedItem 9 4" xfId="30013" xr:uid="{FFD4248D-04ED-4D82-AED7-7D04226BE434}"/>
    <cellStyle name="SAPBEXunassignedItem_East 1415 Budget model v1" xfId="1267" xr:uid="{0B2EBC17-FA62-4487-8B4F-A2D8EC969C19}"/>
    <cellStyle name="SAPBEXundefined" xfId="497" xr:uid="{F7B265BB-4525-4332-82A2-AF886EBF9B8F}"/>
    <cellStyle name="SAPBEXundefined 10" xfId="2641" xr:uid="{9B361BC9-8E9B-4D08-8B36-33D79D5D64D3}"/>
    <cellStyle name="SAPBEXundefined 10 2" xfId="11037" xr:uid="{5A83590C-3AE9-4491-B55E-E89B52D0E34C}"/>
    <cellStyle name="SAPBEXundefined 10 3" xfId="16522" xr:uid="{898C2C47-CB3D-4EC6-8657-00BD25CE64F6}"/>
    <cellStyle name="SAPBEXundefined 10 4" xfId="11286" xr:uid="{8D8BE912-A91D-4E29-A524-CFFEAED157E2}"/>
    <cellStyle name="SAPBEXundefined 10 5" xfId="20748" xr:uid="{55BFDEEE-96A2-4C84-936C-EE696B414B80}"/>
    <cellStyle name="SAPBEXundefined 10 6" xfId="24408" xr:uid="{EA5B472F-32CE-4BB0-A506-255F5B4F0170}"/>
    <cellStyle name="SAPBEXundefined 10 7" xfId="27937" xr:uid="{569CC0BA-F4F3-4793-9277-3083B0633F2B}"/>
    <cellStyle name="SAPBEXundefined 10 8" xfId="31226" xr:uid="{ED586565-89E9-418F-B848-2E4D6653E1A1}"/>
    <cellStyle name="SAPBEXundefined 11" xfId="3552" xr:uid="{CB3D5F16-0FAF-4150-8893-3A14DA296491}"/>
    <cellStyle name="SAPBEXundefined 11 2" xfId="8797" xr:uid="{26BFB8CC-0B15-4A1E-8B08-0EE59724B32D}"/>
    <cellStyle name="SAPBEXundefined 11 3" xfId="14639" xr:uid="{3949BC16-796C-49EC-BF3F-4DEB1CE7C1D1}"/>
    <cellStyle name="SAPBEXundefined 11 4" xfId="17899" xr:uid="{3E82C519-60FF-401E-B962-7AFE3965287D}"/>
    <cellStyle name="SAPBEXundefined 11 5" xfId="21655" xr:uid="{E2FEE9C6-AB4C-4BDF-A6C5-D5F6AF6B4479}"/>
    <cellStyle name="SAPBEXundefined 11 6" xfId="25317" xr:uid="{B2337704-F876-4280-BB19-6968231729EF}"/>
    <cellStyle name="SAPBEXundefined 11 7" xfId="28848" xr:uid="{19C17F72-1261-469A-9B00-C67D94A420A9}"/>
    <cellStyle name="SAPBEXundefined 11 8" xfId="32126" xr:uid="{A679FF40-99A7-4513-A6F0-918F7C53EED1}"/>
    <cellStyle name="SAPBEXundefined 12" xfId="3866" xr:uid="{1330090A-D892-4BB1-83DF-04DF0522F336}"/>
    <cellStyle name="SAPBEXundefined 12 2" xfId="12701" xr:uid="{1606F822-6143-4159-B021-D18A677C10F8}"/>
    <cellStyle name="SAPBEXundefined 12 3" xfId="7372" xr:uid="{E9EC9375-B96E-41E9-B5CC-005FEC99DFFD}"/>
    <cellStyle name="SAPBEXundefined 12 4" xfId="18213" xr:uid="{CEF8845C-7E38-4DB3-89D8-9AD19869D573}"/>
    <cellStyle name="SAPBEXundefined 12 5" xfId="21966" xr:uid="{6489BE6C-25DA-474B-AC45-A14EE9596251}"/>
    <cellStyle name="SAPBEXundefined 12 6" xfId="25631" xr:uid="{F9F11CF5-8A52-4980-8D77-38A959E97DBF}"/>
    <cellStyle name="SAPBEXundefined 12 7" xfId="29162" xr:uid="{0BF5FB54-2A16-474C-A88D-A70FC6BC9BDE}"/>
    <cellStyle name="SAPBEXundefined 12 8" xfId="32432" xr:uid="{B3DE3C3C-1C65-4FDE-8DF7-E9CED1159129}"/>
    <cellStyle name="SAPBEXundefined 13" xfId="4515" xr:uid="{DBE6E0D4-EFED-4027-925B-004E4B2A6F0B}"/>
    <cellStyle name="SAPBEXundefined 13 2" xfId="12493" xr:uid="{CA35F19B-E055-4425-9E06-CCDC17DD1232}"/>
    <cellStyle name="SAPBEXundefined 13 3" xfId="7535" xr:uid="{4B324C2C-5C6A-465E-80DF-3958967FD6E7}"/>
    <cellStyle name="SAPBEXundefined 13 4" xfId="18862" xr:uid="{9A97E15C-8DBE-4AF7-B753-94C9D594D701}"/>
    <cellStyle name="SAPBEXundefined 13 5" xfId="22614" xr:uid="{331C52FA-4B8E-4DB1-AE5D-E5CABA564279}"/>
    <cellStyle name="SAPBEXundefined 13 6" xfId="26279" xr:uid="{31DC959B-8998-4DD5-9DBE-2B6694A19BA4}"/>
    <cellStyle name="SAPBEXundefined 13 7" xfId="29811" xr:uid="{7C3A1761-13D8-49A8-9808-7A8FA63A176E}"/>
    <cellStyle name="SAPBEXundefined 13 8" xfId="33073" xr:uid="{E7BA1549-6F00-4FED-9B48-BC3CA2286AAE}"/>
    <cellStyle name="SAPBEXundefined 14" xfId="4613" xr:uid="{292487B0-E1D1-4395-B759-A4C0D5853A5A}"/>
    <cellStyle name="SAPBEXundefined 14 2" xfId="12405" xr:uid="{975080E4-52A8-4D7A-A9F4-A323724710DC}"/>
    <cellStyle name="SAPBEXundefined 14 3" xfId="14374" xr:uid="{71C5A087-2AD0-46AA-9274-4738E39FE484}"/>
    <cellStyle name="SAPBEXundefined 14 4" xfId="18960" xr:uid="{F253B7BF-54FE-4A30-B6EE-AE0DD355CE64}"/>
    <cellStyle name="SAPBEXundefined 14 5" xfId="22712" xr:uid="{6B4747CE-0090-4E51-9529-974265389052}"/>
    <cellStyle name="SAPBEXundefined 14 6" xfId="26377" xr:uid="{B4DBE55A-3E53-41C7-8D53-EF6B0DEFFE0F}"/>
    <cellStyle name="SAPBEXundefined 14 7" xfId="29909" xr:uid="{28F52C0E-0B16-4752-A9E1-0B66E51F5BFF}"/>
    <cellStyle name="SAPBEXundefined 14 8" xfId="33169" xr:uid="{1E3BF5F7-EB52-4C91-95AB-4C620D236A92}"/>
    <cellStyle name="SAPBEXundefined 15" xfId="6419" xr:uid="{6D9043EC-F98A-464E-A933-DF54FEEC3E57}"/>
    <cellStyle name="SAPBEXundefined 15 2" xfId="13317" xr:uid="{55DC7DC7-2720-439E-B19F-DBE22D433237}"/>
    <cellStyle name="SAPBEXundefined 15 3" xfId="15973" xr:uid="{61216D9A-807C-4B2F-AB44-F0BFFD77D0BB}"/>
    <cellStyle name="SAPBEXundefined 15 4" xfId="20663" xr:uid="{3AD9D6CE-B955-4367-BA2D-5446EB936DC2}"/>
    <cellStyle name="SAPBEXundefined 15 5" xfId="24344" xr:uid="{F59591A8-E581-4298-9E97-170DCA9397B4}"/>
    <cellStyle name="SAPBEXundefined 15 6" xfId="27861" xr:uid="{4201B651-2CB8-4A69-A71C-C7E5AF4EF7C8}"/>
    <cellStyle name="SAPBEXundefined 15 7" xfId="31080" xr:uid="{41A91840-1305-41AE-9589-E0053FF2545D}"/>
    <cellStyle name="SAPBEXundefined 15 8" xfId="33683" xr:uid="{25F9AE9E-3E5F-442B-BE71-5AC0847956EE}"/>
    <cellStyle name="SAPBEXundefined 16" xfId="11499" xr:uid="{B4A1D912-F172-49A3-AC54-31690DCF1BF6}"/>
    <cellStyle name="SAPBEXundefined 17" xfId="16144" xr:uid="{858D8A58-7AB6-4B38-99F6-95895A8D7849}"/>
    <cellStyle name="SAPBEXundefined 18" xfId="7558" xr:uid="{F3988DC5-5763-4E84-BD11-7B06D23153F7}"/>
    <cellStyle name="SAPBEXundefined 19" xfId="17012" xr:uid="{160980AB-7864-4A7E-B117-1C845F822E22}"/>
    <cellStyle name="SAPBEXundefined 2" xfId="1268" xr:uid="{1C7CF08A-437E-4EC1-A3ED-457FE9BEBFE5}"/>
    <cellStyle name="SAPBEXundefined 2 10" xfId="7991" xr:uid="{BBCE8DD0-7725-4278-BCC2-07D955295CB4}"/>
    <cellStyle name="SAPBEXundefined 2 11" xfId="7277" xr:uid="{CF68B41D-FCFE-4627-87C3-357018BC3323}"/>
    <cellStyle name="SAPBEXundefined 2 12" xfId="15680" xr:uid="{98D8FAF8-56BA-454C-A849-BCD2218F89C3}"/>
    <cellStyle name="SAPBEXundefined 2 13" xfId="19692" xr:uid="{0E6C4310-A27D-49F9-B2DB-8C42DA5DAEC2}"/>
    <cellStyle name="SAPBEXundefined 2 14" xfId="23456" xr:uid="{8BB7DBD2-6F80-474A-AAFE-E97C9704EEFC}"/>
    <cellStyle name="SAPBEXundefined 2 15" xfId="27073" xr:uid="{AEEA30B9-5E56-40AA-AD02-6401DE652A58}"/>
    <cellStyle name="SAPBEXundefined 2 16" xfId="20397" xr:uid="{B4245837-50B7-4470-B411-EA7BAC8B0D5C}"/>
    <cellStyle name="SAPBEXundefined 2 17" xfId="33871" xr:uid="{42B8CB0E-3F42-4251-8D81-D34BE7DC6ACE}"/>
    <cellStyle name="SAPBEXundefined 2 2" xfId="1269" xr:uid="{09B9998D-0075-4362-89B4-8D8503932727}"/>
    <cellStyle name="SAPBEXundefined 2 2 10" xfId="9723" xr:uid="{A6F12223-67E0-453F-A7B1-A06CE319C392}"/>
    <cellStyle name="SAPBEXundefined 2 2 11" xfId="15010" xr:uid="{771B1095-AD16-4FD2-B2D9-BB8A4BDD6022}"/>
    <cellStyle name="SAPBEXundefined 2 2 12" xfId="19691" xr:uid="{C0F425CC-A0A6-48D5-A5DA-2BA1498B52D4}"/>
    <cellStyle name="SAPBEXundefined 2 2 13" xfId="23455" xr:uid="{C7304807-B726-4CE6-8642-59371DE67C45}"/>
    <cellStyle name="SAPBEXundefined 2 2 14" xfId="27072" xr:uid="{402C49C8-EAED-4A1C-B0AE-B9C859656C3F}"/>
    <cellStyle name="SAPBEXundefined 2 2 15" xfId="27697" xr:uid="{9D294285-6BC5-47BE-90C7-2E5F3897A98F}"/>
    <cellStyle name="SAPBEXundefined 2 2 16" xfId="34906" xr:uid="{06175A73-5F8B-437D-B9AB-5FCE7F594E11}"/>
    <cellStyle name="SAPBEXundefined 2 2 2" xfId="1743" xr:uid="{8D0A95C6-C98F-4DB3-A84E-7C63A765DF6B}"/>
    <cellStyle name="SAPBEXundefined 2 2 2 10" xfId="14516" xr:uid="{E6873FDA-BD61-4D71-B9EC-4B74A1188688}"/>
    <cellStyle name="SAPBEXundefined 2 2 2 11" xfId="19550" xr:uid="{EE324226-05E2-468F-AF98-55B4F9EDF9AB}"/>
    <cellStyle name="SAPBEXundefined 2 2 2 12" xfId="24150" xr:uid="{51248F9D-D67E-498D-B110-3E1DEA10604D}"/>
    <cellStyle name="SAPBEXundefined 2 2 2 13" xfId="26961" xr:uid="{1C78BDC4-AABD-4189-B33A-2A8D8EDCD751}"/>
    <cellStyle name="SAPBEXundefined 2 2 2 14" xfId="30859" xr:uid="{89B4EA23-6218-45A9-8B5C-25666BEFDF39}"/>
    <cellStyle name="SAPBEXundefined 2 2 2 2" xfId="2986" xr:uid="{EF6BF060-18E9-41BA-B5A4-F10B0A8799CD}"/>
    <cellStyle name="SAPBEXundefined 2 2 2 2 2" xfId="8627" xr:uid="{2C9ACEB7-815A-4A35-9C94-70B923704B82}"/>
    <cellStyle name="SAPBEXundefined 2 2 2 2 3" xfId="9397" xr:uid="{9DE8B0D1-D044-4FB0-A520-18B6ADAC3B98}"/>
    <cellStyle name="SAPBEXundefined 2 2 2 2 4" xfId="17334" xr:uid="{0D56390E-6158-44CD-B595-F06C8A7FB543}"/>
    <cellStyle name="SAPBEXundefined 2 2 2 2 5" xfId="21092" xr:uid="{DEAE57DD-D78C-48F9-9D30-0F77AB329EAC}"/>
    <cellStyle name="SAPBEXundefined 2 2 2 2 6" xfId="24753" xr:uid="{583A7BE3-3690-4746-BE71-C21B383CCAAF}"/>
    <cellStyle name="SAPBEXundefined 2 2 2 2 7" xfId="28282" xr:uid="{A65A9EA6-2E41-41B4-92E8-364A77EFEC16}"/>
    <cellStyle name="SAPBEXundefined 2 2 2 2 8" xfId="31568" xr:uid="{52C59EC0-BDCE-43D0-B1C7-489D9BEC8E2E}"/>
    <cellStyle name="SAPBEXundefined 2 2 2 3" xfId="3492" xr:uid="{A960744A-8C50-4EA3-8D44-9D3C2DA0722A}"/>
    <cellStyle name="SAPBEXundefined 2 2 2 3 2" xfId="11482" xr:uid="{E17BAFC5-7FBC-45E9-B5BF-55267F2652E4}"/>
    <cellStyle name="SAPBEXundefined 2 2 2 3 3" xfId="16161" xr:uid="{B8405893-DCCB-42FE-ABF9-6AB41BF42D58}"/>
    <cellStyle name="SAPBEXundefined 2 2 2 3 4" xfId="17839" xr:uid="{FBE5174E-FA16-4BAB-96D8-26302C7653DE}"/>
    <cellStyle name="SAPBEXundefined 2 2 2 3 5" xfId="21595" xr:uid="{AA2A8030-5D4D-4DA8-9214-DC7FEFAE5751}"/>
    <cellStyle name="SAPBEXundefined 2 2 2 3 6" xfId="25257" xr:uid="{B57B4760-8AE6-4D44-A5CD-F653DB4D9755}"/>
    <cellStyle name="SAPBEXundefined 2 2 2 3 7" xfId="28788" xr:uid="{8A5ED43F-4E2A-4277-A6A7-6D3B1FAFECD9}"/>
    <cellStyle name="SAPBEXundefined 2 2 2 3 8" xfId="32067" xr:uid="{8A225AB7-29C9-46D5-A729-72252BE1D361}"/>
    <cellStyle name="SAPBEXundefined 2 2 2 4" xfId="3535" xr:uid="{3C278C95-96B0-4CD5-9984-00203DE7C3CD}"/>
    <cellStyle name="SAPBEXundefined 2 2 2 4 2" xfId="10449" xr:uid="{89B7B926-B7BB-46BF-A0F3-9F3BCFFB3E33}"/>
    <cellStyle name="SAPBEXundefined 2 2 2 4 3" xfId="16652" xr:uid="{44278359-3E68-47FC-8802-FE11FBBDC597}"/>
    <cellStyle name="SAPBEXundefined 2 2 2 4 4" xfId="17882" xr:uid="{56A013BE-A40B-4843-8DA3-45E4B925D8EE}"/>
    <cellStyle name="SAPBEXundefined 2 2 2 4 5" xfId="21638" xr:uid="{9C34F7EF-0229-4496-9FBA-3F5325636C04}"/>
    <cellStyle name="SAPBEXundefined 2 2 2 4 6" xfId="25300" xr:uid="{059448F3-9D09-4D23-823C-1209EB32E553}"/>
    <cellStyle name="SAPBEXundefined 2 2 2 4 7" xfId="28831" xr:uid="{2784AEEC-33B2-423A-AB17-8E9CA68BDC93}"/>
    <cellStyle name="SAPBEXundefined 2 2 2 4 8" xfId="32110" xr:uid="{A7E9376B-543A-41F1-90ED-C33DB7D5899E}"/>
    <cellStyle name="SAPBEXundefined 2 2 2 5" xfId="3643" xr:uid="{9460FFB7-5705-4EEF-9229-D82E1162022A}"/>
    <cellStyle name="SAPBEXundefined 2 2 2 5 2" xfId="11027" xr:uid="{AD382B6B-3C82-461D-B4DA-ECF90875CDF3}"/>
    <cellStyle name="SAPBEXundefined 2 2 2 5 3" xfId="16528" xr:uid="{754CC8FB-18CC-48D3-8829-E2311A2B503D}"/>
    <cellStyle name="SAPBEXundefined 2 2 2 5 4" xfId="17990" xr:uid="{CCD7DE95-88F4-4FBF-8ED9-291E4313787D}"/>
    <cellStyle name="SAPBEXundefined 2 2 2 5 5" xfId="21746" xr:uid="{1C1E2CD4-52ED-4107-A44D-9FC5F8905550}"/>
    <cellStyle name="SAPBEXundefined 2 2 2 5 6" xfId="25408" xr:uid="{3F15AAB4-BA64-404D-932E-41115C048EDB}"/>
    <cellStyle name="SAPBEXundefined 2 2 2 5 7" xfId="28939" xr:uid="{325E3E69-BA64-4F32-9985-E5220DDD46F0}"/>
    <cellStyle name="SAPBEXundefined 2 2 2 5 8" xfId="32216" xr:uid="{030ABDB7-6C57-422A-AA96-1F8EB87D7C4E}"/>
    <cellStyle name="SAPBEXundefined 2 2 2 6" xfId="4180" xr:uid="{E20341A3-1801-47DF-BC55-00A4ED5B7D35}"/>
    <cellStyle name="SAPBEXundefined 2 2 2 6 2" xfId="7039" xr:uid="{8E23C749-2C73-4C85-AF31-3A4C4CB3CB8C}"/>
    <cellStyle name="SAPBEXundefined 2 2 2 6 3" xfId="15330" xr:uid="{A1C3FCF4-EE35-40AD-B9F2-890A3384DB15}"/>
    <cellStyle name="SAPBEXundefined 2 2 2 6 4" xfId="18527" xr:uid="{41EBBAC0-F639-41A2-B72C-49117A00C246}"/>
    <cellStyle name="SAPBEXundefined 2 2 2 6 5" xfId="22280" xr:uid="{29C71B97-EE11-45DF-B6DA-C01DF86787BC}"/>
    <cellStyle name="SAPBEXundefined 2 2 2 6 6" xfId="25945" xr:uid="{35B7C583-F16B-4916-A728-517AE8317547}"/>
    <cellStyle name="SAPBEXundefined 2 2 2 6 7" xfId="29476" xr:uid="{93059287-5FB5-4E2C-AF8C-DFE183A42315}"/>
    <cellStyle name="SAPBEXundefined 2 2 2 6 8" xfId="32741" xr:uid="{4B083B20-691A-4504-AB98-994224B48EED}"/>
    <cellStyle name="SAPBEXundefined 2 2 2 7" xfId="4819" xr:uid="{57FB2F2A-9A80-45BB-AB86-3C991472094B}"/>
    <cellStyle name="SAPBEXundefined 2 2 2 7 2" xfId="12204" xr:uid="{E88D3B69-4B1C-4675-9FA0-527873BD7205}"/>
    <cellStyle name="SAPBEXundefined 2 2 2 7 3" xfId="16809" xr:uid="{DEF94FBB-8C74-48B7-B625-4115A5A88D57}"/>
    <cellStyle name="SAPBEXundefined 2 2 2 7 4" xfId="19166" xr:uid="{97672F5F-69E4-4388-8138-AB985A3B3577}"/>
    <cellStyle name="SAPBEXundefined 2 2 2 7 5" xfId="22917" xr:uid="{0A82B1F9-F316-46A4-BD33-EF1B27F4B5AB}"/>
    <cellStyle name="SAPBEXundefined 2 2 2 7 6" xfId="26583" xr:uid="{0A0B4D01-CC49-422C-A0BA-6F1DECDBC8AD}"/>
    <cellStyle name="SAPBEXundefined 2 2 2 7 7" xfId="30115" xr:uid="{D69ED65D-4B71-46E6-A5A3-8E8B08993B71}"/>
    <cellStyle name="SAPBEXundefined 2 2 2 7 8" xfId="33372" xr:uid="{1722E1C8-BF41-4D64-AD7E-E311CBD8130F}"/>
    <cellStyle name="SAPBEXundefined 2 2 2 8" xfId="8148" xr:uid="{5BEE0A73-CBEF-4BBD-AA7B-51B6BE7BB267}"/>
    <cellStyle name="SAPBEXundefined 2 2 2 9" xfId="13903" xr:uid="{2B4FD128-ACB6-415B-8B5C-E519EA623D7E}"/>
    <cellStyle name="SAPBEXundefined 2 2 3" xfId="2540" xr:uid="{C3916152-F051-4B33-B008-F53B5F750C13}"/>
    <cellStyle name="SAPBEXundefined 2 2 3 2" xfId="8925" xr:uid="{9CA7AF04-55FA-4FF0-8D93-1A477E8E6215}"/>
    <cellStyle name="SAPBEXundefined 2 2 3 3" xfId="15258" xr:uid="{B274C293-CB2F-40C8-AB68-DD33E22F9711}"/>
    <cellStyle name="SAPBEXundefined 2 2 3 4" xfId="11176" xr:uid="{C81B24D0-8A00-460D-BCD5-07633E3A151C}"/>
    <cellStyle name="SAPBEXundefined 2 2 3 5" xfId="19302" xr:uid="{DB3CA29D-951F-4B6E-9F0F-B8DB7EEDC249}"/>
    <cellStyle name="SAPBEXundefined 2 2 3 6" xfId="23068" xr:uid="{D3508B8A-BFCF-4216-BD40-B02A7F33FDA8}"/>
    <cellStyle name="SAPBEXundefined 2 2 3 7" xfId="26713" xr:uid="{AE78F327-4515-4B53-A0E2-0856B91D2F43}"/>
    <cellStyle name="SAPBEXundefined 2 2 3 8" xfId="31128" xr:uid="{234D6687-F144-401C-B5A7-7EF8A3235B70}"/>
    <cellStyle name="SAPBEXundefined 2 2 4" xfId="3050" xr:uid="{80C34E89-DF21-4227-B408-3D20FA43A90C}"/>
    <cellStyle name="SAPBEXundefined 2 2 4 2" xfId="9382" xr:uid="{FBCE13D6-19D8-406A-88EA-90A5B866C96F}"/>
    <cellStyle name="SAPBEXundefined 2 2 4 3" xfId="14042" xr:uid="{8F138646-81F5-45A4-93FD-2360AC869C67}"/>
    <cellStyle name="SAPBEXundefined 2 2 4 4" xfId="17398" xr:uid="{0F7AD99E-370F-4CBD-B3FE-BF1D0E982940}"/>
    <cellStyle name="SAPBEXundefined 2 2 4 5" xfId="21155" xr:uid="{66340D91-A7C3-464C-8BDD-8D6B119F8AF8}"/>
    <cellStyle name="SAPBEXundefined 2 2 4 6" xfId="24817" xr:uid="{FB9AF6DE-2326-4E52-915D-73C45A8898AC}"/>
    <cellStyle name="SAPBEXundefined 2 2 4 7" xfId="28346" xr:uid="{7B801445-9522-4909-8908-F667C826E82E}"/>
    <cellStyle name="SAPBEXundefined 2 2 4 8" xfId="31631" xr:uid="{700A6088-FA32-4994-AFFB-D014BBA6EA9D}"/>
    <cellStyle name="SAPBEXundefined 2 2 5" xfId="2238" xr:uid="{6F600623-3180-4FE3-8B7F-C47A6EBDD5A3}"/>
    <cellStyle name="SAPBEXundefined 2 2 5 2" xfId="8782" xr:uid="{E377FF62-6A18-4F4B-A7E3-8DC7EE8ADA2C}"/>
    <cellStyle name="SAPBEXundefined 2 2 5 3" xfId="13806" xr:uid="{38DE14FE-D47A-40D2-9B59-14A454669296}"/>
    <cellStyle name="SAPBEXundefined 2 2 5 4" xfId="16325" xr:uid="{896C8C96-15C5-4025-92B8-657FCFB76A96}"/>
    <cellStyle name="SAPBEXundefined 2 2 5 5" xfId="13706" xr:uid="{81539A0E-E1F3-4EBC-9398-748EC4F80C2B}"/>
    <cellStyle name="SAPBEXundefined 2 2 5 6" xfId="20086" xr:uid="{0F7DF18E-454A-4623-AF5D-618C0B2B7800}"/>
    <cellStyle name="SAPBEXundefined 2 2 5 7" xfId="20561" xr:uid="{ED5F515D-ABF4-47F2-9F76-D245FB27B32B}"/>
    <cellStyle name="SAPBEXundefined 2 2 5 8" xfId="19682" xr:uid="{3254FECF-D479-463F-BEB4-FDFEB2BD2F8E}"/>
    <cellStyle name="SAPBEXundefined 2 2 6" xfId="2580" xr:uid="{14620B8F-3F3A-4366-877C-E6A601DA9C42}"/>
    <cellStyle name="SAPBEXundefined 2 2 6 2" xfId="8584" xr:uid="{B72A0E47-F48A-43EA-A871-97CD8702A939}"/>
    <cellStyle name="SAPBEXundefined 2 2 6 3" xfId="10612" xr:uid="{3CDDB90F-7EBC-4D7A-8024-2347E9098469}"/>
    <cellStyle name="SAPBEXundefined 2 2 6 4" xfId="15097" xr:uid="{713E7DD0-C5C4-4F7F-9298-312D3FE29211}"/>
    <cellStyle name="SAPBEXundefined 2 2 6 5" xfId="19278" xr:uid="{52629102-AB65-45C0-8F58-A14718042D62}"/>
    <cellStyle name="SAPBEXundefined 2 2 6 6" xfId="15057" xr:uid="{1CD1B1D3-E79C-48D4-AAF7-AFE26D8E9AC4}"/>
    <cellStyle name="SAPBEXundefined 2 2 6 7" xfId="26691" xr:uid="{463C2A82-971C-47C7-8793-4C99CE9BFCDE}"/>
    <cellStyle name="SAPBEXundefined 2 2 6 8" xfId="31166" xr:uid="{D21A4462-1D5C-4B11-946A-02055A53056B}"/>
    <cellStyle name="SAPBEXundefined 2 2 7" xfId="4669" xr:uid="{80B60904-7D32-4E64-B0C5-DF43665FE5A9}"/>
    <cellStyle name="SAPBEXundefined 2 2 7 2" xfId="12352" xr:uid="{9024AD5B-A980-4395-98B0-AEBF6E4324B7}"/>
    <cellStyle name="SAPBEXundefined 2 2 7 3" xfId="16758" xr:uid="{AE5A7F18-E8C0-4FDC-83CB-D3B17C9F6214}"/>
    <cellStyle name="SAPBEXundefined 2 2 7 4" xfId="19016" xr:uid="{070EB25F-5C6E-435D-943E-050ADAF29250}"/>
    <cellStyle name="SAPBEXundefined 2 2 7 5" xfId="22768" xr:uid="{A91A81DA-E814-42A5-A82F-05C319220DC7}"/>
    <cellStyle name="SAPBEXundefined 2 2 7 6" xfId="26433" xr:uid="{E898B12D-B06B-4501-9753-99F1E9C0DA3E}"/>
    <cellStyle name="SAPBEXundefined 2 2 7 7" xfId="29965" xr:uid="{A07F047A-1035-4E07-88B8-06F746F72101}"/>
    <cellStyle name="SAPBEXundefined 2 2 7 8" xfId="33224" xr:uid="{6F638197-AA01-442B-A4ED-A73CB2EEB87E}"/>
    <cellStyle name="SAPBEXundefined 2 2 8" xfId="4902" xr:uid="{52CC39EF-EC4B-4B9D-BF7F-03298C8D6B7B}"/>
    <cellStyle name="SAPBEXundefined 2 2 8 2" xfId="12121" xr:uid="{A0587F10-13CD-45FF-83A7-C1D9EC047360}"/>
    <cellStyle name="SAPBEXundefined 2 2 8 3" xfId="16837" xr:uid="{F0F3C1BE-61D7-4D8D-9928-9C2E95DCFAF0}"/>
    <cellStyle name="SAPBEXundefined 2 2 8 4" xfId="19249" xr:uid="{AD65048C-439D-4D26-A217-0D50B6AC8A69}"/>
    <cellStyle name="SAPBEXundefined 2 2 8 5" xfId="23000" xr:uid="{AEFED904-7499-4896-9154-A676C08B4803}"/>
    <cellStyle name="SAPBEXundefined 2 2 8 6" xfId="26666" xr:uid="{77168C1C-F18E-4C86-9062-7519372C394B}"/>
    <cellStyle name="SAPBEXundefined 2 2 8 7" xfId="30198" xr:uid="{D20B0530-5D81-4656-8262-2A5E39BD829D}"/>
    <cellStyle name="SAPBEXundefined 2 2 8 8" xfId="33453" xr:uid="{55511A78-292A-4E4D-84A4-950B618BE50F}"/>
    <cellStyle name="SAPBEXundefined 2 2 9" xfId="12823" xr:uid="{5D5725D6-F77B-49ED-9976-F269C2C8CFC0}"/>
    <cellStyle name="SAPBEXundefined 2 3" xfId="1742" xr:uid="{D1225BFC-EE87-4671-BA75-45B196EABB27}"/>
    <cellStyle name="SAPBEXundefined 2 3 10" xfId="16992" xr:uid="{C532B516-202E-4BB2-9395-019FE4A2683D}"/>
    <cellStyle name="SAPBEXundefined 2 3 11" xfId="20468" xr:uid="{583F72F0-A0D7-4902-B923-36D5F17AA105}"/>
    <cellStyle name="SAPBEXundefined 2 3 12" xfId="23311" xr:uid="{5D5FB2C6-E824-491C-A853-43A164643F4F}"/>
    <cellStyle name="SAPBEXundefined 2 3 13" xfId="27707" xr:uid="{E0225EF5-08E5-4D39-A88B-9AD4E1EF106D}"/>
    <cellStyle name="SAPBEXundefined 2 3 14" xfId="30433" xr:uid="{B6FA65FC-6DC9-4EB7-A756-435C7240FE1E}"/>
    <cellStyle name="SAPBEXundefined 2 3 15" xfId="35138" xr:uid="{4593A578-6291-4E17-8922-61634607916F}"/>
    <cellStyle name="SAPBEXundefined 2 3 2" xfId="2985" xr:uid="{78B3C0AF-8563-4F4E-A80F-B19BCAB1990A}"/>
    <cellStyle name="SAPBEXundefined 2 3 2 2" xfId="9067" xr:uid="{C7234D5A-4317-457D-B296-729B96958631}"/>
    <cellStyle name="SAPBEXundefined 2 3 2 3" xfId="13564" xr:uid="{E0779853-A1EB-409A-95BC-A6EBD640BF72}"/>
    <cellStyle name="SAPBEXundefined 2 3 2 4" xfId="17333" xr:uid="{11BB3231-BBB0-4A85-B66C-80962B80E989}"/>
    <cellStyle name="SAPBEXundefined 2 3 2 5" xfId="21091" xr:uid="{E8E90977-357C-4B68-A90E-0C9C7BD28EB6}"/>
    <cellStyle name="SAPBEXundefined 2 3 2 6" xfId="24752" xr:uid="{C3D57FBC-6FD1-43A4-AF5E-835E3E9FA957}"/>
    <cellStyle name="SAPBEXundefined 2 3 2 7" xfId="28281" xr:uid="{92844400-BBBE-4C1D-9C35-3D71D8AE9509}"/>
    <cellStyle name="SAPBEXundefined 2 3 2 8" xfId="31567" xr:uid="{A7EC7F93-D722-4D00-A574-9F40F865A529}"/>
    <cellStyle name="SAPBEXundefined 2 3 3" xfId="3491" xr:uid="{FB8A27A6-F423-41DD-8F42-2A827DE59F9F}"/>
    <cellStyle name="SAPBEXundefined 2 3 3 2" xfId="8574" xr:uid="{830B3FD2-8C91-49BF-A799-E68E2280FD77}"/>
    <cellStyle name="SAPBEXundefined 2 3 3 3" xfId="10094" xr:uid="{D5AD655F-1854-44BF-9E94-4F64F8B8BCC8}"/>
    <cellStyle name="SAPBEXundefined 2 3 3 4" xfId="17838" xr:uid="{F4FB1988-800C-4266-838D-B95D91A0C95B}"/>
    <cellStyle name="SAPBEXundefined 2 3 3 5" xfId="21594" xr:uid="{4C66E15E-A2AB-46C0-90A3-84DDE9FC294E}"/>
    <cellStyle name="SAPBEXundefined 2 3 3 6" xfId="25256" xr:uid="{A4A6B7E0-BB71-4F59-B136-3EBE9BF77262}"/>
    <cellStyle name="SAPBEXundefined 2 3 3 7" xfId="28787" xr:uid="{F6C208DA-1DD9-4958-8A92-99CFF44A57CF}"/>
    <cellStyle name="SAPBEXundefined 2 3 3 8" xfId="32066" xr:uid="{AB2D268C-DD3C-4E05-99C1-9F0B381633C1}"/>
    <cellStyle name="SAPBEXundefined 2 3 4" xfId="3604" xr:uid="{27969BD2-83A3-4F8B-B765-1F7134A77695}"/>
    <cellStyle name="SAPBEXundefined 2 3 4 2" xfId="9889" xr:uid="{E379A838-9694-43BF-AC42-86CFB1CD3F65}"/>
    <cellStyle name="SAPBEXundefined 2 3 4 3" xfId="12080" xr:uid="{CD0802B1-8D90-4C74-95B3-B4CF658103D8}"/>
    <cellStyle name="SAPBEXundefined 2 3 4 4" xfId="17951" xr:uid="{8A54792B-C056-43B3-B7D7-D1DFB034035E}"/>
    <cellStyle name="SAPBEXundefined 2 3 4 5" xfId="21707" xr:uid="{3FB20DBD-17E3-468E-8941-FE4453D4BCBC}"/>
    <cellStyle name="SAPBEXundefined 2 3 4 6" xfId="25369" xr:uid="{BF24EF20-7A4C-4580-835E-551756612174}"/>
    <cellStyle name="SAPBEXundefined 2 3 4 7" xfId="28900" xr:uid="{5CCFEC4B-1F56-4D31-84F0-619D7463BDA4}"/>
    <cellStyle name="SAPBEXundefined 2 3 4 8" xfId="32177" xr:uid="{347F4DC8-0E7F-43A3-BA98-9E6EDD688F1A}"/>
    <cellStyle name="SAPBEXundefined 2 3 5" xfId="3206" xr:uid="{6D1FD867-CDD3-412A-8DCD-66739D853510}"/>
    <cellStyle name="SAPBEXundefined 2 3 5 2" xfId="10784" xr:uid="{28A1A199-FAE6-43B1-9D21-0DE5F5A5F843}"/>
    <cellStyle name="SAPBEXundefined 2 3 5 3" xfId="11032" xr:uid="{D0846B5D-6811-4BD2-A525-17BD3DC7825D}"/>
    <cellStyle name="SAPBEXundefined 2 3 5 4" xfId="17553" xr:uid="{65F03A4E-2ECF-46A8-B1CE-810579864C7F}"/>
    <cellStyle name="SAPBEXundefined 2 3 5 5" xfId="21309" xr:uid="{70E49864-2A45-44B0-BF7D-6ADEDEC1F56C}"/>
    <cellStyle name="SAPBEXundefined 2 3 5 6" xfId="24971" xr:uid="{249C03A4-3D28-4604-A0B3-3D5D3EBE5D00}"/>
    <cellStyle name="SAPBEXundefined 2 3 5 7" xfId="28502" xr:uid="{0278CB6B-24C2-411A-8B45-FBFCC713D358}"/>
    <cellStyle name="SAPBEXundefined 2 3 5 8" xfId="31782" xr:uid="{AB5484B3-940B-4E23-8D12-0ABC7D84A304}"/>
    <cellStyle name="SAPBEXundefined 2 3 6" xfId="2047" xr:uid="{ECD30B75-2010-4CAB-B6A4-CC04EBEAD3B9}"/>
    <cellStyle name="SAPBEXundefined 2 3 6 2" xfId="9113" xr:uid="{69AF2DCE-DB7F-48E6-8800-917FC4887C13}"/>
    <cellStyle name="SAPBEXundefined 2 3 6 3" xfId="14583" xr:uid="{6B6476A6-F29B-4034-B815-C8426A6E446D}"/>
    <cellStyle name="SAPBEXundefined 2 3 6 4" xfId="16474" xr:uid="{6A707C02-62CC-4173-983A-01802FB21268}"/>
    <cellStyle name="SAPBEXundefined 2 3 6 5" xfId="16873" xr:uid="{E019E3C8-A204-4D8E-ADC3-933B04561800}"/>
    <cellStyle name="SAPBEXundefined 2 3 6 6" xfId="13442" xr:uid="{8558F651-2304-4E0C-912B-89D6E5CBD7A7}"/>
    <cellStyle name="SAPBEXundefined 2 3 6 7" xfId="19878" xr:uid="{D4B9936D-CC58-4CA3-9505-E6D9BBCD2ADE}"/>
    <cellStyle name="SAPBEXundefined 2 3 6 8" xfId="27494" xr:uid="{24E02A0D-8B64-49B7-9969-EB7989E61FD8}"/>
    <cellStyle name="SAPBEXundefined 2 3 7" xfId="3828" xr:uid="{C2FBF44C-3850-43EB-9C91-AE869DC6053A}"/>
    <cellStyle name="SAPBEXundefined 2 3 7 2" xfId="12714" xr:uid="{D00FD7EB-1541-4054-9F3B-E08B792A5792}"/>
    <cellStyle name="SAPBEXundefined 2 3 7 3" xfId="15709" xr:uid="{21174785-E0B6-4077-BD14-5D4415AD982D}"/>
    <cellStyle name="SAPBEXundefined 2 3 7 4" xfId="18175" xr:uid="{8DCFC573-C49D-46D8-8D3B-0FE0E87C8D46}"/>
    <cellStyle name="SAPBEXundefined 2 3 7 5" xfId="21928" xr:uid="{54DACD68-AA83-40BC-82E8-327C758B798F}"/>
    <cellStyle name="SAPBEXundefined 2 3 7 6" xfId="25593" xr:uid="{BAF24718-CD16-43CB-9E94-B5AE190DDDB2}"/>
    <cellStyle name="SAPBEXundefined 2 3 7 7" xfId="29124" xr:uid="{AED7FD80-AB50-4FD3-B961-489F5F9CD1B8}"/>
    <cellStyle name="SAPBEXundefined 2 3 7 8" xfId="32395" xr:uid="{480C9B16-52AE-41B9-A671-76846F18453A}"/>
    <cellStyle name="SAPBEXundefined 2 3 8" xfId="8204" xr:uid="{A97FB299-E43D-46D0-B509-6B0E611DEFDD}"/>
    <cellStyle name="SAPBEXundefined 2 3 9" xfId="11116" xr:uid="{5C4DD5B9-BAC9-474D-8372-A3CB8A9F4FB2}"/>
    <cellStyle name="SAPBEXundefined 2 4" xfId="2539" xr:uid="{9CDC363B-E35B-4DA7-AD06-9568750D3858}"/>
    <cellStyle name="SAPBEXundefined 2 4 2" xfId="9982" xr:uid="{8803B7E4-95B3-487F-A381-C24182107BFF}"/>
    <cellStyle name="SAPBEXundefined 2 4 3" xfId="8011" xr:uid="{F7674F05-8BCB-4AC8-82DC-AC93BE429918}"/>
    <cellStyle name="SAPBEXundefined 2 4 4" xfId="12064" xr:uid="{A60D2A28-B44D-4885-BCF2-3F2436F7DA87}"/>
    <cellStyle name="SAPBEXundefined 2 4 5" xfId="19303" xr:uid="{FB9BDA4C-699A-4BAD-A7F0-15720D204B90}"/>
    <cellStyle name="SAPBEXundefined 2 4 6" xfId="23069" xr:uid="{ACE16BD6-75CA-4173-BA33-C5BE55313FDD}"/>
    <cellStyle name="SAPBEXundefined 2 4 7" xfId="26714" xr:uid="{06CA128A-A902-46C7-A0E2-94A2873BBDF6}"/>
    <cellStyle name="SAPBEXundefined 2 4 8" xfId="31127" xr:uid="{5A57D45F-429C-409A-9BF9-AB65DCF82025}"/>
    <cellStyle name="SAPBEXundefined 2 4 9" xfId="35193" xr:uid="{C67EA846-E980-4358-B615-732739609D84}"/>
    <cellStyle name="SAPBEXundefined 2 5" xfId="3049" xr:uid="{1AD2EC41-DCF5-42A1-9EBB-1164CC66C1A0}"/>
    <cellStyle name="SAPBEXundefined 2 5 2" xfId="10376" xr:uid="{5988B069-878C-42A4-964A-15271BD417AE}"/>
    <cellStyle name="SAPBEXundefined 2 5 3" xfId="13824" xr:uid="{9D612D7D-B446-403E-8211-CE70AF439FB4}"/>
    <cellStyle name="SAPBEXundefined 2 5 4" xfId="17397" xr:uid="{1E2763D0-3757-4DFA-A17E-C07407B4490B}"/>
    <cellStyle name="SAPBEXundefined 2 5 5" xfId="21154" xr:uid="{7C775108-6985-425C-8EFE-18E0F9A3F876}"/>
    <cellStyle name="SAPBEXundefined 2 5 6" xfId="24816" xr:uid="{74A2F430-502F-4ACA-AF97-945D035E306A}"/>
    <cellStyle name="SAPBEXundefined 2 5 7" xfId="28345" xr:uid="{AB3FBB8A-7DC6-47C4-866F-86B8EC3860E4}"/>
    <cellStyle name="SAPBEXundefined 2 5 8" xfId="31630" xr:uid="{7944C1D4-37EE-4B94-A6E0-D42A86007F22}"/>
    <cellStyle name="SAPBEXundefined 2 5 9" xfId="34275" xr:uid="{00E4A7AA-9E45-48B3-A96B-B69C585A6B71}"/>
    <cellStyle name="SAPBEXundefined 2 6" xfId="1901" xr:uid="{4E66F71C-C387-4040-82F1-F180395C4EE5}"/>
    <cellStyle name="SAPBEXundefined 2 6 2" xfId="10171" xr:uid="{AC2A69ED-CDAB-474D-9951-68249CC04F1A}"/>
    <cellStyle name="SAPBEXundefined 2 6 3" xfId="7704" xr:uid="{DE7A0BF1-B123-4135-B40F-4BD7C30365C8}"/>
    <cellStyle name="SAPBEXundefined 2 6 4" xfId="14112" xr:uid="{3472871C-2337-485A-B069-41BEFEDBF272}"/>
    <cellStyle name="SAPBEXundefined 2 6 5" xfId="16225" xr:uid="{13878595-A2D1-4FD1-86AE-45B7DCFAE594}"/>
    <cellStyle name="SAPBEXundefined 2 6 6" xfId="19939" xr:uid="{24CF9058-D817-425E-BCEA-41E4F2476F14}"/>
    <cellStyle name="SAPBEXundefined 2 6 7" xfId="15230" xr:uid="{06AC7853-015B-42EA-992F-E21EC630584D}"/>
    <cellStyle name="SAPBEXundefined 2 6 8" xfId="27031" xr:uid="{8F20ADBA-16AE-4A06-90C0-7A0EE9439010}"/>
    <cellStyle name="SAPBEXundefined 2 7" xfId="1894" xr:uid="{A3ADF243-0128-4A07-8C2D-2C9DF17E673A}"/>
    <cellStyle name="SAPBEXundefined 2 7 2" xfId="8669" xr:uid="{D2639B15-D3C2-4CE8-9194-BF766BAB05F0}"/>
    <cellStyle name="SAPBEXundefined 2 7 3" xfId="11124" xr:uid="{D18BC7F7-D886-4E24-8BCA-5954461506A8}"/>
    <cellStyle name="SAPBEXundefined 2 7 4" xfId="11621" xr:uid="{58D04C2D-6B8A-43B0-BD4F-15B4C76B6B01}"/>
    <cellStyle name="SAPBEXundefined 2 7 5" xfId="16304" xr:uid="{95C7D2F0-A204-4EA5-9892-9BBE4E477536}"/>
    <cellStyle name="SAPBEXundefined 2 7 6" xfId="23233" xr:uid="{0AC37646-5368-4176-8268-D601CD2AF911}"/>
    <cellStyle name="SAPBEXundefined 2 7 7" xfId="19851" xr:uid="{09F6E98D-504A-4BE5-AA1D-3DB2B0DED5D1}"/>
    <cellStyle name="SAPBEXundefined 2 7 8" xfId="8200" xr:uid="{AC8017A6-A521-4E32-BC32-7C66C89781C2}"/>
    <cellStyle name="SAPBEXundefined 2 8" xfId="4663" xr:uid="{B18ACF73-303B-46E7-9D31-EF4B3FAD917C}"/>
    <cellStyle name="SAPBEXundefined 2 8 2" xfId="12358" xr:uid="{8DBA8A03-5A72-4C57-A99F-F2BF75C2E704}"/>
    <cellStyle name="SAPBEXundefined 2 8 3" xfId="15738" xr:uid="{C64A5D4E-85EB-4F17-BD64-327511C5EF16}"/>
    <cellStyle name="SAPBEXundefined 2 8 4" xfId="19010" xr:uid="{10CA02B0-905E-415E-8911-DD6B2644761A}"/>
    <cellStyle name="SAPBEXundefined 2 8 5" xfId="22762" xr:uid="{B761D58C-4AE3-4CB3-8C21-C9808A5E0826}"/>
    <cellStyle name="SAPBEXundefined 2 8 6" xfId="26427" xr:uid="{3787748C-2B3D-47AB-8D7F-9B459A11ACD9}"/>
    <cellStyle name="SAPBEXundefined 2 8 7" xfId="29959" xr:uid="{3F23F002-AE00-430F-846F-697C64A2FFA9}"/>
    <cellStyle name="SAPBEXundefined 2 8 8" xfId="33218" xr:uid="{E0F01C1A-9F17-4A98-8AB8-15449A7BEEFE}"/>
    <cellStyle name="SAPBEXundefined 2 9" xfId="4188" xr:uid="{38BF5699-D394-439D-897C-0E5D543FE54A}"/>
    <cellStyle name="SAPBEXundefined 2 9 2" xfId="6976" xr:uid="{BA998CD1-E2F8-4C15-9B43-AD8AD4287F7C}"/>
    <cellStyle name="SAPBEXundefined 2 9 3" xfId="15317" xr:uid="{C13D4B48-1AE9-4998-83B9-DEE135804A42}"/>
    <cellStyle name="SAPBEXundefined 2 9 4" xfId="18535" xr:uid="{7E847686-5686-486B-A7D1-E8302A8B409F}"/>
    <cellStyle name="SAPBEXundefined 2 9 5" xfId="22288" xr:uid="{C06062C5-5C7D-4124-9FFE-32F73AADB8B7}"/>
    <cellStyle name="SAPBEXundefined 2 9 6" xfId="25953" xr:uid="{BD7CE4C4-03BB-49A3-AB8A-EC3DD8EBDC16}"/>
    <cellStyle name="SAPBEXundefined 2 9 7" xfId="29484" xr:uid="{46830D6A-68B6-4046-BC8F-7F0A1F99FF54}"/>
    <cellStyle name="SAPBEXundefined 2 9 8" xfId="32749" xr:uid="{74AC7871-1576-463E-B4D1-33BA4E9473BF}"/>
    <cellStyle name="SAPBEXundefined 20" xfId="14339" xr:uid="{C77A2003-8864-4FD2-94C2-D1B55E2A9EDD}"/>
    <cellStyle name="SAPBEXundefined 21" xfId="24003" xr:uid="{C019D65D-ECFB-4AC6-A472-B0CFE9AF6B0A}"/>
    <cellStyle name="SAPBEXundefined 22" xfId="30708" xr:uid="{3B9FD880-BD85-4938-8AF4-0DC4D72256BB}"/>
    <cellStyle name="SAPBEXundefined 3" xfId="1270" xr:uid="{4821DFC7-7B85-4EBA-BE4B-FAFD768347C5}"/>
    <cellStyle name="SAPBEXundefined 3 10" xfId="11474" xr:uid="{F64E76DB-721C-4178-BDF6-5FDF9A855C9A}"/>
    <cellStyle name="SAPBEXundefined 3 11" xfId="16169" xr:uid="{E6FAFDF0-763C-41DE-9F3E-694878461635}"/>
    <cellStyle name="SAPBEXundefined 3 12" xfId="15544" xr:uid="{B96BBAD4-EAD7-44C9-A2B1-02DFD2266801}"/>
    <cellStyle name="SAPBEXundefined 3 13" xfId="19690" xr:uid="{26F1BC29-3147-459D-81DC-D7A245817DF4}"/>
    <cellStyle name="SAPBEXundefined 3 14" xfId="23454" xr:uid="{ECE8C70C-422C-42D5-AE28-2C127157C525}"/>
    <cellStyle name="SAPBEXundefined 3 15" xfId="27071" xr:uid="{CB2E3F77-9FD0-4AD1-A2F6-23F17748D6C6}"/>
    <cellStyle name="SAPBEXundefined 3 16" xfId="13167" xr:uid="{54793562-A550-4313-A958-F0ACA6099A33}"/>
    <cellStyle name="SAPBEXundefined 3 17" xfId="35145" xr:uid="{D497F87D-22D8-4C7E-AC19-0C2E219189E9}"/>
    <cellStyle name="SAPBEXundefined 3 2" xfId="1271" xr:uid="{1DF4E718-F942-4D17-80EA-FF3F9DC06E7C}"/>
    <cellStyle name="SAPBEXundefined 3 2 10" xfId="15442" xr:uid="{FC275B35-14BA-4865-9553-CD6A4C3BB37A}"/>
    <cellStyle name="SAPBEXundefined 3 2 11" xfId="11297" xr:uid="{F6349C61-74F1-4C0F-8318-DA61D50EACDC}"/>
    <cellStyle name="SAPBEXundefined 3 2 12" xfId="19689" xr:uid="{98B3BF25-6BF4-4554-935F-12B3BA1590F6}"/>
    <cellStyle name="SAPBEXundefined 3 2 13" xfId="23453" xr:uid="{FCC9A036-0B1F-4E9B-8B73-D64AF62FEF15}"/>
    <cellStyle name="SAPBEXundefined 3 2 14" xfId="27070" xr:uid="{B474D243-3C03-4581-AD3C-B7D0A12F526C}"/>
    <cellStyle name="SAPBEXundefined 3 2 15" xfId="30540" xr:uid="{03B2A684-2716-430C-85BE-25689E8ECA0A}"/>
    <cellStyle name="SAPBEXundefined 3 2 2" xfId="1745" xr:uid="{918C1DC5-12F5-4350-98E1-7141B5CAD058}"/>
    <cellStyle name="SAPBEXundefined 3 2 2 10" xfId="16585" xr:uid="{6053B938-2478-42BC-B8D9-3C30E32D89FA}"/>
    <cellStyle name="SAPBEXundefined 3 2 2 11" xfId="19549" xr:uid="{CAE8C48A-5CC5-4602-821F-0B09DFB50FF9}"/>
    <cellStyle name="SAPBEXundefined 3 2 2 12" xfId="24149" xr:uid="{A6472767-FABA-4525-99CC-2B1DFB575431}"/>
    <cellStyle name="SAPBEXundefined 3 2 2 13" xfId="26960" xr:uid="{018FCF56-63DC-44F3-B806-5C223E262180}"/>
    <cellStyle name="SAPBEXundefined 3 2 2 14" xfId="30858" xr:uid="{88F92C3E-1571-4AC4-A39C-CCE87A1D49BE}"/>
    <cellStyle name="SAPBEXundefined 3 2 2 2" xfId="2988" xr:uid="{3BE26038-EEFC-4FE2-92F8-315D2ACEF7D6}"/>
    <cellStyle name="SAPBEXundefined 3 2 2 2 2" xfId="11126" xr:uid="{622A5DF3-F7D1-47E2-A54C-98B3219D613C}"/>
    <cellStyle name="SAPBEXundefined 3 2 2 2 3" xfId="16740" xr:uid="{570D97C3-AAD8-4D4D-8066-8ADB2E3546A3}"/>
    <cellStyle name="SAPBEXundefined 3 2 2 2 4" xfId="17336" xr:uid="{7E6A9AB6-F488-4D48-AFD8-2FB3C3185607}"/>
    <cellStyle name="SAPBEXundefined 3 2 2 2 5" xfId="21094" xr:uid="{7DBEAD02-1764-4BC3-A181-A619870613C0}"/>
    <cellStyle name="SAPBEXundefined 3 2 2 2 6" xfId="24755" xr:uid="{B85FE860-772D-4527-B4E9-D42DC6E2E929}"/>
    <cellStyle name="SAPBEXundefined 3 2 2 2 7" xfId="28284" xr:uid="{32ED6E32-4123-45F8-BDDF-AE8AF8B1C64E}"/>
    <cellStyle name="SAPBEXundefined 3 2 2 2 8" xfId="31570" xr:uid="{2CABB166-3481-4CB7-83AA-7126DA4D8DCC}"/>
    <cellStyle name="SAPBEXundefined 3 2 2 3" xfId="3494" xr:uid="{2586FAFE-DE4E-4935-AD24-B2FE625A551C}"/>
    <cellStyle name="SAPBEXundefined 3 2 2 3 2" xfId="9199" xr:uid="{E48BC46B-149C-4C38-8ED1-AD3598E25FEF}"/>
    <cellStyle name="SAPBEXundefined 3 2 2 3 3" xfId="14341" xr:uid="{730FB7C0-9D8A-43AD-9618-7A3A491DCDCF}"/>
    <cellStyle name="SAPBEXundefined 3 2 2 3 4" xfId="17841" xr:uid="{C218C843-4FE0-446B-B11C-828B6FAA1D14}"/>
    <cellStyle name="SAPBEXundefined 3 2 2 3 5" xfId="21597" xr:uid="{0336C80B-8377-42EB-A6C5-99CC81A49D59}"/>
    <cellStyle name="SAPBEXundefined 3 2 2 3 6" xfId="25259" xr:uid="{C6327AAF-EE02-47EA-944F-C2E09F796CB7}"/>
    <cellStyle name="SAPBEXundefined 3 2 2 3 7" xfId="28790" xr:uid="{E5F7CB71-6867-43CB-B1B6-853881B89AB4}"/>
    <cellStyle name="SAPBEXundefined 3 2 2 3 8" xfId="32069" xr:uid="{3D83D36F-2166-4DC2-8A2E-3F93DB2D95A5}"/>
    <cellStyle name="SAPBEXundefined 3 2 2 4" xfId="2151" xr:uid="{713F23D4-456F-4463-A50D-9152D4C05920}"/>
    <cellStyle name="SAPBEXundefined 3 2 2 4 2" xfId="8532" xr:uid="{19BE8ABB-FE40-4FB6-8529-EF8FAA30BF68}"/>
    <cellStyle name="SAPBEXundefined 3 2 2 4 3" xfId="14500" xr:uid="{FC065B07-9F4D-4025-92C9-08DAEA65F8EF}"/>
    <cellStyle name="SAPBEXundefined 3 2 2 4 4" xfId="9776" xr:uid="{58EEBD8A-0E84-4CF1-8903-D0527292E328}"/>
    <cellStyle name="SAPBEXundefined 3 2 2 4 5" xfId="6888" xr:uid="{6F344FCD-68E9-4FE9-86AF-1694A15B8082}"/>
    <cellStyle name="SAPBEXundefined 3 2 2 4 6" xfId="20055" xr:uid="{38F4D45B-8F52-408F-B1A1-63EA40F206F3}"/>
    <cellStyle name="SAPBEXundefined 3 2 2 4 7" xfId="9238" xr:uid="{11D175DC-916E-44FF-881B-CFF84F7F9085}"/>
    <cellStyle name="SAPBEXundefined 3 2 2 4 8" xfId="27442" xr:uid="{4B40475E-9DC2-4808-8652-1A3B3F9A7C03}"/>
    <cellStyle name="SAPBEXundefined 3 2 2 5" xfId="4347" xr:uid="{CF5A17A6-6173-4D20-8F4C-A8AF0511877F}"/>
    <cellStyle name="SAPBEXundefined 3 2 2 5 2" xfId="12607" xr:uid="{DB0FC385-1F16-484E-8939-AC3CEA8B1D28}"/>
    <cellStyle name="SAPBEXundefined 3 2 2 5 3" xfId="11803" xr:uid="{DCB0EF0F-2E72-4A5D-9E45-5A9DF6E9D298}"/>
    <cellStyle name="SAPBEXundefined 3 2 2 5 4" xfId="18694" xr:uid="{B1AC339C-BF71-4744-809E-0BD38920320A}"/>
    <cellStyle name="SAPBEXundefined 3 2 2 5 5" xfId="22446" xr:uid="{5F9B1CF8-811B-451C-A02E-0B1EA6EAB0D4}"/>
    <cellStyle name="SAPBEXundefined 3 2 2 5 6" xfId="26112" xr:uid="{71F7BC94-907F-4EF2-8CFC-CD8FE7BCB02E}"/>
    <cellStyle name="SAPBEXundefined 3 2 2 5 7" xfId="29643" xr:uid="{9846F049-A576-4F8C-BF0B-F653C047866E}"/>
    <cellStyle name="SAPBEXundefined 3 2 2 5 8" xfId="32905" xr:uid="{0627B645-9A0E-4281-9A8D-FB446A1ECE1A}"/>
    <cellStyle name="SAPBEXundefined 3 2 2 6" xfId="4234" xr:uid="{5B6B6B1E-3BC3-4BED-AC6F-89529E06FB35}"/>
    <cellStyle name="SAPBEXundefined 3 2 2 6 2" xfId="13132" xr:uid="{29FD3B9F-A007-45AC-A095-35C5F0D338A6}"/>
    <cellStyle name="SAPBEXundefined 3 2 2 6 3" xfId="15541" xr:uid="{445F5E68-69E6-4D4B-BAB6-7A5B8EB8F326}"/>
    <cellStyle name="SAPBEXundefined 3 2 2 6 4" xfId="18581" xr:uid="{C962094E-4870-4D5E-974C-A8A0D0C71995}"/>
    <cellStyle name="SAPBEXundefined 3 2 2 6 5" xfId="22333" xr:uid="{023C1F5A-1C5B-4D5B-836D-3704280F2A93}"/>
    <cellStyle name="SAPBEXundefined 3 2 2 6 6" xfId="25999" xr:uid="{2AD2F426-879C-4EFF-A7EE-2FD3F5211E02}"/>
    <cellStyle name="SAPBEXundefined 3 2 2 6 7" xfId="29530" xr:uid="{F131F2FB-3966-4632-AF5E-56FA1F5C8089}"/>
    <cellStyle name="SAPBEXundefined 3 2 2 6 8" xfId="32793" xr:uid="{260120FA-764E-4EA9-ADCC-D3A8E9F997CA}"/>
    <cellStyle name="SAPBEXundefined 3 2 2 7" xfId="4798" xr:uid="{67FD74F1-49EF-466F-8A68-2E2AD0B58ACB}"/>
    <cellStyle name="SAPBEXundefined 3 2 2 7 2" xfId="12225" xr:uid="{2E8D8FB0-86E9-4FA4-9430-F66121EE570E}"/>
    <cellStyle name="SAPBEXundefined 3 2 2 7 3" xfId="16799" xr:uid="{1EA30051-8847-4350-A571-3734296D18D2}"/>
    <cellStyle name="SAPBEXundefined 3 2 2 7 4" xfId="19145" xr:uid="{8B8D1553-1BE4-448A-BDE5-F831499730D4}"/>
    <cellStyle name="SAPBEXundefined 3 2 2 7 5" xfId="22896" xr:uid="{7F85F905-5B8A-4C4E-A4CA-1873F272DD9D}"/>
    <cellStyle name="SAPBEXundefined 3 2 2 7 6" xfId="26562" xr:uid="{4CF34645-7104-4A19-B56B-0F6D439D5C4C}"/>
    <cellStyle name="SAPBEXundefined 3 2 2 7 7" xfId="30094" xr:uid="{C00D8A45-8BA0-4A81-A93C-8116B6DCF144}"/>
    <cellStyle name="SAPBEXundefined 3 2 2 7 8" xfId="33351" xr:uid="{5FF79C39-CA6C-4CEA-A2F0-E8A167BEC711}"/>
    <cellStyle name="SAPBEXundefined 3 2 2 8" xfId="13070" xr:uid="{D2CF3FDC-C878-46D8-9B0F-D3E41410A5B1}"/>
    <cellStyle name="SAPBEXundefined 3 2 2 9" xfId="15591" xr:uid="{B8D30E24-D12E-47B5-9140-1011E6FEC87A}"/>
    <cellStyle name="SAPBEXundefined 3 2 3" xfId="2542" xr:uid="{FCD964AC-9E3F-41A0-AAF0-2F1C3873ED86}"/>
    <cellStyle name="SAPBEXundefined 3 2 3 2" xfId="9651" xr:uid="{F5861A66-2AEA-42D3-9344-18F4968C147A}"/>
    <cellStyle name="SAPBEXundefined 3 2 3 3" xfId="15060" xr:uid="{BA91B7DB-6D41-4B6C-992E-564ABEDD02C2}"/>
    <cellStyle name="SAPBEXundefined 3 2 3 4" xfId="13682" xr:uid="{D24B72F0-1762-4FE0-92FE-25945BCB9F00}"/>
    <cellStyle name="SAPBEXundefined 3 2 3 5" xfId="19300" xr:uid="{EBA839F3-CEBB-46AA-B9D7-CD02F966BCAE}"/>
    <cellStyle name="SAPBEXundefined 3 2 3 6" xfId="23066" xr:uid="{93BD3513-ACA1-44C3-A484-5294A25B40A0}"/>
    <cellStyle name="SAPBEXundefined 3 2 3 7" xfId="26711" xr:uid="{682E7888-08C5-4AF4-AC89-71DB8988100B}"/>
    <cellStyle name="SAPBEXundefined 3 2 3 8" xfId="31130" xr:uid="{BD11E97C-F951-4DCC-B649-343AD5900598}"/>
    <cellStyle name="SAPBEXundefined 3 2 4" xfId="3052" xr:uid="{C3C409FB-031D-4C2D-B8D1-7598F5922760}"/>
    <cellStyle name="SAPBEXundefined 3 2 4 2" xfId="9516" xr:uid="{0DAD2D82-38CC-453C-BE97-EA10BF625EF9}"/>
    <cellStyle name="SAPBEXundefined 3 2 4 3" xfId="9874" xr:uid="{D984547B-F03A-4B2A-93DC-53B3DD71A435}"/>
    <cellStyle name="SAPBEXundefined 3 2 4 4" xfId="17400" xr:uid="{D41199F9-FE90-42FD-948E-E5BBA49ED53B}"/>
    <cellStyle name="SAPBEXundefined 3 2 4 5" xfId="21157" xr:uid="{06919D41-C4F3-4D25-8BF3-96383DEA1552}"/>
    <cellStyle name="SAPBEXundefined 3 2 4 6" xfId="24819" xr:uid="{8F12CC5D-2893-40F2-A31E-07AF9B9781A6}"/>
    <cellStyle name="SAPBEXundefined 3 2 4 7" xfId="28348" xr:uid="{56CCE241-973C-43E7-A156-56F67C2E1389}"/>
    <cellStyle name="SAPBEXundefined 3 2 4 8" xfId="31633" xr:uid="{8E6CC743-22DF-4F7B-BAB4-22DF1794165C}"/>
    <cellStyle name="SAPBEXundefined 3 2 5" xfId="2235" xr:uid="{C4402373-130F-42DB-A6A3-7D070DBE1EB2}"/>
    <cellStyle name="SAPBEXundefined 3 2 5 2" xfId="11580" xr:uid="{B15E140A-6F9C-4F1C-B8D2-95E2991ED2D6}"/>
    <cellStyle name="SAPBEXundefined 3 2 5 3" xfId="16066" xr:uid="{6ADA2890-2581-4E5F-AC8C-D2F8CE566E36}"/>
    <cellStyle name="SAPBEXundefined 3 2 5 4" xfId="7365" xr:uid="{050CAF7D-193C-4179-A5AC-F31EE68C9BFC}"/>
    <cellStyle name="SAPBEXundefined 3 2 5 5" xfId="16210" xr:uid="{E60D4993-3960-4319-987F-CF9075FF3243}"/>
    <cellStyle name="SAPBEXundefined 3 2 5 6" xfId="14924" xr:uid="{32365FDC-86C7-4836-A71E-2D56FB16063D}"/>
    <cellStyle name="SAPBEXundefined 3 2 5 7" xfId="23826" xr:uid="{7D6B9485-FFB1-48B8-8864-38C34AC6EA42}"/>
    <cellStyle name="SAPBEXundefined 3 2 5 8" xfId="30361" xr:uid="{C2325D0A-5C3E-4F84-B132-BB2E9F738D98}"/>
    <cellStyle name="SAPBEXundefined 3 2 6" xfId="2234" xr:uid="{6092FE4E-52F1-4290-85FB-DD1FA8CA83A6}"/>
    <cellStyle name="SAPBEXundefined 3 2 6 2" xfId="7935" xr:uid="{94390928-523D-4775-97D1-A62891E0C5FF}"/>
    <cellStyle name="SAPBEXundefined 3 2 6 3" xfId="14528" xr:uid="{136855F4-3F75-40C0-A760-A6146E670DC2}"/>
    <cellStyle name="SAPBEXundefined 3 2 6 4" xfId="9205" xr:uid="{445C4CFB-0519-465F-8EA2-C2478919C38C}"/>
    <cellStyle name="SAPBEXundefined 3 2 6 5" xfId="19438" xr:uid="{EDB7A975-4E2F-4360-BD21-0E1E1CE7F244}"/>
    <cellStyle name="SAPBEXundefined 3 2 6 6" xfId="16596" xr:uid="{3D6DFB30-C1A9-4E4C-B669-840C6E045E6C}"/>
    <cellStyle name="SAPBEXundefined 3 2 6 7" xfId="26852" xr:uid="{A07C664D-B8B8-4C79-A414-0FBD3CD748C5}"/>
    <cellStyle name="SAPBEXundefined 3 2 6 8" xfId="27050" xr:uid="{261DC2DE-38F2-4199-A01F-416953F18C78}"/>
    <cellStyle name="SAPBEXundefined 3 2 7" xfId="4664" xr:uid="{B591CFA1-E0BF-4005-BC6B-FA602F651628}"/>
    <cellStyle name="SAPBEXundefined 3 2 7 2" xfId="12357" xr:uid="{E4BFDFD1-6CBE-4EA6-A103-E6F533B28CEE}"/>
    <cellStyle name="SAPBEXundefined 3 2 7 3" xfId="15739" xr:uid="{BEBF8103-E1E0-46A5-A653-C05E00AE8E1E}"/>
    <cellStyle name="SAPBEXundefined 3 2 7 4" xfId="19011" xr:uid="{C5892A17-8A94-4189-AF95-4CB5EBD7600C}"/>
    <cellStyle name="SAPBEXundefined 3 2 7 5" xfId="22763" xr:uid="{9E84B0F7-5624-4B5C-B7EE-BB9146F3E465}"/>
    <cellStyle name="SAPBEXundefined 3 2 7 6" xfId="26428" xr:uid="{6F62A767-A752-46FF-A587-840F876DE3C0}"/>
    <cellStyle name="SAPBEXundefined 3 2 7 7" xfId="29960" xr:uid="{385F60CB-4971-444D-8C82-822BF45F582B}"/>
    <cellStyle name="SAPBEXundefined 3 2 7 8" xfId="33219" xr:uid="{96E364A5-7F2A-49DC-A889-0C08221E7A23}"/>
    <cellStyle name="SAPBEXundefined 3 2 8" xfId="2756" xr:uid="{1141D614-509E-44A6-814F-EC498A5F321E}"/>
    <cellStyle name="SAPBEXundefined 3 2 8 2" xfId="11413" xr:uid="{FDBD832A-2CEF-4E97-B763-F2344A66E733}"/>
    <cellStyle name="SAPBEXundefined 3 2 8 3" xfId="16229" xr:uid="{197984E6-25EB-4016-A49F-E958262C223B}"/>
    <cellStyle name="SAPBEXundefined 3 2 8 4" xfId="17104" xr:uid="{75676A5F-6D8E-4181-A283-A1077F6C2F7F}"/>
    <cellStyle name="SAPBEXundefined 3 2 8 5" xfId="20862" xr:uid="{04C73DBB-46DC-4D3A-83CF-A9743B93BDA4}"/>
    <cellStyle name="SAPBEXundefined 3 2 8 6" xfId="24523" xr:uid="{2AB39B45-C544-4299-8291-87AAAD1BB85E}"/>
    <cellStyle name="SAPBEXundefined 3 2 8 7" xfId="28052" xr:uid="{48112D2F-CBE6-4B38-B1F9-B3DE2AA18ACD}"/>
    <cellStyle name="SAPBEXundefined 3 2 8 8" xfId="31338" xr:uid="{62A12FAB-C296-4572-886F-B8BFF8F427D5}"/>
    <cellStyle name="SAPBEXundefined 3 2 9" xfId="8636" xr:uid="{C926BBB1-2A03-4E51-8934-B95998B28861}"/>
    <cellStyle name="SAPBEXundefined 3 3" xfId="1744" xr:uid="{C7C999DD-3E4C-41BA-B912-D5A60120446C}"/>
    <cellStyle name="SAPBEXundefined 3 3 10" xfId="15225" xr:uid="{667D71AC-FDEC-4390-BFFF-7B11091297FC}"/>
    <cellStyle name="SAPBEXundefined 3 3 11" xfId="20467" xr:uid="{C7C7F8E9-3B1B-4FCF-AB77-D611AF8CCF97}"/>
    <cellStyle name="SAPBEXundefined 3 3 12" xfId="23310" xr:uid="{30C4FB42-DC07-42AB-BE00-F9483800748B}"/>
    <cellStyle name="SAPBEXundefined 3 3 13" xfId="27706" xr:uid="{D67CA1DE-E8EE-46EE-A6A6-1F0DA726FC12}"/>
    <cellStyle name="SAPBEXundefined 3 3 14" xfId="30432" xr:uid="{B24F1655-BB7B-4B9B-847E-8E24B32AAD79}"/>
    <cellStyle name="SAPBEXundefined 3 3 2" xfId="2987" xr:uid="{8E51C00D-38DD-41D3-95A1-B200256550A2}"/>
    <cellStyle name="SAPBEXundefined 3 3 2 2" xfId="9161" xr:uid="{FCC05AEC-0E85-44D8-91C8-90A91A5B0EAD}"/>
    <cellStyle name="SAPBEXundefined 3 3 2 3" xfId="7289" xr:uid="{529BD982-092B-4527-A1AE-448627EDFD9D}"/>
    <cellStyle name="SAPBEXundefined 3 3 2 4" xfId="17335" xr:uid="{FCFF37D1-F2AC-4F09-AA07-5B99F21C2942}"/>
    <cellStyle name="SAPBEXundefined 3 3 2 5" xfId="21093" xr:uid="{DADF7F2D-05BA-4936-A274-A9C7EB20EDC3}"/>
    <cellStyle name="SAPBEXundefined 3 3 2 6" xfId="24754" xr:uid="{5E77D03B-A88E-42F6-8CDE-38E17E7A895D}"/>
    <cellStyle name="SAPBEXundefined 3 3 2 7" xfId="28283" xr:uid="{0133E744-1C3A-4431-B402-887606E01216}"/>
    <cellStyle name="SAPBEXundefined 3 3 2 8" xfId="31569" xr:uid="{016B4438-6559-499D-86A9-D8062F9D8FED}"/>
    <cellStyle name="SAPBEXundefined 3 3 3" xfId="3493" xr:uid="{A196A49F-2246-499E-BED6-874BDF496F08}"/>
    <cellStyle name="SAPBEXundefined 3 3 3 2" xfId="9410" xr:uid="{2009A7DC-A51C-447A-81B4-B12417BAC829}"/>
    <cellStyle name="SAPBEXundefined 3 3 3 3" xfId="13549" xr:uid="{500E7FBA-EA80-423D-A8C1-D1E2765BD5FB}"/>
    <cellStyle name="SAPBEXundefined 3 3 3 4" xfId="17840" xr:uid="{ED2EB6F3-BE43-4F2A-96D9-317E32788C91}"/>
    <cellStyle name="SAPBEXundefined 3 3 3 5" xfId="21596" xr:uid="{76510572-8A34-4CA2-A6DE-2E8329E70E75}"/>
    <cellStyle name="SAPBEXundefined 3 3 3 6" xfId="25258" xr:uid="{3CC6543E-FEFC-41EE-BD7E-339F0B8B7AAA}"/>
    <cellStyle name="SAPBEXundefined 3 3 3 7" xfId="28789" xr:uid="{959B9764-CBD2-4B69-91CB-1F768047BE17}"/>
    <cellStyle name="SAPBEXundefined 3 3 3 8" xfId="32068" xr:uid="{1DF4349E-C6C8-4A2C-9DA4-437B3499A91E}"/>
    <cellStyle name="SAPBEXundefined 3 3 4" xfId="3527" xr:uid="{DFBE008A-6B2B-4D19-AE1B-2D07D5A7C1C2}"/>
    <cellStyle name="SAPBEXundefined 3 3 4 2" xfId="8380" xr:uid="{39CB456E-4EB1-4EF2-AB38-06B98C559F69}"/>
    <cellStyle name="SAPBEXundefined 3 3 4 3" xfId="8533" xr:uid="{8EABE47F-EF7C-4A1D-BC7D-68D6B19A9840}"/>
    <cellStyle name="SAPBEXundefined 3 3 4 4" xfId="17874" xr:uid="{ED59A57C-C093-416C-9DE4-450B88D7E29B}"/>
    <cellStyle name="SAPBEXundefined 3 3 4 5" xfId="21630" xr:uid="{C066FDBF-7F00-47C6-9E9F-E8921A13A51F}"/>
    <cellStyle name="SAPBEXundefined 3 3 4 6" xfId="25292" xr:uid="{1044DC6E-BBC7-4C0C-B5E1-4DC5FB4BCA1A}"/>
    <cellStyle name="SAPBEXundefined 3 3 4 7" xfId="28823" xr:uid="{53AA2BE1-F5A6-4F5C-A344-17FE2A10B4DD}"/>
    <cellStyle name="SAPBEXundefined 3 3 4 8" xfId="32102" xr:uid="{FA4682F4-355A-42A5-B7A7-31AC61D635FE}"/>
    <cellStyle name="SAPBEXundefined 3 3 5" xfId="1874" xr:uid="{DD0B1936-4052-4559-BEF5-24B0DC3BCD94}"/>
    <cellStyle name="SAPBEXundefined 3 3 5 2" xfId="9670" xr:uid="{9E79D962-3203-4315-BA71-7D6967D5228A}"/>
    <cellStyle name="SAPBEXundefined 3 3 5 3" xfId="7723" xr:uid="{5CAD5B5B-C572-4238-A1AB-3A20F82710D7}"/>
    <cellStyle name="SAPBEXundefined 3 3 5 4" xfId="13701" xr:uid="{423213C4-035A-4E80-B67C-616B81B6B579}"/>
    <cellStyle name="SAPBEXundefined 3 3 5 5" xfId="19483" xr:uid="{94DA5586-45F5-41B8-ADF7-F633DA1A88C1}"/>
    <cellStyle name="SAPBEXundefined 3 3 5 6" xfId="20279" xr:uid="{084377D3-6081-47AA-BD9E-8565B1CBA1FA}"/>
    <cellStyle name="SAPBEXundefined 3 3 5 7" xfId="26896" xr:uid="{6ACAEE38-0758-40F1-B11A-B4A231DFE304}"/>
    <cellStyle name="SAPBEXundefined 3 3 5 8" xfId="27275" xr:uid="{2E327D8A-11F4-4E46-A526-DB32B1A08A4B}"/>
    <cellStyle name="SAPBEXundefined 3 3 6" xfId="4665" xr:uid="{0FD69183-E47B-450A-8F47-E0BF77193E5D}"/>
    <cellStyle name="SAPBEXundefined 3 3 6 2" xfId="12356" xr:uid="{203CEADA-AF57-4EAA-A98D-2F1FE3783E68}"/>
    <cellStyle name="SAPBEXundefined 3 3 6 3" xfId="15740" xr:uid="{90B4BC2C-7287-4C6D-9059-A445E36DC65F}"/>
    <cellStyle name="SAPBEXundefined 3 3 6 4" xfId="19012" xr:uid="{F9C57A14-495C-471E-849B-A338479BBCDF}"/>
    <cellStyle name="SAPBEXundefined 3 3 6 5" xfId="22764" xr:uid="{B8DC2A4C-370C-4831-ABBA-D8AC6D3C732C}"/>
    <cellStyle name="SAPBEXundefined 3 3 6 6" xfId="26429" xr:uid="{E1EC4C25-8D13-434A-A29C-21D779D15E2B}"/>
    <cellStyle name="SAPBEXundefined 3 3 6 7" xfId="29961" xr:uid="{20924714-5EEC-4B41-9CB8-65B9064AADDA}"/>
    <cellStyle name="SAPBEXundefined 3 3 6 8" xfId="33220" xr:uid="{F0D075A6-B71E-4F3B-8BD3-0DA3FD0AEC6C}"/>
    <cellStyle name="SAPBEXundefined 3 3 7" xfId="2749" xr:uid="{087C7A9A-F798-454B-94B8-400927CFA1F9}"/>
    <cellStyle name="SAPBEXundefined 3 3 7 2" xfId="7910" xr:uid="{29C2EBAB-C7D1-4459-B585-956E60F9BB2D}"/>
    <cellStyle name="SAPBEXundefined 3 3 7 3" xfId="14273" xr:uid="{748E0161-E5E1-43BE-AA03-5B5F7A29F7DB}"/>
    <cellStyle name="SAPBEXundefined 3 3 7 4" xfId="17097" xr:uid="{66EB4033-2FBE-4074-AC31-3A7D95A4DEFD}"/>
    <cellStyle name="SAPBEXundefined 3 3 7 5" xfId="20855" xr:uid="{155F182F-A7B4-49BF-965F-397542C8FAD0}"/>
    <cellStyle name="SAPBEXundefined 3 3 7 6" xfId="24516" xr:uid="{CA3309D6-7AA5-4604-B2D8-48FF0F149994}"/>
    <cellStyle name="SAPBEXundefined 3 3 7 7" xfId="28045" xr:uid="{C60101D1-0895-4A34-AF72-F97393E2F92A}"/>
    <cellStyle name="SAPBEXundefined 3 3 7 8" xfId="31331" xr:uid="{36AE99CE-5969-42C4-A10E-8232AE42AE1E}"/>
    <cellStyle name="SAPBEXundefined 3 3 8" xfId="11057" xr:uid="{DE9B631A-0575-4898-BC15-C768EAC47533}"/>
    <cellStyle name="SAPBEXundefined 3 3 9" xfId="17039" xr:uid="{7F864208-1F1F-404C-891B-D59F139243B1}"/>
    <cellStyle name="SAPBEXundefined 3 4" xfId="2541" xr:uid="{91CA6BCB-9B58-4273-9EC2-36E10A2DB8A5}"/>
    <cellStyle name="SAPBEXundefined 3 4 2" xfId="10153" xr:uid="{3CF187D1-085A-4E15-A181-E4F2064C1859}"/>
    <cellStyle name="SAPBEXundefined 3 4 3" xfId="8675" xr:uid="{A3C51C06-A4B8-49B8-808E-2E1FB51E4A9A}"/>
    <cellStyle name="SAPBEXundefined 3 4 4" xfId="13700" xr:uid="{4F7FB4D7-3D88-4301-8E23-D34A476121BD}"/>
    <cellStyle name="SAPBEXundefined 3 4 5" xfId="19301" xr:uid="{6B9B13F6-9BFF-4386-B252-87FE799292BA}"/>
    <cellStyle name="SAPBEXundefined 3 4 6" xfId="23067" xr:uid="{A0A7A3D2-2577-4E86-A99B-316AB07BAAB5}"/>
    <cellStyle name="SAPBEXundefined 3 4 7" xfId="26712" xr:uid="{91E58B72-6428-40D0-9E25-01A2A02EB1E7}"/>
    <cellStyle name="SAPBEXundefined 3 4 8" xfId="31129" xr:uid="{FAD99422-6E27-4ECF-A0C7-5FCE47D48DD4}"/>
    <cellStyle name="SAPBEXundefined 3 5" xfId="3051" xr:uid="{E400EEE3-3616-4EDC-9D0B-4E0D763B2173}"/>
    <cellStyle name="SAPBEXundefined 3 5 2" xfId="10019" xr:uid="{C54F454E-A440-4BCD-BE20-E08D887B0F03}"/>
    <cellStyle name="SAPBEXundefined 3 5 3" xfId="15206" xr:uid="{DF8C6682-660C-4AA9-B10C-F7B551FB1888}"/>
    <cellStyle name="SAPBEXundefined 3 5 4" xfId="17399" xr:uid="{60420DAA-EC49-4198-8884-37CEC8A1447B}"/>
    <cellStyle name="SAPBEXundefined 3 5 5" xfId="21156" xr:uid="{409773D7-1BB8-4240-9DDC-5DC8F29A0EAB}"/>
    <cellStyle name="SAPBEXundefined 3 5 6" xfId="24818" xr:uid="{A60B734F-4C59-4D9C-9E9C-0907BE1C07C8}"/>
    <cellStyle name="SAPBEXundefined 3 5 7" xfId="28347" xr:uid="{08A4DCA9-2227-4F50-AA92-9D3C0FBC0DF5}"/>
    <cellStyle name="SAPBEXundefined 3 5 8" xfId="31632" xr:uid="{B00E5AC9-534A-4DCA-9FDF-3B85F19B003D}"/>
    <cellStyle name="SAPBEXundefined 3 6" xfId="3054" xr:uid="{F3B49466-F720-44D1-B2D7-07E6AE9E59CE}"/>
    <cellStyle name="SAPBEXundefined 3 6 2" xfId="11431" xr:uid="{08FF693F-A272-494E-8B6B-3DDA29CBDD64}"/>
    <cellStyle name="SAPBEXundefined 3 6 3" xfId="16212" xr:uid="{8BB877B2-1924-4D93-8259-17E74E8ED256}"/>
    <cellStyle name="SAPBEXundefined 3 6 4" xfId="17402" xr:uid="{518BACCF-46AC-4EB6-98C9-F25413F96ADE}"/>
    <cellStyle name="SAPBEXundefined 3 6 5" xfId="21159" xr:uid="{0B4C39EB-2453-42FF-AE16-9A018B806766}"/>
    <cellStyle name="SAPBEXundefined 3 6 6" xfId="24821" xr:uid="{77A5206E-15AD-4D97-AB42-4CD393EC8BD6}"/>
    <cellStyle name="SAPBEXundefined 3 6 7" xfId="28350" xr:uid="{6932E3BB-E826-4B57-A9F7-35BA004AB1DE}"/>
    <cellStyle name="SAPBEXundefined 3 6 8" xfId="31635" xr:uid="{AE6E2285-6EF3-41BF-89ED-A0AADCA63D73}"/>
    <cellStyle name="SAPBEXundefined 3 7" xfId="3195" xr:uid="{8136DBB9-52B1-4618-BDE9-E476B13F1BBB}"/>
    <cellStyle name="SAPBEXundefined 3 7 2" xfId="10342" xr:uid="{D568F6B9-93E8-4F11-A0C2-C62AA4C25BBF}"/>
    <cellStyle name="SAPBEXundefined 3 7 3" xfId="8155" xr:uid="{844614F4-BCAF-4A62-BED2-E445B17EC5BC}"/>
    <cellStyle name="SAPBEXundefined 3 7 4" xfId="17542" xr:uid="{0761ED65-9DE8-4741-8585-5386A9EAF8C1}"/>
    <cellStyle name="SAPBEXundefined 3 7 5" xfId="21298" xr:uid="{D0E50507-0D03-4239-A5FD-6A3DB53D8A21}"/>
    <cellStyle name="SAPBEXundefined 3 7 6" xfId="24960" xr:uid="{16409653-AB02-4073-99AE-BAF8349C73AF}"/>
    <cellStyle name="SAPBEXundefined 3 7 7" xfId="28491" xr:uid="{5F2EFD91-E329-416C-8006-5C9FE18CBFE5}"/>
    <cellStyle name="SAPBEXundefined 3 7 8" xfId="31771" xr:uid="{139C88B3-C266-43D3-BB04-E4A4667767E2}"/>
    <cellStyle name="SAPBEXundefined 3 8" xfId="4668" xr:uid="{D116AA5C-EEB4-4F91-812A-327F559232F2}"/>
    <cellStyle name="SAPBEXundefined 3 8 2" xfId="12353" xr:uid="{B8F2D317-4D24-4EC4-97D0-C265C819D9CB}"/>
    <cellStyle name="SAPBEXundefined 3 8 3" xfId="9959" xr:uid="{FCB1782D-6213-4E9B-A93B-295A3A1148B3}"/>
    <cellStyle name="SAPBEXundefined 3 8 4" xfId="19015" xr:uid="{C5D34DB8-0DBA-4EDF-B93E-D100D45F4947}"/>
    <cellStyle name="SAPBEXundefined 3 8 5" xfId="22767" xr:uid="{5EF4217B-05ED-4040-86ED-3211155B70FF}"/>
    <cellStyle name="SAPBEXundefined 3 8 6" xfId="26432" xr:uid="{A9838B6D-F120-4DCD-8C1B-ABEB3D1047D1}"/>
    <cellStyle name="SAPBEXundefined 3 8 7" xfId="29964" xr:uid="{7B6A0F64-EBB3-4554-8941-E94684A1F9F8}"/>
    <cellStyle name="SAPBEXundefined 3 8 8" xfId="33223" xr:uid="{2B68DCCC-68FC-4E2C-ADDC-1E9133FBC89D}"/>
    <cellStyle name="SAPBEXundefined 3 9" xfId="4704" xr:uid="{5DA10080-EDF4-41FC-96E9-EE170B2029D4}"/>
    <cellStyle name="SAPBEXundefined 3 9 2" xfId="12318" xr:uid="{0E9C2CE5-24F8-45A9-B992-31DC375E3AF0}"/>
    <cellStyle name="SAPBEXundefined 3 9 3" xfId="16767" xr:uid="{77560766-7915-433B-820F-918BAD54BE62}"/>
    <cellStyle name="SAPBEXundefined 3 9 4" xfId="19051" xr:uid="{0D8B6541-8AF2-4574-80B8-F374D6AE6280}"/>
    <cellStyle name="SAPBEXundefined 3 9 5" xfId="22803" xr:uid="{6D0811C1-8B97-4693-B7E6-4DF16412FDC2}"/>
    <cellStyle name="SAPBEXundefined 3 9 6" xfId="26468" xr:uid="{1A480CD0-930B-4153-9B70-C45DFAAEB115}"/>
    <cellStyle name="SAPBEXundefined 3 9 7" xfId="30000" xr:uid="{702CA941-3C79-46EC-BB0C-2EE904070888}"/>
    <cellStyle name="SAPBEXundefined 3 9 8" xfId="33259" xr:uid="{C36C694F-13F6-4D7C-86E1-C832E4D47B75}"/>
    <cellStyle name="SAPBEXundefined 4" xfId="1399" xr:uid="{C6EE7C2E-EC9B-4512-993B-5128EE1A8F46}"/>
    <cellStyle name="SAPBEXundefined 5" xfId="1463" xr:uid="{DD6F7CBF-1687-44BD-B3FB-8E284655C024}"/>
    <cellStyle name="SAPBEXundefined 5 10" xfId="10087" xr:uid="{1BB2634A-2F61-458E-B493-3D89733103AA}"/>
    <cellStyle name="SAPBEXundefined 5 11" xfId="7086" xr:uid="{086C36C8-1A68-4683-9089-54CDCF6253BB}"/>
    <cellStyle name="SAPBEXundefined 5 12" xfId="7680" xr:uid="{0A84C8AC-DFBC-46DC-BA60-D6186ED036CC}"/>
    <cellStyle name="SAPBEXundefined 5 13" xfId="19660" xr:uid="{AF290160-6098-47B8-B792-F0EDD737B490}"/>
    <cellStyle name="SAPBEXundefined 5 14" xfId="19284" xr:uid="{AFD3C235-FA14-4E31-926D-96DC367598A3}"/>
    <cellStyle name="SAPBEXundefined 5 15" xfId="30532" xr:uid="{ADA059D7-E6F9-43B4-A13F-43CDA2EAB153}"/>
    <cellStyle name="SAPBEXundefined 5 2" xfId="1772" xr:uid="{47D0E90B-350B-4E3E-B04E-6FA402239A48}"/>
    <cellStyle name="SAPBEXundefined 5 2 10" xfId="10213" xr:uid="{FFEF1C9E-8DAD-4D69-8443-FC8686BCAB35}"/>
    <cellStyle name="SAPBEXundefined 5 2 11" xfId="19534" xr:uid="{AECD598C-5C73-4DD4-B2BB-878DDEDF1BC3}"/>
    <cellStyle name="SAPBEXundefined 5 2 12" xfId="23250" xr:uid="{9366FA45-E258-4EE7-90E3-992AC36E4BCA}"/>
    <cellStyle name="SAPBEXundefined 5 2 13" xfId="26944" xr:uid="{B3E3A2D8-4CAC-4E9D-934D-8BB0B95BCD67}"/>
    <cellStyle name="SAPBEXundefined 5 2 14" xfId="26942" xr:uid="{140DF982-2A4F-45FF-9665-DBB7C5EFEEF7}"/>
    <cellStyle name="SAPBEXundefined 5 2 2" xfId="3015" xr:uid="{AD13C39F-61F8-426A-90B6-35C64179ED25}"/>
    <cellStyle name="SAPBEXundefined 5 2 2 2" xfId="9159" xr:uid="{F042BC0C-A540-4F72-A627-3858C72AF27D}"/>
    <cellStyle name="SAPBEXundefined 5 2 2 3" xfId="14182" xr:uid="{E3FD0EFA-6274-4BDF-B18F-1E91653CDF0D}"/>
    <cellStyle name="SAPBEXundefined 5 2 2 4" xfId="17363" xr:uid="{1F61A59D-AE76-4CD8-9E9B-05EE372CB150}"/>
    <cellStyle name="SAPBEXundefined 5 2 2 5" xfId="21121" xr:uid="{43EC848B-45D1-45F8-9765-D816FDFB5F56}"/>
    <cellStyle name="SAPBEXundefined 5 2 2 6" xfId="24782" xr:uid="{52204286-2544-4975-B93F-546068480F53}"/>
    <cellStyle name="SAPBEXundefined 5 2 2 7" xfId="28311" xr:uid="{ACC095A6-59F7-4352-A81C-6E4E585E256D}"/>
    <cellStyle name="SAPBEXundefined 5 2 2 8" xfId="31597" xr:uid="{096D3C60-CEC6-4A2C-B01E-1305843EC3C9}"/>
    <cellStyle name="SAPBEXundefined 5 2 3" xfId="3521" xr:uid="{FC2DC3DB-84D4-4852-B9B5-552EEB7382EF}"/>
    <cellStyle name="SAPBEXundefined 5 2 3 2" xfId="11518" xr:uid="{37B524CA-2638-4AB0-975B-88583314889E}"/>
    <cellStyle name="SAPBEXundefined 5 2 3 3" xfId="16125" xr:uid="{84133FEB-28C8-493A-BFF5-4E083B0932FD}"/>
    <cellStyle name="SAPBEXundefined 5 2 3 4" xfId="17868" xr:uid="{F08BF2C7-2080-490E-A067-73CFF3B896D2}"/>
    <cellStyle name="SAPBEXundefined 5 2 3 5" xfId="21624" xr:uid="{C7F86511-264F-45EF-AE80-52D1FD136884}"/>
    <cellStyle name="SAPBEXundefined 5 2 3 6" xfId="25286" xr:uid="{3CC54069-8769-412F-9AE2-9BDA545C2672}"/>
    <cellStyle name="SAPBEXundefined 5 2 3 7" xfId="28817" xr:uid="{07998764-1070-432F-A357-8A90595157E7}"/>
    <cellStyle name="SAPBEXundefined 5 2 3 8" xfId="32096" xr:uid="{CFE35DD6-1FAB-4E07-99F0-DB84C2953CD3}"/>
    <cellStyle name="SAPBEXundefined 5 2 4" xfId="2177" xr:uid="{A9D00060-37E8-4DEC-8304-E136A3626B3B}"/>
    <cellStyle name="SAPBEXundefined 5 2 4 2" xfId="8983" xr:uid="{1E4E7CCC-5FEA-469D-8A7B-86BB0EA3EF57}"/>
    <cellStyle name="SAPBEXundefined 5 2 4 3" xfId="6835" xr:uid="{EE3AB176-27D7-40B0-8E89-1D431FD66F11}"/>
    <cellStyle name="SAPBEXundefined 5 2 4 4" xfId="14294" xr:uid="{71AD618B-8AA4-4382-9E40-4D5AE146E9A5}"/>
    <cellStyle name="SAPBEXundefined 5 2 4 5" xfId="15683" xr:uid="{0680473C-30F3-4A46-9958-A473B9678015}"/>
    <cellStyle name="SAPBEXundefined 5 2 4 6" xfId="10244" xr:uid="{A2C0983C-F44B-40DF-8ED7-213CDC853FCA}"/>
    <cellStyle name="SAPBEXundefined 5 2 4 7" xfId="24348" xr:uid="{C9FC9F0E-F3BE-4CCD-AC96-A1EE70F376A2}"/>
    <cellStyle name="SAPBEXundefined 5 2 4 8" xfId="30373" xr:uid="{169D0943-DF28-4A64-9C09-CCC997856442}"/>
    <cellStyle name="SAPBEXundefined 5 2 5" xfId="3846" xr:uid="{6760A491-0112-4ECD-9947-A06A0941096D}"/>
    <cellStyle name="SAPBEXundefined 5 2 5 2" xfId="7488" xr:uid="{B450D972-2B7F-4AAB-B905-5ED40AACD302}"/>
    <cellStyle name="SAPBEXundefined 5 2 5 3" xfId="15382" xr:uid="{94F8945A-EDC5-4F9A-A461-4903F253F691}"/>
    <cellStyle name="SAPBEXundefined 5 2 5 4" xfId="18193" xr:uid="{1D1C3209-A609-4D23-878A-41A8AB675BA1}"/>
    <cellStyle name="SAPBEXundefined 5 2 5 5" xfId="21946" xr:uid="{784A2749-FE7A-4B1A-8353-EE12865996BC}"/>
    <cellStyle name="SAPBEXundefined 5 2 5 6" xfId="25611" xr:uid="{EC416E1C-D120-45D6-AA8A-453DFC329D4E}"/>
    <cellStyle name="SAPBEXundefined 5 2 5 7" xfId="29142" xr:uid="{74B5F2B5-B1F2-4B93-8485-9A6119920A50}"/>
    <cellStyle name="SAPBEXundefined 5 2 5 8" xfId="32413" xr:uid="{1C4F56BB-5B20-4041-9A2C-EA3895C95E95}"/>
    <cellStyle name="SAPBEXundefined 5 2 6" xfId="4677" xr:uid="{E588B9C6-9734-4DCB-937D-AAE3476AF6C6}"/>
    <cellStyle name="SAPBEXundefined 5 2 6 2" xfId="12344" xr:uid="{62CD3083-5BFC-4527-BB07-4183B4121591}"/>
    <cellStyle name="SAPBEXundefined 5 2 6 3" xfId="11584" xr:uid="{D66491AB-8553-41DB-8013-51D4EC2A840A}"/>
    <cellStyle name="SAPBEXundefined 5 2 6 4" xfId="19024" xr:uid="{35AC7160-9EA4-41AF-9BD8-6154D729FB7A}"/>
    <cellStyle name="SAPBEXundefined 5 2 6 5" xfId="22776" xr:uid="{E1B81DD7-3E81-4C8F-B373-B825E3568DB8}"/>
    <cellStyle name="SAPBEXundefined 5 2 6 6" xfId="26441" xr:uid="{1D6CB59D-2DDC-47E9-88F5-7A51C3E48029}"/>
    <cellStyle name="SAPBEXundefined 5 2 6 7" xfId="29973" xr:uid="{80BB11A1-B9DB-412B-8257-47128310B72D}"/>
    <cellStyle name="SAPBEXundefined 5 2 6 8" xfId="33232" xr:uid="{3F6A8026-C73B-43E9-B65B-B3066C27E01D}"/>
    <cellStyle name="SAPBEXundefined 5 2 7" xfId="4776" xr:uid="{220A8C46-78DB-475D-8701-267957A05FD9}"/>
    <cellStyle name="SAPBEXundefined 5 2 7 2" xfId="12247" xr:uid="{37F7B37A-8477-4760-B2B8-D39A4AD4F8EC}"/>
    <cellStyle name="SAPBEXundefined 5 2 7 3" xfId="16792" xr:uid="{70BD1786-0101-4D8C-AEFE-8681FE266E1C}"/>
    <cellStyle name="SAPBEXundefined 5 2 7 4" xfId="19123" xr:uid="{3EB6CD3B-9278-49DC-AEF5-915A025EE3FF}"/>
    <cellStyle name="SAPBEXundefined 5 2 7 5" xfId="22874" xr:uid="{2F833279-359B-46DA-9933-9D68C869848F}"/>
    <cellStyle name="SAPBEXundefined 5 2 7 6" xfId="26540" xr:uid="{340E7854-A57D-4403-B933-96E9BCE1DA82}"/>
    <cellStyle name="SAPBEXundefined 5 2 7 7" xfId="30072" xr:uid="{969C82FB-88F5-41C5-8482-D5155F2FAA81}"/>
    <cellStyle name="SAPBEXundefined 5 2 7 8" xfId="33329" xr:uid="{56243BD1-5532-4E8C-9287-5882549E2A58}"/>
    <cellStyle name="SAPBEXundefined 5 2 8" xfId="11106" xr:uid="{0DBA0ADF-45E4-4BFA-959B-E92027234BED}"/>
    <cellStyle name="SAPBEXundefined 5 2 9" xfId="16470" xr:uid="{1457AD75-A813-4E30-982A-B53959952BE2}"/>
    <cellStyle name="SAPBEXundefined 5 3" xfId="2717" xr:uid="{B7B6A070-321F-4001-8669-3D276A2F46E4}"/>
    <cellStyle name="SAPBEXundefined 5 3 2" xfId="9566" xr:uid="{FCBA9EC5-04BA-46BE-8E2B-5AA4E616AC05}"/>
    <cellStyle name="SAPBEXundefined 5 3 3" xfId="14213" xr:uid="{A2BC1E3C-AB5D-4745-A4AF-3633063FD05C}"/>
    <cellStyle name="SAPBEXundefined 5 3 4" xfId="17065" xr:uid="{FEAB89A3-26CE-4FBB-9323-7B6F84E82C56}"/>
    <cellStyle name="SAPBEXundefined 5 3 5" xfId="20823" xr:uid="{2B69A205-2F88-4137-97B9-6C55AC66498C}"/>
    <cellStyle name="SAPBEXundefined 5 3 6" xfId="24484" xr:uid="{D9042AD3-D752-4B5F-8356-1613C945E923}"/>
    <cellStyle name="SAPBEXundefined 5 3 7" xfId="28013" xr:uid="{A133B314-CCD1-4672-8D0C-9BF577F92CB2}"/>
    <cellStyle name="SAPBEXundefined 5 3 8" xfId="31299" xr:uid="{CC5EA22C-B56C-458E-B957-763AAF6FD72F}"/>
    <cellStyle name="SAPBEXundefined 5 4" xfId="3215" xr:uid="{82358797-C3DD-4FA0-8152-CC7FE15F3D7B}"/>
    <cellStyle name="SAPBEXundefined 5 4 2" xfId="11036" xr:uid="{C4422410-6806-4236-B2BB-49EE6D51C54B}"/>
    <cellStyle name="SAPBEXundefined 5 4 3" xfId="16523" xr:uid="{42A0C3FC-F367-43AD-BEA1-187F730D5BDA}"/>
    <cellStyle name="SAPBEXundefined 5 4 4" xfId="17562" xr:uid="{96847F2A-56E0-40D4-8A45-C79873567EF9}"/>
    <cellStyle name="SAPBEXundefined 5 4 5" xfId="21318" xr:uid="{656AD8DC-E843-4D4C-9BFE-AD57ED68E14D}"/>
    <cellStyle name="SAPBEXundefined 5 4 6" xfId="24980" xr:uid="{CEEC245E-82B6-4CFB-B1E6-6CA2C6541ACA}"/>
    <cellStyle name="SAPBEXundefined 5 4 7" xfId="28511" xr:uid="{8D11449B-EABF-4226-BFFE-76C77D3DDB60}"/>
    <cellStyle name="SAPBEXundefined 5 4 8" xfId="31791" xr:uid="{D2516ECD-3393-499C-98F8-0A52259525BA}"/>
    <cellStyle name="SAPBEXundefined 5 5" xfId="2210" xr:uid="{978E86A2-9C3E-4965-AD33-0111B65E40A9}"/>
    <cellStyle name="SAPBEXundefined 5 5 2" xfId="8342" xr:uid="{F7630743-9BBE-4D3C-814D-E71B98ABD31D}"/>
    <cellStyle name="SAPBEXundefined 5 5 3" xfId="8159" xr:uid="{A0C37CAD-9D2C-4A56-BD13-94FD6AC28CEB}"/>
    <cellStyle name="SAPBEXundefined 5 5 4" xfId="13948" xr:uid="{EAF87466-B376-48A3-9397-297D55A04183}"/>
    <cellStyle name="SAPBEXundefined 5 5 5" xfId="16383" xr:uid="{7DE2B96C-F6B4-447E-BF37-F965AF33E249}"/>
    <cellStyle name="SAPBEXundefined 5 5 6" xfId="20148" xr:uid="{97C8B3E4-8333-41E3-80F0-926E2BF3C973}"/>
    <cellStyle name="SAPBEXundefined 5 5 7" xfId="16702" xr:uid="{F52A2188-3C7C-4279-84EB-430AFA81E2EE}"/>
    <cellStyle name="SAPBEXundefined 5 5 8" xfId="27512" xr:uid="{FD750207-47A8-4B84-9487-2A84AC1112BA}"/>
    <cellStyle name="SAPBEXundefined 5 6" xfId="4171" xr:uid="{B54F7A37-478A-4E29-89D1-63D0592CC8E0}"/>
    <cellStyle name="SAPBEXundefined 5 6 2" xfId="7029" xr:uid="{785AFB45-F236-4D67-8500-0EE959E2B322}"/>
    <cellStyle name="SAPBEXundefined 5 6 3" xfId="7182" xr:uid="{EEBA2A2E-4ACC-4EF7-8C6B-053685A49F4F}"/>
    <cellStyle name="SAPBEXundefined 5 6 4" xfId="18518" xr:uid="{CD7408E5-2B83-4ADE-880B-88A4A504EEAC}"/>
    <cellStyle name="SAPBEXundefined 5 6 5" xfId="22271" xr:uid="{9FA40EA5-3E2F-4300-A0FF-03346E803C16}"/>
    <cellStyle name="SAPBEXundefined 5 6 6" xfId="25936" xr:uid="{996E6B14-DFC4-4EFA-A90E-833E4C931216}"/>
    <cellStyle name="SAPBEXundefined 5 6 7" xfId="29467" xr:uid="{11AC98B7-C5AA-41E6-AFED-996483D7C2F6}"/>
    <cellStyle name="SAPBEXundefined 5 6 8" xfId="32732" xr:uid="{403FFADF-9ADD-4FCF-9EDE-204F48392E41}"/>
    <cellStyle name="SAPBEXundefined 5 7" xfId="4273" xr:uid="{E7C195BA-995C-4241-9CF4-9C6352769C6B}"/>
    <cellStyle name="SAPBEXundefined 5 7 2" xfId="12660" xr:uid="{5AB020EC-1E68-4246-9215-807490BA33EA}"/>
    <cellStyle name="SAPBEXundefined 5 7 3" xfId="15712" xr:uid="{3CA2FB89-E687-4E54-9B0A-FE9E70B98004}"/>
    <cellStyle name="SAPBEXundefined 5 7 4" xfId="18620" xr:uid="{B93F8DDE-B3BE-4C96-A1E2-C4F6C0068A7A}"/>
    <cellStyle name="SAPBEXundefined 5 7 5" xfId="22372" xr:uid="{040710C6-4194-4F35-BA69-6A0802622473}"/>
    <cellStyle name="SAPBEXundefined 5 7 6" xfId="26038" xr:uid="{5D426A4C-C850-44F8-9B36-2E00E38DE318}"/>
    <cellStyle name="SAPBEXundefined 5 7 7" xfId="29569" xr:uid="{B8FACEB2-4A7D-4E2C-B27D-AAB03F696C13}"/>
    <cellStyle name="SAPBEXundefined 5 7 8" xfId="32832" xr:uid="{79906107-C470-4E8D-A228-43596F636E06}"/>
    <cellStyle name="SAPBEXundefined 5 8" xfId="4846" xr:uid="{0CD5A415-FCC0-4BF4-AD8A-E7BD8930C4B2}"/>
    <cellStyle name="SAPBEXundefined 5 8 2" xfId="12177" xr:uid="{5E537B32-2947-46F6-85F3-7DF272C39BCE}"/>
    <cellStyle name="SAPBEXundefined 5 8 3" xfId="16761" xr:uid="{8E226475-73D2-49A6-A194-381783CA8FEB}"/>
    <cellStyle name="SAPBEXundefined 5 8 4" xfId="19193" xr:uid="{FFC0E14E-BF99-457B-A6A1-3BBD0ADD92C9}"/>
    <cellStyle name="SAPBEXundefined 5 8 5" xfId="22944" xr:uid="{4BEF1DF2-986E-498A-A9C7-E3E9161261D1}"/>
    <cellStyle name="SAPBEXundefined 5 8 6" xfId="26610" xr:uid="{1398AED6-C46E-4805-8293-BE99DD695E66}"/>
    <cellStyle name="SAPBEXundefined 5 8 7" xfId="30142" xr:uid="{23FDC746-6A4D-4545-A6AD-AFB4E4402518}"/>
    <cellStyle name="SAPBEXundefined 5 8 8" xfId="33398" xr:uid="{6F2B8EC5-EC20-4ACD-98CB-9C540DB5C053}"/>
    <cellStyle name="SAPBEXundefined 5 9" xfId="9687" xr:uid="{84FAE6FC-4A3B-4AB3-92A7-017091A898F5}"/>
    <cellStyle name="SAPBEXundefined 6" xfId="1425" xr:uid="{F83C140C-8BB4-4A03-841B-1E720243C656}"/>
    <cellStyle name="SAPBEXundefined 7" xfId="689" xr:uid="{504C7D96-5034-4CCD-A2E0-3BCEF42CA49F}"/>
    <cellStyle name="SAPBEXundefined 7 10" xfId="7037" xr:uid="{2E6347DA-1380-47FB-9BB0-0FDF9880C70A}"/>
    <cellStyle name="SAPBEXundefined 7 11" xfId="7141" xr:uid="{F7CD4DD7-D8EF-4141-AB7C-D88B38C37278}"/>
    <cellStyle name="SAPBEXundefined 7 12" xfId="20159" xr:uid="{19F5470F-DD65-4C21-960A-0A105659997B}"/>
    <cellStyle name="SAPBEXundefined 7 13" xfId="23897" xr:uid="{8A73D426-4AA0-4413-82F4-E3E9959BE75F}"/>
    <cellStyle name="SAPBEXundefined 7 14" xfId="21355" xr:uid="{C02F040C-BF7F-4152-8C97-C35E55507B0E}"/>
    <cellStyle name="SAPBEXundefined 7 15" xfId="27783" xr:uid="{2B36117F-8720-4EF5-8C00-E54594A79F0E}"/>
    <cellStyle name="SAPBEXundefined 7 2" xfId="1598" xr:uid="{FD7F5E24-6101-462A-B524-2671EBCDA21A}"/>
    <cellStyle name="SAPBEXundefined 7 2 10" xfId="13316" xr:uid="{31D0F3B4-E837-4994-9491-07067D475964}"/>
    <cellStyle name="SAPBEXundefined 7 2 11" xfId="20516" xr:uid="{C4270E46-8550-44D0-B918-009FF011DDE4}"/>
    <cellStyle name="SAPBEXundefined 7 2 12" xfId="23352" xr:uid="{202FA9F2-5B4C-432D-8865-36C7421FE203}"/>
    <cellStyle name="SAPBEXundefined 7 2 13" xfId="27008" xr:uid="{82B0B9D1-0C07-4AAA-83AA-168DD43C0BF2}"/>
    <cellStyle name="SAPBEXundefined 7 2 14" xfId="30511" xr:uid="{E455E68E-6DB6-475A-80D5-974CA52171E7}"/>
    <cellStyle name="SAPBEXundefined 7 2 2" xfId="2841" xr:uid="{9162C433-6790-4D9B-B450-0D5BBDCA02AA}"/>
    <cellStyle name="SAPBEXundefined 7 2 2 2" xfId="10479" xr:uid="{61B20F46-BDE3-4018-9AD8-B49190623C42}"/>
    <cellStyle name="SAPBEXundefined 7 2 2 3" xfId="16639" xr:uid="{1D8CDA89-8A41-424F-AF51-02EE5EA1B791}"/>
    <cellStyle name="SAPBEXundefined 7 2 2 4" xfId="17189" xr:uid="{1B48636A-BE5D-4661-9811-C49E91054C01}"/>
    <cellStyle name="SAPBEXundefined 7 2 2 5" xfId="20947" xr:uid="{DD70CA4F-AAD1-45D5-B617-77B9A907CA5E}"/>
    <cellStyle name="SAPBEXundefined 7 2 2 6" xfId="24608" xr:uid="{D185D094-CCC3-498A-BE6A-7452AAC1E67F}"/>
    <cellStyle name="SAPBEXundefined 7 2 2 7" xfId="28137" xr:uid="{803DD593-7507-4979-B30E-FBB7F1242133}"/>
    <cellStyle name="SAPBEXundefined 7 2 2 8" xfId="31423" xr:uid="{9C325D6D-C221-4192-BDF0-8B9D6644B966}"/>
    <cellStyle name="SAPBEXundefined 7 2 3" xfId="3347" xr:uid="{E75C475F-256C-4A76-BC99-96069474BC4D}"/>
    <cellStyle name="SAPBEXundefined 7 2 3 2" xfId="8799" xr:uid="{F0EB3C8D-B699-4AE2-B505-A29D1055FDA9}"/>
    <cellStyle name="SAPBEXundefined 7 2 3 3" xfId="13730" xr:uid="{09F8678C-4BA9-4781-A341-DC2CC651EE01}"/>
    <cellStyle name="SAPBEXundefined 7 2 3 4" xfId="17694" xr:uid="{D4B4C2A7-AC43-4B7B-8079-73907A2B51FD}"/>
    <cellStyle name="SAPBEXundefined 7 2 3 5" xfId="21450" xr:uid="{5B1D7924-402C-474F-85D1-7A35112851C2}"/>
    <cellStyle name="SAPBEXundefined 7 2 3 6" xfId="25112" xr:uid="{C885EE89-6159-4A47-9C26-0E5B33EEE936}"/>
    <cellStyle name="SAPBEXundefined 7 2 3 7" xfId="28643" xr:uid="{FA34C334-268C-4FA5-B09A-9CCD647E0B7C}"/>
    <cellStyle name="SAPBEXundefined 7 2 3 8" xfId="31922" xr:uid="{D0191A05-3F1F-44B4-94CA-AF777649C6F5}"/>
    <cellStyle name="SAPBEXundefined 7 2 4" xfId="2627" xr:uid="{7B4DEF9B-DA5D-4927-89B1-C8136D44776C}"/>
    <cellStyle name="SAPBEXundefined 7 2 4 2" xfId="11168" xr:uid="{5E58C3F8-23D0-49EA-A7A3-ADD95384C233}"/>
    <cellStyle name="SAPBEXundefined 7 2 4 3" xfId="16444" xr:uid="{98DC2D1A-C784-4FB5-ABB4-3BC37D24B3D5}"/>
    <cellStyle name="SAPBEXundefined 7 2 4 4" xfId="7662" xr:uid="{4978372C-2990-41A1-945A-EFC95769A60F}"/>
    <cellStyle name="SAPBEXundefined 7 2 4 5" xfId="20734" xr:uid="{D3B86FF6-872C-45C2-B425-AE337CC4D691}"/>
    <cellStyle name="SAPBEXundefined 7 2 4 6" xfId="24394" xr:uid="{56F3980F-4369-4DD8-9D6B-07CE7554C19A}"/>
    <cellStyle name="SAPBEXundefined 7 2 4 7" xfId="27923" xr:uid="{5A0C4037-A315-42D6-8811-3B18DA444C87}"/>
    <cellStyle name="SAPBEXundefined 7 2 4 8" xfId="31212" xr:uid="{E79F124F-A642-45AB-9E93-9C72A973D44B}"/>
    <cellStyle name="SAPBEXundefined 7 2 5" xfId="3664" xr:uid="{673202A2-9726-4705-8A13-1BC99B2ED2B9}"/>
    <cellStyle name="SAPBEXundefined 7 2 5 2" xfId="11066" xr:uid="{42CFCC72-3F54-436B-BB24-D2DCFCEE662D}"/>
    <cellStyle name="SAPBEXundefined 7 2 5 3" xfId="16502" xr:uid="{58245DC8-3532-4EB2-8E02-76E1C2F5D883}"/>
    <cellStyle name="SAPBEXundefined 7 2 5 4" xfId="18011" xr:uid="{AC3C6C46-15FA-41B2-B023-DF2D40296448}"/>
    <cellStyle name="SAPBEXundefined 7 2 5 5" xfId="21767" xr:uid="{4D4D5DA4-C133-4BB7-8CE6-C5C789D03870}"/>
    <cellStyle name="SAPBEXundefined 7 2 5 6" xfId="25429" xr:uid="{1380128E-BED4-4014-84AB-CD2D565B5207}"/>
    <cellStyle name="SAPBEXundefined 7 2 5 7" xfId="28960" xr:uid="{016860FD-C319-47C6-9DB1-9985CBCBF972}"/>
    <cellStyle name="SAPBEXundefined 7 2 5 8" xfId="32237" xr:uid="{E475DBCD-2AEE-415C-AD3B-5FFA360ACF93}"/>
    <cellStyle name="SAPBEXundefined 7 2 6" xfId="4202" xr:uid="{E897068F-B191-4C84-BE04-7DACD35E119C}"/>
    <cellStyle name="SAPBEXundefined 7 2 6 2" xfId="7166" xr:uid="{3E68D328-5333-444E-A7BB-091B1228A163}"/>
    <cellStyle name="SAPBEXundefined 7 2 6 3" xfId="13361" xr:uid="{5CC89420-A814-49EC-A1C5-E084B1DE45B4}"/>
    <cellStyle name="SAPBEXundefined 7 2 6 4" xfId="18549" xr:uid="{782C8269-7E0A-41A8-BE45-CD99246435BF}"/>
    <cellStyle name="SAPBEXundefined 7 2 6 5" xfId="22302" xr:uid="{C1F46315-7537-4452-A468-0E2BA12755D8}"/>
    <cellStyle name="SAPBEXundefined 7 2 6 6" xfId="25967" xr:uid="{B5C385B8-E0A3-46CB-93A0-EA4B92619D23}"/>
    <cellStyle name="SAPBEXundefined 7 2 6 7" xfId="29498" xr:uid="{D1A4813C-CE61-452C-B2B4-93A61ACB29B6}"/>
    <cellStyle name="SAPBEXundefined 7 2 6 8" xfId="32763" xr:uid="{0526C131-7380-4F9B-A45C-397849519024}"/>
    <cellStyle name="SAPBEXundefined 7 2 7" xfId="4637" xr:uid="{404C341B-C506-4E2E-9C6D-B9F0B2575EA9}"/>
    <cellStyle name="SAPBEXundefined 7 2 7 2" xfId="12381" xr:uid="{CC77FAB5-9E12-44CC-8799-DEA7AF4BED52}"/>
    <cellStyle name="SAPBEXundefined 7 2 7 3" xfId="14265" xr:uid="{79933B0C-5CF3-4F86-8D00-4122B789A1E2}"/>
    <cellStyle name="SAPBEXundefined 7 2 7 4" xfId="18984" xr:uid="{71CD7310-936E-4FCA-A813-DBE8C52F3F6B}"/>
    <cellStyle name="SAPBEXundefined 7 2 7 5" xfId="22736" xr:uid="{D669F2B6-A94C-45BD-A11D-566F5E1A2E26}"/>
    <cellStyle name="SAPBEXundefined 7 2 7 6" xfId="26401" xr:uid="{CCB4A59B-FBCC-4FD4-9E62-E68B81EE2D4F}"/>
    <cellStyle name="SAPBEXundefined 7 2 7 7" xfId="29933" xr:uid="{535868A7-4EDD-476A-97B5-29BF8FD87AC2}"/>
    <cellStyle name="SAPBEXundefined 7 2 7 8" xfId="33193" xr:uid="{51B4EAAC-EECE-4178-99B3-6791218F0A01}"/>
    <cellStyle name="SAPBEXundefined 7 2 8" xfId="8904" xr:uid="{01C35286-BF7E-4920-9643-E59BCEC3B552}"/>
    <cellStyle name="SAPBEXundefined 7 2 9" xfId="15293" xr:uid="{F8B895D5-1253-4965-83C0-32BD2DFAB2BF}"/>
    <cellStyle name="SAPBEXundefined 7 3" xfId="2022" xr:uid="{793CD889-C7BD-45E2-A426-45EECEDCBAE3}"/>
    <cellStyle name="SAPBEXundefined 7 3 2" xfId="11593" xr:uid="{65C4A9F3-56B7-4776-956B-E6F8A31CEAF1}"/>
    <cellStyle name="SAPBEXundefined 7 3 3" xfId="16053" xr:uid="{2995FCBE-1FB0-43E6-8688-8561422545F4}"/>
    <cellStyle name="SAPBEXundefined 7 3 4" xfId="14901" xr:uid="{805FA8A4-08F8-4616-9048-0B94405B7A8C}"/>
    <cellStyle name="SAPBEXundefined 7 3 5" xfId="14174" xr:uid="{318D3387-1BCE-4396-814E-652DF617FCB3}"/>
    <cellStyle name="SAPBEXundefined 7 3 6" xfId="19992" xr:uid="{4E94A55D-550A-4AA9-B64F-5E94AC3E0062}"/>
    <cellStyle name="SAPBEXundefined 7 3 7" xfId="26876" xr:uid="{90FDFD61-510C-4216-BC6D-723818AFB09E}"/>
    <cellStyle name="SAPBEXundefined 7 3 8" xfId="23918" xr:uid="{0DDA4367-ED4D-419B-8F29-7A95FAB7489C}"/>
    <cellStyle name="SAPBEXundefined 7 4" xfId="2324" xr:uid="{B5ABE30C-17CF-42EA-AADE-2FF6DCEF44DD}"/>
    <cellStyle name="SAPBEXundefined 7 4 2" xfId="10160" xr:uid="{D0AC1577-793C-4B9A-ABE8-78706441A575}"/>
    <cellStyle name="SAPBEXundefined 7 4 3" xfId="14556" xr:uid="{8F7DFDE5-FBF0-4F44-BFE6-6F9ACEC7DAC5}"/>
    <cellStyle name="SAPBEXundefined 7 4 4" xfId="13802" xr:uid="{EA8BC4F9-06E6-433B-8CEE-3D9A7E36AB4A}"/>
    <cellStyle name="SAPBEXundefined 7 4 5" xfId="11515" xr:uid="{760BB762-1B06-4854-B808-41FA7A75E340}"/>
    <cellStyle name="SAPBEXundefined 7 4 6" xfId="16350" xr:uid="{8C029360-B683-4691-8B7B-0F05927F82EB}"/>
    <cellStyle name="SAPBEXundefined 7 4 7" xfId="20569" xr:uid="{784E79FA-2222-4B31-85F9-B90865401C5D}"/>
    <cellStyle name="SAPBEXundefined 7 4 8" xfId="27411" xr:uid="{CD092383-5911-4F82-9366-C07FF4357EDB}"/>
    <cellStyle name="SAPBEXundefined 7 5" xfId="3904" xr:uid="{A0E9046B-618A-49D7-9905-817202E0762F}"/>
    <cellStyle name="SAPBEXundefined 7 5 2" xfId="10364" xr:uid="{D0608EB2-4512-4A57-BB97-D27659E74D2C}"/>
    <cellStyle name="SAPBEXundefined 7 5 3" xfId="8874" xr:uid="{C9A9E8DC-572B-42AB-AF8A-60D1DAEC1BBA}"/>
    <cellStyle name="SAPBEXundefined 7 5 4" xfId="18251" xr:uid="{6E54B08A-9966-4D5D-B5BF-F95E1EA661DC}"/>
    <cellStyle name="SAPBEXundefined 7 5 5" xfId="22004" xr:uid="{8519F951-929F-486A-AC3A-0F5BEF0BD8B8}"/>
    <cellStyle name="SAPBEXundefined 7 5 6" xfId="25669" xr:uid="{8C99AB03-E95D-4B8F-9961-23F522E84315}"/>
    <cellStyle name="SAPBEXundefined 7 5 7" xfId="29200" xr:uid="{1FC2538A-B492-40E4-BE95-0C3660534549}"/>
    <cellStyle name="SAPBEXundefined 7 5 8" xfId="32468" xr:uid="{805993D8-9A61-4368-AFB6-BB2073D9CDC4}"/>
    <cellStyle name="SAPBEXundefined 7 6" xfId="4216" xr:uid="{432C3F10-34C7-4966-8162-072AE05786EE}"/>
    <cellStyle name="SAPBEXundefined 7 6 2" xfId="6846" xr:uid="{B80E99C3-F8C6-4700-A8A9-DEFF42AB7B39}"/>
    <cellStyle name="SAPBEXundefined 7 6 3" xfId="9841" xr:uid="{E3D2FFB4-CFF4-4467-A807-0F72C5D23D4E}"/>
    <cellStyle name="SAPBEXundefined 7 6 4" xfId="18563" xr:uid="{62155731-E87B-4732-AA2C-61DBB6C9FD26}"/>
    <cellStyle name="SAPBEXundefined 7 6 5" xfId="22315" xr:uid="{0D662785-B902-41F5-8CF8-E164B16ECB63}"/>
    <cellStyle name="SAPBEXundefined 7 6 6" xfId="25981" xr:uid="{4CBD9709-1A3A-4E38-AAFD-D3A3605DE3DA}"/>
    <cellStyle name="SAPBEXundefined 7 6 7" xfId="29512" xr:uid="{B5440347-E4DA-46F1-87B8-804E82D35246}"/>
    <cellStyle name="SAPBEXundefined 7 6 8" xfId="32776" xr:uid="{F026B16A-E6E4-4754-A926-AAD3599028CC}"/>
    <cellStyle name="SAPBEXundefined 7 7" xfId="4507" xr:uid="{C226C289-B3B3-4267-B308-5D9DE0ABD462}"/>
    <cellStyle name="SAPBEXundefined 7 7 2" xfId="12976" xr:uid="{ADC42C3F-25C3-46EA-BFAA-3B80CF4008DE}"/>
    <cellStyle name="SAPBEXundefined 7 7 3" xfId="7309" xr:uid="{F36AC17E-86F7-402A-8EE4-4B172251EC66}"/>
    <cellStyle name="SAPBEXundefined 7 7 4" xfId="18854" xr:uid="{852B5016-33A4-429F-84A7-00734EA651EC}"/>
    <cellStyle name="SAPBEXundefined 7 7 5" xfId="22606" xr:uid="{DDFB98E1-1484-4EBF-AF72-268312551006}"/>
    <cellStyle name="SAPBEXundefined 7 7 6" xfId="26271" xr:uid="{9E7E9379-87FC-4632-B844-BD7B624F0A68}"/>
    <cellStyle name="SAPBEXundefined 7 7 7" xfId="29803" xr:uid="{1C30AF5E-F9BA-45B3-ADA7-6ECB8EC3F8A9}"/>
    <cellStyle name="SAPBEXundefined 7 7 8" xfId="33065" xr:uid="{C9581EC0-AF03-44EF-90C0-1D4B519297C2}"/>
    <cellStyle name="SAPBEXundefined 7 8" xfId="4513" xr:uid="{062E8D4C-0519-44A8-8B2B-1DE802BEA9B7}"/>
    <cellStyle name="SAPBEXundefined 7 8 2" xfId="12495" xr:uid="{1370A2CB-CE7E-4CD8-B84B-8EDA0E87A84B}"/>
    <cellStyle name="SAPBEXundefined 7 8 3" xfId="8950" xr:uid="{AD74F76D-5452-41F0-BE90-478EAB32696C}"/>
    <cellStyle name="SAPBEXundefined 7 8 4" xfId="18860" xr:uid="{19958D21-67E8-4FD1-8284-C2F7351139B3}"/>
    <cellStyle name="SAPBEXundefined 7 8 5" xfId="22612" xr:uid="{FBA30F41-2B05-41D2-A398-91E3AD2760EF}"/>
    <cellStyle name="SAPBEXundefined 7 8 6" xfId="26277" xr:uid="{ADCDBAEA-1A4B-48E1-85BD-F0B4ECDD232C}"/>
    <cellStyle name="SAPBEXundefined 7 8 7" xfId="29809" xr:uid="{6CEF02E2-BD02-4CDE-BB72-D20123285D0D}"/>
    <cellStyle name="SAPBEXundefined 7 8 8" xfId="33071" xr:uid="{A3C1FE58-4573-40C8-8036-3CE4E69D099C}"/>
    <cellStyle name="SAPBEXundefined 7 9" xfId="8736" xr:uid="{E8025B85-E32E-4C55-935A-51B84CF88BBB}"/>
    <cellStyle name="SAPBEXundefined 8" xfId="1551" xr:uid="{EBA77CBB-4ACA-4489-9B69-51F34C1B7960}"/>
    <cellStyle name="SAPBEXundefined 8 10" xfId="14446" xr:uid="{66DD87D4-376E-4C58-8498-A3775BEF551A}"/>
    <cellStyle name="SAPBEXundefined 8 11" xfId="9065" xr:uid="{EA4B50E1-319C-43BF-9BD6-ED7E9F8D2CDD}"/>
    <cellStyle name="SAPBEXundefined 8 12" xfId="19890" xr:uid="{3E6A62B8-461A-455C-B5FA-626D68688049}"/>
    <cellStyle name="SAPBEXundefined 8 13" xfId="23430" xr:uid="{50F0E9F2-AE13-4FDC-89D4-BA1C0207B24D}"/>
    <cellStyle name="SAPBEXundefined 8 14" xfId="21652" xr:uid="{40A9ECC9-D990-4614-A238-21F6EFB5D825}"/>
    <cellStyle name="SAPBEXundefined 8 2" xfId="2794" xr:uid="{E6A0E492-2187-4058-9D46-98A07E288578}"/>
    <cellStyle name="SAPBEXundefined 8 2 2" xfId="9879" xr:uid="{E5B4FA69-3A2B-40B7-92A1-D60226E1E59E}"/>
    <cellStyle name="SAPBEXundefined 8 2 3" xfId="15360" xr:uid="{4188BCAC-D736-4D69-8BE9-D3935CAEC64C}"/>
    <cellStyle name="SAPBEXundefined 8 2 4" xfId="17142" xr:uid="{5A9E77D7-95A3-46A9-89E2-9A80C03F3674}"/>
    <cellStyle name="SAPBEXundefined 8 2 5" xfId="20900" xr:uid="{66EA0F5D-F3E9-4564-ACAC-1D5D5FD5BEE6}"/>
    <cellStyle name="SAPBEXundefined 8 2 6" xfId="24561" xr:uid="{54ADD164-C7AC-4400-AE00-25BEE3BD637C}"/>
    <cellStyle name="SAPBEXundefined 8 2 7" xfId="28090" xr:uid="{10DD6A34-6A48-4D7A-9459-69446CB78D6A}"/>
    <cellStyle name="SAPBEXundefined 8 2 8" xfId="31376" xr:uid="{71F27616-2DCC-4948-A095-D187EA006635}"/>
    <cellStyle name="SAPBEXundefined 8 3" xfId="3300" xr:uid="{DAFA861F-2ADF-43D4-B278-D6B2ED3410DF}"/>
    <cellStyle name="SAPBEXundefined 8 3 2" xfId="11412" xr:uid="{0DDE0BF5-A746-411F-A218-1814226F9BE1}"/>
    <cellStyle name="SAPBEXundefined 8 3 3" xfId="16230" xr:uid="{3679338B-8CCC-4095-93CE-3C547F10A32C}"/>
    <cellStyle name="SAPBEXundefined 8 3 4" xfId="17647" xr:uid="{8F62F5BA-F295-42E7-9FC9-6C7AB69B3C45}"/>
    <cellStyle name="SAPBEXundefined 8 3 5" xfId="21403" xr:uid="{F60AA980-9FA6-4D7F-A703-9349BF2FEB9A}"/>
    <cellStyle name="SAPBEXundefined 8 3 6" xfId="25065" xr:uid="{82678424-724A-4CD3-B948-E567595D0E45}"/>
    <cellStyle name="SAPBEXundefined 8 3 7" xfId="28596" xr:uid="{AEBDA1C9-8DF5-4390-9D5B-4BEE80DECE6F}"/>
    <cellStyle name="SAPBEXundefined 8 3 8" xfId="31875" xr:uid="{A577C59D-83AD-4C78-8232-F17863CD6857}"/>
    <cellStyle name="SAPBEXundefined 8 4" xfId="3064" xr:uid="{02D6074A-11F2-4C5D-851A-80B0D377D2C2}"/>
    <cellStyle name="SAPBEXundefined 8 4 2" xfId="10065" xr:uid="{385EB9A7-2DD1-4CB2-9686-95BA7D6EB1C7}"/>
    <cellStyle name="SAPBEXundefined 8 4 3" xfId="8876" xr:uid="{3D47BE05-7BF5-4253-B9D5-0026908CE984}"/>
    <cellStyle name="SAPBEXundefined 8 4 4" xfId="17411" xr:uid="{4790F627-2892-48E8-B35D-A7FE252239AD}"/>
    <cellStyle name="SAPBEXundefined 8 4 5" xfId="21169" xr:uid="{A971A8AD-725C-4471-89D8-3BB536B2CA60}"/>
    <cellStyle name="SAPBEXundefined 8 4 6" xfId="24831" xr:uid="{A9A3FF43-5953-428F-A2E9-85DAAB068A2D}"/>
    <cellStyle name="SAPBEXundefined 8 4 7" xfId="28360" xr:uid="{9164EEEC-6196-483B-B1A6-F7E13351418D}"/>
    <cellStyle name="SAPBEXundefined 8 4 8" xfId="31645" xr:uid="{E2BEFB40-3A22-4757-A99D-9D2FBFC69A6D}"/>
    <cellStyle name="SAPBEXundefined 8 5" xfId="4307" xr:uid="{31D39D3A-D588-4DE9-B4F5-3C99C60524B0}"/>
    <cellStyle name="SAPBEXundefined 8 5 2" xfId="12633" xr:uid="{1E294220-EEF6-4CE3-A824-7F723266D6CA}"/>
    <cellStyle name="SAPBEXundefined 8 5 3" xfId="7612" xr:uid="{C5CA2DA2-FFFC-483A-8ACF-C5EA1C58EC1C}"/>
    <cellStyle name="SAPBEXundefined 8 5 4" xfId="18654" xr:uid="{B4C162FF-6998-4C9E-BE74-55BC9CDD9C20}"/>
    <cellStyle name="SAPBEXundefined 8 5 5" xfId="22406" xr:uid="{E6DEC267-BF1C-4610-9DAA-3C40842A568C}"/>
    <cellStyle name="SAPBEXundefined 8 5 6" xfId="26072" xr:uid="{38CEE3FF-9604-406B-8C46-BA154AE9C510}"/>
    <cellStyle name="SAPBEXundefined 8 5 7" xfId="29603" xr:uid="{0A064433-3517-4466-8EC7-84D1C6A16706}"/>
    <cellStyle name="SAPBEXundefined 8 5 8" xfId="32866" xr:uid="{76EFD139-AED2-4016-A612-02A417C6368A}"/>
    <cellStyle name="SAPBEXundefined 8 6" xfId="4522" xr:uid="{DD5A5A2F-A1C7-4775-A78E-30705A5C92C2}"/>
    <cellStyle name="SAPBEXundefined 8 6 2" xfId="7342" xr:uid="{8F6B6E7A-D661-43E8-AF58-D110523EFC04}"/>
    <cellStyle name="SAPBEXundefined 8 6 3" xfId="15487" xr:uid="{FA807B27-870C-4938-B513-0B26894A105F}"/>
    <cellStyle name="SAPBEXundefined 8 6 4" xfId="18869" xr:uid="{37FAD92F-9E4B-4249-9343-89B2C9441D78}"/>
    <cellStyle name="SAPBEXundefined 8 6 5" xfId="22621" xr:uid="{B442BDA6-5A6D-42AC-803E-80FC7BDDDF5F}"/>
    <cellStyle name="SAPBEXundefined 8 6 6" xfId="26286" xr:uid="{719410E4-F140-40C5-83EE-E61E925590BF}"/>
    <cellStyle name="SAPBEXundefined 8 6 7" xfId="29818" xr:uid="{DE5CCCD6-D987-41E2-945B-608FCE63F60E}"/>
    <cellStyle name="SAPBEXundefined 8 6 8" xfId="33080" xr:uid="{519A7959-D376-4C8A-AC24-7E78714B09DE}"/>
    <cellStyle name="SAPBEXundefined 8 7" xfId="4900" xr:uid="{16652087-73B3-4D1E-826C-D56F0DF0B6FE}"/>
    <cellStyle name="SAPBEXundefined 8 7 2" xfId="12123" xr:uid="{76BC357A-F103-49C4-8DF7-CDA646BF667A}"/>
    <cellStyle name="SAPBEXundefined 8 7 3" xfId="13170" xr:uid="{288D94CB-333B-42BD-B9E0-0CAEF1753034}"/>
    <cellStyle name="SAPBEXundefined 8 7 4" xfId="19247" xr:uid="{68661892-F26F-48C9-B701-4312B1F8F6D8}"/>
    <cellStyle name="SAPBEXundefined 8 7 5" xfId="22998" xr:uid="{2B61246B-6C68-48F5-9232-E0C07F736A80}"/>
    <cellStyle name="SAPBEXundefined 8 7 6" xfId="26664" xr:uid="{5C8DE71A-BDEE-4388-81FC-F738D3D8FDE1}"/>
    <cellStyle name="SAPBEXundefined 8 7 7" xfId="30196" xr:uid="{4468E306-3C5C-4453-8637-B30B7E2E6DF6}"/>
    <cellStyle name="SAPBEXundefined 8 7 8" xfId="33451" xr:uid="{1B057C09-FDFF-4225-A0D4-136EA9872E74}"/>
    <cellStyle name="SAPBEXundefined 8 8" xfId="9319" xr:uid="{AC98D751-06CA-4CAC-AB5C-F0B349F362F4}"/>
    <cellStyle name="SAPBEXundefined 8 9" xfId="14447" xr:uid="{B19A0614-4131-4FAF-80D8-A3AD753C23DA}"/>
    <cellStyle name="SAPBEXundefined 9" xfId="1850" xr:uid="{B19C2C6B-9CCA-4CED-ABFE-FE2AA4013D65}"/>
    <cellStyle name="SAPBEXundefined 9 2" xfId="10517" xr:uid="{ACD874C5-0DE3-4B6A-8B2E-B0D50220485B}"/>
    <cellStyle name="SAPBEXundefined 9 3" xfId="16886" xr:uid="{D3C6A2C0-2681-4894-8075-38C3FA478FB2}"/>
    <cellStyle name="SAPBEXundefined 9 4" xfId="16753" xr:uid="{BC977C67-9466-4914-A6FB-0962ACD9AD48}"/>
    <cellStyle name="SAPBEXundefined 9 5" xfId="20431" xr:uid="{E0C842C7-F306-4EC2-AD50-64BBBBA8B0F4}"/>
    <cellStyle name="SAPBEXundefined 9 6" xfId="23248" xr:uid="{53753426-EF0F-4685-A207-CB38C1543631}"/>
    <cellStyle name="SAPBEXundefined 9 7" xfId="26903" xr:uid="{CFAB9D18-D576-488E-AD99-DFA101FFC780}"/>
    <cellStyle name="SAPBEXundefined 9 8" xfId="15223" xr:uid="{0D0E0B69-6AE7-461F-8747-258505328CDD}"/>
    <cellStyle name="Sheet Title" xfId="498" xr:uid="{798F04BB-220C-4C54-BE96-4D1AC8329AD4}"/>
    <cellStyle name="Sheet Title 2" xfId="6148" xr:uid="{4CDD2357-0B68-4B9B-8AA2-8AE5E779CF88}"/>
    <cellStyle name="Standard_Anpassen der Amortisation" xfId="1272" xr:uid="{F078DD7A-DC86-4CA4-B46C-5B44ED733FDE}"/>
    <cellStyle name="Style 1" xfId="17" xr:uid="{95A4F771-72D4-465D-B9DD-1BED9A5A696A}"/>
    <cellStyle name="Style 1 2" xfId="1274" xr:uid="{425CA037-F8A1-4F9F-BEF7-0C2653F3F8D1}"/>
    <cellStyle name="Style 1 2 2" xfId="1275" xr:uid="{12025DC5-475D-4C01-996E-4E9321D841EE}"/>
    <cellStyle name="Style 1 3" xfId="118" xr:uid="{2FD24B25-AF97-4CBE-84C2-95AE886E5455}"/>
    <cellStyle name="Style 1 3 2" xfId="1276" xr:uid="{4B3AA24B-5864-40EA-9924-D6168013D037}"/>
    <cellStyle name="Style 1 4" xfId="1277" xr:uid="{399BB29D-DB27-4C92-A68F-29A632B9EA43}"/>
    <cellStyle name="Style 1 4 2" xfId="1278" xr:uid="{8EF0C975-207A-4B5C-888D-99E2F626787B}"/>
    <cellStyle name="Style 1 5" xfId="1279" xr:uid="{7C6D5984-0637-4109-B1ED-ABAD14854112}"/>
    <cellStyle name="Style 1 5 2" xfId="1280" xr:uid="{F7DDD23A-6F29-42CB-813E-C2EFDDB5DDF6}"/>
    <cellStyle name="Style 1 6" xfId="1281" xr:uid="{13F68066-EC72-43A4-8442-A87F516D7FFD}"/>
    <cellStyle name="Style 1 7" xfId="6149" xr:uid="{E19284E1-9380-407B-9AB4-A75836CEA465}"/>
    <cellStyle name="Style 1 8" xfId="1273" xr:uid="{3B42AAE1-3AC0-4CB0-89AB-766690C73094}"/>
    <cellStyle name="Style 1_EAST Q3 Summary" xfId="1282" xr:uid="{CEEC4F4E-060A-40C2-8813-CE25C325FFA5}"/>
    <cellStyle name="Style 2" xfId="151" xr:uid="{F303EDDA-BEEA-49C8-BDD5-6B69D250AE45}"/>
    <cellStyle name="Style 2 2" xfId="6261" xr:uid="{25F45DF4-9EC0-45B9-B309-797424B48C7B}"/>
    <cellStyle name="Style 2 3" xfId="6475" xr:uid="{B411FA29-921A-44A4-B0F5-F9DA1D01B9D8}"/>
    <cellStyle name="Style 2 4" xfId="9535" xr:uid="{6191CAF5-A55C-4FD9-B086-30FF08352F08}"/>
    <cellStyle name="Style 2 5" xfId="23525" xr:uid="{8FC4F264-CA73-43D5-846C-96CE0BB50B7A}"/>
    <cellStyle name="Style 2 6" xfId="27142" xr:uid="{FB6DD8F2-49CB-4992-81E0-9DA2EC38E088}"/>
    <cellStyle name="Sub-total" xfId="1283" xr:uid="{80A271EE-43CB-4232-9915-1478FDB0A4F2}"/>
    <cellStyle name="Sub-total 10" xfId="27069" xr:uid="{F63F9BE2-2C1E-4E5A-9B30-FCFB1ABC8D79}"/>
    <cellStyle name="Sub-total 11" xfId="27778" xr:uid="{FDB7CEAC-0DF2-4E25-863B-9951ADBD3433}"/>
    <cellStyle name="Sub-total 2" xfId="2552" xr:uid="{71E402B1-62ED-4D2C-939E-3126463AEA46}"/>
    <cellStyle name="Sub-total 2 2" xfId="6532" xr:uid="{BB91E9F1-ED60-4E8E-A130-040B18A97AE7}"/>
    <cellStyle name="Sub-total 2 2 2" xfId="34907" xr:uid="{348D5301-5E80-4C0E-A0F3-C206AD32A25D}"/>
    <cellStyle name="Sub-total 2 3" xfId="15516" xr:uid="{2872F054-C96E-451F-970A-A430E004E012}"/>
    <cellStyle name="Sub-total 2 3 2" xfId="35139" xr:uid="{5B11BF01-9E0E-4D60-B2F1-75BD40F8BE11}"/>
    <cellStyle name="Sub-total 2 4" xfId="26705" xr:uid="{7EDFBFA0-30B5-449A-BE5E-A058B7AE7CE4}"/>
    <cellStyle name="Sub-total 2 4 2" xfId="35194" xr:uid="{B398711D-6DBA-4975-8CE9-5597560D1795}"/>
    <cellStyle name="Sub-total 2 5" xfId="31140" xr:uid="{A1C3A88B-5219-485D-9964-3456108E320A}"/>
    <cellStyle name="Sub-total 2 5 2" xfId="34276" xr:uid="{2D8AF4C0-2F23-4762-A996-F73237EA6B94}"/>
    <cellStyle name="Sub-total 3" xfId="3060" xr:uid="{EB7070B6-421A-4370-B84E-733E6C8920C5}"/>
    <cellStyle name="Sub-total 3 2" xfId="6535" xr:uid="{D0545B7C-AE61-4202-9C8D-CCE93C40C5BE}"/>
    <cellStyle name="Sub-total 3 3" xfId="21165" xr:uid="{9C798387-0B34-4B30-85C7-6CA8C2EE5D39}"/>
    <cellStyle name="Sub-total 3 4" xfId="28356" xr:uid="{364A4D70-72F7-41CA-B87B-A227797B14C4}"/>
    <cellStyle name="Sub-total 3 5" xfId="31641" xr:uid="{27363A74-970C-4D06-A160-22C249F72862}"/>
    <cellStyle name="Sub-total 4" xfId="2031" xr:uid="{641B575E-219C-43D3-A3D7-17D93272B70E}"/>
    <cellStyle name="Sub-total 4 2" xfId="6529" xr:uid="{73A34D54-489A-4686-B75A-FFD5275A7DC8}"/>
    <cellStyle name="Sub-total 4 3" xfId="14856" xr:uid="{02027747-2DA0-41B5-A9B4-0150F206C99E}"/>
    <cellStyle name="Sub-total 4 4" xfId="14623" xr:uid="{6C0B30D6-3C49-4B8C-9B66-9D399BC56E22}"/>
    <cellStyle name="Sub-total 4 5" xfId="27344" xr:uid="{7763213C-9866-4DB7-B2A5-58BDF324839A}"/>
    <cellStyle name="Sub-total 5" xfId="1937" xr:uid="{25C3A77B-F947-4F81-B3AD-556C945AEE3E}"/>
    <cellStyle name="Sub-total 5 2" xfId="6527" xr:uid="{E48C65A4-156B-4F31-BE84-89CA11FE4878}"/>
    <cellStyle name="Sub-total 5 3" xfId="9373" xr:uid="{26466822-C86F-4A03-8410-65E56C184ADC}"/>
    <cellStyle name="Sub-total 5 4" xfId="7423" xr:uid="{DB638377-523E-4CA2-9DD5-EA1701D6A47A}"/>
    <cellStyle name="Sub-total 5 5" xfId="19728" xr:uid="{6170A6E4-014B-4E0F-B880-E69FAEE4739D}"/>
    <cellStyle name="Sub-total 6" xfId="1955" xr:uid="{02E5B916-2FA4-480C-9679-71C3DD281F6A}"/>
    <cellStyle name="Sub-total 6 2" xfId="6528" xr:uid="{DADE806A-1343-47DD-B376-F2A3225C86DE}"/>
    <cellStyle name="Sub-total 6 3" xfId="11375" xr:uid="{24302162-A3E4-42D8-BB19-A8640D2123DB}"/>
    <cellStyle name="Sub-total 6 4" xfId="23716" xr:uid="{9739EFBA-DA3D-4234-9F59-72C84B3247F9}"/>
    <cellStyle name="Sub-total 6 5" xfId="19264" xr:uid="{1B5F0F7D-1FAE-4C8A-BE4B-BFBC57E826A3}"/>
    <cellStyle name="Sub-total 7" xfId="4841" xr:uid="{276030DF-83D3-468E-8740-D9717DE20BC9}"/>
    <cellStyle name="Sub-total 7 2" xfId="6543" xr:uid="{F62C8AB5-3931-4A31-B362-4BBCBD556E05}"/>
    <cellStyle name="Sub-total 7 3" xfId="22939" xr:uid="{655396CC-B607-42B3-B14B-1F3D0DEBDE50}"/>
    <cellStyle name="Sub-total 7 4" xfId="30137" xr:uid="{3F271D44-A978-48B9-AE58-716F05D71096}"/>
    <cellStyle name="Sub-total 7 5" xfId="33394" xr:uid="{25B76271-51E3-4939-9861-98E90015BFE8}"/>
    <cellStyle name="Sub-total 8" xfId="6521" xr:uid="{9CE0F212-5703-46C4-A8B3-16F6FBDC29F3}"/>
    <cellStyle name="Sub-total 9" xfId="19681" xr:uid="{03018324-ED40-4C3A-A36A-93773CBF052E}"/>
    <cellStyle name="swpBody01" xfId="1284" xr:uid="{2FDA63BE-2EE3-454B-8F5D-CF81B640B070}"/>
    <cellStyle name="swpBody01 2" xfId="6150" xr:uid="{BEBC10D7-0FAD-42A1-8EA6-B4041EB0095B}"/>
    <cellStyle name="Title 2" xfId="50" xr:uid="{38666C6C-AFF4-4C97-B074-EECF953D5E16}"/>
    <cellStyle name="Title 2 2" xfId="1287" xr:uid="{AE561EBF-C76A-4672-B447-BE62C07D62B7}"/>
    <cellStyle name="Title 2 3" xfId="6151" xr:uid="{41CD4E02-D0FD-4F5E-A08A-3430A1BACF02}"/>
    <cellStyle name="Title 2 4" xfId="1286" xr:uid="{27468626-138D-4046-B759-DAF2E1FD30C1}"/>
    <cellStyle name="Title 3" xfId="34" xr:uid="{D36BD240-DC6B-4EAF-80EC-762F5133CC14}"/>
    <cellStyle name="Title 3 2" xfId="6152" xr:uid="{A45D5BE1-6612-4887-930C-9B1DE98ABCE1}"/>
    <cellStyle name="Title 3 3" xfId="1298" xr:uid="{35A340E9-8A7C-46ED-B0C3-3B082020C4BB}"/>
    <cellStyle name="Title 4" xfId="1285" xr:uid="{EF654DB2-2035-4864-AE3F-116A8DEEE962}"/>
    <cellStyle name="Title 5" xfId="568" xr:uid="{2BC3511C-F9EB-44E8-9496-C8572A9C9DCA}"/>
    <cellStyle name="Title 6" xfId="549" xr:uid="{D263D083-0515-472E-A1D0-0CC9818CAFFD}"/>
    <cellStyle name="Total 1" xfId="1288" xr:uid="{610CCDA0-BD42-4EF3-BBFD-EEAB66C2D000}"/>
    <cellStyle name="Total 1 2" xfId="2557" xr:uid="{4CC33597-5977-4971-8F48-39BCD9201175}"/>
    <cellStyle name="Total 1 2 2" xfId="6260" xr:uid="{B870C42F-7CB7-4901-8F44-E45EE6B045FE}"/>
    <cellStyle name="Total 1 2 2 2" xfId="6722" xr:uid="{91F15BBF-D3D3-4D44-90F6-A68E34AAD2FF}"/>
    <cellStyle name="Total 1 2 2 3" xfId="24186" xr:uid="{7B3B3833-4E97-4E90-83DA-3F48A41D6C9E}"/>
    <cellStyle name="Total 1 2 2 4" xfId="30931" xr:uid="{2967C997-3217-43B9-895A-BA61AC624997}"/>
    <cellStyle name="Total 1 2 2 5" xfId="33537" xr:uid="{CEC5373A-FAB1-4857-B3DB-3AB6AB824FEF}"/>
    <cellStyle name="Total 1 2 2 6" xfId="34999" xr:uid="{59FDDAD8-A01F-44A1-AD57-529995E6DB4B}"/>
    <cellStyle name="Total 1 2 3" xfId="6533" xr:uid="{B5E5B7EF-13D7-4FB7-B574-D147A04954CA}"/>
    <cellStyle name="Total 1 2 3 2" xfId="35164" xr:uid="{223B1935-FC7E-4B21-9835-72DC1C9261F2}"/>
    <cellStyle name="Total 1 2 4" xfId="19291" xr:uid="{F84C0590-10B2-4CC3-9DFC-E86501580563}"/>
    <cellStyle name="Total 1 2 4 2" xfId="35198" xr:uid="{F8654C9B-530C-49CA-BCFD-4EAC2CB68C76}"/>
    <cellStyle name="Total 1 2 5" xfId="26702" xr:uid="{59224048-0264-4E99-B644-D9AB296DE98A}"/>
    <cellStyle name="Total 1 2 6" xfId="31145" xr:uid="{ED303978-7DC0-4229-B13D-51A69DFF5CF4}"/>
    <cellStyle name="Total 1 2 7" xfId="33874" xr:uid="{CB32C8BA-4CAB-4E6A-8D50-5E9F9E350D06}"/>
    <cellStyle name="Total 1 3" xfId="3065" xr:uid="{07DC42E4-CED5-4FE1-A142-CF65FE47D3CC}"/>
    <cellStyle name="Total 1 3 2" xfId="6536" xr:uid="{0409DA12-73BB-4508-BA46-99B55BF89384}"/>
    <cellStyle name="Total 1 3 2 2" xfId="34908" xr:uid="{DC262D7F-6A58-4C25-85B5-CE426D1F05AC}"/>
    <cellStyle name="Total 1 3 3" xfId="21170" xr:uid="{CBDC3C02-D432-4083-B84D-94A940079211}"/>
    <cellStyle name="Total 1 3 3 2" xfId="35140" xr:uid="{47317C60-7153-4845-AE5F-34164FF00A50}"/>
    <cellStyle name="Total 1 3 4" xfId="28361" xr:uid="{6AD52859-4083-4F78-A748-57DE8042A596}"/>
    <cellStyle name="Total 1 3 4 2" xfId="35195" xr:uid="{CF12B48C-DE5B-4E3A-9DFE-823B8D904FCF}"/>
    <cellStyle name="Total 1 3 5" xfId="31646" xr:uid="{AE6A5DA0-DBE6-4521-8BFF-1F3B714B6275}"/>
    <cellStyle name="Total 1 3 6" xfId="33872" xr:uid="{F428AB09-331C-43D4-B4E1-E9A51B6205DC}"/>
    <cellStyle name="Total 1 4" xfId="3221" xr:uid="{71979C25-FE35-4D3F-B710-02128D2B0183}"/>
    <cellStyle name="Total 1 4 2" xfId="6538" xr:uid="{A8A8FDEF-9EB2-4230-B434-EA9FEABF2BB4}"/>
    <cellStyle name="Total 1 4 3" xfId="21324" xr:uid="{0D94F34A-C6B3-4742-A569-DDF86536EA2D}"/>
    <cellStyle name="Total 1 4 4" xfId="28517" xr:uid="{B531C875-B67A-49F3-9E93-76DE84FA1353}"/>
    <cellStyle name="Total 1 4 5" xfId="31797" xr:uid="{340BD0CF-0A0A-406D-A005-D964E61568ED}"/>
    <cellStyle name="Total 1 4 6" xfId="34660" xr:uid="{F44A411B-7B17-4ACE-9F2B-3F68382C9415}"/>
    <cellStyle name="Total 1 5" xfId="3102" xr:uid="{8866ECF5-CD8A-494B-B1F4-EFC675F0B5C5}"/>
    <cellStyle name="Total 1 5 2" xfId="6537" xr:uid="{93A8D737-FCF7-4C28-A20C-7CB3294F182C}"/>
    <cellStyle name="Total 1 5 3" xfId="21205" xr:uid="{8BF098F4-60D7-4673-9E49-DAA13F1CC0FD}"/>
    <cellStyle name="Total 1 5 4" xfId="28398" xr:uid="{9CF22D39-D708-4027-AD9F-17E9311EA2AE}"/>
    <cellStyle name="Total 1 5 5" xfId="31680" xr:uid="{074F43C1-A95C-43CC-B19E-5AA2A50A8686}"/>
    <cellStyle name="Total 1 5 6" xfId="35012" xr:uid="{14C25FAC-314C-4895-B090-D5095CEF3097}"/>
    <cellStyle name="Total 1 6" xfId="4416" xr:uid="{848D3F96-D01F-4532-A4D3-62659D9E2F43}"/>
    <cellStyle name="Total 1 6 2" xfId="6540" xr:uid="{96BB3328-53E2-400C-AE38-7A2F62DB34F7}"/>
    <cellStyle name="Total 1 6 3" xfId="22515" xr:uid="{3410269B-E1B6-4D66-A507-0AD1820BB1D8}"/>
    <cellStyle name="Total 1 6 4" xfId="29712" xr:uid="{9D347741-183A-42AB-B0D4-D279A02E4E8F}"/>
    <cellStyle name="Total 1 6 5" xfId="32974" xr:uid="{9DD4755E-5586-49E3-B1A2-E3A246A2F059}"/>
    <cellStyle name="Total 1 6 6" xfId="35018" xr:uid="{7BC80D34-0157-4F47-AC92-143BF5106EB3}"/>
    <cellStyle name="Total 1 7" xfId="4903" xr:uid="{60378875-F201-437B-8E85-993F165D652E}"/>
    <cellStyle name="Total 1 7 2" xfId="6544" xr:uid="{F4A2305B-B9F3-48D5-99C5-99B0892E06AD}"/>
    <cellStyle name="Total 1 7 3" xfId="23001" xr:uid="{EBD39698-E7C5-475B-85D6-81957F5A21B2}"/>
    <cellStyle name="Total 1 7 4" xfId="30199" xr:uid="{B9AB0CE3-DA5F-4D7E-888B-619169C32A30}"/>
    <cellStyle name="Total 1 7 5" xfId="33454" xr:uid="{8C5AA011-04B7-4CB3-8310-4060619F8B42}"/>
    <cellStyle name="Total 1 7 6" xfId="34031" xr:uid="{476A3CA7-2153-47B2-81BB-65D08EC25E89}"/>
    <cellStyle name="Total 1 8" xfId="6153" xr:uid="{9926D0D5-AF76-4087-BD1E-864C9F5514B1}"/>
    <cellStyle name="Total 1 8 2" xfId="20408" xr:uid="{AEA52F8E-8CBC-4DD5-9D4E-C258DA62EDEB}"/>
    <cellStyle name="Total 1 8 3" xfId="27659" xr:uid="{2D5E83E7-4A01-4C94-9C33-1A7A433CC40F}"/>
    <cellStyle name="Total 1 8 4" xfId="30844" xr:uid="{775FCD96-3EE9-4CFB-BF56-92E7C07775F0}"/>
    <cellStyle name="Total 1 9" xfId="33745" xr:uid="{029FFE5F-C8C4-43F1-8B82-BB702ADCD195}"/>
    <cellStyle name="Total 2" xfId="690" xr:uid="{DF8B2F03-B6BE-4492-8DB7-8119B0CAE769}"/>
    <cellStyle name="Total 2 10" xfId="4638" xr:uid="{B1D84FFF-0D6C-46EA-9267-A6E2E337CFA8}"/>
    <cellStyle name="Total 2 10 2" xfId="12380" xr:uid="{E00B96B5-ABBD-4D2D-984B-4C38B6AA2E6F}"/>
    <cellStyle name="Total 2 10 3" xfId="15253" xr:uid="{BACD4C32-2813-479C-BA33-7D9819DC74E8}"/>
    <cellStyle name="Total 2 10 4" xfId="18985" xr:uid="{54F8E419-F216-4584-AC28-FDE946D6240B}"/>
    <cellStyle name="Total 2 10 5" xfId="22737" xr:uid="{3675C6E9-5277-4F79-AA6F-5C77ABBD75F7}"/>
    <cellStyle name="Total 2 10 6" xfId="26402" xr:uid="{14C53556-FCED-414F-8524-F06A139E111E}"/>
    <cellStyle name="Total 2 10 7" xfId="29934" xr:uid="{2F6B3022-9A8A-4213-B8B6-C52C6BA94AF5}"/>
    <cellStyle name="Total 2 10 8" xfId="33194" xr:uid="{69BE9E9F-31D5-4AEE-A789-7660C5BF23B1}"/>
    <cellStyle name="Total 2 11" xfId="6154" xr:uid="{2844D5E6-17E5-42C6-8C19-78A11A50CB7D}"/>
    <cellStyle name="Total 2 11 2" xfId="11725" xr:uid="{61A85298-CFA1-4C6B-86F3-22DD7005E261}"/>
    <cellStyle name="Total 2 11 3" xfId="16697" xr:uid="{58031E3A-5A0C-4596-B1BA-2CCF1DCA3211}"/>
    <cellStyle name="Total 2 11 4" xfId="20409" xr:uid="{88DBF1AF-4C0F-4ECC-B9F3-798510E9BAEE}"/>
    <cellStyle name="Total 2 11 5" xfId="24086" xr:uid="{8D593F0C-47D9-4F63-BBDC-5FD02281B0BC}"/>
    <cellStyle name="Total 2 11 6" xfId="27660" xr:uid="{897AA046-DD77-40DE-B891-073C189546E2}"/>
    <cellStyle name="Total 2 11 7" xfId="30845" xr:uid="{0B3C5C0A-6A71-433F-8773-B5FEAE2814DB}"/>
    <cellStyle name="Total 2 11 8" xfId="33535" xr:uid="{4FDB6871-3FEB-4D55-B3F4-122E54CC8CB3}"/>
    <cellStyle name="Total 2 12" xfId="6420" xr:uid="{4A54D49F-A6A8-41D4-A28D-F509CB138EA7}"/>
    <cellStyle name="Total 2 12 2" xfId="13318" xr:uid="{9AA8319E-FB96-407A-B58D-1BF8F45B7D77}"/>
    <cellStyle name="Total 2 12 3" xfId="15974" xr:uid="{1658B0FE-693F-4016-A07C-7DE7EF9121AA}"/>
    <cellStyle name="Total 2 12 4" xfId="20664" xr:uid="{A78E016B-EE5F-4637-8953-18CA1A0CA8FB}"/>
    <cellStyle name="Total 2 12 5" xfId="24345" xr:uid="{5DACC841-F6BD-4BDC-943A-38DE74CD8C1A}"/>
    <cellStyle name="Total 2 12 6" xfId="27862" xr:uid="{FB14490B-7AAD-4E65-99DA-A4CC0E52B74B}"/>
    <cellStyle name="Total 2 12 7" xfId="31081" xr:uid="{5E7191B0-D56A-459E-823C-CD80BA7930A5}"/>
    <cellStyle name="Total 2 12 8" xfId="33684" xr:uid="{D7D5AE00-83FF-4C27-8D56-062755737BE4}"/>
    <cellStyle name="Total 2 13" xfId="9940" xr:uid="{64116112-FD92-4BE3-ABD2-9D48054598C4}"/>
    <cellStyle name="Total 2 14" xfId="14700" xr:uid="{2C67F58B-7614-4B0C-BE8D-7753A0C822E3}"/>
    <cellStyle name="Total 2 15" xfId="10052" xr:uid="{8D1A07BE-88D7-4E95-8083-0D635B6CC002}"/>
    <cellStyle name="Total 2 16" xfId="20158" xr:uid="{AA59B98F-CC39-4DA0-9E13-A25B0593F2D8}"/>
    <cellStyle name="Total 2 17" xfId="23896" xr:uid="{C0E88A57-C9CD-4976-BA16-B63E1C727351}"/>
    <cellStyle name="Total 2 18" xfId="27454" xr:uid="{47508888-6209-4E31-9139-4164126AC8AD}"/>
    <cellStyle name="Total 2 19" xfId="30680" xr:uid="{D1A97EE9-A859-4068-8DE7-527541C5F76B}"/>
    <cellStyle name="Total 2 2" xfId="1290" xr:uid="{3E38E310-8C78-493A-BBB6-0765F83F9D9A}"/>
    <cellStyle name="Total 2 2 10" xfId="13848" xr:uid="{0DA8653B-41BB-4C8F-8C4F-064DE123B8E7}"/>
    <cellStyle name="Total 2 2 11" xfId="9731" xr:uid="{629EAC18-3173-4C1C-9A02-3916199903CA}"/>
    <cellStyle name="Total 2 2 12" xfId="19676" xr:uid="{51E2E766-BA22-4FDA-A839-F04F7E2F6AAB}"/>
    <cellStyle name="Total 2 2 13" xfId="23446" xr:uid="{D7CE1663-4C58-4EBD-99BB-FC93AE4A1C16}"/>
    <cellStyle name="Total 2 2 14" xfId="27067" xr:uid="{2F3A1657-062F-4DBF-8E22-52CF82301F93}"/>
    <cellStyle name="Total 2 2 15" xfId="27779" xr:uid="{2358F39F-CB45-4C26-BEAE-BD970A0025A4}"/>
    <cellStyle name="Total 2 2 16" xfId="33873" xr:uid="{F3D38AC9-EA9B-4907-AA4F-7D0CC0CFA891}"/>
    <cellStyle name="Total 2 2 2" xfId="1747" xr:uid="{63E1029F-5CC0-4720-9916-E76A0AE68D5B}"/>
    <cellStyle name="Total 2 2 2 10" xfId="13815" xr:uid="{3CD4CEAF-7538-4BE6-B2CE-B88DE0EDC8A1}"/>
    <cellStyle name="Total 2 2 2 11" xfId="19548" xr:uid="{6FB84BBB-EFE5-4069-BC4A-D22FFB70F56F}"/>
    <cellStyle name="Total 2 2 2 12" xfId="24148" xr:uid="{37FE2AF8-7F49-48D4-A4E3-1E7ED256B70F}"/>
    <cellStyle name="Total 2 2 2 13" xfId="26958" xr:uid="{1C151D45-8BC6-4234-92D7-8CDA507473C0}"/>
    <cellStyle name="Total 2 2 2 14" xfId="30857" xr:uid="{08230CC8-ABEA-432E-8EB8-8021917057A0}"/>
    <cellStyle name="Total 2 2 2 15" xfId="34909" xr:uid="{5D17DAA2-8608-40E9-B720-D5EDC165F048}"/>
    <cellStyle name="Total 2 2 2 2" xfId="2990" xr:uid="{2D5A6332-056B-43D9-AAD4-87E3DA923436}"/>
    <cellStyle name="Total 2 2 2 2 2" xfId="10682" xr:uid="{1836B1CA-398E-4799-94D6-765DAA34828C}"/>
    <cellStyle name="Total 2 2 2 2 3" xfId="15212" xr:uid="{8B22AA7E-FE5E-41A4-9868-1E3ECBF602EB}"/>
    <cellStyle name="Total 2 2 2 2 4" xfId="17338" xr:uid="{3C8B062D-2F1F-409A-8023-F1E27E7442C0}"/>
    <cellStyle name="Total 2 2 2 2 5" xfId="21096" xr:uid="{E9B20B5A-98EE-4495-AF82-7FFF912C0B05}"/>
    <cellStyle name="Total 2 2 2 2 6" xfId="24757" xr:uid="{F45BBB99-08F5-4C07-A3B2-1F7B7C2C9A32}"/>
    <cellStyle name="Total 2 2 2 2 7" xfId="28286" xr:uid="{3A5ADC58-C6E2-4012-87B2-5665FC91741C}"/>
    <cellStyle name="Total 2 2 2 2 8" xfId="31572" xr:uid="{A4291FA6-507B-4C49-B809-BA7124C6544E}"/>
    <cellStyle name="Total 2 2 2 3" xfId="3496" xr:uid="{C03F9A05-CADE-43CC-9400-C263CD87A386}"/>
    <cellStyle name="Total 2 2 2 3 2" xfId="10015" xr:uid="{37C77770-81E3-48E3-9669-C44DFB5145EE}"/>
    <cellStyle name="Total 2 2 2 3 3" xfId="7424" xr:uid="{58028A7C-4628-4576-BCC8-03C7A2C9742A}"/>
    <cellStyle name="Total 2 2 2 3 4" xfId="17843" xr:uid="{F3188814-037E-49DD-890A-7E4E78F98F25}"/>
    <cellStyle name="Total 2 2 2 3 5" xfId="21599" xr:uid="{C8B7B4A5-178F-4871-ABC0-4A4FD8CCAC79}"/>
    <cellStyle name="Total 2 2 2 3 6" xfId="25261" xr:uid="{5AD2E9ED-E76E-4971-8A4E-6D7E72386B3C}"/>
    <cellStyle name="Total 2 2 2 3 7" xfId="28792" xr:uid="{C7B08FF8-A746-47C5-AF8A-943DF7A4CAAE}"/>
    <cellStyle name="Total 2 2 2 3 8" xfId="32071" xr:uid="{ED3ABDC2-FE25-4C00-BC50-56CB9BCC2D6E}"/>
    <cellStyle name="Total 2 2 2 4" xfId="2090" xr:uid="{AA1ECA32-367C-420A-B100-0A6151FD0D4C}"/>
    <cellStyle name="Total 2 2 2 4 2" xfId="9019" xr:uid="{80DE97F4-F7A4-49F8-BA44-8C9D60F82AA4}"/>
    <cellStyle name="Total 2 2 2 4 3" xfId="13766" xr:uid="{B9113BB7-0C9A-4927-B6B0-B76B2BB53B49}"/>
    <cellStyle name="Total 2 2 2 4 4" xfId="13919" xr:uid="{0563782C-2172-449A-8A23-501F17CDCD90}"/>
    <cellStyle name="Total 2 2 2 4 5" xfId="11695" xr:uid="{2176F8E9-88FE-4CD4-A525-378E7A137107}"/>
    <cellStyle name="Total 2 2 2 4 6" xfId="20026" xr:uid="{C85AB09C-8C37-40AB-BD6D-C88F88167737}"/>
    <cellStyle name="Total 2 2 2 4 7" xfId="26869" xr:uid="{08BC9400-88D5-4A3D-B9BD-76FAE89C3623}"/>
    <cellStyle name="Total 2 2 2 4 8" xfId="14926" xr:uid="{FFEF7669-13FD-412C-BEC7-8DA7FC3D89AB}"/>
    <cellStyle name="Total 2 2 2 5" xfId="3833" xr:uid="{7A4F8366-52F3-45CD-A301-8F18058B32A8}"/>
    <cellStyle name="Total 2 2 2 5 2" xfId="6840" xr:uid="{83A2CA82-D402-4461-9A41-20B48E7F0913}"/>
    <cellStyle name="Total 2 2 2 5 3" xfId="14976" xr:uid="{BAB07039-C198-48A7-BB65-9D941E11D4ED}"/>
    <cellStyle name="Total 2 2 2 5 4" xfId="18180" xr:uid="{DD6B1673-2644-491A-9875-64A920D272F5}"/>
    <cellStyle name="Total 2 2 2 5 5" xfId="21933" xr:uid="{98E0459F-E947-4086-BBFE-A4924DEBD846}"/>
    <cellStyle name="Total 2 2 2 5 6" xfId="25598" xr:uid="{E0C14355-0B11-4BBE-8A8F-F43013A049B4}"/>
    <cellStyle name="Total 2 2 2 5 7" xfId="29129" xr:uid="{F1C7A45A-D238-4821-AF26-B82183640DBB}"/>
    <cellStyle name="Total 2 2 2 5 8" xfId="32400" xr:uid="{9AE849A3-3D9B-401C-A43B-0425AB19FFE3}"/>
    <cellStyle name="Total 2 2 2 6" xfId="2233" xr:uid="{717AF29D-928B-4A1E-AF3D-75C3BCE7522C}"/>
    <cellStyle name="Total 2 2 2 6 2" xfId="7260" xr:uid="{7567707F-AD2E-4338-99E0-06CA5790A70F}"/>
    <cellStyle name="Total 2 2 2 6 3" xfId="14579" xr:uid="{44466AEB-716B-40C9-AA13-6DEE1F80F990}"/>
    <cellStyle name="Total 2 2 2 6 4" xfId="14890" xr:uid="{766C34B7-8DA2-4F5E-8FE1-2391B94DA481}"/>
    <cellStyle name="Total 2 2 2 6 5" xfId="7320" xr:uid="{F4FA3468-E552-4A0E-B2F4-EB73FFD41E5A}"/>
    <cellStyle name="Total 2 2 2 6 6" xfId="19620" xr:uid="{BB476591-7ADA-4417-9029-C29B551C1678}"/>
    <cellStyle name="Total 2 2 2 6 7" xfId="23831" xr:uid="{49DAB885-3499-40F1-96BF-B5EA79523B7B}"/>
    <cellStyle name="Total 2 2 2 6 8" xfId="30362" xr:uid="{D7C1EBD9-A296-4B14-ACEE-19DA72B4D379}"/>
    <cellStyle name="Total 2 2 2 7" xfId="4808" xr:uid="{0AE16C03-82B5-4D69-9EE3-C7E389E2C162}"/>
    <cellStyle name="Total 2 2 2 7 2" xfId="12215" xr:uid="{D9A7C613-2B0C-4E45-84E2-78B6442BE921}"/>
    <cellStyle name="Total 2 2 2 7 3" xfId="15813" xr:uid="{81F193B9-6570-44E5-80F3-F1FCAB420F24}"/>
    <cellStyle name="Total 2 2 2 7 4" xfId="19155" xr:uid="{4A370165-87BC-47E7-9B90-44674BE72375}"/>
    <cellStyle name="Total 2 2 2 7 5" xfId="22906" xr:uid="{C425774E-CA60-4479-B49B-63232067F71C}"/>
    <cellStyle name="Total 2 2 2 7 6" xfId="26572" xr:uid="{7C9C4277-8FD0-4C4D-913F-0CF65C91932B}"/>
    <cellStyle name="Total 2 2 2 7 7" xfId="30104" xr:uid="{72B0CFBA-9B84-4B58-A068-1244C2503A9E}"/>
    <cellStyle name="Total 2 2 2 7 8" xfId="33361" xr:uid="{CDCE8033-1DBF-4A7D-8674-586D3D851D0C}"/>
    <cellStyle name="Total 2 2 2 8" xfId="10988" xr:uid="{2586B405-EED0-4B6F-95C4-E7FCF7949610}"/>
    <cellStyle name="Total 2 2 2 9" xfId="16554" xr:uid="{0BB9A691-9918-414A-914E-4F0246CA9812}"/>
    <cellStyle name="Total 2 2 3" xfId="2559" xr:uid="{06B93B62-72F5-41ED-AF6B-7C5097DB8CDD}"/>
    <cellStyle name="Total 2 2 3 2" xfId="11443" xr:uid="{BF740E14-71F7-4CB9-BE7A-2B75F63BEB6F}"/>
    <cellStyle name="Total 2 2 3 3" xfId="16200" xr:uid="{68A594FE-1753-43B2-BD75-8F9043D0BF9E}"/>
    <cellStyle name="Total 2 2 3 4" xfId="6808" xr:uid="{3238A603-B760-456F-8B55-CED70625020C}"/>
    <cellStyle name="Total 2 2 3 5" xfId="19289" xr:uid="{24C9DBFF-CCDA-45AD-9FFA-6BEA5D53D41E}"/>
    <cellStyle name="Total 2 2 3 6" xfId="23053" xr:uid="{F45F10B7-4ED2-4019-A120-F5CD0844120B}"/>
    <cellStyle name="Total 2 2 3 7" xfId="27864" xr:uid="{DE9EAB70-375C-4AF1-A05D-D3EFC3228B32}"/>
    <cellStyle name="Total 2 2 3 8" xfId="31147" xr:uid="{3AC51FF3-A2E0-48AC-9237-A1376F9A3523}"/>
    <cellStyle name="Total 2 2 3 9" xfId="35141" xr:uid="{A4450BCC-E382-444B-BA4D-CAAC5A7FFCF9}"/>
    <cellStyle name="Total 2 2 4" xfId="3067" xr:uid="{7653B0A8-25AF-47E0-9823-226EE2F99687}"/>
    <cellStyle name="Total 2 2 4 2" xfId="7445" xr:uid="{96725F77-1292-4113-932B-949C499C1D27}"/>
    <cellStyle name="Total 2 2 4 3" xfId="10205" xr:uid="{946EF3B3-8376-4BCC-93A2-CB3B71AD4720}"/>
    <cellStyle name="Total 2 2 4 4" xfId="17414" xr:uid="{DD0F8250-D185-45D9-8C97-9B37378ED917}"/>
    <cellStyle name="Total 2 2 4 5" xfId="21172" xr:uid="{4E5E518B-4B46-4F20-9B37-AF335689C7CD}"/>
    <cellStyle name="Total 2 2 4 6" xfId="24833" xr:uid="{EF1B9D12-9E07-4201-956F-073DE013DF90}"/>
    <cellStyle name="Total 2 2 4 7" xfId="28363" xr:uid="{2798538A-B8BE-41E5-85AD-1CE3F0009EFB}"/>
    <cellStyle name="Total 2 2 4 8" xfId="31648" xr:uid="{D803C145-A3EE-4B3A-B624-01736387CC6F}"/>
    <cellStyle name="Total 2 2 4 9" xfId="35196" xr:uid="{BEB0C104-7074-47D8-89B6-02C9723FB9C4}"/>
    <cellStyle name="Total 2 2 5" xfId="3149" xr:uid="{1FC2C749-0A4C-4EB8-B246-E65D9D4F4023}"/>
    <cellStyle name="Total 2 2 5 2" xfId="10126" xr:uid="{0AF2B3A3-86A9-4AC7-829D-826870F5AC1C}"/>
    <cellStyle name="Total 2 2 5 3" xfId="13419" xr:uid="{3EEC269E-ADF0-45AE-99B9-E483510070D9}"/>
    <cellStyle name="Total 2 2 5 4" xfId="17496" xr:uid="{2A3B27C7-99AD-4056-9643-90D69B209A70}"/>
    <cellStyle name="Total 2 2 5 5" xfId="21252" xr:uid="{270E950C-70D5-4869-A201-DFDCAE616518}"/>
    <cellStyle name="Total 2 2 5 6" xfId="24914" xr:uid="{1FDC656A-64A2-45B1-88DB-504AD2595D44}"/>
    <cellStyle name="Total 2 2 5 7" xfId="28445" xr:uid="{1400404F-1AB0-4D16-9E51-44D7BD61DD5B}"/>
    <cellStyle name="Total 2 2 5 8" xfId="31726" xr:uid="{EF2BF46A-43E4-4AC0-9E0C-35ABBF77CFAE}"/>
    <cellStyle name="Total 2 2 5 9" xfId="34277" xr:uid="{DA23C810-DA2A-40FC-BEBC-37F5E9333B27}"/>
    <cellStyle name="Total 2 2 6" xfId="4382" xr:uid="{1B12B8E9-C309-4605-B3B5-0F3F8A48EC42}"/>
    <cellStyle name="Total 2 2 6 2" xfId="12575" xr:uid="{27382D2B-CDC1-4708-BEB3-C4DD4D9AF8D9}"/>
    <cellStyle name="Total 2 2 6 3" xfId="7620" xr:uid="{37F8869C-AE45-4937-A653-19096B79FD1F}"/>
    <cellStyle name="Total 2 2 6 4" xfId="18729" xr:uid="{B1712A9C-3D78-420E-BCDC-4D72DE895B15}"/>
    <cellStyle name="Total 2 2 6 5" xfId="22481" xr:uid="{A5FD921E-FFD7-4E33-952A-2A9369962449}"/>
    <cellStyle name="Total 2 2 6 6" xfId="26147" xr:uid="{A1BF213C-32A8-4128-B4A5-DF4D959A933C}"/>
    <cellStyle name="Total 2 2 6 7" xfId="29678" xr:uid="{8A940E6C-0AE7-4F53-9FB1-7D7C6CBDEE85}"/>
    <cellStyle name="Total 2 2 6 8" xfId="32940" xr:uid="{6C38F618-AF48-4FA4-8A74-E8C8C38848E4}"/>
    <cellStyle name="Total 2 2 7" xfId="2740" xr:uid="{99AFD2B1-2844-46E5-BFFC-55724FA06EEE}"/>
    <cellStyle name="Total 2 2 7 2" xfId="8625" xr:uid="{D3B77326-29A8-4E50-A6F8-3D7711580E45}"/>
    <cellStyle name="Total 2 2 7 3" xfId="14767" xr:uid="{421C1A6D-0AB1-4679-8DF7-F68773C502C8}"/>
    <cellStyle name="Total 2 2 7 4" xfId="17088" xr:uid="{918C5DCB-09CB-4182-A2C4-5A54B610769A}"/>
    <cellStyle name="Total 2 2 7 5" xfId="20846" xr:uid="{97C07B8E-184D-4A09-B43D-077C92F32A85}"/>
    <cellStyle name="Total 2 2 7 6" xfId="24507" xr:uid="{41BD6271-0497-428F-AAA5-3FADC3CEDA26}"/>
    <cellStyle name="Total 2 2 7 7" xfId="28036" xr:uid="{CC76B87F-3632-4270-8CF2-BB46306E5080}"/>
    <cellStyle name="Total 2 2 7 8" xfId="31322" xr:uid="{656788F4-02D3-403F-A1AB-0000B1BEE02C}"/>
    <cellStyle name="Total 2 2 8" xfId="4484" xr:uid="{D5F5F7EA-8E49-4B65-A9E2-A1CA810DC359}"/>
    <cellStyle name="Total 2 2 8 2" xfId="12520" xr:uid="{EBA30333-819A-40A5-92ED-1128CBEEF355}"/>
    <cellStyle name="Total 2 2 8 3" xfId="8171" xr:uid="{99D9CF81-9788-4FC7-8573-4F8FA2C5E182}"/>
    <cellStyle name="Total 2 2 8 4" xfId="18831" xr:uid="{B6CBDEA4-9D2C-4251-9855-D4413A93EB30}"/>
    <cellStyle name="Total 2 2 8 5" xfId="22583" xr:uid="{99725047-D278-468F-88DA-60FD6D6DE9D9}"/>
    <cellStyle name="Total 2 2 8 6" xfId="26248" xr:uid="{6AF865CD-AFFA-4127-BFD7-90DBF4C1EF1A}"/>
    <cellStyle name="Total 2 2 8 7" xfId="29780" xr:uid="{6AB2B0C9-8263-494D-AC1D-D4FEFAC45659}"/>
    <cellStyle name="Total 2 2 8 8" xfId="33042" xr:uid="{A49D67E6-64BA-48D7-A2F2-0C7B82DEABE9}"/>
    <cellStyle name="Total 2 2 9" xfId="10377" xr:uid="{88EC9050-0B8B-46A7-968A-B8828CBF3E06}"/>
    <cellStyle name="Total 2 3" xfId="1289" xr:uid="{36493B24-BE55-4317-9E31-623696487BEC}"/>
    <cellStyle name="Total 2 3 10" xfId="7434" xr:uid="{07EB7769-82DD-4DF7-A065-F458112AAF69}"/>
    <cellStyle name="Total 2 3 11" xfId="8497" xr:uid="{E5AEA2FE-9267-4573-B777-D8030532A0BF}"/>
    <cellStyle name="Total 2 3 12" xfId="19677" xr:uid="{5A07C694-98AC-4154-82EB-CD1949B977FA}"/>
    <cellStyle name="Total 2 3 13" xfId="23447" xr:uid="{2E2B050C-E4FD-449A-95F6-D6F037BACF63}"/>
    <cellStyle name="Total 2 3 14" xfId="27068" xr:uid="{AA9FB85C-41C1-44B5-8BBA-A1A8772C20E3}"/>
    <cellStyle name="Total 2 3 15" xfId="23385" xr:uid="{D6F20C41-D00E-410B-996D-3145A84E48F6}"/>
    <cellStyle name="Total 2 3 16" xfId="35144" xr:uid="{5A36A736-6B32-44CB-9E45-F59C81EFE1B2}"/>
    <cellStyle name="Total 2 3 2" xfId="1746" xr:uid="{FE6D7663-93F5-4E7F-8926-E779CEE6101F}"/>
    <cellStyle name="Total 2 3 2 10" xfId="16412" xr:uid="{4FBD0E21-5E0A-4556-A56D-5DDD99193BDA}"/>
    <cellStyle name="Total 2 3 2 11" xfId="20466" xr:uid="{5CB8F8CE-BF6A-4C9A-A66E-41CD2F590188}"/>
    <cellStyle name="Total 2 3 2 12" xfId="23309" xr:uid="{D8C2E27C-A356-4965-8718-0468FD221D71}"/>
    <cellStyle name="Total 2 3 2 13" xfId="26959" xr:uid="{2ABC44A3-EF79-410F-8F4F-D65A511CFF0F}"/>
    <cellStyle name="Total 2 3 2 14" xfId="30431" xr:uid="{63C10769-0811-43CE-8855-1F50D4D1F2D4}"/>
    <cellStyle name="Total 2 3 2 2" xfId="2989" xr:uid="{4D0D755C-AC99-4A31-B9A4-CED3E4480ABC}"/>
    <cellStyle name="Total 2 3 2 2 2" xfId="8660" xr:uid="{6B06B041-0C80-423E-B1BB-E5334DC41428}"/>
    <cellStyle name="Total 2 3 2 2 3" xfId="11428" xr:uid="{6501F410-6C5D-4ACA-A85E-BBB0D198F0CE}"/>
    <cellStyle name="Total 2 3 2 2 4" xfId="17337" xr:uid="{76CA95F0-2BB2-447B-A24F-D0A4288B89E2}"/>
    <cellStyle name="Total 2 3 2 2 5" xfId="21095" xr:uid="{CC332B62-1A96-414D-BCE8-694FEDF7A5BE}"/>
    <cellStyle name="Total 2 3 2 2 6" xfId="24756" xr:uid="{459A9A3B-8507-4A49-85C5-CA88A9501A35}"/>
    <cellStyle name="Total 2 3 2 2 7" xfId="28285" xr:uid="{21DD742B-7504-427D-B871-49531DC4F505}"/>
    <cellStyle name="Total 2 3 2 2 8" xfId="31571" xr:uid="{95E9FA80-280D-4850-B5B6-DBB6DCD0EA81}"/>
    <cellStyle name="Total 2 3 2 3" xfId="3495" xr:uid="{7294FC3C-8160-41E0-B8F5-0790C170BAAA}"/>
    <cellStyle name="Total 2 3 2 3 2" xfId="10414" xr:uid="{C7C3CB0C-29E6-467F-94D5-8126AA6AA66D}"/>
    <cellStyle name="Total 2 3 2 3 3" xfId="9295" xr:uid="{A7737C0D-BF12-4ABA-A74E-F49DA6801CFC}"/>
    <cellStyle name="Total 2 3 2 3 4" xfId="17842" xr:uid="{B9C31EE6-57E0-4AE7-87A0-35559DDA8040}"/>
    <cellStyle name="Total 2 3 2 3 5" xfId="21598" xr:uid="{C870BE91-44B7-4197-ACB4-0EB90E1FA704}"/>
    <cellStyle name="Total 2 3 2 3 6" xfId="25260" xr:uid="{F321851B-8306-4E22-A32D-3CED20AEAB68}"/>
    <cellStyle name="Total 2 3 2 3 7" xfId="28791" xr:uid="{200D1B61-E0E8-4B4F-918B-17E696941C90}"/>
    <cellStyle name="Total 2 3 2 3 8" xfId="32070" xr:uid="{493EF3E6-5435-41B4-9438-F3E3A62B9A35}"/>
    <cellStyle name="Total 2 3 2 4" xfId="3528" xr:uid="{95042D88-D341-47A7-8D79-D901D523B9E1}"/>
    <cellStyle name="Total 2 3 2 4 2" xfId="11290" xr:uid="{822FFBB2-4797-42C0-9B43-932911E7F3C4}"/>
    <cellStyle name="Total 2 3 2 4 3" xfId="16342" xr:uid="{51046E2C-BB67-40AB-A424-15E304D7D8BD}"/>
    <cellStyle name="Total 2 3 2 4 4" xfId="17875" xr:uid="{4BC86F14-35EA-4735-B96B-7E64F6234915}"/>
    <cellStyle name="Total 2 3 2 4 5" xfId="21631" xr:uid="{5E5F3C4D-740A-4602-8970-30BC48FC4B95}"/>
    <cellStyle name="Total 2 3 2 4 6" xfId="25293" xr:uid="{22C694AD-FE1A-43F2-88D0-375B7DA54874}"/>
    <cellStyle name="Total 2 3 2 4 7" xfId="28824" xr:uid="{F5381EC2-B8E2-4802-B6BE-A2C9BA675002}"/>
    <cellStyle name="Total 2 3 2 4 8" xfId="32103" xr:uid="{053EBA58-47C3-4938-B348-EF1358E94C70}"/>
    <cellStyle name="Total 2 3 2 5" xfId="4063" xr:uid="{45E5EC0C-BB2B-4FF2-990F-1BD973831122}"/>
    <cellStyle name="Total 2 3 2 5 2" xfId="6982" xr:uid="{6722F66C-4502-4C41-B4B6-0BAFC67765D4}"/>
    <cellStyle name="Total 2 3 2 5 3" xfId="13403" xr:uid="{50017E10-6FD6-4144-A0E6-79AF8344388C}"/>
    <cellStyle name="Total 2 3 2 5 4" xfId="18410" xr:uid="{9E48263D-9DB8-42AA-BE23-1FC93D998158}"/>
    <cellStyle name="Total 2 3 2 5 5" xfId="22163" xr:uid="{9A248BD1-44E3-48CF-988F-EFDA10CDBC38}"/>
    <cellStyle name="Total 2 3 2 5 6" xfId="25828" xr:uid="{93F82683-FC18-4205-A123-9785CB80A48B}"/>
    <cellStyle name="Total 2 3 2 5 7" xfId="29359" xr:uid="{0D0C8D89-6EC0-4659-A41E-5100B3075231}"/>
    <cellStyle name="Total 2 3 2 5 8" xfId="32626" xr:uid="{E90C447C-A9FD-44BF-82E3-136A816353BF}"/>
    <cellStyle name="Total 2 3 2 6" xfId="4217" xr:uid="{7002C6DD-3ECC-4E3B-B469-07A1C0F21613}"/>
    <cellStyle name="Total 2 3 2 6 2" xfId="6984" xr:uid="{E8BA8160-36EA-464B-86B5-86B689A09561}"/>
    <cellStyle name="Total 2 3 2 6 3" xfId="11679" xr:uid="{BC3556BC-52D6-46F3-B327-D69E7CDE3308}"/>
    <cellStyle name="Total 2 3 2 6 4" xfId="18564" xr:uid="{1F2B0B35-AA35-4164-9F33-B31EB470A602}"/>
    <cellStyle name="Total 2 3 2 6 5" xfId="22316" xr:uid="{0A57E1E3-C541-47D2-BD1E-28E2E0B18C5D}"/>
    <cellStyle name="Total 2 3 2 6 6" xfId="25982" xr:uid="{7FCE705D-452E-49A3-995E-5FA96384603C}"/>
    <cellStyle name="Total 2 3 2 6 7" xfId="29513" xr:uid="{DCB60C99-795B-4827-99DA-C725823F431B}"/>
    <cellStyle name="Total 2 3 2 6 8" xfId="32777" xr:uid="{77BCCE2E-B689-4EAF-8377-208246C42A09}"/>
    <cellStyle name="Total 2 3 2 7" xfId="4764" xr:uid="{694AA783-E9F7-417A-81B4-86F93B338F7D}"/>
    <cellStyle name="Total 2 3 2 7 2" xfId="12259" xr:uid="{D4F59420-5A06-49B4-8647-F47ECA9BBE1B}"/>
    <cellStyle name="Total 2 3 2 7 3" xfId="15790" xr:uid="{AA0C40CA-2164-4EA9-BC46-43493D0529F7}"/>
    <cellStyle name="Total 2 3 2 7 4" xfId="19111" xr:uid="{909DD453-ED9F-4895-BD98-7A83D8799271}"/>
    <cellStyle name="Total 2 3 2 7 5" xfId="22862" xr:uid="{F6173447-7800-4009-B642-1B19421FEA1C}"/>
    <cellStyle name="Total 2 3 2 7 6" xfId="26528" xr:uid="{D69F7313-F979-44E1-A9B7-7672FB4E5A8E}"/>
    <cellStyle name="Total 2 3 2 7 7" xfId="30060" xr:uid="{9C11B6FB-3810-47AB-8C44-FB85D17A5ACC}"/>
    <cellStyle name="Total 2 3 2 7 8" xfId="33317" xr:uid="{37F20D8E-24B2-4DAF-9AF0-2CBBEAF5C4D2}"/>
    <cellStyle name="Total 2 3 2 8" xfId="12792" xr:uid="{02820D4D-E097-4403-B1D9-0980F64DFC61}"/>
    <cellStyle name="Total 2 3 2 9" xfId="8607" xr:uid="{A8FCC167-85F4-4B10-ACE3-ECE0C1E8C89D}"/>
    <cellStyle name="Total 2 3 3" xfId="2558" xr:uid="{E52E6950-7061-416E-A5E9-DE076EE3D674}"/>
    <cellStyle name="Total 2 3 3 2" xfId="8418" xr:uid="{CB23AAA8-0C67-4161-9834-45F45F794AD6}"/>
    <cellStyle name="Total 2 3 3 3" xfId="8593" xr:uid="{98A0ED12-FD0D-4851-835D-9B134595AE67}"/>
    <cellStyle name="Total 2 3 3 4" xfId="14422" xr:uid="{88EFF973-70FB-47EB-8B98-87E9E9F67C61}"/>
    <cellStyle name="Total 2 3 3 5" xfId="19290" xr:uid="{4F4E98ED-EB71-485B-850A-871931D96A78}"/>
    <cellStyle name="Total 2 3 3 6" xfId="23054" xr:uid="{33D6AA6E-4B75-4F9C-941B-046013F4E462}"/>
    <cellStyle name="Total 2 3 3 7" xfId="26701" xr:uid="{C542360B-B51B-4A36-BC06-98BE3E7F0EEA}"/>
    <cellStyle name="Total 2 3 3 8" xfId="31146" xr:uid="{3204297E-8DE7-45BF-9CA7-7FB3B25A8B51}"/>
    <cellStyle name="Total 2 3 4" xfId="3066" xr:uid="{400D6C6E-7F42-4109-8FA4-CE5B524B19AA}"/>
    <cellStyle name="Total 2 3 4 2" xfId="8334" xr:uid="{35D9AC3F-A5C2-4FD8-959D-5028978EC643}"/>
    <cellStyle name="Total 2 3 4 3" xfId="7219" xr:uid="{E6B47F0B-9905-440D-A7B2-A8D7465F2C56}"/>
    <cellStyle name="Total 2 3 4 4" xfId="17413" xr:uid="{01730AE1-04E9-40B6-B402-2AC4CE5ED984}"/>
    <cellStyle name="Total 2 3 4 5" xfId="21171" xr:uid="{402D03B0-05B9-442A-B2D1-CAC2E5BE579A}"/>
    <cellStyle name="Total 2 3 4 6" xfId="24832" xr:uid="{05924F8E-FA09-4493-8678-3B1D561A9BCF}"/>
    <cellStyle name="Total 2 3 4 7" xfId="28362" xr:uid="{CD45B5B7-A404-4508-ADAF-F30AEC6C390B}"/>
    <cellStyle name="Total 2 3 4 8" xfId="31647" xr:uid="{5381EA09-55E2-4216-93DB-4A3DE2502FB3}"/>
    <cellStyle name="Total 2 3 5" xfId="3250" xr:uid="{03909533-9007-46CD-9B21-EC762FDE21CC}"/>
    <cellStyle name="Total 2 3 5 2" xfId="11096" xr:uid="{3791D2EE-9A39-44E9-AAE6-6B3B2DD7BDF6}"/>
    <cellStyle name="Total 2 3 5 3" xfId="16480" xr:uid="{EE076939-8AE7-4274-A8A2-4460CD26F222}"/>
    <cellStyle name="Total 2 3 5 4" xfId="17597" xr:uid="{D55EAC0C-464F-4C85-A264-69A3863ADA0F}"/>
    <cellStyle name="Total 2 3 5 5" xfId="21353" xr:uid="{A1896BBC-ABFE-4512-95EE-99FCE120FE3C}"/>
    <cellStyle name="Total 2 3 5 6" xfId="25015" xr:uid="{DCDFF647-84B3-4A29-9E4B-C636F59A70E4}"/>
    <cellStyle name="Total 2 3 5 7" xfId="28546" xr:uid="{CED2E06C-7817-465A-BC0E-AA05F4F1E9FB}"/>
    <cellStyle name="Total 2 3 5 8" xfId="31826" xr:uid="{9BD3B5E9-638F-4676-B0CE-5267E698F202}"/>
    <cellStyle name="Total 2 3 6" xfId="4383" xr:uid="{7B70DF0A-95A7-4A3B-969E-476574AD0BB3}"/>
    <cellStyle name="Total 2 3 6 2" xfId="12574" xr:uid="{A1BE8258-869C-4AEC-A8F5-BD0C4D95B3BD}"/>
    <cellStyle name="Total 2 3 6 3" xfId="7621" xr:uid="{9D085D59-E82E-44A2-A1B6-DD5B3DCDF735}"/>
    <cellStyle name="Total 2 3 6 4" xfId="18730" xr:uid="{6B4646A6-AB59-49DE-8378-6F9F4663ADFB}"/>
    <cellStyle name="Total 2 3 6 5" xfId="22482" xr:uid="{C547628C-A7A0-4EBE-8817-1A190367E22E}"/>
    <cellStyle name="Total 2 3 6 6" xfId="26148" xr:uid="{273BD21F-697A-464A-863A-C314D9F8BCD5}"/>
    <cellStyle name="Total 2 3 6 7" xfId="29679" xr:uid="{75415713-A663-4639-A281-718B969E4F57}"/>
    <cellStyle name="Total 2 3 6 8" xfId="32941" xr:uid="{E54BD92B-49D2-47D7-B36F-182B0E1209F1}"/>
    <cellStyle name="Total 2 3 7" xfId="4594" xr:uid="{F423FC30-88F4-4DD7-9DD0-772A5254D59C}"/>
    <cellStyle name="Total 2 3 7 2" xfId="12422" xr:uid="{058B9DA6-ABD2-4086-9CAF-ADAF86FA5BFE}"/>
    <cellStyle name="Total 2 3 7 3" xfId="15331" xr:uid="{BB57E63E-05E9-43C9-82E3-3B56B8C1050F}"/>
    <cellStyle name="Total 2 3 7 4" xfId="18941" xr:uid="{E441B06E-DC32-4DE3-AD06-929A88AC6B26}"/>
    <cellStyle name="Total 2 3 7 5" xfId="22693" xr:uid="{F58B932A-300F-4C85-91A5-E2ECBAEA6E41}"/>
    <cellStyle name="Total 2 3 7 6" xfId="26358" xr:uid="{534919D3-0AE8-4EFD-9FB8-AA125B5C4CEA}"/>
    <cellStyle name="Total 2 3 7 7" xfId="29890" xr:uid="{8903C9AD-E73A-4649-B9F5-910F4449102A}"/>
    <cellStyle name="Total 2 3 7 8" xfId="33150" xr:uid="{AC1989AF-ED8A-4BCA-8415-D201F19A0572}"/>
    <cellStyle name="Total 2 3 8" xfId="4732" xr:uid="{5EADDF72-4986-4902-B7CE-F16CC3A3CCC1}"/>
    <cellStyle name="Total 2 3 8 2" xfId="12291" xr:uid="{69CF1478-E231-4402-AC56-1AB743807A3D}"/>
    <cellStyle name="Total 2 3 8 3" xfId="16781" xr:uid="{0FAF822B-C779-4D16-B829-CBC64B8F5841}"/>
    <cellStyle name="Total 2 3 8 4" xfId="19079" xr:uid="{12EB903E-D640-4D64-A3FE-98EC848843FF}"/>
    <cellStyle name="Total 2 3 8 5" xfId="22830" xr:uid="{DCDBE269-56BB-4953-A997-9B123D66424A}"/>
    <cellStyle name="Total 2 3 8 6" xfId="26496" xr:uid="{DBBFE811-587D-4D79-9A58-172D49D69FE6}"/>
    <cellStyle name="Total 2 3 8 7" xfId="30028" xr:uid="{DA46F379-345F-4FF0-9F83-E5EF376715AE}"/>
    <cellStyle name="Total 2 3 8 8" xfId="33285" xr:uid="{AEBA78F9-0F82-4540-8A6B-31877A1F6D0C}"/>
    <cellStyle name="Total 2 3 9" xfId="9310" xr:uid="{51ED0D51-8F69-48A7-8646-CC3BA42541CE}"/>
    <cellStyle name="Total 2 4" xfId="1599" xr:uid="{ACAB0465-E7EA-4DA7-BFA5-5B4512304FCC}"/>
    <cellStyle name="Total 2 4 10" xfId="14994" xr:uid="{5222219D-C748-4151-AD5D-EADE0593E999}"/>
    <cellStyle name="Total 2 4 11" xfId="20515" xr:uid="{2F39F057-630D-45CE-99CC-5F5AB051F3B2}"/>
    <cellStyle name="Total 2 4 12" xfId="19913" xr:uid="{F7546AC6-933F-4C6F-87F2-E47E493159AD}"/>
    <cellStyle name="Total 2 4 13" xfId="23668" xr:uid="{38AEE167-9747-4489-A014-EC39C07791B0}"/>
    <cellStyle name="Total 2 4 14" xfId="30912" xr:uid="{A540F7F5-24F0-4C4A-91B7-B5FBAA62438A}"/>
    <cellStyle name="Total 2 4 2" xfId="2842" xr:uid="{8FDDACF6-8DCD-434B-BFF4-7E2D40414231}"/>
    <cellStyle name="Total 2 4 2 2" xfId="9860" xr:uid="{4A376491-5B95-4DFB-A4EF-86B91BEC097F}"/>
    <cellStyle name="Total 2 4 2 3" xfId="14435" xr:uid="{35914CA8-37B8-472B-A0BA-CBBEBD03745E}"/>
    <cellStyle name="Total 2 4 2 4" xfId="17190" xr:uid="{BEE4F2BF-CD8D-4A25-92AC-6C5128C342E2}"/>
    <cellStyle name="Total 2 4 2 5" xfId="20948" xr:uid="{612A7C1E-E049-4211-82D7-FA9B1E6D4E7A}"/>
    <cellStyle name="Total 2 4 2 6" xfId="24609" xr:uid="{57069107-B2FC-45F8-9B31-2A6CD339AA4D}"/>
    <cellStyle name="Total 2 4 2 7" xfId="28138" xr:uid="{6803006C-E3A5-4987-A6BF-94780CEEFEC6}"/>
    <cellStyle name="Total 2 4 2 8" xfId="31424" xr:uid="{7046C6C0-6500-4AA1-872D-5A87850A5EFC}"/>
    <cellStyle name="Total 2 4 3" xfId="3348" xr:uid="{85926C8E-97F3-4613-9CB9-7807A462A327}"/>
    <cellStyle name="Total 2 4 3 2" xfId="10262" xr:uid="{1C37316D-F2ED-4846-BCCA-2E0B9BCA67D6}"/>
    <cellStyle name="Total 2 4 3 3" xfId="15280" xr:uid="{2B8E53D1-307E-49D8-8F59-1F73B00FF256}"/>
    <cellStyle name="Total 2 4 3 4" xfId="17695" xr:uid="{CA47DB03-7C52-4802-ADBE-99A68114F63F}"/>
    <cellStyle name="Total 2 4 3 5" xfId="21451" xr:uid="{E243B666-3158-480D-BDBB-95626CAC3254}"/>
    <cellStyle name="Total 2 4 3 6" xfId="25113" xr:uid="{373E7386-FEA2-4731-A8DA-96CE39094564}"/>
    <cellStyle name="Total 2 4 3 7" xfId="28644" xr:uid="{1F9FC440-0CAE-493D-B458-1FDE8050C893}"/>
    <cellStyle name="Total 2 4 3 8" xfId="31923" xr:uid="{502B35A7-6BA1-4D36-9E11-CAEA7193A0D8}"/>
    <cellStyle name="Total 2 4 4" xfId="3756" xr:uid="{F982E365-4A91-4D0B-8AE2-EDC8B19007D8}"/>
    <cellStyle name="Total 2 4 4 2" xfId="12746" xr:uid="{8DC01A98-4EDB-43D1-9FA1-1383174DF55B}"/>
    <cellStyle name="Total 2 4 4 3" xfId="10177" xr:uid="{0BA30CCE-52F3-493E-903C-DCDFA6CD8C15}"/>
    <cellStyle name="Total 2 4 4 4" xfId="18103" xr:uid="{E15EC35F-790D-42CD-B474-4E11B187A33D}"/>
    <cellStyle name="Total 2 4 4 5" xfId="21857" xr:uid="{43D60BD6-A666-434A-A518-15A77D432E28}"/>
    <cellStyle name="Total 2 4 4 6" xfId="25521" xr:uid="{72F1D8DA-B2FB-4A3B-B031-BC36DDFB61ED}"/>
    <cellStyle name="Total 2 4 4 7" xfId="29052" xr:uid="{EF2A1CFA-2432-457F-8A11-E9C97C7AC803}"/>
    <cellStyle name="Total 2 4 4 8" xfId="32327" xr:uid="{DEF6DE77-4D86-4989-97BF-603433543FEB}"/>
    <cellStyle name="Total 2 4 5" xfId="4154" xr:uid="{4300DF42-7F97-4DD5-B97E-221C947586A5}"/>
    <cellStyle name="Total 2 4 5 2" xfId="7050" xr:uid="{576DA91C-B5EE-4F11-A748-D1CE1795312F}"/>
    <cellStyle name="Total 2 4 5 3" xfId="12048" xr:uid="{15F0B457-36D1-4E0C-B22B-AE442E3E1812}"/>
    <cellStyle name="Total 2 4 5 4" xfId="18501" xr:uid="{BFE2C7AE-CC80-40CD-8B74-AB2BEC9D1134}"/>
    <cellStyle name="Total 2 4 5 5" xfId="22254" xr:uid="{D0727F8A-FA46-4E4F-B8F6-2DE915249C50}"/>
    <cellStyle name="Total 2 4 5 6" xfId="25919" xr:uid="{981A78D8-3D65-474A-936B-CAD677ABAB67}"/>
    <cellStyle name="Total 2 4 5 7" xfId="29450" xr:uid="{CC5838FE-348F-4B7D-87A9-0C06D8FF4005}"/>
    <cellStyle name="Total 2 4 5 8" xfId="32715" xr:uid="{5885F5A4-5B63-40BD-8A60-B7E18418D047}"/>
    <cellStyle name="Total 2 4 6" xfId="4024" xr:uid="{779E52F8-5099-4926-BC7F-045E27E30EBE}"/>
    <cellStyle name="Total 2 4 6 2" xfId="8715" xr:uid="{B14587AC-B354-4847-AABC-E29EB25DD9CB}"/>
    <cellStyle name="Total 2 4 6 3" xfId="15182" xr:uid="{F146D5E4-373A-4214-B25A-AE12218DE6BB}"/>
    <cellStyle name="Total 2 4 6 4" xfId="18371" xr:uid="{082773FF-477B-49C2-97D3-6B0FB9623B21}"/>
    <cellStyle name="Total 2 4 6 5" xfId="22124" xr:uid="{7767040A-A2FE-49F4-82B6-1D0D10327ACD}"/>
    <cellStyle name="Total 2 4 6 6" xfId="25789" xr:uid="{861FB988-96BA-4131-A2CB-DAADBD3B6C6F}"/>
    <cellStyle name="Total 2 4 6 7" xfId="29320" xr:uid="{B08F5D08-B628-4248-A9CF-91198356EC5D}"/>
    <cellStyle name="Total 2 4 6 8" xfId="32587" xr:uid="{78037615-80A8-4FC7-8721-8C892785112E}"/>
    <cellStyle name="Total 2 4 7" xfId="4781" xr:uid="{8B3FFF9D-A9CC-488F-A581-1227587D12A6}"/>
    <cellStyle name="Total 2 4 7 2" xfId="12242" xr:uid="{E05604FF-DF92-40AF-91E1-A91B3BDD5A3A}"/>
    <cellStyle name="Total 2 4 7 3" xfId="15799" xr:uid="{3D0368DA-7F66-4D3E-9F9A-B97A8080DEE3}"/>
    <cellStyle name="Total 2 4 7 4" xfId="19128" xr:uid="{28058EAD-233E-43F4-9632-B80DFE7B0F66}"/>
    <cellStyle name="Total 2 4 7 5" xfId="22879" xr:uid="{D059D193-4827-41D9-8159-1B480E69491C}"/>
    <cellStyle name="Total 2 4 7 6" xfId="26545" xr:uid="{C5FDC0F8-4705-4F7D-991C-3DE8D4296DEE}"/>
    <cellStyle name="Total 2 4 7 7" xfId="30077" xr:uid="{84439219-C64D-4D30-B29E-1B7E2BB32CF5}"/>
    <cellStyle name="Total 2 4 7 8" xfId="33334" xr:uid="{C55F8161-1534-4FBE-A833-C2A72DD4CA40}"/>
    <cellStyle name="Total 2 4 8" xfId="10183" xr:uid="{5E96E12A-94A8-44FD-AFD0-08443F9BA819}"/>
    <cellStyle name="Total 2 4 9" xfId="13518" xr:uid="{3D8BD638-0850-4E1B-8870-15BF8DC6D5E3}"/>
    <cellStyle name="Total 2 5" xfId="2023" xr:uid="{9BF4D94C-A5A8-48C1-AA82-7586BC2B3E15}"/>
    <cellStyle name="Total 2 5 2" xfId="10637" xr:uid="{2DA95C4D-4C98-4E9B-8FBC-9C5C86245C67}"/>
    <cellStyle name="Total 2 5 3" xfId="15189" xr:uid="{AFA5464D-F01C-4D76-AC25-E52047896AA6}"/>
    <cellStyle name="Total 2 5 4" xfId="14469" xr:uid="{BDE0B2DC-693D-4884-ACEB-BA6A7B247C91}"/>
    <cellStyle name="Total 2 5 5" xfId="15406" xr:uid="{8EBA03EC-A0FE-449C-968E-3DAD7382D369}"/>
    <cellStyle name="Total 2 5 6" xfId="19993" xr:uid="{A1984AD2-534A-45C3-BC2C-DACC9D058D2F}"/>
    <cellStyle name="Total 2 5 7" xfId="19853" xr:uid="{D1495E33-D8FE-43D7-97CE-7A8AC1CB0B3A}"/>
    <cellStyle name="Total 2 5 8" xfId="23919" xr:uid="{C330572A-2E2D-4308-9A92-B066127642FF}"/>
    <cellStyle name="Total 2 6" xfId="2322" xr:uid="{FE6B0423-D505-4E5E-8B4B-70000B7D8FA4}"/>
    <cellStyle name="Total 2 6 2" xfId="10948" xr:uid="{7AD8D0A9-CDD7-4F68-8242-5EFE8136654D}"/>
    <cellStyle name="Total 2 6 3" xfId="13229" xr:uid="{B959F5DE-962E-4287-AEF2-D730493D6F6C}"/>
    <cellStyle name="Total 2 6 4" xfId="7575" xr:uid="{65666351-5F4F-4ED7-BBE5-324249798B9C}"/>
    <cellStyle name="Total 2 6 5" xfId="16730" xr:uid="{87296036-E9B3-490E-8DB3-2F70CADBEC3C}"/>
    <cellStyle name="Total 2 6 6" xfId="7138" xr:uid="{5346F48C-ACB5-4899-91B5-B9D9965DF592}"/>
    <cellStyle name="Total 2 6 7" xfId="7238" xr:uid="{7F708A0B-0F86-4822-876F-5A6CE73D0D02}"/>
    <cellStyle name="Total 2 6 8" xfId="30345" xr:uid="{2B128CCB-B67B-469D-82AA-0A373BEAA11E}"/>
    <cellStyle name="Total 2 7" xfId="3168" xr:uid="{EF3E7885-B5C9-4C65-8130-3931D5430988}"/>
    <cellStyle name="Total 2 7 2" xfId="9515" xr:uid="{7363F938-D1B0-42C2-9EA4-A2DF56EB4FCA}"/>
    <cellStyle name="Total 2 7 3" xfId="6780" xr:uid="{04C96C5A-B58E-496E-9A0B-01EA3FB6DC75}"/>
    <cellStyle name="Total 2 7 4" xfId="17515" xr:uid="{BE7DA189-0FD3-4BEA-9F15-91126FAEC611}"/>
    <cellStyle name="Total 2 7 5" xfId="21271" xr:uid="{5116AA8D-577A-464A-82C3-F1B91179E742}"/>
    <cellStyle name="Total 2 7 6" xfId="24933" xr:uid="{777974A5-9F78-4516-B94B-E3618250D598}"/>
    <cellStyle name="Total 2 7 7" xfId="28464" xr:uid="{4ECECBAD-7447-407E-92AC-93899849B3FB}"/>
    <cellStyle name="Total 2 7 8" xfId="31745" xr:uid="{ACEDB519-5ACB-4C9E-AE01-F4EFAA61D273}"/>
    <cellStyle name="Total 2 8" xfId="3763" xr:uid="{53366C46-F738-469D-BD6A-98026030DC54}"/>
    <cellStyle name="Total 2 8 2" xfId="12744" xr:uid="{B578CF93-6C0B-461A-B953-598F9C181D44}"/>
    <cellStyle name="Total 2 8 3" xfId="8359" xr:uid="{86077D1E-70BB-4F5C-A4CA-FF7DD3A4CC8C}"/>
    <cellStyle name="Total 2 8 4" xfId="18110" xr:uid="{A2AE877E-560D-4B43-9579-567DCCEFEC32}"/>
    <cellStyle name="Total 2 8 5" xfId="21864" xr:uid="{ACF5D307-57D1-4574-B5E7-913D4A196B9E}"/>
    <cellStyle name="Total 2 8 6" xfId="25528" xr:uid="{EEEE1071-B924-4C5F-8732-FDB793ED85A9}"/>
    <cellStyle name="Total 2 8 7" xfId="29059" xr:uid="{8878741A-7E5C-4125-8533-E323D6930377}"/>
    <cellStyle name="Total 2 8 8" xfId="32334" xr:uid="{3A3755D1-B03E-443D-A094-BF9E60653E98}"/>
    <cellStyle name="Total 2 9" xfId="4465" xr:uid="{A0A32EEC-E0B2-4D75-A51D-F2B37A9A8A4E}"/>
    <cellStyle name="Total 2 9 2" xfId="12537" xr:uid="{7CAD658B-EC8F-4510-A3EA-0A5D101E57AA}"/>
    <cellStyle name="Total 2 9 3" xfId="9732" xr:uid="{CEF5080B-E2E7-4A5F-97B9-862BEF2404CD}"/>
    <cellStyle name="Total 2 9 4" xfId="18812" xr:uid="{1A79F500-4B0C-4A76-9FE0-655A9163BF64}"/>
    <cellStyle name="Total 2 9 5" xfId="22564" xr:uid="{ED2613C4-18A5-412B-A717-57788EC724CA}"/>
    <cellStyle name="Total 2 9 6" xfId="26229" xr:uid="{982CC00A-7C28-472B-8E9D-B5781F150A62}"/>
    <cellStyle name="Total 2 9 7" xfId="29761" xr:uid="{BBFCBD90-AC1B-429B-AB4B-F531C21668D1}"/>
    <cellStyle name="Total 2 9 8" xfId="33023" xr:uid="{9249A9D9-86A9-4864-BA6A-5F9C19B53DB8}"/>
    <cellStyle name="Total 3" xfId="1314" xr:uid="{31EF3375-5570-4F61-899D-A630FCEA271E}"/>
    <cellStyle name="Total 3 2" xfId="6155" xr:uid="{DB45752F-6366-41CC-B6C3-138D2A07A939}"/>
    <cellStyle name="Total 3 2 2" xfId="11724" xr:uid="{4E92B1B2-B813-4963-9956-8AAA703B6ADC}"/>
    <cellStyle name="Total 3 2 2 2" xfId="34910" xr:uid="{77F18F2E-CA93-4085-B0C4-DB1C89D5C5BD}"/>
    <cellStyle name="Total 3 2 3" xfId="13205" xr:uid="{3850E6E5-548E-4F9D-A43D-87C7D56CC817}"/>
    <cellStyle name="Total 3 2 3 2" xfId="35142" xr:uid="{50896C44-645D-413E-B379-03E73429F069}"/>
    <cellStyle name="Total 3 2 4" xfId="20410" xr:uid="{517E1D0A-1EE0-449E-B0C9-EEA3E54CB8F9}"/>
    <cellStyle name="Total 3 2 4 2" xfId="35197" xr:uid="{F6DCFF19-1443-4DFB-8DE6-CF8E4FA0E902}"/>
    <cellStyle name="Total 3 2 5" xfId="24087" xr:uid="{84590604-649C-48A0-B3A2-0E2F2287721C}"/>
    <cellStyle name="Total 3 2 5 2" xfId="34278" xr:uid="{1B9CB93A-43C0-44AC-8881-5165CEC4E159}"/>
    <cellStyle name="Total 3 2 6" xfId="27661" xr:uid="{881CA35E-2816-4C4B-876C-42059A5FB3DE}"/>
    <cellStyle name="Total 3 2 7" xfId="30846" xr:uid="{ECEB501E-B181-4D9E-9815-10E77F6010F9}"/>
    <cellStyle name="Total 3 2 8" xfId="33536" xr:uid="{299B7252-2D03-43D1-A97A-0DF32B28ADD7}"/>
    <cellStyle name="Total 3 3" xfId="6421" xr:uid="{3906E348-694D-46DE-89FA-99A388475D82}"/>
    <cellStyle name="Total 3 3 2" xfId="13319" xr:uid="{CDA0B73A-CE9D-43AB-9FEB-4F13D7ED9101}"/>
    <cellStyle name="Total 3 3 3" xfId="15975" xr:uid="{33E67577-A89F-4D54-88A0-F6883B074648}"/>
    <cellStyle name="Total 3 3 4" xfId="20665" xr:uid="{443AF043-69AB-4742-BAED-7E30B9170A1D}"/>
    <cellStyle name="Total 3 3 5" xfId="24346" xr:uid="{E33646C1-F12A-48A2-8C92-0723F687CB6B}"/>
    <cellStyle name="Total 3 3 6" xfId="27863" xr:uid="{91D2342E-5477-4F1E-8215-B8BDC2B39A1C}"/>
    <cellStyle name="Total 3 3 7" xfId="31082" xr:uid="{F9DC381C-780A-49CE-BCC8-69DF7EF40104}"/>
    <cellStyle name="Total 3 3 8" xfId="33685" xr:uid="{7A13547E-4F64-429F-81A5-FAEB6D20D759}"/>
    <cellStyle name="Total 4" xfId="584" xr:uid="{FF8A115B-22F6-4010-B7DC-63D486ED8CC8}"/>
    <cellStyle name="Total 5" xfId="550" xr:uid="{8C7C034C-C8E5-4A28-A59F-ECB945307F34}"/>
    <cellStyle name="Total 5 10" xfId="13092" xr:uid="{5F17E939-AE10-44FA-A57B-B14B5A535869}"/>
    <cellStyle name="Total 5 11" xfId="10096" xr:uid="{77F4208A-F1F4-4353-8E95-F210FBA81BA3}"/>
    <cellStyle name="Total 5 12" xfId="20679" xr:uid="{2B585FCE-AC14-4DC0-82C8-EBDE5BB5FDC8}"/>
    <cellStyle name="Total 5 13" xfId="16272" xr:uid="{7BB05FFE-3EF2-4756-8C0D-917EBC3CD132}"/>
    <cellStyle name="Total 5 14" xfId="27532" xr:uid="{F146F20B-CC1A-4E36-ACCC-C826F22FFC7C}"/>
    <cellStyle name="Total 5 15" xfId="13831" xr:uid="{22818079-B20D-4699-B351-125A2DD66477}"/>
    <cellStyle name="Total 5 2" xfId="1557" xr:uid="{8304B9FF-4CA6-49FC-A5D5-9DADC2A6798E}"/>
    <cellStyle name="Total 5 2 10" xfId="16668" xr:uid="{2C5191B7-FECF-4F0A-A72A-3B1F5297EF30}"/>
    <cellStyle name="Total 5 2 11" xfId="8020" xr:uid="{F7CF93BE-1AA8-4262-BDD1-9DECDCEB203A}"/>
    <cellStyle name="Total 5 2 12" xfId="23363" xr:uid="{900EE845-9A48-4AFD-B587-46E180D423CF}"/>
    <cellStyle name="Total 5 2 13" xfId="23644" xr:uid="{3BE68F9D-6922-437A-9151-7C75EB4D3490}"/>
    <cellStyle name="Total 5 2 14" xfId="23378" xr:uid="{E503EA80-2960-4787-B8C6-0C1EA9D2D3D9}"/>
    <cellStyle name="Total 5 2 2" xfId="2800" xr:uid="{448B982D-3F76-4352-8BB0-C734FEBAD725}"/>
    <cellStyle name="Total 5 2 2 2" xfId="9920" xr:uid="{AB6FF5A5-DD23-43AB-9450-3077FC5DC30F}"/>
    <cellStyle name="Total 5 2 2 3" xfId="9266" xr:uid="{ECC98BC8-2A13-442B-AD32-5D785B6F2E49}"/>
    <cellStyle name="Total 5 2 2 4" xfId="17148" xr:uid="{B227492C-5416-4675-A350-C7798B0C9AC3}"/>
    <cellStyle name="Total 5 2 2 5" xfId="20906" xr:uid="{602BF814-9236-4518-8FFC-9CC2A708DF67}"/>
    <cellStyle name="Total 5 2 2 6" xfId="24567" xr:uid="{559387A7-10A6-478A-99DD-FC946BA2B61B}"/>
    <cellStyle name="Total 5 2 2 7" xfId="28096" xr:uid="{40CAC4D5-6636-4191-8239-9DDA96CBB8CC}"/>
    <cellStyle name="Total 5 2 2 8" xfId="31382" xr:uid="{5347EF86-EA18-448D-9BE5-BC13CC53F861}"/>
    <cellStyle name="Total 5 2 3" xfId="3306" xr:uid="{B25C4325-1FA7-4C1E-BF9B-5393B547F830}"/>
    <cellStyle name="Total 5 2 3 2" xfId="8509" xr:uid="{46887935-EF70-46E9-913E-4754043770A5}"/>
    <cellStyle name="Total 5 2 3 3" xfId="14881" xr:uid="{8F49E7DA-8EC8-4493-A57C-1B9A9234E7C8}"/>
    <cellStyle name="Total 5 2 3 4" xfId="17653" xr:uid="{A95E226E-111C-4949-9EEB-AE62FAA959B4}"/>
    <cellStyle name="Total 5 2 3 5" xfId="21409" xr:uid="{EA1311BC-69BA-48E0-B9CB-7EF931CB24AA}"/>
    <cellStyle name="Total 5 2 3 6" xfId="25071" xr:uid="{59D465A2-90F0-49B4-AF57-C5097C45D63B}"/>
    <cellStyle name="Total 5 2 3 7" xfId="28602" xr:uid="{6290067D-36E8-432C-8755-6C46546712FD}"/>
    <cellStyle name="Total 5 2 3 8" xfId="31881" xr:uid="{42863429-918E-4EF0-9754-FDC63473FB90}"/>
    <cellStyle name="Total 5 2 4" xfId="2465" xr:uid="{6CDD8581-16BC-492A-8F62-C52D26756D36}"/>
    <cellStyle name="Total 5 2 4 2" xfId="7258" xr:uid="{E739723C-5EB0-4165-A1E7-31DC2230A2FD}"/>
    <cellStyle name="Total 5 2 4 3" xfId="8318" xr:uid="{3DA52D6D-0CFB-437A-AA5E-76737DD53A29}"/>
    <cellStyle name="Total 5 2 4 4" xfId="16373" xr:uid="{C11416A7-7E2E-4E75-A834-B71C86574332}"/>
    <cellStyle name="Total 5 2 4 5" xfId="19363" xr:uid="{DC857E26-E883-461F-87D0-781972F69861}"/>
    <cellStyle name="Total 5 2 4 6" xfId="20109" xr:uid="{75CED339-0CF2-4DBF-821A-DA2B44F8A124}"/>
    <cellStyle name="Total 5 2 4 7" xfId="26775" xr:uid="{F9EA24F3-E0E5-44B1-AF43-E2564531F470}"/>
    <cellStyle name="Total 5 2 4 8" xfId="30233" xr:uid="{C9C93511-0165-44B6-BDF7-9D0F5F7A5F3A}"/>
    <cellStyle name="Total 5 2 5" xfId="4354" xr:uid="{08140820-D105-4313-B847-D3A32655E5BD}"/>
    <cellStyle name="Total 5 2 5 2" xfId="12600" xr:uid="{7F5D8B49-462B-41F9-9804-71C1EECF99E0}"/>
    <cellStyle name="Total 5 2 5 3" xfId="8232" xr:uid="{8D3EEF21-A0C3-4955-AA7F-C8468DA22379}"/>
    <cellStyle name="Total 5 2 5 4" xfId="18701" xr:uid="{57E58B0E-F4DE-4F96-A850-AEF85F3E81CA}"/>
    <cellStyle name="Total 5 2 5 5" xfId="22453" xr:uid="{86F3CDA9-766E-4489-9F80-62920DED1CCE}"/>
    <cellStyle name="Total 5 2 5 6" xfId="26119" xr:uid="{DC0254DE-D8A8-47E9-9947-CB8233569CE1}"/>
    <cellStyle name="Total 5 2 5 7" xfId="29650" xr:uid="{3975E31A-868E-4BC7-9259-7B16EB22FCCA}"/>
    <cellStyle name="Total 5 2 5 8" xfId="32912" xr:uid="{880B8128-460C-4391-9A0F-B53AED1549A4}"/>
    <cellStyle name="Total 5 2 6" xfId="4259" xr:uid="{F7A955FF-818F-4944-92A8-5ABDBED12E41}"/>
    <cellStyle name="Total 5 2 6 2" xfId="7140" xr:uid="{794539B8-99EA-4813-9EA3-68B450DD5DF5}"/>
    <cellStyle name="Total 5 2 6 3" xfId="7191" xr:uid="{B1FD1372-31E1-44D1-A824-0528E7364D64}"/>
    <cellStyle name="Total 5 2 6 4" xfId="18606" xr:uid="{D69B5CFB-9B89-40EC-AA66-1ABEB25338A7}"/>
    <cellStyle name="Total 5 2 6 5" xfId="22358" xr:uid="{D2DE038A-3726-449D-B657-8C08FBBD5AAF}"/>
    <cellStyle name="Total 5 2 6 6" xfId="26024" xr:uid="{68173078-BC09-44EC-A24F-1A10ABFB6291}"/>
    <cellStyle name="Total 5 2 6 7" xfId="29555" xr:uid="{C73E111E-2E80-488C-9605-74BD6AB0797B}"/>
    <cellStyle name="Total 5 2 6 8" xfId="32818" xr:uid="{2EC621F7-5D8D-4218-BF21-E1B3181BA71D}"/>
    <cellStyle name="Total 5 2 7" xfId="4882" xr:uid="{1F8EC9E2-C064-4CFD-B36A-42BFAF763B85}"/>
    <cellStyle name="Total 5 2 7 2" xfId="12141" xr:uid="{380B5314-B0E4-4C96-99E6-CD0DB15031BC}"/>
    <cellStyle name="Total 5 2 7 3" xfId="15844" xr:uid="{271F060C-BEB9-4799-A724-CD80F9A9DF1F}"/>
    <cellStyle name="Total 5 2 7 4" xfId="19229" xr:uid="{2E52268B-A10C-42D9-BE94-C9B01185F5F1}"/>
    <cellStyle name="Total 5 2 7 5" xfId="22980" xr:uid="{67DD2883-ACDE-4289-A9E2-EBE9A468E4C9}"/>
    <cellStyle name="Total 5 2 7 6" xfId="26646" xr:uid="{063AADF3-4F94-412F-8B0D-668E52AC1539}"/>
    <cellStyle name="Total 5 2 7 7" xfId="30178" xr:uid="{7C61BB73-4DF9-416F-8305-5D65DE8A3B9A}"/>
    <cellStyle name="Total 5 2 7 8" xfId="33433" xr:uid="{80735699-E0C4-40D6-AAE1-421BBDFC60A6}"/>
    <cellStyle name="Total 5 2 8" xfId="12800" xr:uid="{65F2E91E-B414-4D62-ACCD-E0213BB1E9B6}"/>
    <cellStyle name="Total 5 2 9" xfId="13353" xr:uid="{3DC19857-5F71-4078-A7D7-E3666E74D0BF}"/>
    <cellStyle name="Total 5 3" xfId="1900" xr:uid="{B7DB8CD7-4858-414F-9F9A-8DD1311D4CD4}"/>
    <cellStyle name="Total 5 3 2" xfId="9427" xr:uid="{6D153BF6-AE6D-4867-916A-F7919519FF20}"/>
    <cellStyle name="Total 5 3 3" xfId="14951" xr:uid="{B181258F-97D2-4AF8-BAA6-F50F09057A01}"/>
    <cellStyle name="Total 5 3 4" xfId="16932" xr:uid="{442571DC-1B0C-4E0F-BAE8-D0E9DBF7CF47}"/>
    <cellStyle name="Total 5 3 5" xfId="11905" xr:uid="{8B28441C-17FD-455E-9F8A-6EC52F1B50F0}"/>
    <cellStyle name="Total 5 3 6" xfId="19937" xr:uid="{DB32E218-AB3E-4C3F-B60E-944AD0233553}"/>
    <cellStyle name="Total 5 3 7" xfId="20564" xr:uid="{AFE35300-D28F-435C-8AAC-8CAE5D180F44}"/>
    <cellStyle name="Total 5 3 8" xfId="23989" xr:uid="{33973DDF-25DB-42D1-874F-2F858180546A}"/>
    <cellStyle name="Total 5 4" xfId="2630" xr:uid="{F49429F3-F96E-41A7-AFC9-3B679D3713F9}"/>
    <cellStyle name="Total 5 4 2" xfId="10149" xr:uid="{F4E9B934-2F70-45DE-BCA3-FB22C5350E56}"/>
    <cellStyle name="Total 5 4 3" xfId="10983" xr:uid="{8D029CB6-2343-4D61-9135-2E706861E2A3}"/>
    <cellStyle name="Total 5 4 4" xfId="7659" xr:uid="{40ED8E5F-48E4-4C35-8F37-F40D1A3E8F12}"/>
    <cellStyle name="Total 5 4 5" xfId="20737" xr:uid="{6970C244-A7A0-4895-BEDE-0D45D6A708C3}"/>
    <cellStyle name="Total 5 4 6" xfId="24397" xr:uid="{92B49A9F-8244-4826-BBCC-93C83D07CF8A}"/>
    <cellStyle name="Total 5 4 7" xfId="27926" xr:uid="{1CF046A4-69E9-4C76-8FB1-473820C6BD1A}"/>
    <cellStyle name="Total 5 4 8" xfId="31215" xr:uid="{54480F23-EAEA-4F9F-89F9-2BB69B17D4D1}"/>
    <cellStyle name="Total 5 5" xfId="3930" xr:uid="{6435C2DE-C37E-4C01-BF45-5546534C0D73}"/>
    <cellStyle name="Total 5 5 2" xfId="10049" xr:uid="{AF90E889-880C-4B66-A60C-481FC39B2C06}"/>
    <cellStyle name="Total 5 5 3" xfId="14998" xr:uid="{0EF8EA23-9B75-4529-A545-18CA8C5C95D0}"/>
    <cellStyle name="Total 5 5 4" xfId="18277" xr:uid="{81897E41-7ACC-493C-BCE4-4CEAAA81FA49}"/>
    <cellStyle name="Total 5 5 5" xfId="22030" xr:uid="{AA49061D-CF5F-4D79-AB02-8D8F1FE01E9F}"/>
    <cellStyle name="Total 5 5 6" xfId="25695" xr:uid="{18FB3CD8-6B20-47FA-AC83-C2AEF7CA97EF}"/>
    <cellStyle name="Total 5 5 7" xfId="29226" xr:uid="{CF861007-BFEB-4B31-AF58-924843A7B2B8}"/>
    <cellStyle name="Total 5 5 8" xfId="32494" xr:uid="{55F0F968-ED6B-4E73-8136-E962F830C631}"/>
    <cellStyle name="Total 5 6" xfId="4034" xr:uid="{EEA91863-58F9-4F0B-B63D-2F91E76E95A3}"/>
    <cellStyle name="Total 5 6 2" xfId="12978" xr:uid="{AD9C797E-9FB2-4122-A264-A51F34B855F7}"/>
    <cellStyle name="Total 5 6 3" xfId="15662" xr:uid="{AE91FBB6-033A-4E09-9670-34CEF5F5E75A}"/>
    <cellStyle name="Total 5 6 4" xfId="18381" xr:uid="{B17BC8D3-B0B8-4CD0-B499-6A09B3B484D8}"/>
    <cellStyle name="Total 5 6 5" xfId="22134" xr:uid="{B869D08D-A0D9-484E-8642-341A61DBED59}"/>
    <cellStyle name="Total 5 6 6" xfId="25799" xr:uid="{4B01223E-92F9-4747-8774-40CECADB26EB}"/>
    <cellStyle name="Total 5 6 7" xfId="29330" xr:uid="{E4130A5C-CBE0-4134-810D-187B59B43430}"/>
    <cellStyle name="Total 5 6 8" xfId="32597" xr:uid="{A716256A-62A1-4C73-9307-D9F508162CCB}"/>
    <cellStyle name="Total 5 7" xfId="1858" xr:uid="{D286B41D-60D0-42D0-9584-04C7A6F37356}"/>
    <cellStyle name="Total 5 7 2" xfId="8930" xr:uid="{421ABC86-1F33-4B6F-A03E-5A84A2373545}"/>
    <cellStyle name="Total 5 7 3" xfId="13476" xr:uid="{09FE0BD2-99C5-4630-A594-0A9F171D1373}"/>
    <cellStyle name="Total 5 7 4" xfId="16649" xr:uid="{CF446257-9E6D-4D3D-B071-6A240BF9939E}"/>
    <cellStyle name="Total 5 7 5" xfId="14855" xr:uid="{43530190-EE20-494D-9D8C-F859E0F62A24}"/>
    <cellStyle name="Total 5 7 6" xfId="23244" xr:uid="{A238A1BB-253C-42B8-9B97-9A2832AC685F}"/>
    <cellStyle name="Total 5 7 7" xfId="23290" xr:uid="{BE3C8CEC-F220-4054-9ED3-104531544B46}"/>
    <cellStyle name="Total 5 7 8" xfId="27261" xr:uid="{F3199694-87B7-47C9-80C9-9E52DF29B99C}"/>
    <cellStyle name="Total 5 8" xfId="4563" xr:uid="{D608DB30-1E3E-4DA0-880E-6F7D8AD748ED}"/>
    <cellStyle name="Total 5 8 2" xfId="12452" xr:uid="{D69B6190-4A4D-4A1E-A283-E6BA592AFD05}"/>
    <cellStyle name="Total 5 8 3" xfId="14523" xr:uid="{0545AFFA-3131-4537-9356-BDC0AC9D42FD}"/>
    <cellStyle name="Total 5 8 4" xfId="18910" xr:uid="{C0A2EEFB-F1F2-45C6-BBBB-331867386C8E}"/>
    <cellStyle name="Total 5 8 5" xfId="22662" xr:uid="{3BA4AACF-A8FE-4B1C-9B3F-85D6221F13CE}"/>
    <cellStyle name="Total 5 8 6" xfId="26327" xr:uid="{DC37A7F5-AB6F-4959-83A2-43BD48DED8A1}"/>
    <cellStyle name="Total 5 8 7" xfId="29859" xr:uid="{5FF16AEF-C2B0-4163-9F95-9B5643D53DD6}"/>
    <cellStyle name="Total 5 8 8" xfId="33120" xr:uid="{EECE086A-629B-4A44-B570-60A6863D232E}"/>
    <cellStyle name="Total 5 9" xfId="9779" xr:uid="{23A91904-EF9D-46AF-8E27-28D068BDF324}"/>
    <cellStyle name="Totals" xfId="1291" xr:uid="{B6C4FBA7-E152-4CAE-8A6A-203B03F8F0E1}"/>
    <cellStyle name="Unique formula" xfId="45" xr:uid="{D296F3A2-F9FA-4F51-95E7-CC7377FE6B23}"/>
    <cellStyle name="Unique formula 2" xfId="317" xr:uid="{8F338785-56D5-4E9A-A01B-8D263E4E5F04}"/>
    <cellStyle name="Unique formula 3" xfId="184" xr:uid="{F5203BC4-E341-4CFC-9980-58BC98FA5C3A}"/>
    <cellStyle name="User Input" xfId="40" xr:uid="{C57FC091-FB25-44BA-9965-D0AC02107E17}"/>
    <cellStyle name="User Input 10" xfId="314" xr:uid="{2DABBD4D-7795-43C5-859B-EA29F3F7A7E9}"/>
    <cellStyle name="User Input 2" xfId="131" xr:uid="{52BA7CC7-2B26-49AC-92AA-5BAE13B7CB2E}"/>
    <cellStyle name="User Input 2 2" xfId="357" xr:uid="{27ED56F8-15E9-468F-BF02-B2C0B094764E}"/>
    <cellStyle name="User Input 3" xfId="233" xr:uid="{85E7E9BD-0FA1-4032-BF24-19E9E848C94C}"/>
    <cellStyle name="User Input 3 2" xfId="360" xr:uid="{3B369B15-07CE-485B-8DCA-3427B1B4CA2F}"/>
    <cellStyle name="User Input 4" xfId="249" xr:uid="{7110544F-00FB-4929-AFCB-FC74C1A53C03}"/>
    <cellStyle name="User Input 4 2" xfId="259" xr:uid="{B08A5215-D929-4F05-8A1A-504D28988CA2}"/>
    <cellStyle name="User Input 4 2 2" xfId="384" xr:uid="{6623149F-DF7B-424F-84F1-6EA9E45CBDF1}"/>
    <cellStyle name="User Input 4 3" xfId="280" xr:uid="{FBBC0906-41CD-49B2-BA94-ED5EF63F6B8D}"/>
    <cellStyle name="User Input 4 3 2" xfId="405" xr:uid="{B9F8E1A9-E6F5-41EF-8F27-D78979801E47}"/>
    <cellStyle name="User Input 4 4" xfId="283" xr:uid="{2EB21F41-B50A-427E-B498-2141A66E1C24}"/>
    <cellStyle name="User Input 4 4 2" xfId="408" xr:uid="{F1C7ACF6-A393-4AA3-93E3-F9C6AD3266E4}"/>
    <cellStyle name="User Input 4 5" xfId="374" xr:uid="{B408AB79-2E48-42A9-A7B1-78EBE6624301}"/>
    <cellStyle name="User Input 5" xfId="256" xr:uid="{BDB9FE78-3BBB-4530-8B6C-78EC45F8B3F5}"/>
    <cellStyle name="User Input 5 2" xfId="261" xr:uid="{6CDE2CA9-3A7C-4C02-BEA0-46FB29C58A2F}"/>
    <cellStyle name="User Input 5 2 2" xfId="386" xr:uid="{560726F8-1B0C-4D6F-B1BF-2265B8526724}"/>
    <cellStyle name="User Input 5 3" xfId="381" xr:uid="{E38F9E56-4D91-483F-85EA-B0AB3CC9AC9B}"/>
    <cellStyle name="User Input 6" xfId="265" xr:uid="{35BD9249-E97E-4495-80FB-E5BCA2D53153}"/>
    <cellStyle name="User Input 6 2" xfId="390" xr:uid="{0DACF846-D6CF-449C-8BFF-3EA1FFBC5C24}"/>
    <cellStyle name="User Input 7" xfId="271" xr:uid="{3F090A50-CD84-43A2-A90A-3BB45DDA36A9}"/>
    <cellStyle name="User Input 7 2" xfId="396" xr:uid="{43F0C497-6CDF-435F-A766-E60AA0FA16C3}"/>
    <cellStyle name="User Input 8" xfId="277" xr:uid="{B7FDC1A6-F685-4E51-BA5E-4E6440DE831C}"/>
    <cellStyle name="User Input 8 2" xfId="402" xr:uid="{1746E061-8DDF-4820-8172-E6E2E26A21CA}"/>
    <cellStyle name="User Input 9" xfId="286" xr:uid="{85EB464B-34FD-4A9C-B157-72AB8C76E4CD}"/>
    <cellStyle name="User Input 9 2" xfId="411" xr:uid="{D0B67097-A8AE-49FE-809B-48780C763C81}"/>
    <cellStyle name="Währung [0]_Compiling Utility Macros" xfId="1292" xr:uid="{9F9A5F04-5262-4B5E-9B86-B6B0B7E949DB}"/>
    <cellStyle name="Währung_Compiling Utility Macros" xfId="1293" xr:uid="{BE514078-72CB-4952-9DB2-F22A43E2193C}"/>
    <cellStyle name="Warning Text 2" xfId="691" xr:uid="{0692887E-EDA6-4D06-8889-61AA96AC14A0}"/>
    <cellStyle name="Warning Text 2 2" xfId="1295" xr:uid="{99DB8C6C-7909-482E-BD0A-68AF8E02826E}"/>
    <cellStyle name="Warning Text 2 3" xfId="1294" xr:uid="{C443E97D-8B34-4EEE-88CA-DE0B81BB3782}"/>
    <cellStyle name="Warning Text 2 4" xfId="6157" xr:uid="{A0038EA9-82BC-432D-AC5F-EFF64ED9B9B1}"/>
    <cellStyle name="Warning Text 3" xfId="1296" xr:uid="{3F23CF2A-2B8B-4D87-9BBD-10C14766967A}"/>
    <cellStyle name="Warning Text 3 2" xfId="6158" xr:uid="{7B4E40D1-E55D-419D-8190-ACBB381F2C33}"/>
    <cellStyle name="Warning Text 4" xfId="1311" xr:uid="{BFE351A8-2259-4070-AE45-3C04384AA462}"/>
    <cellStyle name="Warning Text 5" xfId="581" xr:uid="{FD23953E-14F2-4AC8-93A8-AEEB374631EB}"/>
    <cellStyle name="Warning Text 6" xfId="551" xr:uid="{BBFD186F-154F-4377-89E3-95E91F79BB56}"/>
    <cellStyle name="Year" xfId="6265" xr:uid="{0240AFC3-2999-4AA5-B6C8-3873CBE0D220}"/>
    <cellStyle name="Yellow" xfId="1297" xr:uid="{30B2295E-A6D3-43E1-8584-478219CE6CE5}"/>
    <cellStyle name="Yellow 2" xfId="6160" xr:uid="{72CE63E2-3EC5-49C1-BCE0-A82D01D3B531}"/>
    <cellStyle name="Yellow 2 2" xfId="6161" xr:uid="{ED9C6C06-D7E1-4CBF-A459-489D17561B36}"/>
    <cellStyle name="Yellow 2 3" xfId="6162" xr:uid="{BC410428-AB24-4601-BDDD-F0C807945919}"/>
    <cellStyle name="Yellow 2 4" xfId="6163" xr:uid="{79396663-FE96-4CDF-BC3C-08DAB16AEAF8}"/>
    <cellStyle name="Yellow 2 5" xfId="6164" xr:uid="{35003602-EDF5-42D5-A5F6-044E73F427A2}"/>
    <cellStyle name="Yellow 2 6" xfId="6165" xr:uid="{C3FAB313-051F-4E1E-A7C1-55ABC2F77C1A}"/>
    <cellStyle name="Yellow 2 7" xfId="6166" xr:uid="{D0DB2EFA-67C2-4DB6-8900-2B93716A94EC}"/>
    <cellStyle name="Yellow 2 8" xfId="6167" xr:uid="{2A7E2BB9-F352-4F54-B7FD-3CF178A775C8}"/>
    <cellStyle name="Yellow 3" xfId="6159" xr:uid="{6D4CEFFC-ED33-4564-9A90-15D0829520FA}"/>
  </cellStyles>
  <dxfs count="4"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</dxfs>
  <tableStyles count="0" defaultTableStyle="TableStyleMedium2" defaultPivotStyle="PivotStyleLight16"/>
  <colors>
    <mruColors>
      <color rgb="FFC9C9C9"/>
      <color rgb="FFBDD7EE"/>
      <color rgb="FFFFFFCC"/>
      <color rgb="FFFF9900"/>
      <color rgb="FFFFCCCC"/>
      <color rgb="FFCCFFCC"/>
      <color rgb="FFDC44E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06/relationships/rdRichValue" Target="richData/rdrichvalue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png"/><Relationship Id="rId13" Type="http://schemas.openxmlformats.org/officeDocument/2006/relationships/image" Target="../media/image71.png"/><Relationship Id="rId18" Type="http://schemas.openxmlformats.org/officeDocument/2006/relationships/image" Target="../media/image76.png"/><Relationship Id="rId26" Type="http://schemas.openxmlformats.org/officeDocument/2006/relationships/image" Target="../media/image84.png"/><Relationship Id="rId3" Type="http://schemas.openxmlformats.org/officeDocument/2006/relationships/image" Target="../media/image61.png"/><Relationship Id="rId21" Type="http://schemas.openxmlformats.org/officeDocument/2006/relationships/image" Target="../media/image79.png"/><Relationship Id="rId7" Type="http://schemas.openxmlformats.org/officeDocument/2006/relationships/image" Target="../media/image65.png"/><Relationship Id="rId12" Type="http://schemas.openxmlformats.org/officeDocument/2006/relationships/image" Target="../media/image70.png"/><Relationship Id="rId17" Type="http://schemas.openxmlformats.org/officeDocument/2006/relationships/image" Target="../media/image75.png"/><Relationship Id="rId25" Type="http://schemas.openxmlformats.org/officeDocument/2006/relationships/image" Target="../media/image83.png"/><Relationship Id="rId2" Type="http://schemas.openxmlformats.org/officeDocument/2006/relationships/image" Target="../media/image60.png"/><Relationship Id="rId16" Type="http://schemas.openxmlformats.org/officeDocument/2006/relationships/image" Target="../media/image74.png"/><Relationship Id="rId20" Type="http://schemas.openxmlformats.org/officeDocument/2006/relationships/image" Target="../media/image78.png"/><Relationship Id="rId1" Type="http://schemas.openxmlformats.org/officeDocument/2006/relationships/image" Target="../media/image59.png"/><Relationship Id="rId6" Type="http://schemas.openxmlformats.org/officeDocument/2006/relationships/image" Target="../media/image64.png"/><Relationship Id="rId11" Type="http://schemas.openxmlformats.org/officeDocument/2006/relationships/image" Target="../media/image69.png"/><Relationship Id="rId24" Type="http://schemas.openxmlformats.org/officeDocument/2006/relationships/image" Target="../media/image82.png"/><Relationship Id="rId5" Type="http://schemas.openxmlformats.org/officeDocument/2006/relationships/image" Target="../media/image63.png"/><Relationship Id="rId15" Type="http://schemas.openxmlformats.org/officeDocument/2006/relationships/image" Target="../media/image73.png"/><Relationship Id="rId23" Type="http://schemas.openxmlformats.org/officeDocument/2006/relationships/image" Target="../media/image81.png"/><Relationship Id="rId10" Type="http://schemas.openxmlformats.org/officeDocument/2006/relationships/image" Target="../media/image68.png"/><Relationship Id="rId19" Type="http://schemas.openxmlformats.org/officeDocument/2006/relationships/image" Target="../media/image77.png"/><Relationship Id="rId4" Type="http://schemas.openxmlformats.org/officeDocument/2006/relationships/image" Target="../media/image62.png"/><Relationship Id="rId9" Type="http://schemas.openxmlformats.org/officeDocument/2006/relationships/image" Target="../media/image67.png"/><Relationship Id="rId14" Type="http://schemas.openxmlformats.org/officeDocument/2006/relationships/image" Target="../media/image72.png"/><Relationship Id="rId22" Type="http://schemas.openxmlformats.org/officeDocument/2006/relationships/image" Target="../media/image80.png"/><Relationship Id="rId27" Type="http://schemas.openxmlformats.org/officeDocument/2006/relationships/image" Target="../media/image8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88.png"/><Relationship Id="rId1" Type="http://schemas.openxmlformats.org/officeDocument/2006/relationships/image" Target="../media/image8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" Type="http://schemas.openxmlformats.org/officeDocument/2006/relationships/image" Target="../media/image6.png"/><Relationship Id="rId21" Type="http://schemas.openxmlformats.org/officeDocument/2006/relationships/image" Target="../media/image24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1.png"/><Relationship Id="rId7" Type="http://schemas.openxmlformats.org/officeDocument/2006/relationships/image" Target="../media/image35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5" Type="http://schemas.openxmlformats.org/officeDocument/2006/relationships/image" Target="../media/image33.png"/><Relationship Id="rId10" Type="http://schemas.openxmlformats.org/officeDocument/2006/relationships/image" Target="../media/image38.png"/><Relationship Id="rId4" Type="http://schemas.openxmlformats.org/officeDocument/2006/relationships/image" Target="../media/image32.png"/><Relationship Id="rId9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4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4" Type="http://schemas.openxmlformats.org/officeDocument/2006/relationships/image" Target="../media/image4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48.png"/><Relationship Id="rId6" Type="http://schemas.openxmlformats.org/officeDocument/2006/relationships/image" Target="../media/image53.pn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png"/><Relationship Id="rId1" Type="http://schemas.openxmlformats.org/officeDocument/2006/relationships/image" Target="../media/image54.png"/><Relationship Id="rId5" Type="http://schemas.openxmlformats.org/officeDocument/2006/relationships/image" Target="../media/image58.png"/><Relationship Id="rId4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518584</xdr:colOff>
      <xdr:row>0</xdr:row>
      <xdr:rowOff>254000</xdr:rowOff>
    </xdr:from>
    <xdr:to>
      <xdr:col>10</xdr:col>
      <xdr:colOff>448750</xdr:colOff>
      <xdr:row>3</xdr:row>
      <xdr:rowOff>87909</xdr:rowOff>
    </xdr:to>
    <xdr:pic>
      <xdr:nvPicPr>
        <xdr:cNvPr id="4" name="Picture 3" descr="image of the Ofgem logo" title="Ofgem logo">
          <a:extLst>
            <a:ext uri="{FF2B5EF4-FFF2-40B4-BE49-F238E27FC236}">
              <a16:creationId xmlns:a16="http://schemas.microsoft.com/office/drawing/2014/main" id="{F1B2DFC5-1E6D-469F-8176-97E874415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4834" y="254000"/>
          <a:ext cx="2819416" cy="716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513530</xdr:colOff>
      <xdr:row>16</xdr:row>
      <xdr:rowOff>113838</xdr:rowOff>
    </xdr:from>
    <xdr:to>
      <xdr:col>8</xdr:col>
      <xdr:colOff>217132</xdr:colOff>
      <xdr:row>17</xdr:row>
      <xdr:rowOff>57581</xdr:rowOff>
    </xdr:to>
    <xdr:pic>
      <xdr:nvPicPr>
        <xdr:cNvPr id="6" name="Picture 1" descr="FORMULA">
          <a:extLst>
            <a:ext uri="{FF2B5EF4-FFF2-40B4-BE49-F238E27FC236}">
              <a16:creationId xmlns:a16="http://schemas.microsoft.com/office/drawing/2014/main" id="{FCF803A1-ABCD-46E5-A0F8-014D8626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8890" y="3542838"/>
          <a:ext cx="3150463" cy="265212"/>
        </a:xfrm>
        <a:prstGeom prst="rect">
          <a:avLst/>
        </a:prstGeom>
      </xdr:spPr>
    </xdr:pic>
    <xdr:clientData/>
  </xdr:twoCellAnchor>
  <xdr:twoCellAnchor editAs="oneCell">
    <xdr:from>
      <xdr:col>4</xdr:col>
      <xdr:colOff>905995</xdr:colOff>
      <xdr:row>23</xdr:row>
      <xdr:rowOff>13520</xdr:rowOff>
    </xdr:from>
    <xdr:to>
      <xdr:col>9</xdr:col>
      <xdr:colOff>494505</xdr:colOff>
      <xdr:row>23</xdr:row>
      <xdr:rowOff>388484</xdr:rowOff>
    </xdr:to>
    <xdr:pic>
      <xdr:nvPicPr>
        <xdr:cNvPr id="43" name="Picture 2" descr="FORMULA">
          <a:extLst>
            <a:ext uri="{FF2B5EF4-FFF2-40B4-BE49-F238E27FC236}">
              <a16:creationId xmlns:a16="http://schemas.microsoft.com/office/drawing/2014/main" id="{C25B7732-B192-42FF-913D-67B0D6A13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83170" y="3356795"/>
          <a:ext cx="3819514" cy="341151"/>
        </a:xfrm>
        <a:prstGeom prst="rect">
          <a:avLst/>
        </a:prstGeom>
      </xdr:spPr>
    </xdr:pic>
    <xdr:clientData/>
  </xdr:twoCellAnchor>
  <xdr:twoCellAnchor editAs="oneCell">
    <xdr:from>
      <xdr:col>4</xdr:col>
      <xdr:colOff>555880</xdr:colOff>
      <xdr:row>23</xdr:row>
      <xdr:rowOff>464343</xdr:rowOff>
    </xdr:from>
    <xdr:to>
      <xdr:col>9</xdr:col>
      <xdr:colOff>891777</xdr:colOff>
      <xdr:row>25</xdr:row>
      <xdr:rowOff>26531</xdr:rowOff>
    </xdr:to>
    <xdr:pic>
      <xdr:nvPicPr>
        <xdr:cNvPr id="46" name="Picture 3" descr="FORMULA">
          <a:extLst>
            <a:ext uri="{FF2B5EF4-FFF2-40B4-BE49-F238E27FC236}">
              <a16:creationId xmlns:a16="http://schemas.microsoft.com/office/drawing/2014/main" id="{0B8FF111-C196-4A27-887D-D7D2D74C5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41240" y="5851922"/>
          <a:ext cx="4760260" cy="401579"/>
        </a:xfrm>
        <a:prstGeom prst="rect">
          <a:avLst/>
        </a:prstGeom>
      </xdr:spPr>
    </xdr:pic>
    <xdr:clientData/>
  </xdr:twoCellAnchor>
  <xdr:oneCellAnchor>
    <xdr:from>
      <xdr:col>5</xdr:col>
      <xdr:colOff>12186</xdr:colOff>
      <xdr:row>144</xdr:row>
      <xdr:rowOff>110066</xdr:rowOff>
    </xdr:from>
    <xdr:ext cx="2532850" cy="221616"/>
    <xdr:pic>
      <xdr:nvPicPr>
        <xdr:cNvPr id="90" name="Picture 28" descr="FORMULA">
          <a:extLst>
            <a:ext uri="{FF2B5EF4-FFF2-40B4-BE49-F238E27FC236}">
              <a16:creationId xmlns:a16="http://schemas.microsoft.com/office/drawing/2014/main" id="{0E12D4CE-9DD3-409F-95CF-91A7C205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69046" y="30000707"/>
          <a:ext cx="2532850" cy="221616"/>
        </a:xfrm>
        <a:prstGeom prst="rect">
          <a:avLst/>
        </a:prstGeom>
      </xdr:spPr>
    </xdr:pic>
    <xdr:clientData/>
  </xdr:oneCellAnchor>
  <xdr:oneCellAnchor>
    <xdr:from>
      <xdr:col>5</xdr:col>
      <xdr:colOff>63649</xdr:colOff>
      <xdr:row>184</xdr:row>
      <xdr:rowOff>104535</xdr:rowOff>
    </xdr:from>
    <xdr:ext cx="1970929" cy="501484"/>
    <xdr:pic>
      <xdr:nvPicPr>
        <xdr:cNvPr id="92" name="Picture 29" descr="FORMULA">
          <a:extLst>
            <a:ext uri="{FF2B5EF4-FFF2-40B4-BE49-F238E27FC236}">
              <a16:creationId xmlns:a16="http://schemas.microsoft.com/office/drawing/2014/main" id="{F662E6A5-058D-428D-83B4-B260A008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53884" y="41776410"/>
          <a:ext cx="1970929" cy="501484"/>
        </a:xfrm>
        <a:prstGeom prst="rect">
          <a:avLst/>
        </a:prstGeom>
      </xdr:spPr>
    </xdr:pic>
    <xdr:clientData/>
  </xdr:oneCellAnchor>
  <xdr:oneCellAnchor>
    <xdr:from>
      <xdr:col>7</xdr:col>
      <xdr:colOff>685729</xdr:colOff>
      <xdr:row>134</xdr:row>
      <xdr:rowOff>154641</xdr:rowOff>
    </xdr:from>
    <xdr:ext cx="2783301" cy="467736"/>
    <xdr:pic>
      <xdr:nvPicPr>
        <xdr:cNvPr id="96" name="Picture 31" descr="FORMULA">
          <a:extLst>
            <a:ext uri="{FF2B5EF4-FFF2-40B4-BE49-F238E27FC236}">
              <a16:creationId xmlns:a16="http://schemas.microsoft.com/office/drawing/2014/main" id="{2DDF19DE-7CA5-4ADC-9EA1-9B90F835C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411" t="48064" r="36860" b="43827"/>
        <a:stretch/>
      </xdr:blipFill>
      <xdr:spPr>
        <a:xfrm>
          <a:off x="10858429" y="29634516"/>
          <a:ext cx="2783301" cy="467736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8</xdr:col>
      <xdr:colOff>305241</xdr:colOff>
      <xdr:row>8</xdr:row>
      <xdr:rowOff>76233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03237790-81AD-E427-457E-1971AB1AE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58338" y="1528763"/>
          <a:ext cx="3172268" cy="238158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118</xdr:row>
      <xdr:rowOff>29254</xdr:rowOff>
    </xdr:from>
    <xdr:to>
      <xdr:col>7</xdr:col>
      <xdr:colOff>661664</xdr:colOff>
      <xdr:row>119</xdr:row>
      <xdr:rowOff>121136</xdr:rowOff>
    </xdr:to>
    <xdr:pic>
      <xdr:nvPicPr>
        <xdr:cNvPr id="9" name="Picture 8" descr="Formula">
          <a:extLst>
            <a:ext uri="{FF2B5EF4-FFF2-40B4-BE49-F238E27FC236}">
              <a16:creationId xmlns:a16="http://schemas.microsoft.com/office/drawing/2014/main" id="{BDEE9580-4C0B-03D9-26DD-A70C43DF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77126" y="25971273"/>
          <a:ext cx="2566665" cy="255168"/>
        </a:xfrm>
        <a:prstGeom prst="rect">
          <a:avLst/>
        </a:prstGeom>
      </xdr:spPr>
    </xdr:pic>
    <xdr:clientData/>
  </xdr:twoCellAnchor>
  <xdr:twoCellAnchor editAs="oneCell">
    <xdr:from>
      <xdr:col>5</xdr:col>
      <xdr:colOff>12926</xdr:colOff>
      <xdr:row>124</xdr:row>
      <xdr:rowOff>23133</xdr:rowOff>
    </xdr:from>
    <xdr:to>
      <xdr:col>7</xdr:col>
      <xdr:colOff>456165</xdr:colOff>
      <xdr:row>126</xdr:row>
      <xdr:rowOff>137492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0F456E4A-376E-D087-05AB-268EA24B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973230" y="27475544"/>
          <a:ext cx="2361847" cy="440933"/>
        </a:xfrm>
        <a:prstGeom prst="rect">
          <a:avLst/>
        </a:prstGeom>
      </xdr:spPr>
    </xdr:pic>
    <xdr:clientData/>
  </xdr:twoCellAnchor>
  <xdr:twoCellAnchor editAs="oneCell">
    <xdr:from>
      <xdr:col>3</xdr:col>
      <xdr:colOff>788358</xdr:colOff>
      <xdr:row>132</xdr:row>
      <xdr:rowOff>129365</xdr:rowOff>
    </xdr:from>
    <xdr:to>
      <xdr:col>7</xdr:col>
      <xdr:colOff>432755</xdr:colOff>
      <xdr:row>136</xdr:row>
      <xdr:rowOff>169131</xdr:rowOff>
    </xdr:to>
    <xdr:pic>
      <xdr:nvPicPr>
        <xdr:cNvPr id="28" name="Picture 27" descr="Formula">
          <a:extLst>
            <a:ext uri="{FF2B5EF4-FFF2-40B4-BE49-F238E27FC236}">
              <a16:creationId xmlns:a16="http://schemas.microsoft.com/office/drawing/2014/main" id="{A995CC35-B9D6-3A71-342C-EAFC055EB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25822" y="28377794"/>
          <a:ext cx="3430586" cy="695462"/>
        </a:xfrm>
        <a:prstGeom prst="rect">
          <a:avLst/>
        </a:prstGeom>
      </xdr:spPr>
    </xdr:pic>
    <xdr:clientData/>
  </xdr:twoCellAnchor>
  <xdr:twoCellAnchor editAs="oneCell">
    <xdr:from>
      <xdr:col>8</xdr:col>
      <xdr:colOff>476850</xdr:colOff>
      <xdr:row>132</xdr:row>
      <xdr:rowOff>95730</xdr:rowOff>
    </xdr:from>
    <xdr:to>
      <xdr:col>10</xdr:col>
      <xdr:colOff>409161</xdr:colOff>
      <xdr:row>134</xdr:row>
      <xdr:rowOff>50909</xdr:rowOff>
    </xdr:to>
    <xdr:pic>
      <xdr:nvPicPr>
        <xdr:cNvPr id="29" name="Picture 28" descr="Formula">
          <a:extLst>
            <a:ext uri="{FF2B5EF4-FFF2-40B4-BE49-F238E27FC236}">
              <a16:creationId xmlns:a16="http://schemas.microsoft.com/office/drawing/2014/main" id="{3DA76DA2-4FFC-C821-CBE2-FAB429BF1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818279" y="28344159"/>
          <a:ext cx="1850918" cy="28174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94</xdr:row>
      <xdr:rowOff>40821</xdr:rowOff>
    </xdr:from>
    <xdr:to>
      <xdr:col>9</xdr:col>
      <xdr:colOff>9554</xdr:colOff>
      <xdr:row>95</xdr:row>
      <xdr:rowOff>107499</xdr:rowOff>
    </xdr:to>
    <xdr:pic>
      <xdr:nvPicPr>
        <xdr:cNvPr id="11" name="Picture 10" descr="Formula">
          <a:extLst>
            <a:ext uri="{FF2B5EF4-FFF2-40B4-BE49-F238E27FC236}">
              <a16:creationId xmlns:a16="http://schemas.microsoft.com/office/drawing/2014/main" id="{E540115A-7CE9-660B-70E2-3606707E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82569" y="22152428"/>
          <a:ext cx="3827718" cy="229963"/>
        </a:xfrm>
        <a:prstGeom prst="rect">
          <a:avLst/>
        </a:prstGeom>
      </xdr:spPr>
    </xdr:pic>
    <xdr:clientData/>
  </xdr:twoCellAnchor>
  <xdr:twoCellAnchor editAs="oneCell">
    <xdr:from>
      <xdr:col>5</xdr:col>
      <xdr:colOff>17859</xdr:colOff>
      <xdr:row>162</xdr:row>
      <xdr:rowOff>17299</xdr:rowOff>
    </xdr:from>
    <xdr:to>
      <xdr:col>9</xdr:col>
      <xdr:colOff>398860</xdr:colOff>
      <xdr:row>164</xdr:row>
      <xdr:rowOff>634771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867F9983-5334-7E64-AF89-359BB54BB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74719" y="34581143"/>
          <a:ext cx="4214814" cy="974659"/>
        </a:xfrm>
        <a:prstGeom prst="rect">
          <a:avLst/>
        </a:prstGeom>
      </xdr:spPr>
    </xdr:pic>
    <xdr:clientData/>
  </xdr:twoCellAnchor>
  <xdr:twoCellAnchor editAs="oneCell">
    <xdr:from>
      <xdr:col>8</xdr:col>
      <xdr:colOff>858441</xdr:colOff>
      <xdr:row>164</xdr:row>
      <xdr:rowOff>654844</xdr:rowOff>
    </xdr:from>
    <xdr:to>
      <xdr:col>10</xdr:col>
      <xdr:colOff>249006</xdr:colOff>
      <xdr:row>164</xdr:row>
      <xdr:rowOff>825129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9FA279EC-28C8-F9B8-B533-5264033DF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990660" y="35546110"/>
          <a:ext cx="1307471" cy="170285"/>
        </a:xfrm>
        <a:prstGeom prst="rect">
          <a:avLst/>
        </a:prstGeom>
      </xdr:spPr>
    </xdr:pic>
    <xdr:clientData/>
  </xdr:twoCellAnchor>
  <xdr:twoCellAnchor editAs="oneCell">
    <xdr:from>
      <xdr:col>5</xdr:col>
      <xdr:colOff>50347</xdr:colOff>
      <xdr:row>172</xdr:row>
      <xdr:rowOff>37894</xdr:rowOff>
    </xdr:from>
    <xdr:to>
      <xdr:col>9</xdr:col>
      <xdr:colOff>535781</xdr:colOff>
      <xdr:row>175</xdr:row>
      <xdr:rowOff>380786</xdr:rowOff>
    </xdr:to>
    <xdr:pic>
      <xdr:nvPicPr>
        <xdr:cNvPr id="13" name="Picture 12" descr="Formula">
          <a:extLst>
            <a:ext uri="{FF2B5EF4-FFF2-40B4-BE49-F238E27FC236}">
              <a16:creationId xmlns:a16="http://schemas.microsoft.com/office/drawing/2014/main" id="{19CB7755-0F13-9616-A64C-B0E75F9B4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40582" y="38941567"/>
          <a:ext cx="4319247" cy="860817"/>
        </a:xfrm>
        <a:prstGeom prst="rect">
          <a:avLst/>
        </a:prstGeom>
      </xdr:spPr>
    </xdr:pic>
    <xdr:clientData/>
  </xdr:twoCellAnchor>
  <xdr:twoCellAnchor editAs="oneCell">
    <xdr:from>
      <xdr:col>5</xdr:col>
      <xdr:colOff>210061</xdr:colOff>
      <xdr:row>49</xdr:row>
      <xdr:rowOff>95251</xdr:rowOff>
    </xdr:from>
    <xdr:to>
      <xdr:col>8</xdr:col>
      <xdr:colOff>380171</xdr:colOff>
      <xdr:row>50</xdr:row>
      <xdr:rowOff>135735</xdr:rowOff>
    </xdr:to>
    <xdr:pic>
      <xdr:nvPicPr>
        <xdr:cNvPr id="14" name="Picture 13" descr="Formula">
          <a:extLst>
            <a:ext uri="{FF2B5EF4-FFF2-40B4-BE49-F238E27FC236}">
              <a16:creationId xmlns:a16="http://schemas.microsoft.com/office/drawing/2014/main" id="{C18139A6-BBF3-E647-6D09-CC01EF998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00296" y="12025314"/>
          <a:ext cx="3045471" cy="463155"/>
        </a:xfrm>
        <a:prstGeom prst="rect">
          <a:avLst/>
        </a:prstGeom>
      </xdr:spPr>
    </xdr:pic>
    <xdr:clientData/>
  </xdr:twoCellAnchor>
  <xdr:twoCellAnchor editAs="oneCell">
    <xdr:from>
      <xdr:col>5</xdr:col>
      <xdr:colOff>680357</xdr:colOff>
      <xdr:row>50</xdr:row>
      <xdr:rowOff>129268</xdr:rowOff>
    </xdr:from>
    <xdr:to>
      <xdr:col>7</xdr:col>
      <xdr:colOff>733438</xdr:colOff>
      <xdr:row>51</xdr:row>
      <xdr:rowOff>65487</xdr:rowOff>
    </xdr:to>
    <xdr:pic>
      <xdr:nvPicPr>
        <xdr:cNvPr id="17" name="Picture 16" descr="Formula">
          <a:extLst>
            <a:ext uri="{FF2B5EF4-FFF2-40B4-BE49-F238E27FC236}">
              <a16:creationId xmlns:a16="http://schemas.microsoft.com/office/drawing/2014/main" id="{7A415696-6BBF-6304-1347-58FE8CA44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143876" y="11981089"/>
          <a:ext cx="1971689" cy="258536"/>
        </a:xfrm>
        <a:prstGeom prst="rect">
          <a:avLst/>
        </a:prstGeom>
      </xdr:spPr>
    </xdr:pic>
    <xdr:clientData/>
  </xdr:twoCellAnchor>
  <xdr:twoCellAnchor editAs="oneCell">
    <xdr:from>
      <xdr:col>5</xdr:col>
      <xdr:colOff>564695</xdr:colOff>
      <xdr:row>58</xdr:row>
      <xdr:rowOff>163285</xdr:rowOff>
    </xdr:from>
    <xdr:to>
      <xdr:col>7</xdr:col>
      <xdr:colOff>274874</xdr:colOff>
      <xdr:row>59</xdr:row>
      <xdr:rowOff>50517</xdr:rowOff>
    </xdr:to>
    <xdr:pic>
      <xdr:nvPicPr>
        <xdr:cNvPr id="18" name="Picture 17" descr="Formula">
          <a:extLst>
            <a:ext uri="{FF2B5EF4-FFF2-40B4-BE49-F238E27FC236}">
              <a16:creationId xmlns:a16="http://schemas.microsoft.com/office/drawing/2014/main" id="{8FF6FEB2-24CA-3D3F-0C81-AFFEB218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028214" y="14790964"/>
          <a:ext cx="1628787" cy="209552"/>
        </a:xfrm>
        <a:prstGeom prst="rect">
          <a:avLst/>
        </a:prstGeom>
      </xdr:spPr>
    </xdr:pic>
    <xdr:clientData/>
  </xdr:twoCellAnchor>
  <xdr:twoCellAnchor editAs="oneCell">
    <xdr:from>
      <xdr:col>5</xdr:col>
      <xdr:colOff>93986</xdr:colOff>
      <xdr:row>57</xdr:row>
      <xdr:rowOff>125015</xdr:rowOff>
    </xdr:from>
    <xdr:to>
      <xdr:col>8</xdr:col>
      <xdr:colOff>133519</xdr:colOff>
      <xdr:row>58</xdr:row>
      <xdr:rowOff>112847</xdr:rowOff>
    </xdr:to>
    <xdr:pic>
      <xdr:nvPicPr>
        <xdr:cNvPr id="19" name="Picture 18" descr="Formula">
          <a:extLst>
            <a:ext uri="{FF2B5EF4-FFF2-40B4-BE49-F238E27FC236}">
              <a16:creationId xmlns:a16="http://schemas.microsoft.com/office/drawing/2014/main" id="{781B7F1C-5F4D-A08E-B4DF-30DE9F59C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684221" y="14668500"/>
          <a:ext cx="2914894" cy="475987"/>
        </a:xfrm>
        <a:prstGeom prst="rect">
          <a:avLst/>
        </a:prstGeom>
      </xdr:spPr>
    </xdr:pic>
    <xdr:clientData/>
  </xdr:twoCellAnchor>
  <xdr:twoCellAnchor editAs="oneCell">
    <xdr:from>
      <xdr:col>4</xdr:col>
      <xdr:colOff>570819</xdr:colOff>
      <xdr:row>35</xdr:row>
      <xdr:rowOff>154782</xdr:rowOff>
    </xdr:from>
    <xdr:to>
      <xdr:col>10</xdr:col>
      <xdr:colOff>147300</xdr:colOff>
      <xdr:row>36</xdr:row>
      <xdr:rowOff>329121</xdr:rowOff>
    </xdr:to>
    <xdr:pic>
      <xdr:nvPicPr>
        <xdr:cNvPr id="20" name="Picture 19" descr="Formula">
          <a:extLst>
            <a:ext uri="{FF2B5EF4-FFF2-40B4-BE49-F238E27FC236}">
              <a16:creationId xmlns:a16="http://schemas.microsoft.com/office/drawing/2014/main" id="{F452EC1C-F3F4-E412-B96E-476BA78D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56179" y="8655845"/>
          <a:ext cx="4940248" cy="382700"/>
        </a:xfrm>
        <a:prstGeom prst="rect">
          <a:avLst/>
        </a:prstGeom>
      </xdr:spPr>
    </xdr:pic>
    <xdr:clientData/>
  </xdr:twoCellAnchor>
  <xdr:twoCellAnchor editAs="oneCell">
    <xdr:from>
      <xdr:col>5</xdr:col>
      <xdr:colOff>27214</xdr:colOff>
      <xdr:row>66</xdr:row>
      <xdr:rowOff>190500</xdr:rowOff>
    </xdr:from>
    <xdr:to>
      <xdr:col>7</xdr:col>
      <xdr:colOff>442544</xdr:colOff>
      <xdr:row>67</xdr:row>
      <xdr:rowOff>44908</xdr:rowOff>
    </xdr:to>
    <xdr:pic>
      <xdr:nvPicPr>
        <xdr:cNvPr id="21" name="Picture 20" descr="Formula">
          <a:extLst>
            <a:ext uri="{FF2B5EF4-FFF2-40B4-BE49-F238E27FC236}">
              <a16:creationId xmlns:a16="http://schemas.microsoft.com/office/drawing/2014/main" id="{9EFCEEA6-4A5B-752D-F5D3-2F36D4DAC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490733" y="17090571"/>
          <a:ext cx="2333938" cy="208191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73</xdr:row>
      <xdr:rowOff>190500</xdr:rowOff>
    </xdr:from>
    <xdr:to>
      <xdr:col>7</xdr:col>
      <xdr:colOff>399867</xdr:colOff>
      <xdr:row>74</xdr:row>
      <xdr:rowOff>63954</xdr:rowOff>
    </xdr:to>
    <xdr:pic>
      <xdr:nvPicPr>
        <xdr:cNvPr id="23" name="Picture 22" descr="Formula">
          <a:extLst>
            <a:ext uri="{FF2B5EF4-FFF2-40B4-BE49-F238E27FC236}">
              <a16:creationId xmlns:a16="http://schemas.microsoft.com/office/drawing/2014/main" id="{C40E6916-F55F-1BD4-CCA1-0B2560B1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477126" y="18396857"/>
          <a:ext cx="2304868" cy="227240"/>
        </a:xfrm>
        <a:prstGeom prst="rect">
          <a:avLst/>
        </a:prstGeom>
      </xdr:spPr>
    </xdr:pic>
    <xdr:clientData/>
  </xdr:twoCellAnchor>
  <xdr:twoCellAnchor editAs="oneCell">
    <xdr:from>
      <xdr:col>5</xdr:col>
      <xdr:colOff>7812</xdr:colOff>
      <xdr:row>80</xdr:row>
      <xdr:rowOff>210909</xdr:rowOff>
    </xdr:from>
    <xdr:to>
      <xdr:col>7</xdr:col>
      <xdr:colOff>287123</xdr:colOff>
      <xdr:row>81</xdr:row>
      <xdr:rowOff>68035</xdr:rowOff>
    </xdr:to>
    <xdr:pic>
      <xdr:nvPicPr>
        <xdr:cNvPr id="24" name="Picture 23" descr="Formula">
          <a:extLst>
            <a:ext uri="{FF2B5EF4-FFF2-40B4-BE49-F238E27FC236}">
              <a16:creationId xmlns:a16="http://schemas.microsoft.com/office/drawing/2014/main" id="{523F034F-DEEF-1416-1B19-941BBB7F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471331" y="19723552"/>
          <a:ext cx="2197919" cy="210911"/>
        </a:xfrm>
        <a:prstGeom prst="rect">
          <a:avLst/>
        </a:prstGeom>
      </xdr:spPr>
    </xdr:pic>
    <xdr:clientData/>
  </xdr:twoCellAnchor>
  <xdr:twoCellAnchor editAs="oneCell">
    <xdr:from>
      <xdr:col>5</xdr:col>
      <xdr:colOff>-1</xdr:colOff>
      <xdr:row>153</xdr:row>
      <xdr:rowOff>0</xdr:rowOff>
    </xdr:from>
    <xdr:to>
      <xdr:col>9</xdr:col>
      <xdr:colOff>489928</xdr:colOff>
      <xdr:row>154</xdr:row>
      <xdr:rowOff>1039248</xdr:rowOff>
    </xdr:to>
    <xdr:pic>
      <xdr:nvPicPr>
        <xdr:cNvPr id="26" name="Picture 25" descr="Formula">
          <a:extLst>
            <a:ext uri="{FF2B5EF4-FFF2-40B4-BE49-F238E27FC236}">
              <a16:creationId xmlns:a16="http://schemas.microsoft.com/office/drawing/2014/main" id="{B5E48EA7-B1A5-6688-47DB-D3B158D4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63518" y="32793214"/>
          <a:ext cx="4327143" cy="1217840"/>
        </a:xfrm>
        <a:prstGeom prst="rect">
          <a:avLst/>
        </a:prstGeom>
      </xdr:spPr>
    </xdr:pic>
    <xdr:clientData/>
  </xdr:twoCellAnchor>
  <xdr:twoCellAnchor editAs="oneCell">
    <xdr:from>
      <xdr:col>4</xdr:col>
      <xdr:colOff>567415</xdr:colOff>
      <xdr:row>196</xdr:row>
      <xdr:rowOff>109182</xdr:rowOff>
    </xdr:from>
    <xdr:to>
      <xdr:col>7</xdr:col>
      <xdr:colOff>360588</xdr:colOff>
      <xdr:row>197</xdr:row>
      <xdr:rowOff>178595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BB3CA120-D911-7C8F-756A-CCC867CEE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581898" y="43767701"/>
          <a:ext cx="2283281" cy="271819"/>
        </a:xfrm>
        <a:prstGeom prst="rect">
          <a:avLst/>
        </a:prstGeom>
      </xdr:spPr>
    </xdr:pic>
    <xdr:clientData/>
  </xdr:twoCellAnchor>
  <xdr:twoCellAnchor editAs="oneCell">
    <xdr:from>
      <xdr:col>4</xdr:col>
      <xdr:colOff>543442</xdr:colOff>
      <xdr:row>204</xdr:row>
      <xdr:rowOff>20410</xdr:rowOff>
    </xdr:from>
    <xdr:to>
      <xdr:col>7</xdr:col>
      <xdr:colOff>574232</xdr:colOff>
      <xdr:row>205</xdr:row>
      <xdr:rowOff>129264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C2F11DD0-2710-3A1C-0F64-5CE3768FE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557925" y="45066857"/>
          <a:ext cx="2520898" cy="272142"/>
        </a:xfrm>
        <a:prstGeom prst="rect">
          <a:avLst/>
        </a:prstGeom>
      </xdr:spPr>
    </xdr:pic>
    <xdr:clientData/>
  </xdr:twoCellAnchor>
  <xdr:twoCellAnchor editAs="oneCell">
    <xdr:from>
      <xdr:col>5</xdr:col>
      <xdr:colOff>11382</xdr:colOff>
      <xdr:row>210</xdr:row>
      <xdr:rowOff>66565</xdr:rowOff>
    </xdr:from>
    <xdr:to>
      <xdr:col>7</xdr:col>
      <xdr:colOff>598713</xdr:colOff>
      <xdr:row>211</xdr:row>
      <xdr:rowOff>136070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4286C91A-4232-3BA5-6CD0-F596FEF90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597365" y="46221994"/>
          <a:ext cx="2505939" cy="2327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559594</xdr:colOff>
      <xdr:row>9</xdr:row>
      <xdr:rowOff>53578</xdr:rowOff>
    </xdr:from>
    <xdr:to>
      <xdr:col>7</xdr:col>
      <xdr:colOff>122430</xdr:colOff>
      <xdr:row>10</xdr:row>
      <xdr:rowOff>107157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80B5B0A8-5489-4F26-B366-6E75FC56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035969"/>
          <a:ext cx="1938134" cy="208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613172</xdr:colOff>
      <xdr:row>19</xdr:row>
      <xdr:rowOff>9181</xdr:rowOff>
    </xdr:from>
    <xdr:to>
      <xdr:col>9</xdr:col>
      <xdr:colOff>267890</xdr:colOff>
      <xdr:row>20</xdr:row>
      <xdr:rowOff>128588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B067F244-AC05-F353-E251-B83D71032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4828" y="4063260"/>
          <a:ext cx="3875485" cy="3158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466727</xdr:colOff>
      <xdr:row>8</xdr:row>
      <xdr:rowOff>161018</xdr:rowOff>
    </xdr:from>
    <xdr:to>
      <xdr:col>7</xdr:col>
      <xdr:colOff>39463</xdr:colOff>
      <xdr:row>10</xdr:row>
      <xdr:rowOff>70223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6D164B97-5BAA-4EF2-92BA-95D2AC72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4531" y="1970768"/>
          <a:ext cx="1824718" cy="262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428605</xdr:colOff>
      <xdr:row>29</xdr:row>
      <xdr:rowOff>61231</xdr:rowOff>
    </xdr:from>
    <xdr:to>
      <xdr:col>9</xdr:col>
      <xdr:colOff>54566</xdr:colOff>
      <xdr:row>30</xdr:row>
      <xdr:rowOff>125587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8EDA4C8F-9DFC-A9C3-E01C-BA88C8FE9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6409" y="5885088"/>
          <a:ext cx="3728514" cy="248053"/>
        </a:xfrm>
        <a:prstGeom prst="rect">
          <a:avLst/>
        </a:prstGeom>
      </xdr:spPr>
    </xdr:pic>
    <xdr:clientData/>
  </xdr:twoCellAnchor>
  <xdr:twoCellAnchor editAs="oneCell">
    <xdr:from>
      <xdr:col>4</xdr:col>
      <xdr:colOff>442230</xdr:colOff>
      <xdr:row>19</xdr:row>
      <xdr:rowOff>81644</xdr:rowOff>
    </xdr:from>
    <xdr:to>
      <xdr:col>10</xdr:col>
      <xdr:colOff>109086</xdr:colOff>
      <xdr:row>20</xdr:row>
      <xdr:rowOff>125188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E2E6A92D-53FC-D106-8083-4420A813A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60034" y="4000501"/>
          <a:ext cx="4633463" cy="240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20411</xdr:colOff>
      <xdr:row>26</xdr:row>
      <xdr:rowOff>93756</xdr:rowOff>
    </xdr:from>
    <xdr:to>
      <xdr:col>7</xdr:col>
      <xdr:colOff>612321</xdr:colOff>
      <xdr:row>28</xdr:row>
      <xdr:rowOff>122463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B04C847F-0029-4F7B-B98D-111F20E3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4108" y="4672560"/>
          <a:ext cx="2224767" cy="341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151</xdr:row>
      <xdr:rowOff>49049</xdr:rowOff>
    </xdr:from>
    <xdr:to>
      <xdr:col>10</xdr:col>
      <xdr:colOff>1200149</xdr:colOff>
      <xdr:row>157</xdr:row>
      <xdr:rowOff>57159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431DA076-C922-99FF-428B-051F79EC2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24404474"/>
          <a:ext cx="5257800" cy="979659"/>
        </a:xfrm>
        <a:prstGeom prst="rect">
          <a:avLst/>
        </a:prstGeom>
      </xdr:spPr>
    </xdr:pic>
    <xdr:clientData/>
  </xdr:twoCellAnchor>
  <xdr:twoCellAnchor editAs="oneCell">
    <xdr:from>
      <xdr:col>5</xdr:col>
      <xdr:colOff>280</xdr:colOff>
      <xdr:row>6</xdr:row>
      <xdr:rowOff>98434</xdr:rowOff>
    </xdr:from>
    <xdr:to>
      <xdr:col>7</xdr:col>
      <xdr:colOff>565547</xdr:colOff>
      <xdr:row>7</xdr:row>
      <xdr:rowOff>125860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8267BCC9-A176-79CC-6D6A-F24AC1C0D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655" y="1586715"/>
          <a:ext cx="2196423" cy="188161"/>
        </a:xfrm>
        <a:prstGeom prst="rect">
          <a:avLst/>
        </a:prstGeom>
      </xdr:spPr>
    </xdr:pic>
    <xdr:clientData/>
  </xdr:twoCellAnchor>
  <xdr:twoCellAnchor editAs="oneCell">
    <xdr:from>
      <xdr:col>4</xdr:col>
      <xdr:colOff>785131</xdr:colOff>
      <xdr:row>13</xdr:row>
      <xdr:rowOff>6388</xdr:rowOff>
    </xdr:from>
    <xdr:to>
      <xdr:col>6</xdr:col>
      <xdr:colOff>690562</xdr:colOff>
      <xdr:row>14</xdr:row>
      <xdr:rowOff>137432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6744A308-70FE-057B-D3A7-D024391D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2929" y="2715061"/>
          <a:ext cx="1536587" cy="2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788364</xdr:colOff>
      <xdr:row>20</xdr:row>
      <xdr:rowOff>37033</xdr:rowOff>
    </xdr:from>
    <xdr:to>
      <xdr:col>7</xdr:col>
      <xdr:colOff>226219</xdr:colOff>
      <xdr:row>21</xdr:row>
      <xdr:rowOff>113814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96E69D38-5CAE-38F5-E2B5-9C08FF323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6162" y="3912518"/>
          <a:ext cx="1884588" cy="231562"/>
        </a:xfrm>
        <a:prstGeom prst="rect">
          <a:avLst/>
        </a:prstGeom>
      </xdr:spPr>
    </xdr:pic>
    <xdr:clientData/>
  </xdr:twoCellAnchor>
  <xdr:twoCellAnchor editAs="oneCell">
    <xdr:from>
      <xdr:col>5</xdr:col>
      <xdr:colOff>26024</xdr:colOff>
      <xdr:row>41</xdr:row>
      <xdr:rowOff>175078</xdr:rowOff>
    </xdr:from>
    <xdr:to>
      <xdr:col>7</xdr:col>
      <xdr:colOff>466894</xdr:colOff>
      <xdr:row>42</xdr:row>
      <xdr:rowOff>174476</xdr:rowOff>
    </xdr:to>
    <xdr:pic>
      <xdr:nvPicPr>
        <xdr:cNvPr id="12" name="Picture 11" descr="Formula">
          <a:extLst>
            <a:ext uri="{FF2B5EF4-FFF2-40B4-BE49-F238E27FC236}">
              <a16:creationId xmlns:a16="http://schemas.microsoft.com/office/drawing/2014/main" id="{57F4AFA5-89B7-747A-9210-BF4CE598C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79399" y="7854609"/>
          <a:ext cx="2072026" cy="201804"/>
        </a:xfrm>
        <a:prstGeom prst="rect">
          <a:avLst/>
        </a:prstGeom>
      </xdr:spPr>
    </xdr:pic>
    <xdr:clientData/>
  </xdr:twoCellAnchor>
  <xdr:twoCellAnchor editAs="oneCell">
    <xdr:from>
      <xdr:col>4</xdr:col>
      <xdr:colOff>775607</xdr:colOff>
      <xdr:row>48</xdr:row>
      <xdr:rowOff>122733</xdr:rowOff>
    </xdr:from>
    <xdr:to>
      <xdr:col>7</xdr:col>
      <xdr:colOff>401412</xdr:colOff>
      <xdr:row>49</xdr:row>
      <xdr:rowOff>171841</xdr:rowOff>
    </xdr:to>
    <xdr:pic>
      <xdr:nvPicPr>
        <xdr:cNvPr id="14" name="Picture 13" descr="Formula">
          <a:extLst>
            <a:ext uri="{FF2B5EF4-FFF2-40B4-BE49-F238E27FC236}">
              <a16:creationId xmlns:a16="http://schemas.microsoft.com/office/drawing/2014/main" id="{BC41426A-B233-9D33-04B0-FA672FFB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13405" y="9219108"/>
          <a:ext cx="2072538" cy="251514"/>
        </a:xfrm>
        <a:prstGeom prst="rect">
          <a:avLst/>
        </a:prstGeom>
      </xdr:spPr>
    </xdr:pic>
    <xdr:clientData/>
  </xdr:twoCellAnchor>
  <xdr:twoCellAnchor editAs="oneCell">
    <xdr:from>
      <xdr:col>4</xdr:col>
      <xdr:colOff>813025</xdr:colOff>
      <xdr:row>55</xdr:row>
      <xdr:rowOff>169241</xdr:rowOff>
    </xdr:from>
    <xdr:to>
      <xdr:col>7</xdr:col>
      <xdr:colOff>371644</xdr:colOff>
      <xdr:row>56</xdr:row>
      <xdr:rowOff>161902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3F24C899-18E2-DB10-EF00-98B4155DE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50823" y="10682460"/>
          <a:ext cx="2005352" cy="195068"/>
        </a:xfrm>
        <a:prstGeom prst="rect">
          <a:avLst/>
        </a:prstGeom>
      </xdr:spPr>
    </xdr:pic>
    <xdr:clientData/>
  </xdr:twoCellAnchor>
  <xdr:twoCellAnchor editAs="oneCell">
    <xdr:from>
      <xdr:col>5</xdr:col>
      <xdr:colOff>26362</xdr:colOff>
      <xdr:row>62</xdr:row>
      <xdr:rowOff>181181</xdr:rowOff>
    </xdr:from>
    <xdr:to>
      <xdr:col>7</xdr:col>
      <xdr:colOff>108006</xdr:colOff>
      <xdr:row>63</xdr:row>
      <xdr:rowOff>182814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DFA5E159-3DF1-F487-1579-EC1BE3111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79737" y="12111244"/>
          <a:ext cx="1712800" cy="20403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144</xdr:row>
      <xdr:rowOff>143840</xdr:rowOff>
    </xdr:from>
    <xdr:to>
      <xdr:col>7</xdr:col>
      <xdr:colOff>208359</xdr:colOff>
      <xdr:row>145</xdr:row>
      <xdr:rowOff>175024</xdr:rowOff>
    </xdr:to>
    <xdr:pic>
      <xdr:nvPicPr>
        <xdr:cNvPr id="9" name="Picture 8" descr="Formula">
          <a:extLst>
            <a:ext uri="{FF2B5EF4-FFF2-40B4-BE49-F238E27FC236}">
              <a16:creationId xmlns:a16="http://schemas.microsoft.com/office/drawing/2014/main" id="{7128C398-9D48-D67D-8BF4-D98E88CD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53375" y="28796231"/>
          <a:ext cx="1839515" cy="233590"/>
        </a:xfrm>
        <a:prstGeom prst="rect">
          <a:avLst/>
        </a:prstGeom>
      </xdr:spPr>
    </xdr:pic>
    <xdr:clientData/>
  </xdr:twoCellAnchor>
  <xdr:twoCellAnchor editAs="oneCell">
    <xdr:from>
      <xdr:col>4</xdr:col>
      <xdr:colOff>805940</xdr:colOff>
      <xdr:row>137</xdr:row>
      <xdr:rowOff>136922</xdr:rowOff>
    </xdr:from>
    <xdr:to>
      <xdr:col>7</xdr:col>
      <xdr:colOff>350985</xdr:colOff>
      <xdr:row>138</xdr:row>
      <xdr:rowOff>166686</xdr:rowOff>
    </xdr:to>
    <xdr:pic>
      <xdr:nvPicPr>
        <xdr:cNvPr id="11" name="Picture 10" descr="Formula">
          <a:extLst>
            <a:ext uri="{FF2B5EF4-FFF2-40B4-BE49-F238E27FC236}">
              <a16:creationId xmlns:a16="http://schemas.microsoft.com/office/drawing/2014/main" id="{7E573737-E10C-0A77-B068-5A7723FB4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43738" y="27372470"/>
          <a:ext cx="1991778" cy="232170"/>
        </a:xfrm>
        <a:prstGeom prst="rect">
          <a:avLst/>
        </a:prstGeom>
      </xdr:spPr>
    </xdr:pic>
    <xdr:clientData/>
  </xdr:twoCellAnchor>
  <xdr:twoCellAnchor editAs="oneCell">
    <xdr:from>
      <xdr:col>5</xdr:col>
      <xdr:colOff>38622</xdr:colOff>
      <xdr:row>130</xdr:row>
      <xdr:rowOff>41671</xdr:rowOff>
    </xdr:from>
    <xdr:to>
      <xdr:col>7</xdr:col>
      <xdr:colOff>2390</xdr:colOff>
      <xdr:row>131</xdr:row>
      <xdr:rowOff>119060</xdr:rowOff>
    </xdr:to>
    <xdr:pic>
      <xdr:nvPicPr>
        <xdr:cNvPr id="13" name="Picture 12" descr="Formula">
          <a:extLst>
            <a:ext uri="{FF2B5EF4-FFF2-40B4-BE49-F238E27FC236}">
              <a16:creationId xmlns:a16="http://schemas.microsoft.com/office/drawing/2014/main" id="{8948DC15-1405-8C2F-2D98-AB66DF5C3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91997" y="25955625"/>
          <a:ext cx="1569922" cy="232171"/>
        </a:xfrm>
        <a:prstGeom prst="rect">
          <a:avLst/>
        </a:prstGeom>
      </xdr:spPr>
    </xdr:pic>
    <xdr:clientData/>
  </xdr:twoCellAnchor>
  <xdr:twoCellAnchor editAs="oneCell">
    <xdr:from>
      <xdr:col>5</xdr:col>
      <xdr:colOff>23948</xdr:colOff>
      <xdr:row>123</xdr:row>
      <xdr:rowOff>166687</xdr:rowOff>
    </xdr:from>
    <xdr:to>
      <xdr:col>7</xdr:col>
      <xdr:colOff>114855</xdr:colOff>
      <xdr:row>124</xdr:row>
      <xdr:rowOff>184545</xdr:rowOff>
    </xdr:to>
    <xdr:pic>
      <xdr:nvPicPr>
        <xdr:cNvPr id="15" name="Picture 14" descr="Formula">
          <a:extLst>
            <a:ext uri="{FF2B5EF4-FFF2-40B4-BE49-F238E27FC236}">
              <a16:creationId xmlns:a16="http://schemas.microsoft.com/office/drawing/2014/main" id="{02EA279F-8B9A-B9E6-2AD6-5984EA0F9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977323" y="24663797"/>
          <a:ext cx="1722063" cy="220264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116</xdr:row>
      <xdr:rowOff>148828</xdr:rowOff>
    </xdr:from>
    <xdr:to>
      <xdr:col>7</xdr:col>
      <xdr:colOff>540561</xdr:colOff>
      <xdr:row>117</xdr:row>
      <xdr:rowOff>165499</xdr:rowOff>
    </xdr:to>
    <xdr:pic>
      <xdr:nvPicPr>
        <xdr:cNvPr id="17" name="Picture 16" descr="Formula">
          <a:extLst>
            <a:ext uri="{FF2B5EF4-FFF2-40B4-BE49-F238E27FC236}">
              <a16:creationId xmlns:a16="http://schemas.microsoft.com/office/drawing/2014/main" id="{E7FBF5A1-C0DF-A1F7-396C-43DCD434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953376" y="23229094"/>
          <a:ext cx="2171716" cy="219077"/>
        </a:xfrm>
        <a:prstGeom prst="rect">
          <a:avLst/>
        </a:prstGeom>
      </xdr:spPr>
    </xdr:pic>
    <xdr:clientData/>
  </xdr:twoCellAnchor>
  <xdr:twoCellAnchor editAs="oneCell">
    <xdr:from>
      <xdr:col>4</xdr:col>
      <xdr:colOff>809624</xdr:colOff>
      <xdr:row>105</xdr:row>
      <xdr:rowOff>17860</xdr:rowOff>
    </xdr:from>
    <xdr:to>
      <xdr:col>8</xdr:col>
      <xdr:colOff>385783</xdr:colOff>
      <xdr:row>106</xdr:row>
      <xdr:rowOff>91680</xdr:rowOff>
    </xdr:to>
    <xdr:pic>
      <xdr:nvPicPr>
        <xdr:cNvPr id="18" name="Picture 17" descr="Formula">
          <a:extLst>
            <a:ext uri="{FF2B5EF4-FFF2-40B4-BE49-F238E27FC236}">
              <a16:creationId xmlns:a16="http://schemas.microsoft.com/office/drawing/2014/main" id="{039F35FE-CB21-7CB1-3F49-234DA6088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947422" y="20740689"/>
          <a:ext cx="2838471" cy="228602"/>
        </a:xfrm>
        <a:prstGeom prst="rect">
          <a:avLst/>
        </a:prstGeom>
      </xdr:spPr>
    </xdr:pic>
    <xdr:clientData/>
  </xdr:twoCellAnchor>
  <xdr:twoCellAnchor editAs="oneCell">
    <xdr:from>
      <xdr:col>4</xdr:col>
      <xdr:colOff>779853</xdr:colOff>
      <xdr:row>90</xdr:row>
      <xdr:rowOff>142873</xdr:rowOff>
    </xdr:from>
    <xdr:to>
      <xdr:col>8</xdr:col>
      <xdr:colOff>330433</xdr:colOff>
      <xdr:row>91</xdr:row>
      <xdr:rowOff>165498</xdr:rowOff>
    </xdr:to>
    <xdr:pic>
      <xdr:nvPicPr>
        <xdr:cNvPr id="19" name="Picture 18" descr="Formula">
          <a:extLst>
            <a:ext uri="{FF2B5EF4-FFF2-40B4-BE49-F238E27FC236}">
              <a16:creationId xmlns:a16="http://schemas.microsoft.com/office/drawing/2014/main" id="{52494634-2EE9-B010-A171-5D8419F91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917651" y="17740311"/>
          <a:ext cx="2812892" cy="22503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98</xdr:row>
      <xdr:rowOff>160734</xdr:rowOff>
    </xdr:from>
    <xdr:to>
      <xdr:col>7</xdr:col>
      <xdr:colOff>97945</xdr:colOff>
      <xdr:row>99</xdr:row>
      <xdr:rowOff>178595</xdr:rowOff>
    </xdr:to>
    <xdr:pic>
      <xdr:nvPicPr>
        <xdr:cNvPr id="20" name="Picture 19" descr="Formula">
          <a:extLst>
            <a:ext uri="{FF2B5EF4-FFF2-40B4-BE49-F238E27FC236}">
              <a16:creationId xmlns:a16="http://schemas.microsoft.com/office/drawing/2014/main" id="{B9011BE3-3673-C5FD-A920-B0CCBD75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953376" y="19466719"/>
          <a:ext cx="1729100" cy="220267"/>
        </a:xfrm>
        <a:prstGeom prst="rect">
          <a:avLst/>
        </a:prstGeom>
      </xdr:spPr>
    </xdr:pic>
    <xdr:clientData/>
  </xdr:twoCellAnchor>
  <xdr:twoCellAnchor editAs="oneCell">
    <xdr:from>
      <xdr:col>5</xdr:col>
      <xdr:colOff>2389</xdr:colOff>
      <xdr:row>83</xdr:row>
      <xdr:rowOff>148828</xdr:rowOff>
    </xdr:from>
    <xdr:to>
      <xdr:col>7</xdr:col>
      <xdr:colOff>275053</xdr:colOff>
      <xdr:row>84</xdr:row>
      <xdr:rowOff>190500</xdr:rowOff>
    </xdr:to>
    <xdr:pic>
      <xdr:nvPicPr>
        <xdr:cNvPr id="21" name="Picture 20" descr="Formula">
          <a:extLst>
            <a:ext uri="{FF2B5EF4-FFF2-40B4-BE49-F238E27FC236}">
              <a16:creationId xmlns:a16="http://schemas.microsoft.com/office/drawing/2014/main" id="{39A3A163-C0B7-A313-2221-22F6CAD9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955764" y="16329422"/>
          <a:ext cx="1903820" cy="244079"/>
        </a:xfrm>
        <a:prstGeom prst="rect">
          <a:avLst/>
        </a:prstGeom>
      </xdr:spPr>
    </xdr:pic>
    <xdr:clientData/>
  </xdr:twoCellAnchor>
  <xdr:twoCellAnchor editAs="oneCell">
    <xdr:from>
      <xdr:col>4</xdr:col>
      <xdr:colOff>791765</xdr:colOff>
      <xdr:row>76</xdr:row>
      <xdr:rowOff>136922</xdr:rowOff>
    </xdr:from>
    <xdr:to>
      <xdr:col>7</xdr:col>
      <xdr:colOff>410612</xdr:colOff>
      <xdr:row>77</xdr:row>
      <xdr:rowOff>170261</xdr:rowOff>
    </xdr:to>
    <xdr:pic>
      <xdr:nvPicPr>
        <xdr:cNvPr id="22" name="Picture 21" descr="Formula">
          <a:extLst>
            <a:ext uri="{FF2B5EF4-FFF2-40B4-BE49-F238E27FC236}">
              <a16:creationId xmlns:a16="http://schemas.microsoft.com/office/drawing/2014/main" id="{141A69EA-B37A-320C-4570-C6625E1F9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929563" y="14900672"/>
          <a:ext cx="2065580" cy="235745"/>
        </a:xfrm>
        <a:prstGeom prst="rect">
          <a:avLst/>
        </a:prstGeom>
      </xdr:spPr>
    </xdr:pic>
    <xdr:clientData/>
  </xdr:twoCellAnchor>
  <xdr:twoCellAnchor editAs="oneCell">
    <xdr:from>
      <xdr:col>4</xdr:col>
      <xdr:colOff>785812</xdr:colOff>
      <xdr:row>69</xdr:row>
      <xdr:rowOff>148828</xdr:rowOff>
    </xdr:from>
    <xdr:to>
      <xdr:col>7</xdr:col>
      <xdr:colOff>583527</xdr:colOff>
      <xdr:row>71</xdr:row>
      <xdr:rowOff>1193</xdr:rowOff>
    </xdr:to>
    <xdr:pic>
      <xdr:nvPicPr>
        <xdr:cNvPr id="30" name="Picture 29" descr="Formula">
          <a:extLst>
            <a:ext uri="{FF2B5EF4-FFF2-40B4-BE49-F238E27FC236}">
              <a16:creationId xmlns:a16="http://schemas.microsoft.com/office/drawing/2014/main" id="{9F5F6EB4-E1C7-CF57-2E05-44D1DFAC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923610" y="13495734"/>
          <a:ext cx="2244448" cy="257177"/>
        </a:xfrm>
        <a:prstGeom prst="rect">
          <a:avLst/>
        </a:prstGeom>
      </xdr:spPr>
    </xdr:pic>
    <xdr:clientData/>
  </xdr:twoCellAnchor>
  <xdr:twoCellAnchor editAs="oneCell">
    <xdr:from>
      <xdr:col>4</xdr:col>
      <xdr:colOff>809625</xdr:colOff>
      <xdr:row>34</xdr:row>
      <xdr:rowOff>167086</xdr:rowOff>
    </xdr:from>
    <xdr:to>
      <xdr:col>7</xdr:col>
      <xdr:colOff>142875</xdr:colOff>
      <xdr:row>35</xdr:row>
      <xdr:rowOff>190499</xdr:rowOff>
    </xdr:to>
    <xdr:pic>
      <xdr:nvPicPr>
        <xdr:cNvPr id="32" name="Picture 31" descr="Formula">
          <a:extLst>
            <a:ext uri="{FF2B5EF4-FFF2-40B4-BE49-F238E27FC236}">
              <a16:creationId xmlns:a16="http://schemas.microsoft.com/office/drawing/2014/main" id="{B51D4DEB-81B9-F7B9-752B-2E788B56D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947423" y="6429774"/>
          <a:ext cx="1779983" cy="2258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610961</xdr:colOff>
      <xdr:row>26</xdr:row>
      <xdr:rowOff>1362</xdr:rowOff>
    </xdr:from>
    <xdr:to>
      <xdr:col>11</xdr:col>
      <xdr:colOff>653862</xdr:colOff>
      <xdr:row>28</xdr:row>
      <xdr:rowOff>18374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C6AB5506-EE0A-7726-9614-3929DEB83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95782" y="4804683"/>
          <a:ext cx="5417043" cy="489860"/>
        </a:xfrm>
        <a:prstGeom prst="rect">
          <a:avLst/>
        </a:prstGeom>
      </xdr:spPr>
    </xdr:pic>
    <xdr:clientData/>
  </xdr:twoCellAnchor>
  <xdr:twoCellAnchor editAs="oneCell">
    <xdr:from>
      <xdr:col>4</xdr:col>
      <xdr:colOff>553130</xdr:colOff>
      <xdr:row>20</xdr:row>
      <xdr:rowOff>119063</xdr:rowOff>
    </xdr:from>
    <xdr:to>
      <xdr:col>7</xdr:col>
      <xdr:colOff>761019</xdr:colOff>
      <xdr:row>21</xdr:row>
      <xdr:rowOff>158696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C2F14582-FD10-47D0-6CF2-199A1119F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8803" y="4423173"/>
          <a:ext cx="2464122" cy="242038"/>
        </a:xfrm>
        <a:prstGeom prst="rect">
          <a:avLst/>
        </a:prstGeom>
      </xdr:spPr>
    </xdr:pic>
    <xdr:clientData/>
  </xdr:twoCellAnchor>
  <xdr:twoCellAnchor editAs="oneCell">
    <xdr:from>
      <xdr:col>5</xdr:col>
      <xdr:colOff>23813</xdr:colOff>
      <xdr:row>6</xdr:row>
      <xdr:rowOff>125015</xdr:rowOff>
    </xdr:from>
    <xdr:to>
      <xdr:col>7</xdr:col>
      <xdr:colOff>17860</xdr:colOff>
      <xdr:row>7</xdr:row>
      <xdr:rowOff>165552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7ABF1AFD-C08C-3C98-B554-4B362715A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6938" y="1595438"/>
          <a:ext cx="1625203" cy="242943"/>
        </a:xfrm>
        <a:prstGeom prst="rect">
          <a:avLst/>
        </a:prstGeom>
      </xdr:spPr>
    </xdr:pic>
    <xdr:clientData/>
  </xdr:twoCellAnchor>
  <xdr:twoCellAnchor editAs="oneCell">
    <xdr:from>
      <xdr:col>4</xdr:col>
      <xdr:colOff>565546</xdr:colOff>
      <xdr:row>13</xdr:row>
      <xdr:rowOff>130449</xdr:rowOff>
    </xdr:from>
    <xdr:to>
      <xdr:col>7</xdr:col>
      <xdr:colOff>541735</xdr:colOff>
      <xdr:row>14</xdr:row>
      <xdr:rowOff>173832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8058F0EA-62E5-2245-C17C-23F5E933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51219" y="3017715"/>
          <a:ext cx="2184797" cy="245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6</xdr:row>
      <xdr:rowOff>184547</xdr:rowOff>
    </xdr:from>
    <xdr:to>
      <xdr:col>8</xdr:col>
      <xdr:colOff>66108</xdr:colOff>
      <xdr:row>7</xdr:row>
      <xdr:rowOff>184549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F15CA2BD-B93A-F1E2-9A65-0C1DD921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7657" y="1571626"/>
          <a:ext cx="2661670" cy="202408"/>
        </a:xfrm>
        <a:prstGeom prst="rect">
          <a:avLst/>
        </a:prstGeom>
      </xdr:spPr>
    </xdr:pic>
    <xdr:clientData/>
  </xdr:twoCellAnchor>
  <xdr:twoCellAnchor editAs="oneCell">
    <xdr:from>
      <xdr:col>4</xdr:col>
      <xdr:colOff>270883</xdr:colOff>
      <xdr:row>13</xdr:row>
      <xdr:rowOff>148827</xdr:rowOff>
    </xdr:from>
    <xdr:to>
      <xdr:col>6</xdr:col>
      <xdr:colOff>690586</xdr:colOff>
      <xdr:row>14</xdr:row>
      <xdr:rowOff>178593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4D2FB4AE-A62F-1DB1-9624-54FFCDF32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7071" y="2952750"/>
          <a:ext cx="1741296" cy="232172"/>
        </a:xfrm>
        <a:prstGeom prst="rect">
          <a:avLst/>
        </a:prstGeom>
      </xdr:spPr>
    </xdr:pic>
    <xdr:clientData/>
  </xdr:twoCellAnchor>
  <xdr:twoCellAnchor editAs="oneCell">
    <xdr:from>
      <xdr:col>4</xdr:col>
      <xdr:colOff>315516</xdr:colOff>
      <xdr:row>20</xdr:row>
      <xdr:rowOff>160734</xdr:rowOff>
    </xdr:from>
    <xdr:to>
      <xdr:col>7</xdr:col>
      <xdr:colOff>476812</xdr:colOff>
      <xdr:row>21</xdr:row>
      <xdr:rowOff>191692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0BCA891F-E58A-4783-6231-7A7E5962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11704" y="4381500"/>
          <a:ext cx="2280608" cy="233365"/>
        </a:xfrm>
        <a:prstGeom prst="rect">
          <a:avLst/>
        </a:prstGeom>
      </xdr:spPr>
    </xdr:pic>
    <xdr:clientData/>
  </xdr:twoCellAnchor>
  <xdr:twoCellAnchor editAs="oneCell">
    <xdr:from>
      <xdr:col>4</xdr:col>
      <xdr:colOff>315515</xdr:colOff>
      <xdr:row>27</xdr:row>
      <xdr:rowOff>172640</xdr:rowOff>
    </xdr:from>
    <xdr:to>
      <xdr:col>7</xdr:col>
      <xdr:colOff>288748</xdr:colOff>
      <xdr:row>28</xdr:row>
      <xdr:rowOff>196455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E170719E-C005-4173-F108-B5AA3811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1703" y="5810250"/>
          <a:ext cx="2092545" cy="22622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39</xdr:row>
      <xdr:rowOff>143138</xdr:rowOff>
    </xdr:from>
    <xdr:to>
      <xdr:col>7</xdr:col>
      <xdr:colOff>184547</xdr:colOff>
      <xdr:row>40</xdr:row>
      <xdr:rowOff>167881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D2918F3C-4365-2906-EFD5-BF8F3F14A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17657" y="8209623"/>
          <a:ext cx="1982390" cy="227149"/>
        </a:xfrm>
        <a:prstGeom prst="rect">
          <a:avLst/>
        </a:prstGeom>
      </xdr:spPr>
    </xdr:pic>
    <xdr:clientData/>
  </xdr:twoCellAnchor>
  <xdr:twoCellAnchor editAs="oneCell">
    <xdr:from>
      <xdr:col>4</xdr:col>
      <xdr:colOff>311954</xdr:colOff>
      <xdr:row>56</xdr:row>
      <xdr:rowOff>148828</xdr:rowOff>
    </xdr:from>
    <xdr:to>
      <xdr:col>7</xdr:col>
      <xdr:colOff>621520</xdr:colOff>
      <xdr:row>57</xdr:row>
      <xdr:rowOff>196452</xdr:rowOff>
    </xdr:to>
    <xdr:pic>
      <xdr:nvPicPr>
        <xdr:cNvPr id="11" name="Picture 10" descr="Formula">
          <a:extLst>
            <a:ext uri="{FF2B5EF4-FFF2-40B4-BE49-F238E27FC236}">
              <a16:creationId xmlns:a16="http://schemas.microsoft.com/office/drawing/2014/main" id="{BA76A5DE-3024-4A30-C97D-DFB43A90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08142" y="11656219"/>
          <a:ext cx="2428878" cy="250031"/>
        </a:xfrm>
        <a:prstGeom prst="rect">
          <a:avLst/>
        </a:prstGeom>
      </xdr:spPr>
    </xdr:pic>
    <xdr:clientData/>
  </xdr:twoCellAnchor>
  <xdr:twoCellAnchor editAs="oneCell">
    <xdr:from>
      <xdr:col>4</xdr:col>
      <xdr:colOff>299178</xdr:colOff>
      <xdr:row>73</xdr:row>
      <xdr:rowOff>136921</xdr:rowOff>
    </xdr:from>
    <xdr:to>
      <xdr:col>8</xdr:col>
      <xdr:colOff>278624</xdr:colOff>
      <xdr:row>74</xdr:row>
      <xdr:rowOff>154779</xdr:rowOff>
    </xdr:to>
    <xdr:pic>
      <xdr:nvPicPr>
        <xdr:cNvPr id="13" name="Picture 12" descr="Formula">
          <a:extLst>
            <a:ext uri="{FF2B5EF4-FFF2-40B4-BE49-F238E27FC236}">
              <a16:creationId xmlns:a16="http://schemas.microsoft.com/office/drawing/2014/main" id="{27C120F1-6436-2DEF-E6E3-DEDB6401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5366" y="15085219"/>
          <a:ext cx="2896477" cy="220264"/>
        </a:xfrm>
        <a:prstGeom prst="rect">
          <a:avLst/>
        </a:prstGeom>
      </xdr:spPr>
    </xdr:pic>
    <xdr:clientData/>
  </xdr:twoCellAnchor>
  <xdr:twoCellAnchor editAs="oneCell">
    <xdr:from>
      <xdr:col>4</xdr:col>
      <xdr:colOff>309561</xdr:colOff>
      <xdr:row>90</xdr:row>
      <xdr:rowOff>187579</xdr:rowOff>
    </xdr:from>
    <xdr:to>
      <xdr:col>7</xdr:col>
      <xdr:colOff>1190</xdr:colOff>
      <xdr:row>91</xdr:row>
      <xdr:rowOff>192883</xdr:rowOff>
    </xdr:to>
    <xdr:pic>
      <xdr:nvPicPr>
        <xdr:cNvPr id="14" name="Picture 13" descr="Formula">
          <a:extLst>
            <a:ext uri="{FF2B5EF4-FFF2-40B4-BE49-F238E27FC236}">
              <a16:creationId xmlns:a16="http://schemas.microsoft.com/office/drawing/2014/main" id="{1FF318D2-172A-8904-6648-BF8912576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05749" y="18713704"/>
          <a:ext cx="1803797" cy="207710"/>
        </a:xfrm>
        <a:prstGeom prst="rect">
          <a:avLst/>
        </a:prstGeom>
      </xdr:spPr>
    </xdr:pic>
    <xdr:clientData/>
  </xdr:twoCellAnchor>
  <xdr:twoCellAnchor editAs="oneCell">
    <xdr:from>
      <xdr:col>5</xdr:col>
      <xdr:colOff>1197</xdr:colOff>
      <xdr:row>97</xdr:row>
      <xdr:rowOff>130969</xdr:rowOff>
    </xdr:from>
    <xdr:to>
      <xdr:col>7</xdr:col>
      <xdr:colOff>153602</xdr:colOff>
      <xdr:row>98</xdr:row>
      <xdr:rowOff>160735</xdr:rowOff>
    </xdr:to>
    <xdr:pic>
      <xdr:nvPicPr>
        <xdr:cNvPr id="20" name="Picture 19" descr="Formula">
          <a:extLst>
            <a:ext uri="{FF2B5EF4-FFF2-40B4-BE49-F238E27FC236}">
              <a16:creationId xmlns:a16="http://schemas.microsoft.com/office/drawing/2014/main" id="{970F7D9E-3237-01E6-78F5-9F5A7EBA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18853" y="20073938"/>
          <a:ext cx="1950249" cy="232172"/>
        </a:xfrm>
        <a:prstGeom prst="rect">
          <a:avLst/>
        </a:prstGeom>
      </xdr:spPr>
    </xdr:pic>
    <xdr:clientData/>
  </xdr:twoCellAnchor>
  <xdr:twoCellAnchor editAs="oneCell">
    <xdr:from>
      <xdr:col>4</xdr:col>
      <xdr:colOff>315515</xdr:colOff>
      <xdr:row>104</xdr:row>
      <xdr:rowOff>160734</xdr:rowOff>
    </xdr:from>
    <xdr:to>
      <xdr:col>7</xdr:col>
      <xdr:colOff>214326</xdr:colOff>
      <xdr:row>105</xdr:row>
      <xdr:rowOff>175663</xdr:rowOff>
    </xdr:to>
    <xdr:pic>
      <xdr:nvPicPr>
        <xdr:cNvPr id="24" name="Picture 23" descr="Formula">
          <a:extLst>
            <a:ext uri="{FF2B5EF4-FFF2-40B4-BE49-F238E27FC236}">
              <a16:creationId xmlns:a16="http://schemas.microsoft.com/office/drawing/2014/main" id="{87A2082E-ED3A-ECBA-7A2F-4966F1A1F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11703" y="21520547"/>
          <a:ext cx="2018123" cy="2173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380244</xdr:colOff>
      <xdr:row>6</xdr:row>
      <xdr:rowOff>142875</xdr:rowOff>
    </xdr:from>
    <xdr:to>
      <xdr:col>7</xdr:col>
      <xdr:colOff>44062</xdr:colOff>
      <xdr:row>7</xdr:row>
      <xdr:rowOff>178593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03033449-B679-538A-565E-BA2AE4ACF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2619" y="1660923"/>
          <a:ext cx="1806943" cy="238124"/>
        </a:xfrm>
        <a:prstGeom prst="rect">
          <a:avLst/>
        </a:prstGeom>
      </xdr:spPr>
    </xdr:pic>
    <xdr:clientData/>
  </xdr:twoCellAnchor>
  <xdr:twoCellAnchor editAs="oneCell">
    <xdr:from>
      <xdr:col>4</xdr:col>
      <xdr:colOff>377382</xdr:colOff>
      <xdr:row>13</xdr:row>
      <xdr:rowOff>142874</xdr:rowOff>
    </xdr:from>
    <xdr:to>
      <xdr:col>7</xdr:col>
      <xdr:colOff>638191</xdr:colOff>
      <xdr:row>14</xdr:row>
      <xdr:rowOff>178592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F5745EC4-3CA6-8701-E407-06EE8296E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9757" y="3077765"/>
          <a:ext cx="2403934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398858</xdr:colOff>
      <xdr:row>20</xdr:row>
      <xdr:rowOff>142874</xdr:rowOff>
    </xdr:from>
    <xdr:to>
      <xdr:col>7</xdr:col>
      <xdr:colOff>667174</xdr:colOff>
      <xdr:row>21</xdr:row>
      <xdr:rowOff>198837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D16F5B7B-C0D9-0C74-2339-7516AA25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71233" y="4494609"/>
          <a:ext cx="2411441" cy="258369"/>
        </a:xfrm>
        <a:prstGeom prst="rect">
          <a:avLst/>
        </a:prstGeom>
      </xdr:spPr>
    </xdr:pic>
    <xdr:clientData/>
  </xdr:twoCellAnchor>
  <xdr:twoCellAnchor editAs="oneCell">
    <xdr:from>
      <xdr:col>5</xdr:col>
      <xdr:colOff>570</xdr:colOff>
      <xdr:row>27</xdr:row>
      <xdr:rowOff>148828</xdr:rowOff>
    </xdr:from>
    <xdr:to>
      <xdr:col>7</xdr:col>
      <xdr:colOff>589374</xdr:colOff>
      <xdr:row>28</xdr:row>
      <xdr:rowOff>184546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5971EEA9-F6B0-102F-1162-344D80619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7758" y="5917407"/>
          <a:ext cx="2327116" cy="2381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41462</xdr:colOff>
      <xdr:row>26</xdr:row>
      <xdr:rowOff>121584</xdr:rowOff>
    </xdr:from>
    <xdr:to>
      <xdr:col>7</xdr:col>
      <xdr:colOff>441511</xdr:colOff>
      <xdr:row>29</xdr:row>
      <xdr:rowOff>92184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DBAAC055-3112-A7E5-ADBE-A3530A21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050" y="5444378"/>
          <a:ext cx="1957667" cy="469262"/>
        </a:xfrm>
        <a:prstGeom prst="rect">
          <a:avLst/>
        </a:prstGeom>
      </xdr:spPr>
    </xdr:pic>
    <xdr:clientData/>
  </xdr:twoCellAnchor>
  <xdr:twoCellAnchor editAs="oneCell">
    <xdr:from>
      <xdr:col>5</xdr:col>
      <xdr:colOff>91748</xdr:colOff>
      <xdr:row>35</xdr:row>
      <xdr:rowOff>75989</xdr:rowOff>
    </xdr:from>
    <xdr:to>
      <xdr:col>7</xdr:col>
      <xdr:colOff>718173</xdr:colOff>
      <xdr:row>38</xdr:row>
      <xdr:rowOff>66469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D88DC431-D940-D84C-5DE3-2E247786B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9336" y="7006828"/>
          <a:ext cx="2184043" cy="489141"/>
        </a:xfrm>
        <a:prstGeom prst="rect">
          <a:avLst/>
        </a:prstGeom>
      </xdr:spPr>
    </xdr:pic>
    <xdr:clientData/>
  </xdr:twoCellAnchor>
  <xdr:twoCellAnchor editAs="oneCell">
    <xdr:from>
      <xdr:col>4</xdr:col>
      <xdr:colOff>473869</xdr:colOff>
      <xdr:row>6</xdr:row>
      <xdr:rowOff>14287</xdr:rowOff>
    </xdr:from>
    <xdr:to>
      <xdr:col>10</xdr:col>
      <xdr:colOff>472711</xdr:colOff>
      <xdr:row>7</xdr:row>
      <xdr:rowOff>139304</xdr:rowOff>
    </xdr:to>
    <xdr:pic>
      <xdr:nvPicPr>
        <xdr:cNvPr id="9" name="Picture 8" descr="Formula">
          <a:extLst>
            <a:ext uri="{FF2B5EF4-FFF2-40B4-BE49-F238E27FC236}">
              <a16:creationId xmlns:a16="http://schemas.microsoft.com/office/drawing/2014/main" id="{75DD87C5-7AF3-CDD6-B4F2-9AE011FDE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64042" y="1413272"/>
          <a:ext cx="4380342" cy="285752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18</xdr:row>
      <xdr:rowOff>32195</xdr:rowOff>
    </xdr:from>
    <xdr:to>
      <xdr:col>8</xdr:col>
      <xdr:colOff>438150</xdr:colOff>
      <xdr:row>20</xdr:row>
      <xdr:rowOff>139936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E22A5BA0-E2A3-1C62-87BB-4A684AA07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3813" y="3880295"/>
          <a:ext cx="2719387" cy="4506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29764</xdr:colOff>
      <xdr:row>7</xdr:row>
      <xdr:rowOff>35719</xdr:rowOff>
    </xdr:from>
    <xdr:to>
      <xdr:col>8</xdr:col>
      <xdr:colOff>564336</xdr:colOff>
      <xdr:row>8</xdr:row>
      <xdr:rowOff>123828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C99CB7B3-C39A-C4BE-939E-0CEB12C96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499" y="1690688"/>
          <a:ext cx="2856291" cy="2488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</xdr:colOff>
      <xdr:row>6</xdr:row>
      <xdr:rowOff>103187</xdr:rowOff>
    </xdr:from>
    <xdr:to>
      <xdr:col>5</xdr:col>
      <xdr:colOff>965206</xdr:colOff>
      <xdr:row>6</xdr:row>
      <xdr:rowOff>331789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F4A4A495-7744-FE8E-85BB-283255D4D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9438" y="1500187"/>
          <a:ext cx="885831" cy="228602"/>
        </a:xfrm>
        <a:prstGeom prst="rect">
          <a:avLst/>
        </a:prstGeom>
      </xdr:spPr>
    </xdr:pic>
    <xdr:clientData/>
  </xdr:twoCellAnchor>
  <xdr:twoCellAnchor editAs="oneCell">
    <xdr:from>
      <xdr:col>5</xdr:col>
      <xdr:colOff>29764</xdr:colOff>
      <xdr:row>12</xdr:row>
      <xdr:rowOff>71438</xdr:rowOff>
    </xdr:from>
    <xdr:to>
      <xdr:col>7</xdr:col>
      <xdr:colOff>242379</xdr:colOff>
      <xdr:row>13</xdr:row>
      <xdr:rowOff>94062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84432FEB-C0FA-46E0-CF2D-218DFA62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0968" y="2899173"/>
          <a:ext cx="2397411" cy="195264"/>
        </a:xfrm>
        <a:prstGeom prst="rect">
          <a:avLst/>
        </a:prstGeom>
      </xdr:spPr>
    </xdr:pic>
    <xdr:clientData/>
  </xdr:twoCellAnchor>
  <xdr:twoCellAnchor editAs="oneCell">
    <xdr:from>
      <xdr:col>4</xdr:col>
      <xdr:colOff>369094</xdr:colOff>
      <xdr:row>20</xdr:row>
      <xdr:rowOff>154781</xdr:rowOff>
    </xdr:from>
    <xdr:to>
      <xdr:col>8</xdr:col>
      <xdr:colOff>46827</xdr:colOff>
      <xdr:row>22</xdr:row>
      <xdr:rowOff>105971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FDF6B2AA-DA52-8AE9-F12F-2DCA77DCE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3579" y="4542235"/>
          <a:ext cx="3434154" cy="778674"/>
        </a:xfrm>
        <a:prstGeom prst="rect">
          <a:avLst/>
        </a:prstGeom>
      </xdr:spPr>
    </xdr:pic>
    <xdr:clientData/>
  </xdr:twoCellAnchor>
  <xdr:twoCellAnchor editAs="oneCell">
    <xdr:from>
      <xdr:col>5</xdr:col>
      <xdr:colOff>35719</xdr:colOff>
      <xdr:row>30</xdr:row>
      <xdr:rowOff>115185</xdr:rowOff>
    </xdr:from>
    <xdr:to>
      <xdr:col>8</xdr:col>
      <xdr:colOff>136922</xdr:colOff>
      <xdr:row>32</xdr:row>
      <xdr:rowOff>119068</xdr:rowOff>
    </xdr:to>
    <xdr:pic>
      <xdr:nvPicPr>
        <xdr:cNvPr id="12" name="Picture 11" descr="Formula">
          <a:extLst>
            <a:ext uri="{FF2B5EF4-FFF2-40B4-BE49-F238E27FC236}">
              <a16:creationId xmlns:a16="http://schemas.microsoft.com/office/drawing/2014/main" id="{C8FE8CAE-3B37-4C90-01EE-C5528F6A4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6923" y="6961279"/>
          <a:ext cx="3440905" cy="748023"/>
        </a:xfrm>
        <a:prstGeom prst="rect">
          <a:avLst/>
        </a:prstGeom>
      </xdr:spPr>
    </xdr:pic>
    <xdr:clientData/>
  </xdr:twoCellAnchor>
  <xdr:twoCellAnchor editAs="oneCell">
    <xdr:from>
      <xdr:col>4</xdr:col>
      <xdr:colOff>416718</xdr:colOff>
      <xdr:row>40</xdr:row>
      <xdr:rowOff>75214</xdr:rowOff>
    </xdr:from>
    <xdr:to>
      <xdr:col>8</xdr:col>
      <xdr:colOff>226218</xdr:colOff>
      <xdr:row>42</xdr:row>
      <xdr:rowOff>136921</xdr:rowOff>
    </xdr:to>
    <xdr:pic>
      <xdr:nvPicPr>
        <xdr:cNvPr id="13" name="Picture 12" descr="Formula">
          <a:extLst>
            <a:ext uri="{FF2B5EF4-FFF2-40B4-BE49-F238E27FC236}">
              <a16:creationId xmlns:a16="http://schemas.microsoft.com/office/drawing/2014/main" id="{6108F4EF-F17A-6842-5E04-A81AEAFF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21203" y="9510918"/>
          <a:ext cx="3565921" cy="82370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28461</xdr:rowOff>
    </xdr:from>
    <xdr:to>
      <xdr:col>8</xdr:col>
      <xdr:colOff>238125</xdr:colOff>
      <xdr:row>53</xdr:row>
      <xdr:rowOff>7</xdr:rowOff>
    </xdr:to>
    <xdr:pic>
      <xdr:nvPicPr>
        <xdr:cNvPr id="14" name="Picture 13" descr="Formula">
          <a:extLst>
            <a:ext uri="{FF2B5EF4-FFF2-40B4-BE49-F238E27FC236}">
              <a16:creationId xmlns:a16="http://schemas.microsoft.com/office/drawing/2014/main" id="{DEDD3F3D-B4C5-15E3-9ACB-6F9C594B0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21204" y="11881134"/>
          <a:ext cx="3577827" cy="8192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725682</xdr:colOff>
      <xdr:row>16</xdr:row>
      <xdr:rowOff>4762</xdr:rowOff>
    </xdr:from>
    <xdr:to>
      <xdr:col>7</xdr:col>
      <xdr:colOff>36218</xdr:colOff>
      <xdr:row>17</xdr:row>
      <xdr:rowOff>125337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39819944-FE34-48A9-BABC-724D56B03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9070" y="3119437"/>
          <a:ext cx="1518296" cy="272975"/>
        </a:xfrm>
        <a:prstGeom prst="rect">
          <a:avLst/>
        </a:prstGeom>
      </xdr:spPr>
    </xdr:pic>
    <xdr:clientData/>
  </xdr:twoCellAnchor>
  <xdr:twoCellAnchor editAs="oneCell">
    <xdr:from>
      <xdr:col>4</xdr:col>
      <xdr:colOff>537481</xdr:colOff>
      <xdr:row>5</xdr:row>
      <xdr:rowOff>60212</xdr:rowOff>
    </xdr:from>
    <xdr:to>
      <xdr:col>8</xdr:col>
      <xdr:colOff>354147</xdr:colOff>
      <xdr:row>6</xdr:row>
      <xdr:rowOff>136447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DF7EBFCA-FAD8-D4FF-4028-AF0F68D0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2285" y="1291659"/>
          <a:ext cx="2585719" cy="273539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14</xdr:row>
      <xdr:rowOff>147637</xdr:rowOff>
    </xdr:from>
    <xdr:to>
      <xdr:col>9</xdr:col>
      <xdr:colOff>542926</xdr:colOff>
      <xdr:row>18</xdr:row>
      <xdr:rowOff>93376</xdr:rowOff>
    </xdr:to>
    <xdr:pic>
      <xdr:nvPicPr>
        <xdr:cNvPr id="7" name="Picture 6" descr="Formula">
          <a:extLst>
            <a:ext uri="{FF2B5EF4-FFF2-40B4-BE49-F238E27FC236}">
              <a16:creationId xmlns:a16="http://schemas.microsoft.com/office/drawing/2014/main" id="{B6424721-DAB3-EE96-40A9-675DEEAC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82263" y="2947987"/>
          <a:ext cx="1828800" cy="569627"/>
        </a:xfrm>
        <a:prstGeom prst="rect">
          <a:avLst/>
        </a:prstGeom>
      </xdr:spPr>
    </xdr:pic>
    <xdr:clientData/>
  </xdr:twoCellAnchor>
  <xdr:twoCellAnchor editAs="oneCell">
    <xdr:from>
      <xdr:col>4</xdr:col>
      <xdr:colOff>534760</xdr:colOff>
      <xdr:row>28</xdr:row>
      <xdr:rowOff>23133</xdr:rowOff>
    </xdr:from>
    <xdr:to>
      <xdr:col>10</xdr:col>
      <xdr:colOff>132525</xdr:colOff>
      <xdr:row>29</xdr:row>
      <xdr:rowOff>118418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A9F9EA95-8ADB-0475-A367-32E63695F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99564" y="5384347"/>
          <a:ext cx="3829587" cy="251767"/>
        </a:xfrm>
        <a:prstGeom prst="rect">
          <a:avLst/>
        </a:prstGeom>
      </xdr:spPr>
    </xdr:pic>
    <xdr:clientData/>
  </xdr:twoCellAnchor>
  <xdr:twoCellAnchor editAs="oneCell">
    <xdr:from>
      <xdr:col>5</xdr:col>
      <xdr:colOff>22451</xdr:colOff>
      <xdr:row>36</xdr:row>
      <xdr:rowOff>17009</xdr:rowOff>
    </xdr:from>
    <xdr:to>
      <xdr:col>8</xdr:col>
      <xdr:colOff>235743</xdr:colOff>
      <xdr:row>39</xdr:row>
      <xdr:rowOff>147044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5E872AF6-3280-1D73-71E9-A1B99D5C7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90077" y="7215188"/>
          <a:ext cx="2438059" cy="61989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Formula</v>
  </rv>
  <rv s="0">
    <v>1</v>
    <v>5</v>
    <v>Formula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788A-2CF7-49B3-99BA-3D54A6738E34}">
  <sheetPr codeName="Sheet1"/>
  <dimension ref="A1:K35"/>
  <sheetViews>
    <sheetView zoomScale="50" zoomScaleNormal="50" workbookViewId="0">
      <selection activeCell="A2" sqref="A2"/>
    </sheetView>
  </sheetViews>
  <sheetFormatPr defaultColWidth="0" defaultRowHeight="14" zeroHeight="1"/>
  <cols>
    <col min="1" max="1" width="10.453125" style="5" customWidth="1"/>
    <col min="2" max="2" width="10" style="5" customWidth="1"/>
    <col min="3" max="4" width="11" style="5" customWidth="1"/>
    <col min="5" max="5" width="23.7265625" style="5" bestFit="1" customWidth="1"/>
    <col min="6" max="9" width="11" style="5" customWidth="1"/>
    <col min="10" max="11" width="10.453125" style="5" customWidth="1"/>
    <col min="12" max="16384" width="10.453125" style="5" hidden="1"/>
  </cols>
  <sheetData>
    <row r="1" spans="1:11" s="34" customFormat="1" ht="23.5">
      <c r="A1" s="390" t="s">
        <v>0</v>
      </c>
      <c r="B1" s="390"/>
      <c r="C1" s="390"/>
      <c r="D1" s="390"/>
      <c r="E1" s="390"/>
      <c r="F1" s="52"/>
      <c r="G1" s="52"/>
      <c r="H1" s="52"/>
      <c r="I1" s="52"/>
      <c r="J1" s="52"/>
      <c r="K1" s="52"/>
    </row>
    <row r="2" spans="1:11" s="34" customFormat="1" ht="23.5">
      <c r="A2" s="390" t="s">
        <v>1</v>
      </c>
      <c r="B2" s="390"/>
      <c r="C2" s="390"/>
      <c r="D2" s="390"/>
      <c r="E2" s="390"/>
      <c r="F2" s="52"/>
      <c r="G2" s="52"/>
      <c r="H2" s="52"/>
      <c r="I2" s="52"/>
      <c r="J2" s="52"/>
      <c r="K2" s="52"/>
    </row>
    <row r="3" spans="1:11" s="34" customFormat="1" ht="23.5">
      <c r="A3" s="390" t="str">
        <f>"Regulatory Year: "&amp;'1.1 Cover'!$E$16</f>
        <v>Regulatory Year: April 2026 - March 2027</v>
      </c>
      <c r="B3" s="390"/>
      <c r="C3" s="390"/>
      <c r="D3" s="390"/>
      <c r="E3" s="390"/>
      <c r="F3" s="52"/>
      <c r="G3" s="52"/>
      <c r="H3" s="52"/>
      <c r="I3" s="52"/>
      <c r="J3" s="52"/>
      <c r="K3" s="52"/>
    </row>
    <row r="4" spans="1:11" s="34" customFormat="1" ht="23.5">
      <c r="A4" s="390" t="s">
        <v>2</v>
      </c>
      <c r="B4" s="390"/>
      <c r="C4" s="390"/>
      <c r="D4" s="390"/>
      <c r="E4" s="390"/>
      <c r="F4" s="52"/>
      <c r="G4" s="52"/>
      <c r="H4" s="52"/>
      <c r="I4" s="52"/>
      <c r="J4" s="52"/>
      <c r="K4" s="52"/>
    </row>
    <row r="5" spans="1:11"/>
    <row r="6" spans="1:11" ht="14.5" thickBot="1"/>
    <row r="7" spans="1:11" ht="14.5" thickTop="1">
      <c r="C7" s="188"/>
      <c r="D7" s="189"/>
      <c r="E7" s="189"/>
      <c r="F7" s="189"/>
      <c r="G7" s="189"/>
      <c r="H7" s="189"/>
      <c r="I7" s="190"/>
    </row>
    <row r="8" spans="1:11">
      <c r="C8" s="191"/>
      <c r="D8" s="192"/>
      <c r="E8" s="192"/>
      <c r="F8" s="192"/>
      <c r="G8" s="192"/>
      <c r="H8" s="192"/>
      <c r="I8" s="193"/>
    </row>
    <row r="9" spans="1:11" ht="23">
      <c r="C9" s="191"/>
      <c r="D9" s="192"/>
      <c r="E9" s="6" t="s">
        <v>3</v>
      </c>
      <c r="G9" s="192"/>
      <c r="H9" s="192"/>
      <c r="I9" s="193"/>
    </row>
    <row r="10" spans="1:11" ht="23">
      <c r="C10" s="191"/>
      <c r="D10" s="257"/>
      <c r="E10" s="192"/>
      <c r="F10" s="6" t="s">
        <v>4</v>
      </c>
      <c r="G10" s="192"/>
      <c r="H10" s="192"/>
      <c r="I10" s="193"/>
    </row>
    <row r="11" spans="1:11">
      <c r="C11" s="191"/>
      <c r="D11" s="192"/>
      <c r="E11" s="192"/>
      <c r="F11" s="7"/>
      <c r="G11" s="192"/>
      <c r="H11" s="192"/>
      <c r="I11" s="193"/>
    </row>
    <row r="12" spans="1:11">
      <c r="C12" s="191"/>
      <c r="D12" s="192"/>
      <c r="E12" s="351" t="str">
        <f>E18</f>
        <v>Interim</v>
      </c>
      <c r="G12" s="192"/>
      <c r="H12" s="192"/>
      <c r="I12" s="193"/>
    </row>
    <row r="13" spans="1:11">
      <c r="C13" s="191"/>
      <c r="D13" s="192"/>
      <c r="E13" s="192"/>
      <c r="F13" s="8"/>
      <c r="G13" s="192"/>
      <c r="H13" s="192"/>
      <c r="I13" s="193"/>
    </row>
    <row r="14" spans="1:11">
      <c r="C14" s="191"/>
      <c r="D14" s="28" t="s">
        <v>5</v>
      </c>
      <c r="E14" s="254" t="s">
        <v>6</v>
      </c>
      <c r="F14" s="8"/>
      <c r="G14" s="192"/>
      <c r="H14" s="192"/>
      <c r="I14" s="193"/>
    </row>
    <row r="15" spans="1:11">
      <c r="C15" s="191"/>
      <c r="D15" s="28"/>
      <c r="E15" s="255"/>
      <c r="F15" s="8"/>
      <c r="G15" s="192"/>
      <c r="H15" s="192"/>
      <c r="I15" s="193"/>
    </row>
    <row r="16" spans="1:11">
      <c r="C16" s="191"/>
      <c r="D16" s="28" t="s">
        <v>7</v>
      </c>
      <c r="E16" s="254" t="s">
        <v>8</v>
      </c>
      <c r="F16" s="8"/>
      <c r="G16" s="192"/>
      <c r="H16" s="192"/>
      <c r="I16" s="193"/>
    </row>
    <row r="17" spans="1:11">
      <c r="C17" s="191"/>
      <c r="D17" s="28"/>
      <c r="E17" s="255"/>
      <c r="F17" s="8"/>
      <c r="G17" s="192"/>
      <c r="H17" s="192"/>
      <c r="I17" s="193"/>
    </row>
    <row r="18" spans="1:11">
      <c r="C18" s="191"/>
      <c r="D18" s="28" t="s">
        <v>9</v>
      </c>
      <c r="E18" s="290" t="s">
        <v>10</v>
      </c>
      <c r="F18" s="8"/>
      <c r="G18" s="192"/>
      <c r="H18" s="192"/>
      <c r="I18" s="193"/>
    </row>
    <row r="19" spans="1:11">
      <c r="C19" s="191"/>
      <c r="D19" s="28"/>
      <c r="E19" s="255"/>
      <c r="F19" s="8"/>
      <c r="G19" s="192"/>
      <c r="H19" s="192"/>
      <c r="I19" s="193"/>
    </row>
    <row r="20" spans="1:11">
      <c r="C20" s="191"/>
      <c r="D20" s="28" t="s">
        <v>11</v>
      </c>
      <c r="E20" s="256"/>
      <c r="F20" s="493" t="s">
        <v>12</v>
      </c>
      <c r="G20" s="192"/>
      <c r="H20" s="192"/>
      <c r="I20" s="193"/>
    </row>
    <row r="21" spans="1:11" ht="14.5" thickBot="1">
      <c r="C21" s="194"/>
      <c r="D21" s="195"/>
      <c r="E21" s="195"/>
      <c r="F21" s="195"/>
      <c r="G21" s="195"/>
      <c r="H21" s="195"/>
      <c r="I21" s="196"/>
    </row>
    <row r="22" spans="1:11" ht="14.5" thickTop="1"/>
    <row r="23" spans="1:11"/>
    <row r="24" spans="1:11" ht="15">
      <c r="A24" s="259" t="s">
        <v>13</v>
      </c>
      <c r="B24" s="19"/>
      <c r="C24" s="19"/>
      <c r="D24" s="19"/>
      <c r="E24" s="18"/>
      <c r="F24" s="18"/>
      <c r="G24" s="18"/>
      <c r="H24" s="18"/>
      <c r="I24" s="18"/>
      <c r="J24" s="18"/>
      <c r="K24" s="18"/>
    </row>
    <row r="25" spans="1:11">
      <c r="A25" s="24"/>
      <c r="B25" s="24"/>
      <c r="C25" s="24"/>
      <c r="D25" s="24"/>
    </row>
    <row r="26" spans="1:11">
      <c r="A26" s="24"/>
      <c r="B26" s="17"/>
      <c r="C26" s="17"/>
      <c r="D26" s="16" t="s">
        <v>14</v>
      </c>
    </row>
    <row r="27" spans="1:11">
      <c r="A27" s="24"/>
      <c r="B27" s="24"/>
      <c r="C27" s="22" t="s">
        <v>15</v>
      </c>
      <c r="D27" s="16" t="s">
        <v>16</v>
      </c>
      <c r="H27" s="5" t="s">
        <v>17</v>
      </c>
    </row>
    <row r="28" spans="1:11">
      <c r="A28" s="24"/>
      <c r="B28" s="24"/>
      <c r="C28" s="23" t="s">
        <v>15</v>
      </c>
      <c r="D28" s="203" t="s">
        <v>18</v>
      </c>
    </row>
    <row r="29" spans="1:11">
      <c r="A29" s="24"/>
      <c r="B29" s="24"/>
      <c r="C29" s="200" t="s">
        <v>15</v>
      </c>
      <c r="D29" s="16" t="s">
        <v>19</v>
      </c>
    </row>
    <row r="30" spans="1:11">
      <c r="A30" s="199"/>
      <c r="B30" s="199"/>
      <c r="C30" s="21" t="s">
        <v>15</v>
      </c>
      <c r="D30" s="16" t="s">
        <v>20</v>
      </c>
    </row>
    <row r="31" spans="1:11">
      <c r="A31" s="24"/>
      <c r="B31" s="24"/>
      <c r="C31" s="198" t="s">
        <v>15</v>
      </c>
      <c r="D31" s="16" t="s">
        <v>21</v>
      </c>
    </row>
    <row r="32" spans="1:11">
      <c r="A32" s="24"/>
      <c r="B32" s="24"/>
      <c r="C32" s="260" t="s">
        <v>15</v>
      </c>
      <c r="D32" s="16" t="s">
        <v>22</v>
      </c>
    </row>
    <row r="33" spans="1:5">
      <c r="A33" s="24"/>
      <c r="B33" s="24"/>
      <c r="C33" s="24"/>
      <c r="D33" s="24"/>
      <c r="E33" s="24"/>
    </row>
    <row r="34" spans="1:5">
      <c r="A34" s="199"/>
      <c r="B34" s="199"/>
    </row>
    <row r="35" spans="1:5"/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A2714A-1A1A-407B-89E0-006865715AAA}">
            <xm:f>'1.5 Universal Data'!$C$8&lt;$AF$7</xm:f>
            <x14:dxf>
              <fill>
                <patternFill patternType="lightUp">
                  <bgColor theme="0"/>
                </patternFill>
              </fill>
            </x14:dxf>
          </x14:cfRule>
          <xm:sqref>B26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9BC514-182F-4375-A909-CC725D8B39DB}">
          <x14:formula1>
            <xm:f>'1.3 Lists'!$E$11:$E$16</xm:f>
          </x14:formula1>
          <xm:sqref>E16</xm:sqref>
        </x14:dataValidation>
        <x14:dataValidation type="list" allowBlank="1" showInputMessage="1" showErrorMessage="1" xr:uid="{4C9092B5-FF6F-42C3-B283-8A5B9FE8CDFF}">
          <x14:formula1>
            <xm:f>'1.3 Lists'!$D$11:$D$12</xm:f>
          </x14:formula1>
          <xm:sqref>E14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2B0C-2F2D-4812-AD11-773BDC624323}">
  <sheetPr>
    <tabColor theme="8" tint="0.79998168889431442"/>
  </sheetPr>
  <dimension ref="A1:T111"/>
  <sheetViews>
    <sheetView zoomScale="50" zoomScaleNormal="50" workbookViewId="0">
      <pane ySplit="5" topLeftCell="A77" activePane="bottomLeft" state="frozen"/>
      <selection pane="bottomLeft" activeCell="A2" sqref="A2"/>
    </sheetView>
  </sheetViews>
  <sheetFormatPr defaultColWidth="10.1796875" defaultRowHeight="13.5"/>
  <cols>
    <col min="1" max="1" width="62.7265625" style="270" customWidth="1"/>
    <col min="2" max="2" width="13.453125" style="270" customWidth="1"/>
    <col min="3" max="3" width="12.7265625" style="270" customWidth="1"/>
    <col min="4" max="4" width="17.453125" style="270" customWidth="1"/>
    <col min="5" max="5" width="4.54296875" style="270" customWidth="1"/>
    <col min="6" max="6" width="14" style="270" customWidth="1"/>
    <col min="7" max="10" width="11.1796875" style="270" customWidth="1"/>
    <col min="11" max="11" width="10.1796875" style="54"/>
    <col min="12" max="16384" width="10.1796875" style="270"/>
  </cols>
  <sheetData>
    <row r="1" spans="1:20" ht="24" customHeight="1">
      <c r="A1" s="390" t="s">
        <v>6</v>
      </c>
      <c r="B1" s="269"/>
      <c r="C1" s="269"/>
      <c r="D1" s="269"/>
      <c r="E1" s="269"/>
      <c r="F1" s="269"/>
      <c r="G1" s="268"/>
      <c r="H1" s="268"/>
      <c r="I1" s="268"/>
      <c r="J1" s="268"/>
    </row>
    <row r="2" spans="1:20" ht="24" customHeight="1">
      <c r="A2" s="390" t="str">
        <f>'1.1 Cover'!$A$1</f>
        <v>Regulatory Reporting Pack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20" ht="24" customHeight="1">
      <c r="A3" s="390" t="s">
        <v>528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20" s="273" customFormat="1">
      <c r="A4" s="271"/>
      <c r="B4" s="271"/>
      <c r="C4" s="271"/>
      <c r="D4" s="272"/>
      <c r="E4" s="272"/>
      <c r="F4" s="613"/>
      <c r="G4" s="614"/>
      <c r="H4" s="614" t="s">
        <v>113</v>
      </c>
      <c r="I4" s="614"/>
      <c r="J4" s="615"/>
      <c r="K4" s="54"/>
    </row>
    <row r="5" spans="1:20" s="273" customFormat="1">
      <c r="A5" s="274"/>
      <c r="B5" s="271"/>
      <c r="C5" s="271"/>
      <c r="D5" s="62" t="s">
        <v>372</v>
      </c>
      <c r="E5" s="275"/>
      <c r="F5" s="284">
        <f>'4.1 TO PCFM Input Summary'!G5</f>
        <v>2027</v>
      </c>
      <c r="G5" s="284">
        <f>'4.1 TO PCFM Input Summary'!H5</f>
        <v>2028</v>
      </c>
      <c r="H5" s="284">
        <f>'4.1 TO PCFM Input Summary'!I5</f>
        <v>2029</v>
      </c>
      <c r="I5" s="284">
        <f>'4.1 TO PCFM Input Summary'!J5</f>
        <v>2030</v>
      </c>
      <c r="J5" s="616">
        <f>'4.1 TO PCFM Input Summary'!K5</f>
        <v>2031</v>
      </c>
      <c r="K5" s="53"/>
    </row>
    <row r="6" spans="1:20" s="273" customFormat="1">
      <c r="A6" s="271"/>
      <c r="B6" s="271"/>
      <c r="C6" s="271"/>
      <c r="D6" s="276"/>
      <c r="E6" s="276"/>
      <c r="F6" s="276"/>
      <c r="G6" s="276"/>
      <c r="H6" s="276"/>
      <c r="I6" s="270"/>
      <c r="J6" s="270"/>
      <c r="K6" s="62"/>
    </row>
    <row r="7" spans="1:20" s="273" customFormat="1" ht="16.149999999999999" customHeight="1">
      <c r="A7" s="382" t="s">
        <v>529</v>
      </c>
      <c r="B7" s="62"/>
      <c r="C7" s="62"/>
      <c r="D7" s="62"/>
      <c r="E7" s="62"/>
      <c r="F7" s="209"/>
      <c r="G7" s="209"/>
      <c r="H7" s="209"/>
      <c r="I7" s="209"/>
      <c r="J7" s="210"/>
      <c r="K7" s="54"/>
      <c r="L7" s="271"/>
      <c r="T7" s="274"/>
    </row>
    <row r="8" spans="1:20" s="273" customFormat="1" ht="16.149999999999999" customHeight="1">
      <c r="A8" s="480"/>
      <c r="B8" s="62"/>
      <c r="C8" s="62"/>
      <c r="D8" s="62"/>
      <c r="E8" s="62"/>
      <c r="F8" s="209"/>
      <c r="G8" s="209"/>
      <c r="H8" s="209"/>
      <c r="I8" s="209"/>
      <c r="J8" s="210"/>
      <c r="K8" s="54"/>
      <c r="L8" s="271"/>
      <c r="T8" s="274"/>
    </row>
    <row r="9" spans="1:20" s="273" customFormat="1" ht="16.149999999999999" customHeight="1">
      <c r="A9" s="55" t="s">
        <v>373</v>
      </c>
      <c r="B9" s="57" t="s">
        <v>530</v>
      </c>
      <c r="C9" s="55" t="s">
        <v>185</v>
      </c>
      <c r="D9" s="56" t="s">
        <v>117</v>
      </c>
      <c r="E9" s="56"/>
      <c r="F9" s="566"/>
      <c r="G9" s="566"/>
      <c r="H9" s="566"/>
      <c r="I9" s="566"/>
      <c r="J9" s="566"/>
      <c r="K9" s="72" t="s">
        <v>531</v>
      </c>
      <c r="L9" s="271"/>
      <c r="T9" s="274"/>
    </row>
    <row r="10" spans="1:20" s="273" customFormat="1" ht="16.149999999999999" customHeight="1">
      <c r="A10" s="55" t="s">
        <v>375</v>
      </c>
      <c r="B10" s="57" t="s">
        <v>532</v>
      </c>
      <c r="C10" s="55" t="s">
        <v>185</v>
      </c>
      <c r="D10" s="56" t="s">
        <v>117</v>
      </c>
      <c r="E10" s="56"/>
      <c r="F10" s="566"/>
      <c r="G10" s="566"/>
      <c r="H10" s="566"/>
      <c r="I10" s="566"/>
      <c r="J10" s="566"/>
      <c r="K10" s="72" t="s">
        <v>382</v>
      </c>
      <c r="L10" s="271"/>
      <c r="T10" s="274"/>
    </row>
    <row r="11" spans="1:20" s="273" customFormat="1" ht="16.149999999999999" customHeight="1">
      <c r="A11" s="74" t="s">
        <v>529</v>
      </c>
      <c r="B11" s="73" t="s">
        <v>533</v>
      </c>
      <c r="C11" s="74" t="s">
        <v>185</v>
      </c>
      <c r="D11" s="121" t="s">
        <v>117</v>
      </c>
      <c r="E11" s="56"/>
      <c r="F11" s="565">
        <f>F9-F10</f>
        <v>0</v>
      </c>
      <c r="G11" s="565">
        <f>G9-G10</f>
        <v>0</v>
      </c>
      <c r="H11" s="565">
        <f>H9-H10</f>
        <v>0</v>
      </c>
      <c r="I11" s="565">
        <f>I9-I10</f>
        <v>0</v>
      </c>
      <c r="J11" s="565">
        <f>J9-J10</f>
        <v>0</v>
      </c>
      <c r="K11" s="54"/>
      <c r="L11" s="271"/>
      <c r="T11" s="274"/>
    </row>
    <row r="12" spans="1:20" ht="16.149999999999999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</row>
    <row r="13" spans="1:20" ht="16.149999999999999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4" spans="1:20" s="273" customFormat="1" ht="16.149999999999999" customHeight="1">
      <c r="A14" s="382" t="s">
        <v>352</v>
      </c>
      <c r="B14" s="62"/>
      <c r="C14" s="62"/>
      <c r="D14" s="389"/>
      <c r="E14" s="389"/>
      <c r="F14" s="209"/>
      <c r="G14" s="209"/>
      <c r="H14" s="209"/>
      <c r="I14" s="209"/>
      <c r="J14" s="210"/>
      <c r="K14" s="54"/>
      <c r="L14" s="271"/>
      <c r="T14" s="274"/>
    </row>
    <row r="15" spans="1:20" s="273" customFormat="1" ht="16.149999999999999" customHeight="1">
      <c r="A15" s="62"/>
      <c r="B15" s="62"/>
      <c r="C15" s="62"/>
      <c r="D15" s="389"/>
      <c r="E15" s="389"/>
      <c r="F15" s="209"/>
      <c r="G15" s="209"/>
      <c r="H15" s="209"/>
      <c r="I15" s="209"/>
      <c r="J15" s="210"/>
      <c r="K15" s="54"/>
      <c r="L15" s="271"/>
      <c r="T15" s="274"/>
    </row>
    <row r="16" spans="1:20" s="273" customFormat="1" ht="16.149999999999999" customHeight="1">
      <c r="A16" s="55" t="s">
        <v>373</v>
      </c>
      <c r="B16" s="57" t="s">
        <v>534</v>
      </c>
      <c r="C16" s="55" t="s">
        <v>192</v>
      </c>
      <c r="D16" s="56" t="s">
        <v>117</v>
      </c>
      <c r="E16" s="56"/>
      <c r="F16" s="566"/>
      <c r="G16" s="566"/>
      <c r="H16" s="566"/>
      <c r="I16" s="566"/>
      <c r="J16" s="566"/>
      <c r="K16" s="72" t="s">
        <v>535</v>
      </c>
      <c r="L16" s="271"/>
      <c r="T16" s="274"/>
    </row>
    <row r="17" spans="1:20" s="273" customFormat="1" ht="16.149999999999999" customHeight="1">
      <c r="A17" s="55" t="s">
        <v>375</v>
      </c>
      <c r="B17" s="57" t="s">
        <v>536</v>
      </c>
      <c r="C17" s="55" t="s">
        <v>192</v>
      </c>
      <c r="D17" s="56" t="s">
        <v>117</v>
      </c>
      <c r="E17" s="56"/>
      <c r="F17" s="566"/>
      <c r="G17" s="566"/>
      <c r="H17" s="566"/>
      <c r="I17" s="566"/>
      <c r="J17" s="566"/>
      <c r="K17" s="72" t="s">
        <v>382</v>
      </c>
      <c r="L17" s="271"/>
      <c r="T17" s="274"/>
    </row>
    <row r="18" spans="1:20" s="273" customFormat="1" ht="16.149999999999999" customHeight="1">
      <c r="A18" s="382" t="s">
        <v>352</v>
      </c>
      <c r="B18" s="73" t="s">
        <v>537</v>
      </c>
      <c r="C18" s="74" t="s">
        <v>192</v>
      </c>
      <c r="D18" s="121" t="s">
        <v>117</v>
      </c>
      <c r="E18" s="56"/>
      <c r="F18" s="565">
        <f>F16-F17</f>
        <v>0</v>
      </c>
      <c r="G18" s="565">
        <f>G16-G17</f>
        <v>0</v>
      </c>
      <c r="H18" s="565">
        <f>H16-H17</f>
        <v>0</v>
      </c>
      <c r="I18" s="565">
        <f>I16-I17</f>
        <v>0</v>
      </c>
      <c r="J18" s="565">
        <f>J16-J17</f>
        <v>0</v>
      </c>
      <c r="K18" s="54"/>
      <c r="L18" s="271"/>
      <c r="T18" s="274"/>
    </row>
    <row r="19" spans="1:20" ht="16.149999999999999" customHeight="1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20" ht="16.149999999999999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</row>
    <row r="21" spans="1:20" s="274" customFormat="1" ht="16.149999999999999" customHeight="1">
      <c r="A21" s="382" t="s">
        <v>204</v>
      </c>
      <c r="B21" s="76"/>
      <c r="C21" s="76"/>
      <c r="D21" s="76"/>
      <c r="E21" s="76"/>
      <c r="F21" s="267"/>
      <c r="G21" s="267"/>
      <c r="H21" s="267"/>
      <c r="I21" s="267"/>
      <c r="J21" s="267"/>
      <c r="K21" s="77"/>
      <c r="L21" s="281"/>
    </row>
    <row r="22" spans="1:20" s="274" customFormat="1" ht="16.149999999999999" customHeight="1">
      <c r="A22" s="567"/>
      <c r="B22" s="76"/>
      <c r="C22" s="76"/>
      <c r="D22" s="76"/>
      <c r="E22" s="76"/>
      <c r="F22" s="267"/>
      <c r="G22" s="267"/>
      <c r="H22" s="267"/>
      <c r="I22" s="267"/>
      <c r="J22" s="267"/>
      <c r="K22" s="77"/>
      <c r="L22" s="281"/>
    </row>
    <row r="23" spans="1:20" s="274" customFormat="1" ht="16.149999999999999" customHeight="1">
      <c r="A23" s="55" t="s">
        <v>373</v>
      </c>
      <c r="B23" s="59" t="s">
        <v>538</v>
      </c>
      <c r="C23" s="59" t="s">
        <v>199</v>
      </c>
      <c r="D23" s="56" t="s">
        <v>117</v>
      </c>
      <c r="E23" s="56"/>
      <c r="F23" s="566"/>
      <c r="G23" s="566"/>
      <c r="H23" s="566"/>
      <c r="I23" s="566"/>
      <c r="J23" s="566"/>
      <c r="K23" s="54"/>
      <c r="L23" s="281"/>
    </row>
    <row r="24" spans="1:20" s="274" customFormat="1" ht="16.149999999999999" customHeight="1">
      <c r="A24" s="55" t="s">
        <v>375</v>
      </c>
      <c r="B24" s="59" t="s">
        <v>539</v>
      </c>
      <c r="C24" s="59" t="s">
        <v>199</v>
      </c>
      <c r="D24" s="56" t="s">
        <v>117</v>
      </c>
      <c r="E24" s="56"/>
      <c r="F24" s="566"/>
      <c r="G24" s="566"/>
      <c r="H24" s="566"/>
      <c r="I24" s="566"/>
      <c r="J24" s="566"/>
      <c r="K24" s="72" t="s">
        <v>382</v>
      </c>
      <c r="L24" s="281"/>
    </row>
    <row r="25" spans="1:20" s="274" customFormat="1" ht="16.149999999999999" customHeight="1">
      <c r="A25" s="74" t="s">
        <v>540</v>
      </c>
      <c r="B25" s="76" t="s">
        <v>541</v>
      </c>
      <c r="C25" s="76" t="s">
        <v>199</v>
      </c>
      <c r="D25" s="121" t="s">
        <v>117</v>
      </c>
      <c r="E25" s="56"/>
      <c r="F25" s="565">
        <f>F23-F24</f>
        <v>0</v>
      </c>
      <c r="G25" s="565">
        <f>G23-G24</f>
        <v>0</v>
      </c>
      <c r="H25" s="565">
        <f>H23-H24</f>
        <v>0</v>
      </c>
      <c r="I25" s="565">
        <f>I23-I24</f>
        <v>0</v>
      </c>
      <c r="J25" s="565">
        <f>J23-J24</f>
        <v>0</v>
      </c>
      <c r="K25" s="77"/>
      <c r="L25" s="281"/>
    </row>
    <row r="26" spans="1:20" ht="16.149999999999999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</row>
    <row r="27" spans="1:20" ht="16.149999999999999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</row>
    <row r="28" spans="1:20" s="274" customFormat="1" ht="16.149999999999999" customHeight="1">
      <c r="A28" s="382" t="s">
        <v>542</v>
      </c>
      <c r="B28" s="76"/>
      <c r="C28" s="76"/>
      <c r="D28" s="76"/>
      <c r="E28" s="76"/>
      <c r="F28" s="267"/>
      <c r="G28" s="267"/>
      <c r="H28" s="267"/>
      <c r="I28" s="267"/>
      <c r="J28" s="267"/>
      <c r="K28" s="77"/>
      <c r="L28" s="281"/>
    </row>
    <row r="29" spans="1:20" s="274" customFormat="1" ht="16.149999999999999" customHeight="1">
      <c r="A29" s="74"/>
      <c r="B29" s="76"/>
      <c r="C29" s="76"/>
      <c r="D29" s="76"/>
      <c r="E29" s="76"/>
      <c r="F29" s="267"/>
      <c r="G29" s="267"/>
      <c r="H29" s="267"/>
      <c r="I29" s="267"/>
      <c r="J29" s="267"/>
      <c r="K29" s="77"/>
      <c r="L29" s="281"/>
    </row>
    <row r="30" spans="1:20" s="274" customFormat="1" ht="16.149999999999999" customHeight="1">
      <c r="A30" s="55" t="s">
        <v>373</v>
      </c>
      <c r="B30" s="59" t="s">
        <v>543</v>
      </c>
      <c r="C30" s="59" t="s">
        <v>199</v>
      </c>
      <c r="D30" s="56" t="s">
        <v>117</v>
      </c>
      <c r="E30" s="56"/>
      <c r="F30" s="566"/>
      <c r="G30" s="566"/>
      <c r="H30" s="566"/>
      <c r="I30" s="566"/>
      <c r="J30" s="566"/>
      <c r="K30" s="54"/>
      <c r="L30" s="281"/>
    </row>
    <row r="31" spans="1:20" s="274" customFormat="1" ht="16.149999999999999" customHeight="1">
      <c r="A31" s="55" t="s">
        <v>375</v>
      </c>
      <c r="B31" s="59" t="s">
        <v>544</v>
      </c>
      <c r="C31" s="59" t="s">
        <v>199</v>
      </c>
      <c r="D31" s="56" t="s">
        <v>117</v>
      </c>
      <c r="E31" s="56"/>
      <c r="F31" s="566"/>
      <c r="G31" s="566"/>
      <c r="H31" s="566"/>
      <c r="I31" s="566"/>
      <c r="J31" s="566"/>
      <c r="K31" s="72" t="s">
        <v>382</v>
      </c>
      <c r="L31" s="281"/>
    </row>
    <row r="32" spans="1:20" s="274" customFormat="1" ht="16.149999999999999" customHeight="1">
      <c r="A32" s="74" t="s">
        <v>542</v>
      </c>
      <c r="B32" s="76" t="s">
        <v>545</v>
      </c>
      <c r="C32" s="76" t="s">
        <v>199</v>
      </c>
      <c r="D32" s="121" t="s">
        <v>117</v>
      </c>
      <c r="E32" s="56"/>
      <c r="F32" s="565">
        <f>F30-F31</f>
        <v>0</v>
      </c>
      <c r="G32" s="565">
        <f>G30-G31</f>
        <v>0</v>
      </c>
      <c r="H32" s="565">
        <f>H30-H31</f>
        <v>0</v>
      </c>
      <c r="I32" s="565">
        <f>I30-I31</f>
        <v>0</v>
      </c>
      <c r="J32" s="565">
        <f>J30-J31</f>
        <v>0</v>
      </c>
      <c r="K32" s="77"/>
      <c r="L32" s="281"/>
    </row>
    <row r="33" spans="1:12" s="274" customFormat="1" ht="16.149999999999999" customHeight="1">
      <c r="A33" s="74"/>
      <c r="B33" s="76"/>
      <c r="C33" s="76"/>
      <c r="D33" s="121"/>
      <c r="E33" s="56"/>
      <c r="F33" s="54"/>
      <c r="G33" s="54"/>
      <c r="H33" s="54"/>
      <c r="I33" s="54"/>
      <c r="J33" s="54"/>
      <c r="K33" s="77"/>
      <c r="L33" s="281"/>
    </row>
    <row r="34" spans="1:12" ht="16.149999999999999" customHeight="1">
      <c r="A34" s="54"/>
      <c r="B34" s="54"/>
      <c r="C34" s="54"/>
      <c r="D34" s="54"/>
      <c r="E34" s="54"/>
      <c r="F34" s="54"/>
      <c r="G34" s="54"/>
      <c r="H34" s="54"/>
      <c r="I34" s="54"/>
      <c r="J34" s="54"/>
    </row>
    <row r="35" spans="1:12" ht="16.149999999999999" customHeight="1">
      <c r="A35" s="382" t="s">
        <v>546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2" ht="16.149999999999999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2" ht="16.149999999999999" customHeight="1">
      <c r="A37" s="55" t="s">
        <v>373</v>
      </c>
      <c r="B37" s="59" t="s">
        <v>547</v>
      </c>
      <c r="C37" s="59" t="s">
        <v>202</v>
      </c>
      <c r="D37" s="56" t="s">
        <v>117</v>
      </c>
      <c r="E37" s="56"/>
      <c r="F37" s="566"/>
      <c r="G37" s="566"/>
      <c r="H37" s="566"/>
      <c r="I37" s="566"/>
      <c r="J37" s="566"/>
    </row>
    <row r="38" spans="1:12" ht="16.149999999999999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2" ht="16.149999999999999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2" s="274" customFormat="1" ht="16.149999999999999" customHeight="1">
      <c r="A40" s="382" t="s">
        <v>548</v>
      </c>
      <c r="B40" s="76"/>
      <c r="C40" s="76"/>
      <c r="D40" s="78"/>
      <c r="E40" s="78"/>
      <c r="F40" s="267"/>
      <c r="G40" s="267"/>
      <c r="H40" s="267"/>
      <c r="I40" s="267"/>
      <c r="J40" s="267"/>
      <c r="K40" s="77"/>
      <c r="L40" s="281"/>
    </row>
    <row r="41" spans="1:12" s="274" customFormat="1" ht="16.149999999999999" customHeight="1">
      <c r="A41" s="74"/>
      <c r="B41" s="76"/>
      <c r="C41" s="76"/>
      <c r="D41" s="76"/>
      <c r="E41" s="76"/>
      <c r="F41" s="267"/>
      <c r="G41" s="267"/>
      <c r="H41" s="267"/>
      <c r="I41" s="267"/>
      <c r="J41" s="267"/>
      <c r="K41" s="77"/>
      <c r="L41" s="281"/>
    </row>
    <row r="42" spans="1:12" s="274" customFormat="1" ht="16.149999999999999" customHeight="1">
      <c r="A42" s="55" t="s">
        <v>373</v>
      </c>
      <c r="B42" s="59" t="s">
        <v>549</v>
      </c>
      <c r="C42" s="59" t="s">
        <v>212</v>
      </c>
      <c r="D42" s="56" t="s">
        <v>117</v>
      </c>
      <c r="E42" s="56"/>
      <c r="F42" s="566"/>
      <c r="G42" s="566"/>
      <c r="H42" s="566"/>
      <c r="I42" s="566"/>
      <c r="J42" s="566"/>
      <c r="K42" s="54"/>
      <c r="L42" s="281"/>
    </row>
    <row r="43" spans="1:12" s="274" customFormat="1" ht="16.149999999999999" customHeight="1">
      <c r="A43" s="568" t="s">
        <v>375</v>
      </c>
      <c r="B43" s="59" t="s">
        <v>550</v>
      </c>
      <c r="C43" s="59" t="s">
        <v>212</v>
      </c>
      <c r="D43" s="56" t="s">
        <v>117</v>
      </c>
      <c r="E43" s="56"/>
      <c r="F43" s="566"/>
      <c r="G43" s="566"/>
      <c r="H43" s="566"/>
      <c r="I43" s="566"/>
      <c r="J43" s="566"/>
      <c r="K43" s="72" t="s">
        <v>382</v>
      </c>
      <c r="L43" s="281"/>
    </row>
    <row r="44" spans="1:12" s="274" customFormat="1" ht="16.149999999999999" customHeight="1">
      <c r="A44" s="382" t="s">
        <v>551</v>
      </c>
      <c r="B44" s="76" t="s">
        <v>552</v>
      </c>
      <c r="C44" s="76" t="s">
        <v>212</v>
      </c>
      <c r="D44" s="121" t="s">
        <v>117</v>
      </c>
      <c r="E44" s="56"/>
      <c r="F44" s="565">
        <f>F42-F43</f>
        <v>0</v>
      </c>
      <c r="G44" s="565">
        <f>G42-G43</f>
        <v>0</v>
      </c>
      <c r="H44" s="565">
        <f>H42-H43</f>
        <v>0</v>
      </c>
      <c r="I44" s="565">
        <f>I42-I43</f>
        <v>0</v>
      </c>
      <c r="J44" s="565">
        <f>J42-J43</f>
        <v>0</v>
      </c>
      <c r="K44" s="77"/>
      <c r="L44" s="281"/>
    </row>
    <row r="45" spans="1:12" ht="16.149999999999999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</row>
    <row r="46" spans="1:12" ht="16.149999999999999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</row>
    <row r="47" spans="1:12" ht="16.149999999999999" customHeight="1">
      <c r="A47" s="382" t="s">
        <v>214</v>
      </c>
      <c r="B47" s="54"/>
      <c r="C47" s="54"/>
      <c r="D47" s="54"/>
      <c r="E47" s="54"/>
      <c r="F47" s="54"/>
      <c r="G47" s="54"/>
      <c r="H47" s="54"/>
      <c r="I47" s="54"/>
      <c r="J47" s="54"/>
    </row>
    <row r="48" spans="1:12" ht="16.149999999999999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</row>
    <row r="49" spans="1:12" ht="16.149999999999999" customHeight="1">
      <c r="A49" s="55" t="s">
        <v>373</v>
      </c>
      <c r="B49" s="59" t="s">
        <v>553</v>
      </c>
      <c r="C49" s="59" t="s">
        <v>215</v>
      </c>
      <c r="D49" s="56" t="s">
        <v>117</v>
      </c>
      <c r="E49" s="56"/>
      <c r="F49" s="574">
        <v>0</v>
      </c>
      <c r="G49" s="574">
        <v>0</v>
      </c>
      <c r="H49" s="574">
        <v>0</v>
      </c>
      <c r="I49" s="574">
        <v>0</v>
      </c>
      <c r="J49" s="574">
        <v>0</v>
      </c>
    </row>
    <row r="50" spans="1:12" ht="16.149999999999999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</row>
    <row r="51" spans="1:12" ht="16.149999999999999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</row>
    <row r="52" spans="1:12" ht="16.149999999999999" customHeight="1">
      <c r="A52" s="382" t="s">
        <v>554</v>
      </c>
      <c r="B52" s="54"/>
      <c r="C52" s="54"/>
      <c r="D52" s="54"/>
      <c r="E52" s="54"/>
      <c r="F52" s="54"/>
      <c r="G52" s="54"/>
      <c r="H52" s="54"/>
      <c r="I52" s="54"/>
      <c r="J52" s="54"/>
    </row>
    <row r="53" spans="1:12" ht="16.149999999999999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</row>
    <row r="54" spans="1:12" ht="16.149999999999999" customHeight="1">
      <c r="A54" s="55" t="s">
        <v>373</v>
      </c>
      <c r="B54" s="59" t="s">
        <v>555</v>
      </c>
      <c r="C54" s="59" t="s">
        <v>218</v>
      </c>
      <c r="D54" s="56" t="s">
        <v>117</v>
      </c>
      <c r="E54" s="56"/>
      <c r="F54" s="566"/>
      <c r="G54" s="566"/>
      <c r="H54" s="566"/>
      <c r="I54" s="566"/>
      <c r="J54" s="566"/>
    </row>
    <row r="55" spans="1:12" ht="16.149999999999999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</row>
    <row r="56" spans="1:12" ht="16.149999999999999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</row>
    <row r="57" spans="1:12" s="273" customFormat="1" ht="16.149999999999999" customHeight="1">
      <c r="A57" s="382" t="s">
        <v>361</v>
      </c>
      <c r="B57" s="54"/>
      <c r="C57" s="59"/>
      <c r="D57" s="59"/>
      <c r="E57" s="59"/>
      <c r="F57" s="210"/>
      <c r="G57" s="210"/>
      <c r="H57" s="210"/>
      <c r="I57" s="210"/>
      <c r="J57" s="210"/>
      <c r="K57" s="54"/>
      <c r="L57" s="271"/>
    </row>
    <row r="58" spans="1:12" s="273" customFormat="1" ht="16.149999999999999" customHeight="1">
      <c r="A58" s="54"/>
      <c r="B58" s="54"/>
      <c r="C58" s="59"/>
      <c r="D58" s="59"/>
      <c r="E58" s="59"/>
      <c r="F58" s="210"/>
      <c r="G58" s="210"/>
      <c r="H58" s="210"/>
      <c r="I58" s="210"/>
      <c r="J58" s="210"/>
      <c r="K58" s="54"/>
      <c r="L58" s="271"/>
    </row>
    <row r="59" spans="1:12" s="273" customFormat="1" ht="16.149999999999999" customHeight="1">
      <c r="A59" s="55" t="s">
        <v>373</v>
      </c>
      <c r="B59" s="57" t="s">
        <v>556</v>
      </c>
      <c r="C59" s="55" t="s">
        <v>230</v>
      </c>
      <c r="D59" s="56" t="s">
        <v>117</v>
      </c>
      <c r="E59" s="56"/>
      <c r="F59" s="566"/>
      <c r="G59" s="566"/>
      <c r="H59" s="566"/>
      <c r="I59" s="566"/>
      <c r="J59" s="566"/>
      <c r="K59" s="54"/>
      <c r="L59" s="271"/>
    </row>
    <row r="60" spans="1:12" s="273" customFormat="1" ht="16.149999999999999" customHeight="1">
      <c r="A60" s="55" t="s">
        <v>375</v>
      </c>
      <c r="B60" s="57" t="s">
        <v>557</v>
      </c>
      <c r="C60" s="55" t="s">
        <v>230</v>
      </c>
      <c r="D60" s="56" t="s">
        <v>117</v>
      </c>
      <c r="E60" s="56"/>
      <c r="F60" s="566"/>
      <c r="G60" s="566"/>
      <c r="H60" s="566"/>
      <c r="I60" s="566"/>
      <c r="J60" s="566"/>
      <c r="K60" s="72" t="s">
        <v>382</v>
      </c>
      <c r="L60" s="271"/>
    </row>
    <row r="61" spans="1:12" s="273" customFormat="1" ht="16.149999999999999" customHeight="1">
      <c r="A61" s="382" t="s">
        <v>361</v>
      </c>
      <c r="B61" s="76" t="s">
        <v>558</v>
      </c>
      <c r="C61" s="74" t="s">
        <v>230</v>
      </c>
      <c r="D61" s="121" t="s">
        <v>117</v>
      </c>
      <c r="E61" s="56"/>
      <c r="F61" s="565">
        <f>F59-F60</f>
        <v>0</v>
      </c>
      <c r="G61" s="565">
        <f>G59-G60</f>
        <v>0</v>
      </c>
      <c r="H61" s="565">
        <f>H59-H60</f>
        <v>0</v>
      </c>
      <c r="I61" s="565">
        <f>I59-I60</f>
        <v>0</v>
      </c>
      <c r="J61" s="565">
        <f>J59-J60</f>
        <v>0</v>
      </c>
      <c r="K61" s="77"/>
      <c r="L61" s="271"/>
    </row>
    <row r="62" spans="1:12" s="273" customFormat="1" ht="16.149999999999999" customHeight="1">
      <c r="A62" s="54"/>
      <c r="B62" s="54"/>
      <c r="C62" s="59"/>
      <c r="D62" s="59"/>
      <c r="E62" s="59"/>
      <c r="F62" s="210"/>
      <c r="G62" s="210"/>
      <c r="H62" s="210"/>
      <c r="I62" s="210"/>
      <c r="J62" s="210"/>
      <c r="K62" s="54"/>
      <c r="L62" s="271"/>
    </row>
    <row r="63" spans="1:12" s="273" customFormat="1" ht="16.149999999999999" customHeight="1">
      <c r="A63" s="54"/>
      <c r="B63" s="54"/>
      <c r="C63" s="59"/>
      <c r="D63" s="59"/>
      <c r="E63" s="59"/>
      <c r="F63" s="210"/>
      <c r="G63" s="210"/>
      <c r="H63" s="210"/>
      <c r="I63" s="210"/>
      <c r="J63" s="210"/>
      <c r="K63" s="54"/>
      <c r="L63" s="271"/>
    </row>
    <row r="64" spans="1:12" s="273" customFormat="1" ht="16.149999999999999" customHeight="1">
      <c r="A64" s="382" t="s">
        <v>559</v>
      </c>
      <c r="B64" s="54"/>
      <c r="C64" s="59"/>
      <c r="D64" s="59"/>
      <c r="E64" s="59"/>
      <c r="F64" s="210"/>
      <c r="G64" s="210"/>
      <c r="H64" s="210"/>
      <c r="I64" s="210"/>
      <c r="J64" s="210"/>
      <c r="K64" s="54"/>
      <c r="L64" s="271"/>
    </row>
    <row r="65" spans="1:12" s="273" customFormat="1" ht="16.149999999999999" customHeight="1">
      <c r="A65" s="54"/>
      <c r="B65" s="54"/>
      <c r="C65" s="59"/>
      <c r="D65" s="59"/>
      <c r="E65" s="59"/>
      <c r="F65" s="210"/>
      <c r="G65" s="210"/>
      <c r="H65" s="210"/>
      <c r="I65" s="210"/>
      <c r="J65" s="210"/>
      <c r="K65" s="54"/>
      <c r="L65" s="271"/>
    </row>
    <row r="66" spans="1:12" s="273" customFormat="1" ht="16.149999999999999" customHeight="1">
      <c r="A66" s="55" t="s">
        <v>373</v>
      </c>
      <c r="B66" s="59" t="s">
        <v>560</v>
      </c>
      <c r="C66" s="55" t="s">
        <v>233</v>
      </c>
      <c r="D66" s="56" t="s">
        <v>117</v>
      </c>
      <c r="E66" s="56"/>
      <c r="F66" s="566"/>
      <c r="G66" s="566"/>
      <c r="H66" s="566"/>
      <c r="I66" s="566"/>
      <c r="J66" s="566"/>
      <c r="K66" s="54"/>
      <c r="L66" s="271"/>
    </row>
    <row r="67" spans="1:12" s="273" customFormat="1" ht="16.149999999999999" customHeight="1">
      <c r="A67" s="54"/>
      <c r="B67" s="54"/>
      <c r="C67" s="59"/>
      <c r="D67" s="59"/>
      <c r="E67" s="59"/>
      <c r="F67" s="210"/>
      <c r="G67" s="210"/>
      <c r="H67" s="210"/>
      <c r="I67" s="210"/>
      <c r="J67" s="210"/>
      <c r="K67" s="54"/>
      <c r="L67" s="271"/>
    </row>
    <row r="68" spans="1:12" s="273" customFormat="1" ht="16.149999999999999" customHeight="1">
      <c r="A68" s="54"/>
      <c r="B68" s="54"/>
      <c r="C68" s="59"/>
      <c r="D68" s="59"/>
      <c r="E68" s="59"/>
      <c r="F68" s="210"/>
      <c r="G68" s="210"/>
      <c r="H68" s="210"/>
      <c r="I68" s="210"/>
      <c r="J68" s="210"/>
      <c r="K68" s="54"/>
      <c r="L68" s="271"/>
    </row>
    <row r="69" spans="1:12" s="273" customFormat="1" ht="16.149999999999999" customHeight="1">
      <c r="A69" s="382" t="s">
        <v>561</v>
      </c>
      <c r="B69" s="54"/>
      <c r="C69" s="59"/>
      <c r="D69" s="59"/>
      <c r="E69" s="59"/>
      <c r="F69" s="210"/>
      <c r="G69" s="210"/>
      <c r="H69" s="210"/>
      <c r="I69" s="210"/>
      <c r="J69" s="210"/>
      <c r="K69" s="54"/>
      <c r="L69" s="271"/>
    </row>
    <row r="70" spans="1:12" s="273" customFormat="1" ht="16.149999999999999" customHeight="1">
      <c r="A70" s="54"/>
      <c r="B70" s="54"/>
      <c r="C70" s="59"/>
      <c r="D70" s="59"/>
      <c r="E70" s="59"/>
      <c r="F70" s="210"/>
      <c r="G70" s="210"/>
      <c r="H70" s="210"/>
      <c r="I70" s="210"/>
      <c r="J70" s="210"/>
      <c r="K70" s="54"/>
      <c r="L70" s="271"/>
    </row>
    <row r="71" spans="1:12" s="273" customFormat="1" ht="16.149999999999999" customHeight="1">
      <c r="A71" s="55" t="s">
        <v>561</v>
      </c>
      <c r="B71" s="59" t="s">
        <v>562</v>
      </c>
      <c r="C71" s="55" t="s">
        <v>239</v>
      </c>
      <c r="D71" s="56" t="s">
        <v>117</v>
      </c>
      <c r="E71" s="56"/>
      <c r="F71" s="566"/>
      <c r="G71" s="566"/>
      <c r="H71" s="566"/>
      <c r="I71" s="566"/>
      <c r="J71" s="566"/>
      <c r="K71" s="54"/>
      <c r="L71" s="271"/>
    </row>
    <row r="72" spans="1:12" s="273" customFormat="1" ht="16.149999999999999" customHeight="1">
      <c r="A72" s="54"/>
      <c r="B72" s="54"/>
      <c r="C72" s="59"/>
      <c r="D72" s="59"/>
      <c r="E72" s="59"/>
      <c r="F72" s="210"/>
      <c r="G72" s="210"/>
      <c r="H72" s="210"/>
      <c r="I72" s="210"/>
      <c r="J72" s="210"/>
      <c r="K72" s="54"/>
      <c r="L72" s="271"/>
    </row>
    <row r="73" spans="1:12" ht="16.149999999999999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</row>
    <row r="74" spans="1:12" s="273" customFormat="1" ht="16.149999999999999" customHeight="1">
      <c r="A74" s="382" t="s">
        <v>563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</row>
    <row r="75" spans="1:12" s="273" customFormat="1" ht="16.149999999999999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2" s="273" customFormat="1" ht="16.149999999999999" customHeight="1">
      <c r="A76" s="55" t="s">
        <v>373</v>
      </c>
      <c r="B76" s="57" t="s">
        <v>564</v>
      </c>
      <c r="C76" s="55" t="s">
        <v>254</v>
      </c>
      <c r="D76" s="56" t="s">
        <v>117</v>
      </c>
      <c r="E76" s="56"/>
      <c r="F76" s="566"/>
      <c r="G76" s="566"/>
      <c r="H76" s="566"/>
      <c r="I76" s="566"/>
      <c r="J76" s="566"/>
      <c r="K76" s="54"/>
    </row>
    <row r="77" spans="1:12" s="273" customFormat="1" ht="16.149999999999999" customHeight="1">
      <c r="A77" s="55" t="s">
        <v>375</v>
      </c>
      <c r="B77" s="57" t="s">
        <v>565</v>
      </c>
      <c r="C77" s="55" t="s">
        <v>254</v>
      </c>
      <c r="D77" s="56" t="s">
        <v>117</v>
      </c>
      <c r="E77" s="56"/>
      <c r="F77" s="566"/>
      <c r="G77" s="566"/>
      <c r="H77" s="566"/>
      <c r="I77" s="566"/>
      <c r="J77" s="566"/>
      <c r="K77" s="72" t="s">
        <v>382</v>
      </c>
    </row>
    <row r="78" spans="1:12" s="273" customFormat="1" ht="16.149999999999999" customHeight="1">
      <c r="A78" s="382" t="s">
        <v>563</v>
      </c>
      <c r="B78" s="76" t="s">
        <v>566</v>
      </c>
      <c r="C78" s="74" t="s">
        <v>254</v>
      </c>
      <c r="D78" s="121" t="s">
        <v>117</v>
      </c>
      <c r="E78" s="56"/>
      <c r="F78" s="565">
        <f>F76-F77</f>
        <v>0</v>
      </c>
      <c r="G78" s="565">
        <f>G76-G77</f>
        <v>0</v>
      </c>
      <c r="H78" s="565">
        <f>H76-H77</f>
        <v>0</v>
      </c>
      <c r="I78" s="565">
        <f>I76-I77</f>
        <v>0</v>
      </c>
      <c r="J78" s="565">
        <f>J76-J77</f>
        <v>0</v>
      </c>
      <c r="K78" s="77"/>
    </row>
    <row r="79" spans="1:12" s="273" customFormat="1" ht="16.149999999999999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2" ht="16.149999999999999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</row>
    <row r="81" spans="1:11" ht="16.149999999999999" customHeight="1">
      <c r="A81" s="382" t="s">
        <v>567</v>
      </c>
      <c r="B81" s="54"/>
      <c r="C81" s="59"/>
      <c r="D81" s="54"/>
      <c r="E81" s="54"/>
      <c r="F81" s="54"/>
      <c r="G81" s="54"/>
      <c r="H81" s="54"/>
      <c r="I81" s="54"/>
      <c r="J81" s="54"/>
    </row>
    <row r="82" spans="1:11" ht="16.149999999999999" customHeight="1">
      <c r="A82" s="54"/>
      <c r="B82" s="54"/>
      <c r="C82" s="59"/>
      <c r="D82" s="54"/>
      <c r="E82" s="54"/>
      <c r="F82" s="54"/>
      <c r="G82" s="54"/>
      <c r="H82" s="54"/>
      <c r="I82" s="54"/>
      <c r="J82" s="54"/>
    </row>
    <row r="83" spans="1:11" ht="16.149999999999999" customHeight="1">
      <c r="A83" s="55" t="s">
        <v>373</v>
      </c>
      <c r="B83" s="59" t="s">
        <v>258</v>
      </c>
      <c r="C83" s="55" t="s">
        <v>257</v>
      </c>
      <c r="D83" s="56" t="s">
        <v>117</v>
      </c>
      <c r="E83" s="56"/>
      <c r="F83" s="569"/>
      <c r="G83" s="569"/>
      <c r="H83" s="569"/>
      <c r="I83" s="569"/>
      <c r="J83" s="569"/>
    </row>
    <row r="84" spans="1:11" ht="16.149999999999999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</row>
    <row r="85" spans="1:11" ht="16.149999999999999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</row>
    <row r="86" spans="1:11" ht="16.149999999999999" customHeight="1">
      <c r="A86" s="382" t="s">
        <v>568</v>
      </c>
      <c r="B86" s="54"/>
      <c r="C86" s="59"/>
      <c r="D86" s="54"/>
      <c r="E86" s="54"/>
      <c r="F86" s="54"/>
      <c r="G86" s="54"/>
      <c r="H86" s="54"/>
      <c r="I86" s="54"/>
      <c r="J86" s="54"/>
    </row>
    <row r="87" spans="1:11" ht="16.149999999999999" customHeight="1">
      <c r="A87" s="54"/>
      <c r="B87" s="54"/>
      <c r="C87" s="59"/>
      <c r="D87" s="54"/>
      <c r="E87" s="54"/>
      <c r="F87" s="54"/>
      <c r="G87" s="54"/>
      <c r="H87" s="54"/>
      <c r="I87" s="54"/>
      <c r="J87" s="54"/>
    </row>
    <row r="88" spans="1:11" ht="16.149999999999999" customHeight="1">
      <c r="A88" s="55" t="s">
        <v>373</v>
      </c>
      <c r="B88" s="59" t="s">
        <v>261</v>
      </c>
      <c r="C88" s="55" t="s">
        <v>260</v>
      </c>
      <c r="D88" s="56" t="s">
        <v>117</v>
      </c>
      <c r="E88" s="56"/>
      <c r="F88" s="569"/>
      <c r="G88" s="569"/>
      <c r="H88" s="569"/>
      <c r="I88" s="569"/>
      <c r="J88" s="569"/>
    </row>
    <row r="89" spans="1:11" ht="16.149999999999999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</row>
    <row r="90" spans="1:11" ht="16.149999999999999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</row>
    <row r="91" spans="1:11" s="273" customFormat="1" ht="16.149999999999999" customHeight="1">
      <c r="A91" s="382" t="s">
        <v>569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s="273" customFormat="1" ht="16.149999999999999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</row>
    <row r="93" spans="1:11" s="273" customFormat="1" ht="16.149999999999999" customHeight="1">
      <c r="A93" s="55" t="s">
        <v>373</v>
      </c>
      <c r="B93" s="57" t="s">
        <v>570</v>
      </c>
      <c r="C93" s="55" t="s">
        <v>263</v>
      </c>
      <c r="D93" s="56" t="s">
        <v>117</v>
      </c>
      <c r="E93" s="56"/>
      <c r="F93" s="566"/>
      <c r="G93" s="566"/>
      <c r="H93" s="566"/>
      <c r="I93" s="566"/>
      <c r="J93" s="566"/>
      <c r="K93" s="54"/>
    </row>
    <row r="94" spans="1:11" s="273" customFormat="1" ht="16.149999999999999" customHeight="1">
      <c r="A94" s="55" t="s">
        <v>375</v>
      </c>
      <c r="B94" s="57" t="s">
        <v>571</v>
      </c>
      <c r="C94" s="55" t="s">
        <v>263</v>
      </c>
      <c r="D94" s="56" t="s">
        <v>117</v>
      </c>
      <c r="E94" s="56"/>
      <c r="F94" s="566"/>
      <c r="G94" s="566"/>
      <c r="H94" s="566"/>
      <c r="I94" s="566"/>
      <c r="J94" s="566"/>
      <c r="K94" s="72" t="s">
        <v>382</v>
      </c>
    </row>
    <row r="95" spans="1:11" s="273" customFormat="1" ht="16.149999999999999" customHeight="1">
      <c r="A95" s="382" t="s">
        <v>569</v>
      </c>
      <c r="B95" s="76" t="s">
        <v>572</v>
      </c>
      <c r="C95" s="74" t="s">
        <v>263</v>
      </c>
      <c r="D95" s="121" t="s">
        <v>117</v>
      </c>
      <c r="E95" s="56"/>
      <c r="F95" s="565">
        <f>F93-F94</f>
        <v>0</v>
      </c>
      <c r="G95" s="565">
        <f>G93-G94</f>
        <v>0</v>
      </c>
      <c r="H95" s="565">
        <f>H93-H94</f>
        <v>0</v>
      </c>
      <c r="I95" s="565">
        <f>I93-I94</f>
        <v>0</v>
      </c>
      <c r="J95" s="565">
        <f>J93-J94</f>
        <v>0</v>
      </c>
      <c r="K95" s="77"/>
    </row>
    <row r="96" spans="1:11" s="273" customFormat="1" ht="16.149999999999999" customHeight="1">
      <c r="A96" s="389"/>
      <c r="B96" s="76"/>
      <c r="C96" s="55"/>
      <c r="D96" s="56"/>
      <c r="E96" s="56"/>
      <c r="F96" s="58"/>
      <c r="G96" s="58"/>
      <c r="H96" s="58"/>
      <c r="I96" s="58"/>
      <c r="J96" s="58"/>
      <c r="K96" s="58"/>
    </row>
    <row r="97" spans="1:11" s="273" customFormat="1" ht="16.149999999999999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</row>
    <row r="98" spans="1:11" s="273" customFormat="1" ht="16.149999999999999" customHeight="1">
      <c r="A98" s="382" t="s">
        <v>573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</row>
    <row r="99" spans="1:11" s="273" customFormat="1" ht="16.149999999999999" customHeigh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</row>
    <row r="100" spans="1:11" s="273" customFormat="1" ht="16.149999999999999" customHeight="1">
      <c r="A100" s="55" t="s">
        <v>373</v>
      </c>
      <c r="B100" s="57" t="s">
        <v>574</v>
      </c>
      <c r="C100" s="55" t="s">
        <v>266</v>
      </c>
      <c r="D100" s="56" t="s">
        <v>117</v>
      </c>
      <c r="E100" s="56"/>
      <c r="F100" s="566"/>
      <c r="G100" s="566"/>
      <c r="H100" s="566"/>
      <c r="I100" s="566"/>
      <c r="J100" s="566"/>
      <c r="K100" s="54"/>
    </row>
    <row r="101" spans="1:11" s="273" customFormat="1" ht="16.149999999999999" customHeight="1">
      <c r="A101" s="55" t="s">
        <v>375</v>
      </c>
      <c r="B101" s="57" t="s">
        <v>575</v>
      </c>
      <c r="C101" s="55" t="s">
        <v>266</v>
      </c>
      <c r="D101" s="56" t="s">
        <v>117</v>
      </c>
      <c r="E101" s="56"/>
      <c r="F101" s="566"/>
      <c r="G101" s="566"/>
      <c r="H101" s="566"/>
      <c r="I101" s="566"/>
      <c r="J101" s="566"/>
      <c r="K101" s="72" t="s">
        <v>382</v>
      </c>
    </row>
    <row r="102" spans="1:11" s="273" customFormat="1" ht="16.149999999999999" customHeight="1">
      <c r="A102" s="382" t="s">
        <v>573</v>
      </c>
      <c r="B102" s="76" t="s">
        <v>576</v>
      </c>
      <c r="C102" s="74" t="s">
        <v>266</v>
      </c>
      <c r="D102" s="121" t="s">
        <v>117</v>
      </c>
      <c r="E102" s="56"/>
      <c r="F102" s="565">
        <f>F100-F101</f>
        <v>0</v>
      </c>
      <c r="G102" s="565">
        <f>G100-G101</f>
        <v>0</v>
      </c>
      <c r="H102" s="565">
        <f>H100-H101</f>
        <v>0</v>
      </c>
      <c r="I102" s="565">
        <f>I100-I101</f>
        <v>0</v>
      </c>
      <c r="J102" s="565">
        <f>J100-J101</f>
        <v>0</v>
      </c>
      <c r="K102" s="77"/>
    </row>
    <row r="103" spans="1:11" s="273" customFormat="1" ht="16.149999999999999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</row>
    <row r="104" spans="1:11" s="273" customFormat="1" ht="16.149999999999999" customHeight="1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</row>
    <row r="105" spans="1:11" s="273" customFormat="1" ht="16.149999999999999" customHeight="1">
      <c r="A105" s="382" t="s">
        <v>268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</row>
    <row r="106" spans="1:11" s="273" customFormat="1" ht="16.149999999999999" customHeight="1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</row>
    <row r="107" spans="1:11" s="273" customFormat="1" ht="16.149999999999999" customHeight="1">
      <c r="A107" s="55" t="s">
        <v>373</v>
      </c>
      <c r="B107" s="57" t="s">
        <v>577</v>
      </c>
      <c r="C107" s="55" t="s">
        <v>269</v>
      </c>
      <c r="D107" s="56" t="s">
        <v>117</v>
      </c>
      <c r="E107" s="56"/>
      <c r="F107" s="566"/>
      <c r="G107" s="566"/>
      <c r="H107" s="566"/>
      <c r="I107" s="566"/>
      <c r="J107" s="566"/>
      <c r="K107" s="54"/>
    </row>
    <row r="108" spans="1:11" s="273" customFormat="1" ht="16.149999999999999" customHeight="1">
      <c r="A108" s="55" t="s">
        <v>375</v>
      </c>
      <c r="B108" s="57" t="s">
        <v>578</v>
      </c>
      <c r="C108" s="55" t="s">
        <v>269</v>
      </c>
      <c r="D108" s="56" t="s">
        <v>117</v>
      </c>
      <c r="E108" s="56"/>
      <c r="F108" s="566"/>
      <c r="G108" s="566"/>
      <c r="H108" s="566"/>
      <c r="I108" s="566"/>
      <c r="J108" s="566"/>
      <c r="K108" s="72" t="s">
        <v>382</v>
      </c>
    </row>
    <row r="109" spans="1:11" s="273" customFormat="1" ht="16.149999999999999" customHeight="1">
      <c r="A109" s="382" t="s">
        <v>268</v>
      </c>
      <c r="B109" s="570" t="s">
        <v>579</v>
      </c>
      <c r="C109" s="74" t="s">
        <v>269</v>
      </c>
      <c r="D109" s="121" t="s">
        <v>117</v>
      </c>
      <c r="E109" s="56"/>
      <c r="F109" s="565">
        <f>F107-F108</f>
        <v>0</v>
      </c>
      <c r="G109" s="565">
        <f>G107-G108</f>
        <v>0</v>
      </c>
      <c r="H109" s="565">
        <f>H107-H108</f>
        <v>0</v>
      </c>
      <c r="I109" s="565">
        <f>I107-I108</f>
        <v>0</v>
      </c>
      <c r="J109" s="565">
        <f>J107-J108</f>
        <v>0</v>
      </c>
      <c r="K109" s="77"/>
    </row>
    <row r="110" spans="1:11" ht="16.149999999999999" customHeight="1"/>
    <row r="111" spans="1:11" ht="16.149999999999999" customHeight="1"/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2F37-1199-4BA0-B153-646D5894D362}">
  <sheetPr>
    <tabColor theme="8" tint="0.79998168889431442"/>
  </sheetPr>
  <dimension ref="A1:T45"/>
  <sheetViews>
    <sheetView zoomScale="50" zoomScaleNormal="50" workbookViewId="0">
      <pane ySplit="5" topLeftCell="A6" activePane="bottomLeft" state="frozen"/>
      <selection pane="bottomLeft" activeCell="A2" sqref="A2"/>
    </sheetView>
  </sheetViews>
  <sheetFormatPr defaultColWidth="10.1796875" defaultRowHeight="13.5"/>
  <cols>
    <col min="1" max="1" width="62.453125" style="54" customWidth="1"/>
    <col min="2" max="2" width="15.54296875" style="54" customWidth="1"/>
    <col min="3" max="3" width="10.81640625" style="54" customWidth="1"/>
    <col min="4" max="4" width="17" style="54" customWidth="1"/>
    <col min="5" max="5" width="5.7265625" style="54" customWidth="1"/>
    <col min="6" max="10" width="12.1796875" style="54" customWidth="1"/>
    <col min="11" max="16384" width="10.1796875" style="54"/>
  </cols>
  <sheetData>
    <row r="1" spans="1:20" ht="24" customHeight="1">
      <c r="A1" s="390" t="s">
        <v>6</v>
      </c>
      <c r="B1" s="48"/>
      <c r="C1" s="48"/>
      <c r="D1" s="48"/>
      <c r="E1" s="49"/>
      <c r="F1" s="49"/>
      <c r="G1" s="47"/>
      <c r="H1" s="47"/>
      <c r="I1" s="47"/>
      <c r="J1" s="47"/>
    </row>
    <row r="2" spans="1:20" ht="24" customHeight="1">
      <c r="A2" s="390" t="str">
        <f>'1.1 Cover'!$A$1</f>
        <v>Regulatory Reporting Pack</v>
      </c>
      <c r="B2" s="52"/>
      <c r="C2" s="52"/>
      <c r="D2" s="52"/>
      <c r="E2" s="47"/>
      <c r="F2" s="47"/>
      <c r="G2" s="47"/>
      <c r="H2" s="47"/>
      <c r="I2" s="47"/>
      <c r="J2" s="47"/>
    </row>
    <row r="3" spans="1:20" ht="24" customHeight="1">
      <c r="A3" s="390" t="s">
        <v>580</v>
      </c>
      <c r="B3" s="52"/>
      <c r="C3" s="52"/>
      <c r="D3" s="52"/>
      <c r="E3" s="47"/>
      <c r="F3" s="47"/>
      <c r="G3" s="47"/>
      <c r="H3" s="47"/>
      <c r="I3" s="47"/>
      <c r="J3" s="47"/>
    </row>
    <row r="4" spans="1:20" s="58" customFormat="1" ht="14.5">
      <c r="A4" s="61"/>
      <c r="B4" s="61"/>
      <c r="C4" s="61"/>
      <c r="D4" s="61"/>
      <c r="E4" s="50"/>
      <c r="F4" s="602"/>
      <c r="G4" s="603"/>
      <c r="H4" s="603" t="s">
        <v>113</v>
      </c>
      <c r="I4" s="603"/>
      <c r="J4" s="612"/>
      <c r="K4" s="54"/>
    </row>
    <row r="5" spans="1:20" s="58" customFormat="1" ht="17.5">
      <c r="A5" s="64"/>
      <c r="B5" s="61"/>
      <c r="C5" s="61"/>
      <c r="D5" s="62" t="s">
        <v>372</v>
      </c>
      <c r="E5" s="65"/>
      <c r="F5" s="35">
        <f>'4.1 TO PCFM Input Summary'!G5</f>
        <v>2027</v>
      </c>
      <c r="G5" s="35">
        <f>'4.1 TO PCFM Input Summary'!H5</f>
        <v>2028</v>
      </c>
      <c r="H5" s="35">
        <f>'4.1 TO PCFM Input Summary'!I5</f>
        <v>2029</v>
      </c>
      <c r="I5" s="35">
        <f>'4.1 TO PCFM Input Summary'!J5</f>
        <v>2030</v>
      </c>
      <c r="J5" s="35">
        <f>'4.1 TO PCFM Input Summary'!K5</f>
        <v>2031</v>
      </c>
      <c r="K5" s="53"/>
    </row>
    <row r="6" spans="1:20" ht="16.149999999999999" customHeight="1"/>
    <row r="7" spans="1:20" s="273" customFormat="1" ht="16.149999999999999" customHeight="1">
      <c r="A7" s="68" t="s">
        <v>352</v>
      </c>
      <c r="B7" s="62"/>
      <c r="C7" s="62"/>
      <c r="D7" s="389"/>
      <c r="E7" s="276"/>
      <c r="F7" s="277"/>
      <c r="G7" s="277"/>
      <c r="H7" s="277"/>
      <c r="I7" s="277"/>
      <c r="J7" s="278"/>
      <c r="K7" s="54"/>
      <c r="N7" s="271"/>
      <c r="T7" s="274"/>
    </row>
    <row r="8" spans="1:20" s="273" customFormat="1" ht="16.149999999999999" customHeight="1">
      <c r="A8" s="62"/>
      <c r="B8" s="62"/>
      <c r="C8" s="62"/>
      <c r="D8" s="389"/>
      <c r="E8" s="276"/>
      <c r="F8" s="277"/>
      <c r="G8" s="277"/>
      <c r="H8" s="277"/>
      <c r="I8" s="277"/>
      <c r="J8" s="278"/>
      <c r="K8" s="54"/>
      <c r="N8" s="271"/>
      <c r="T8" s="274"/>
    </row>
    <row r="9" spans="1:20" s="273" customFormat="1" ht="16.149999999999999" customHeight="1">
      <c r="A9" s="55" t="s">
        <v>373</v>
      </c>
      <c r="B9" s="57" t="s">
        <v>534</v>
      </c>
      <c r="C9" s="55" t="s">
        <v>192</v>
      </c>
      <c r="D9" s="56" t="s">
        <v>117</v>
      </c>
      <c r="E9" s="270"/>
      <c r="F9" s="280"/>
      <c r="G9" s="280"/>
      <c r="H9" s="280"/>
      <c r="I9" s="280"/>
      <c r="J9" s="280"/>
      <c r="K9" s="54"/>
      <c r="N9" s="271"/>
      <c r="T9" s="274"/>
    </row>
    <row r="10" spans="1:20" s="273" customFormat="1" ht="16.149999999999999" customHeight="1">
      <c r="A10" s="55" t="s">
        <v>375</v>
      </c>
      <c r="B10" s="57" t="s">
        <v>536</v>
      </c>
      <c r="C10" s="55" t="s">
        <v>192</v>
      </c>
      <c r="D10" s="56" t="s">
        <v>117</v>
      </c>
      <c r="E10" s="270"/>
      <c r="F10" s="280"/>
      <c r="G10" s="280"/>
      <c r="H10" s="280"/>
      <c r="I10" s="280"/>
      <c r="J10" s="280"/>
      <c r="K10" s="72" t="s">
        <v>382</v>
      </c>
      <c r="N10" s="271"/>
      <c r="T10" s="274"/>
    </row>
    <row r="11" spans="1:20" s="273" customFormat="1" ht="16.149999999999999" customHeight="1">
      <c r="A11" s="382" t="s">
        <v>352</v>
      </c>
      <c r="B11" s="73" t="s">
        <v>537</v>
      </c>
      <c r="C11" s="74" t="s">
        <v>192</v>
      </c>
      <c r="D11" s="56" t="s">
        <v>117</v>
      </c>
      <c r="E11" s="283"/>
      <c r="F11" s="617">
        <f>F9-F10</f>
        <v>0</v>
      </c>
      <c r="G11" s="617">
        <f>G9-G10</f>
        <v>0</v>
      </c>
      <c r="H11" s="617">
        <f>H9-H10</f>
        <v>0</v>
      </c>
      <c r="I11" s="617">
        <f>I9-I10</f>
        <v>0</v>
      </c>
      <c r="J11" s="617">
        <f>J9-J10</f>
        <v>0</v>
      </c>
      <c r="K11" s="53"/>
      <c r="N11" s="271"/>
      <c r="T11" s="274"/>
    </row>
    <row r="12" spans="1:20" ht="16.149999999999999" customHeight="1"/>
    <row r="13" spans="1:20" ht="16.149999999999999" customHeight="1"/>
    <row r="14" spans="1:20" s="274" customFormat="1" ht="16.149999999999999" customHeight="1">
      <c r="A14" s="382" t="s">
        <v>548</v>
      </c>
      <c r="B14" s="76"/>
      <c r="C14" s="76"/>
      <c r="D14" s="76"/>
      <c r="E14" s="283"/>
      <c r="F14" s="282"/>
      <c r="G14" s="282"/>
      <c r="H14" s="282"/>
      <c r="I14" s="282"/>
      <c r="J14" s="282"/>
      <c r="K14" s="77"/>
      <c r="N14" s="281"/>
    </row>
    <row r="15" spans="1:20" s="274" customFormat="1" ht="16.149999999999999" customHeight="1">
      <c r="A15" s="74"/>
      <c r="B15" s="76"/>
      <c r="C15" s="76"/>
      <c r="D15" s="76"/>
      <c r="E15" s="283"/>
      <c r="F15" s="282"/>
      <c r="G15" s="282"/>
      <c r="H15" s="282"/>
      <c r="I15" s="282"/>
      <c r="J15" s="282"/>
      <c r="K15" s="77"/>
      <c r="N15" s="281"/>
    </row>
    <row r="16" spans="1:20" s="274" customFormat="1" ht="16.149999999999999" customHeight="1">
      <c r="A16" s="55" t="s">
        <v>373</v>
      </c>
      <c r="B16" s="59" t="s">
        <v>549</v>
      </c>
      <c r="C16" s="59" t="s">
        <v>212</v>
      </c>
      <c r="D16" s="56" t="s">
        <v>117</v>
      </c>
      <c r="E16" s="270"/>
      <c r="F16" s="280"/>
      <c r="G16" s="280"/>
      <c r="H16" s="280"/>
      <c r="I16" s="280"/>
      <c r="J16" s="280"/>
      <c r="K16" s="54"/>
      <c r="N16" s="281"/>
    </row>
    <row r="17" spans="1:14" s="274" customFormat="1" ht="16.149999999999999" customHeight="1">
      <c r="A17" s="55" t="s">
        <v>375</v>
      </c>
      <c r="B17" s="59" t="s">
        <v>550</v>
      </c>
      <c r="C17" s="59" t="s">
        <v>212</v>
      </c>
      <c r="D17" s="56" t="s">
        <v>117</v>
      </c>
      <c r="E17" s="270"/>
      <c r="F17" s="280"/>
      <c r="G17" s="280"/>
      <c r="H17" s="280"/>
      <c r="I17" s="280"/>
      <c r="J17" s="280"/>
      <c r="K17" s="72" t="s">
        <v>382</v>
      </c>
      <c r="N17" s="281"/>
    </row>
    <row r="18" spans="1:14" s="274" customFormat="1" ht="16.149999999999999" customHeight="1">
      <c r="A18" s="382" t="s">
        <v>551</v>
      </c>
      <c r="B18" s="76" t="s">
        <v>552</v>
      </c>
      <c r="C18" s="76" t="s">
        <v>212</v>
      </c>
      <c r="D18" s="121" t="s">
        <v>117</v>
      </c>
      <c r="E18" s="283"/>
      <c r="F18" s="617">
        <f>F16-F17</f>
        <v>0</v>
      </c>
      <c r="G18" s="617">
        <f>G16-G17</f>
        <v>0</v>
      </c>
      <c r="H18" s="617">
        <f>H16-H17</f>
        <v>0</v>
      </c>
      <c r="I18" s="617">
        <f>I16-I17</f>
        <v>0</v>
      </c>
      <c r="J18" s="617">
        <f>J16-J17</f>
        <v>0</v>
      </c>
      <c r="K18" s="77"/>
      <c r="N18" s="281"/>
    </row>
    <row r="19" spans="1:14" s="270" customFormat="1" ht="16.149999999999999" customHeight="1">
      <c r="A19" s="54"/>
      <c r="B19" s="54"/>
      <c r="C19" s="54"/>
      <c r="D19" s="54"/>
      <c r="K19" s="54"/>
    </row>
    <row r="20" spans="1:14" ht="16.149999999999999" customHeight="1"/>
    <row r="21" spans="1:14" s="273" customFormat="1" ht="16.149999999999999" customHeight="1">
      <c r="A21" s="382" t="s">
        <v>361</v>
      </c>
      <c r="B21" s="54"/>
      <c r="C21" s="59"/>
      <c r="D21" s="59"/>
      <c r="E21" s="270"/>
      <c r="F21" s="278"/>
      <c r="G21" s="278"/>
      <c r="H21" s="278"/>
      <c r="I21" s="278"/>
      <c r="J21" s="278"/>
      <c r="K21" s="54"/>
      <c r="N21" s="271"/>
    </row>
    <row r="22" spans="1:14" s="273" customFormat="1" ht="16.149999999999999" customHeight="1">
      <c r="A22" s="54"/>
      <c r="B22" s="54"/>
      <c r="C22" s="59"/>
      <c r="D22" s="59"/>
      <c r="E22" s="270"/>
      <c r="F22" s="278"/>
      <c r="G22" s="278"/>
      <c r="H22" s="278"/>
      <c r="I22" s="278"/>
      <c r="J22" s="278"/>
      <c r="K22" s="54"/>
      <c r="N22" s="271"/>
    </row>
    <row r="23" spans="1:14" s="273" customFormat="1" ht="16.149999999999999" customHeight="1">
      <c r="A23" s="55" t="s">
        <v>373</v>
      </c>
      <c r="B23" s="57" t="s">
        <v>556</v>
      </c>
      <c r="C23" s="55" t="s">
        <v>230</v>
      </c>
      <c r="D23" s="56" t="s">
        <v>117</v>
      </c>
      <c r="E23" s="270"/>
      <c r="F23" s="280"/>
      <c r="G23" s="280"/>
      <c r="H23" s="280"/>
      <c r="I23" s="280"/>
      <c r="J23" s="280"/>
      <c r="K23" s="54"/>
      <c r="N23" s="271"/>
    </row>
    <row r="24" spans="1:14" s="273" customFormat="1" ht="16.149999999999999" customHeight="1">
      <c r="A24" s="55" t="s">
        <v>375</v>
      </c>
      <c r="B24" s="57" t="s">
        <v>557</v>
      </c>
      <c r="C24" s="55" t="s">
        <v>230</v>
      </c>
      <c r="D24" s="56" t="s">
        <v>117</v>
      </c>
      <c r="E24" s="270"/>
      <c r="F24" s="280"/>
      <c r="G24" s="280"/>
      <c r="H24" s="280"/>
      <c r="I24" s="280"/>
      <c r="J24" s="280"/>
      <c r="K24" s="72" t="s">
        <v>382</v>
      </c>
      <c r="N24" s="271"/>
    </row>
    <row r="25" spans="1:14" s="273" customFormat="1" ht="16.149999999999999" customHeight="1">
      <c r="A25" s="382" t="s">
        <v>361</v>
      </c>
      <c r="B25" s="76" t="s">
        <v>558</v>
      </c>
      <c r="C25" s="74" t="s">
        <v>230</v>
      </c>
      <c r="D25" s="121" t="s">
        <v>117</v>
      </c>
      <c r="E25" s="283"/>
      <c r="F25" s="617">
        <f>F23-F24</f>
        <v>0</v>
      </c>
      <c r="G25" s="617">
        <f>G23-G24</f>
        <v>0</v>
      </c>
      <c r="H25" s="617">
        <f>H23-H24</f>
        <v>0</v>
      </c>
      <c r="I25" s="617">
        <f>I23-I24</f>
        <v>0</v>
      </c>
      <c r="J25" s="617">
        <f>J23-J24</f>
        <v>0</v>
      </c>
      <c r="K25" s="77"/>
      <c r="N25" s="271"/>
    </row>
    <row r="26" spans="1:14" ht="16.149999999999999" customHeight="1"/>
    <row r="27" spans="1:14" ht="16.149999999999999" customHeight="1"/>
    <row r="28" spans="1:14" s="273" customFormat="1" ht="16.149999999999999" customHeight="1">
      <c r="A28" s="382" t="s">
        <v>268</v>
      </c>
      <c r="B28" s="58"/>
      <c r="C28" s="58"/>
      <c r="D28" s="58"/>
      <c r="K28" s="58"/>
    </row>
    <row r="29" spans="1:14" s="273" customFormat="1" ht="16.149999999999999" customHeight="1">
      <c r="A29" s="58"/>
      <c r="B29" s="58"/>
      <c r="C29" s="58"/>
      <c r="D29" s="58"/>
      <c r="K29" s="58"/>
    </row>
    <row r="30" spans="1:14" s="273" customFormat="1" ht="16.149999999999999" customHeight="1">
      <c r="A30" s="55" t="s">
        <v>373</v>
      </c>
      <c r="B30" s="57" t="s">
        <v>577</v>
      </c>
      <c r="C30" s="55" t="s">
        <v>269</v>
      </c>
      <c r="D30" s="56" t="s">
        <v>117</v>
      </c>
      <c r="E30" s="270"/>
      <c r="F30" s="280"/>
      <c r="G30" s="280"/>
      <c r="H30" s="280"/>
      <c r="I30" s="280"/>
      <c r="J30" s="280"/>
      <c r="K30" s="54"/>
    </row>
    <row r="31" spans="1:14" s="273" customFormat="1" ht="16.149999999999999" customHeight="1">
      <c r="A31" s="55" t="s">
        <v>375</v>
      </c>
      <c r="B31" s="57" t="s">
        <v>578</v>
      </c>
      <c r="C31" s="55" t="s">
        <v>269</v>
      </c>
      <c r="D31" s="56" t="s">
        <v>117</v>
      </c>
      <c r="E31" s="270"/>
      <c r="F31" s="280"/>
      <c r="G31" s="280"/>
      <c r="H31" s="280"/>
      <c r="I31" s="280"/>
      <c r="J31" s="280"/>
      <c r="K31" s="72" t="s">
        <v>382</v>
      </c>
    </row>
    <row r="32" spans="1:14" s="273" customFormat="1" ht="16.149999999999999" customHeight="1">
      <c r="A32" s="382" t="s">
        <v>268</v>
      </c>
      <c r="B32" s="76" t="s">
        <v>579</v>
      </c>
      <c r="C32" s="74" t="s">
        <v>269</v>
      </c>
      <c r="D32" s="121" t="s">
        <v>117</v>
      </c>
      <c r="E32" s="283"/>
      <c r="F32" s="617">
        <f>F30-F31</f>
        <v>0</v>
      </c>
      <c r="G32" s="617">
        <f>G30-G31</f>
        <v>0</v>
      </c>
      <c r="H32" s="617">
        <f>H30-H31</f>
        <v>0</v>
      </c>
      <c r="I32" s="617">
        <f>I30-I31</f>
        <v>0</v>
      </c>
      <c r="J32" s="617">
        <f>J30-J31</f>
        <v>0</v>
      </c>
      <c r="K32" s="77"/>
    </row>
    <row r="33" spans="1:11" ht="16.149999999999999" customHeight="1"/>
    <row r="34" spans="1:11" ht="16.149999999999999" customHeight="1"/>
    <row r="35" spans="1:11" ht="16.149999999999999" customHeight="1">
      <c r="A35" s="382" t="s">
        <v>581</v>
      </c>
    </row>
    <row r="36" spans="1:11" ht="16.149999999999999" customHeight="1">
      <c r="A36" s="389"/>
    </row>
    <row r="37" spans="1:11" ht="16.149999999999999" customHeight="1">
      <c r="A37" s="55" t="s">
        <v>373</v>
      </c>
      <c r="B37" s="54" t="s">
        <v>553</v>
      </c>
      <c r="C37" s="55" t="s">
        <v>215</v>
      </c>
      <c r="D37" s="56" t="s">
        <v>117</v>
      </c>
      <c r="F37" s="574">
        <v>0</v>
      </c>
      <c r="G37" s="574">
        <v>0</v>
      </c>
      <c r="H37" s="574">
        <v>0</v>
      </c>
      <c r="I37" s="574">
        <v>0</v>
      </c>
      <c r="J37" s="574">
        <v>0</v>
      </c>
      <c r="K37" s="72"/>
    </row>
    <row r="38" spans="1:11" ht="16.149999999999999" customHeight="1"/>
    <row r="39" spans="1:11" ht="16.149999999999999" customHeight="1"/>
    <row r="40" spans="1:11" ht="23.25" customHeight="1">
      <c r="A40" s="382" t="s">
        <v>582</v>
      </c>
    </row>
    <row r="41" spans="1:11" ht="16.149999999999999" customHeight="1">
      <c r="A41" s="363"/>
    </row>
    <row r="42" spans="1:11" ht="16.149999999999999" customHeight="1">
      <c r="A42" s="55" t="s">
        <v>373</v>
      </c>
      <c r="B42" s="54" t="s">
        <v>261</v>
      </c>
      <c r="C42" s="54" t="s">
        <v>583</v>
      </c>
      <c r="D42" s="358" t="s">
        <v>117</v>
      </c>
      <c r="F42" s="280"/>
      <c r="G42" s="280"/>
      <c r="H42" s="280"/>
      <c r="I42" s="280"/>
      <c r="J42" s="280"/>
      <c r="K42" s="72"/>
    </row>
    <row r="43" spans="1:11">
      <c r="A43" s="363"/>
    </row>
    <row r="44" spans="1:11">
      <c r="A44" s="381"/>
    </row>
    <row r="45" spans="1:11">
      <c r="A45" s="381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1B61-B5F8-42D2-BEF8-586FBB672E6B}">
  <sheetPr>
    <tabColor theme="8" tint="0.79998168889431442"/>
    <pageSetUpPr fitToPage="1"/>
  </sheetPr>
  <dimension ref="A1:U44"/>
  <sheetViews>
    <sheetView zoomScale="50" zoomScaleNormal="50" workbookViewId="0">
      <pane ySplit="5" topLeftCell="A6" activePane="bottomLeft" state="frozen"/>
      <selection pane="bottomLeft" activeCell="A2" sqref="A2"/>
    </sheetView>
  </sheetViews>
  <sheetFormatPr defaultColWidth="10.1796875" defaultRowHeight="12.5"/>
  <cols>
    <col min="1" max="1" width="63.1796875" style="93" customWidth="1"/>
    <col min="2" max="2" width="11" style="93" bestFit="1" customWidth="1"/>
    <col min="3" max="3" width="11" style="93" customWidth="1"/>
    <col min="4" max="4" width="14" style="93" customWidth="1"/>
    <col min="5" max="5" width="7.1796875" style="93" customWidth="1"/>
    <col min="6" max="10" width="10.81640625" style="93" bestFit="1" customWidth="1"/>
    <col min="11" max="11" width="36" style="93" customWidth="1"/>
    <col min="12" max="16384" width="10.1796875" style="93"/>
  </cols>
  <sheetData>
    <row r="1" spans="1:21" s="87" customFormat="1" ht="24" customHeight="1">
      <c r="A1" s="390" t="s">
        <v>6</v>
      </c>
      <c r="B1" s="84"/>
      <c r="C1" s="84"/>
      <c r="D1" s="85"/>
      <c r="E1" s="85"/>
      <c r="F1" s="85"/>
      <c r="G1" s="86"/>
      <c r="H1" s="86"/>
      <c r="I1" s="86"/>
      <c r="J1" s="86"/>
    </row>
    <row r="2" spans="1:21" s="87" customFormat="1" ht="24" customHeight="1">
      <c r="A2" s="390" t="str">
        <f>'1.1 Cover'!$A$1</f>
        <v>Regulatory Reporting Pack</v>
      </c>
      <c r="B2" s="88"/>
      <c r="C2" s="88"/>
      <c r="D2" s="86"/>
      <c r="E2" s="86"/>
      <c r="F2" s="86"/>
      <c r="G2" s="86"/>
      <c r="H2" s="86"/>
      <c r="I2" s="86"/>
      <c r="J2" s="86"/>
    </row>
    <row r="3" spans="1:21" s="87" customFormat="1" ht="24" customHeight="1">
      <c r="A3" s="390" t="s">
        <v>584</v>
      </c>
      <c r="B3" s="88"/>
      <c r="C3" s="88"/>
      <c r="D3" s="86"/>
      <c r="E3" s="86"/>
      <c r="F3" s="86"/>
      <c r="G3" s="86"/>
      <c r="H3" s="86"/>
      <c r="I3" s="86"/>
      <c r="J3" s="86"/>
    </row>
    <row r="4" spans="1:21" ht="14.5">
      <c r="A4" s="53"/>
      <c r="B4" s="89"/>
      <c r="C4" s="89"/>
      <c r="D4" s="91"/>
      <c r="E4" s="91"/>
      <c r="F4" s="602"/>
      <c r="G4" s="603"/>
      <c r="H4" s="603" t="s">
        <v>113</v>
      </c>
      <c r="I4" s="603"/>
      <c r="J4" s="612"/>
      <c r="K4" s="92"/>
    </row>
    <row r="5" spans="1:21" ht="18">
      <c r="A5" s="94"/>
      <c r="B5" s="89"/>
      <c r="C5" s="89"/>
      <c r="D5" s="62" t="s">
        <v>372</v>
      </c>
      <c r="E5" s="91"/>
      <c r="F5" s="618" t="s">
        <v>105</v>
      </c>
      <c r="G5" s="618" t="s">
        <v>106</v>
      </c>
      <c r="H5" s="618" t="s">
        <v>107</v>
      </c>
      <c r="I5" s="618" t="s">
        <v>108</v>
      </c>
      <c r="J5" s="618" t="s">
        <v>109</v>
      </c>
      <c r="K5" s="92"/>
      <c r="Q5" s="217"/>
      <c r="R5" s="217"/>
      <c r="S5" s="217"/>
      <c r="T5" s="217"/>
      <c r="U5" s="217"/>
    </row>
    <row r="6" spans="1:21" ht="14">
      <c r="A6" s="90"/>
      <c r="B6" s="90"/>
      <c r="C6" s="90"/>
      <c r="D6" s="90"/>
      <c r="E6" s="90"/>
      <c r="F6" s="185"/>
      <c r="G6" s="185"/>
      <c r="H6" s="185"/>
      <c r="I6" s="185"/>
      <c r="J6" s="186"/>
      <c r="K6" s="87"/>
      <c r="L6" s="90"/>
      <c r="Q6" s="185"/>
      <c r="R6" s="185"/>
      <c r="S6" s="185"/>
      <c r="T6" s="185"/>
      <c r="U6" s="185"/>
    </row>
    <row r="7" spans="1:21" ht="13.5">
      <c r="A7" s="78" t="s">
        <v>585</v>
      </c>
      <c r="B7" s="59"/>
      <c r="C7" s="54"/>
      <c r="D7" s="62"/>
      <c r="E7" s="62"/>
      <c r="F7" s="62"/>
      <c r="G7" s="62"/>
      <c r="H7" s="62"/>
      <c r="I7" s="62"/>
      <c r="J7" s="62"/>
      <c r="K7" s="87"/>
      <c r="L7" s="90"/>
    </row>
    <row r="8" spans="1:21" ht="14">
      <c r="A8" s="291"/>
      <c r="B8" s="59"/>
      <c r="C8" s="54"/>
      <c r="D8" s="54"/>
      <c r="E8" s="62"/>
      <c r="F8" s="36"/>
      <c r="G8" s="66"/>
      <c r="H8" s="66"/>
      <c r="I8" s="66"/>
      <c r="J8" s="66"/>
      <c r="K8" s="87"/>
      <c r="L8" s="90"/>
      <c r="Q8" s="36"/>
    </row>
    <row r="9" spans="1:21" ht="15.65" customHeight="1">
      <c r="A9" s="56" t="s">
        <v>138</v>
      </c>
      <c r="B9" s="56" t="s">
        <v>586</v>
      </c>
      <c r="C9" s="56" t="s">
        <v>139</v>
      </c>
      <c r="D9" s="57" t="s">
        <v>140</v>
      </c>
      <c r="E9" s="54"/>
      <c r="F9" s="619"/>
      <c r="G9" s="619"/>
      <c r="H9" s="620"/>
      <c r="I9" s="620"/>
      <c r="J9" s="620"/>
      <c r="K9" s="224"/>
      <c r="Q9" s="218"/>
      <c r="R9" s="218"/>
      <c r="S9" s="218"/>
      <c r="T9" s="218"/>
      <c r="U9" s="218"/>
    </row>
    <row r="10" spans="1:21" ht="15.5">
      <c r="A10" s="56" t="s">
        <v>587</v>
      </c>
      <c r="B10" s="56" t="s">
        <v>588</v>
      </c>
      <c r="C10" s="56" t="s">
        <v>139</v>
      </c>
      <c r="D10" s="57" t="s">
        <v>140</v>
      </c>
      <c r="E10" s="54"/>
      <c r="F10" s="619"/>
      <c r="G10" s="619"/>
      <c r="H10" s="620"/>
      <c r="I10" s="620"/>
      <c r="J10" s="620"/>
      <c r="K10" s="224"/>
      <c r="Q10" s="218"/>
      <c r="R10" s="218"/>
      <c r="S10" s="218"/>
      <c r="T10" s="218"/>
      <c r="U10" s="218"/>
    </row>
    <row r="11" spans="1:21" ht="15.5">
      <c r="A11" s="57" t="s">
        <v>144</v>
      </c>
      <c r="B11" s="57" t="s">
        <v>589</v>
      </c>
      <c r="C11" s="56" t="s">
        <v>139</v>
      </c>
      <c r="D11" s="56" t="s">
        <v>117</v>
      </c>
      <c r="E11" s="54"/>
      <c r="F11" s="619"/>
      <c r="G11" s="619"/>
      <c r="H11" s="619"/>
      <c r="I11" s="619"/>
      <c r="J11" s="619"/>
      <c r="K11" s="219"/>
      <c r="Q11" s="220"/>
      <c r="R11" s="220"/>
      <c r="S11" s="220"/>
      <c r="T11" s="220"/>
      <c r="U11" s="220"/>
    </row>
    <row r="12" spans="1:21" ht="15.5">
      <c r="A12" s="57" t="s">
        <v>146</v>
      </c>
      <c r="B12" s="57" t="s">
        <v>590</v>
      </c>
      <c r="C12" s="56" t="s">
        <v>139</v>
      </c>
      <c r="D12" s="57" t="s">
        <v>140</v>
      </c>
      <c r="E12" s="54"/>
      <c r="F12" s="619"/>
      <c r="G12" s="619"/>
      <c r="H12" s="620"/>
      <c r="I12" s="620"/>
      <c r="J12" s="620"/>
      <c r="K12" s="224"/>
      <c r="Q12" s="218"/>
      <c r="R12" s="218"/>
      <c r="S12" s="218"/>
      <c r="T12" s="218"/>
      <c r="U12" s="218"/>
    </row>
    <row r="13" spans="1:21" ht="15.5">
      <c r="A13" s="57" t="s">
        <v>148</v>
      </c>
      <c r="B13" s="57" t="s">
        <v>591</v>
      </c>
      <c r="C13" s="56" t="s">
        <v>149</v>
      </c>
      <c r="D13" s="57" t="s">
        <v>140</v>
      </c>
      <c r="E13" s="54"/>
      <c r="F13" s="621">
        <f>F22+F23+F24</f>
        <v>9.0289588719970499</v>
      </c>
      <c r="G13" s="621">
        <f>G22+G23+G24</f>
        <v>9.6657291927540641</v>
      </c>
      <c r="H13" s="621">
        <f>H22+H23+H24</f>
        <v>10.392824707510051</v>
      </c>
      <c r="I13" s="621">
        <f>I22+I23+I24</f>
        <v>11.159321924620455</v>
      </c>
      <c r="J13" s="621">
        <f>J22+J23+J24</f>
        <v>11.993209946688546</v>
      </c>
      <c r="K13" s="224"/>
      <c r="Q13" s="218"/>
      <c r="R13" s="218"/>
      <c r="S13" s="218"/>
      <c r="T13" s="218"/>
      <c r="U13" s="218"/>
    </row>
    <row r="14" spans="1:21" ht="15.5">
      <c r="A14" s="57" t="s">
        <v>151</v>
      </c>
      <c r="B14" s="57" t="s">
        <v>592</v>
      </c>
      <c r="C14" s="56" t="s">
        <v>139</v>
      </c>
      <c r="D14" s="57" t="s">
        <v>140</v>
      </c>
      <c r="E14" s="54"/>
      <c r="F14" s="619"/>
      <c r="G14" s="619"/>
      <c r="H14" s="620"/>
      <c r="I14" s="620"/>
      <c r="J14" s="620"/>
      <c r="Q14" s="220"/>
      <c r="R14" s="220"/>
      <c r="S14" s="220"/>
      <c r="T14" s="220"/>
      <c r="U14" s="220"/>
    </row>
    <row r="15" spans="1:21" ht="15.5">
      <c r="A15" s="56" t="s">
        <v>153</v>
      </c>
      <c r="B15" s="56" t="s">
        <v>593</v>
      </c>
      <c r="C15" s="56" t="s">
        <v>139</v>
      </c>
      <c r="D15" s="57" t="s">
        <v>140</v>
      </c>
      <c r="E15" s="54"/>
      <c r="F15" s="619"/>
      <c r="G15" s="619"/>
      <c r="H15" s="620"/>
      <c r="I15" s="620"/>
      <c r="J15" s="620"/>
      <c r="O15" s="221"/>
      <c r="Q15" s="220"/>
      <c r="R15" s="220"/>
      <c r="S15" s="220"/>
      <c r="T15" s="220"/>
      <c r="U15" s="220"/>
    </row>
    <row r="16" spans="1:21" ht="15.5">
      <c r="A16" s="57" t="s">
        <v>594</v>
      </c>
      <c r="B16" s="56" t="s">
        <v>595</v>
      </c>
      <c r="C16" s="56" t="s">
        <v>139</v>
      </c>
      <c r="D16" s="56" t="s">
        <v>117</v>
      </c>
      <c r="E16" s="54"/>
      <c r="F16" s="619"/>
      <c r="G16" s="619"/>
      <c r="H16" s="620"/>
      <c r="I16" s="620"/>
      <c r="J16" s="620"/>
      <c r="K16" s="226"/>
      <c r="Q16" s="218"/>
      <c r="R16" s="218"/>
      <c r="S16" s="218"/>
      <c r="T16" s="218"/>
      <c r="U16" s="218"/>
    </row>
    <row r="17" spans="1:14" ht="23.5" customHeight="1">
      <c r="A17" s="121"/>
      <c r="B17" s="121"/>
      <c r="C17" s="121"/>
      <c r="D17" s="56"/>
      <c r="E17" s="58"/>
      <c r="K17" s="224"/>
    </row>
    <row r="18" spans="1:14" ht="14" thickBot="1">
      <c r="A18" s="58"/>
      <c r="B18" s="292"/>
      <c r="C18" s="58"/>
      <c r="D18" s="58"/>
      <c r="E18" s="58"/>
      <c r="F18" s="58"/>
      <c r="G18" s="58"/>
      <c r="H18" s="58"/>
      <c r="I18" s="58"/>
      <c r="J18" s="58"/>
    </row>
    <row r="19" spans="1:14" ht="14">
      <c r="A19" s="293" t="s">
        <v>596</v>
      </c>
      <c r="B19" s="294"/>
      <c r="C19" s="294"/>
      <c r="D19" s="294"/>
      <c r="E19" s="294"/>
      <c r="F19" s="294"/>
      <c r="G19" s="294"/>
      <c r="H19" s="294"/>
      <c r="I19" s="294"/>
      <c r="J19" s="294"/>
      <c r="K19" s="102"/>
      <c r="L19" s="102"/>
      <c r="M19" s="102"/>
      <c r="N19" s="103"/>
    </row>
    <row r="20" spans="1:14" ht="14">
      <c r="A20" s="295"/>
      <c r="B20" s="58"/>
      <c r="C20" s="58"/>
      <c r="D20" s="58"/>
      <c r="E20" s="58"/>
      <c r="F20" s="58"/>
      <c r="G20" s="58"/>
      <c r="H20" s="58"/>
      <c r="I20" s="58"/>
      <c r="J20" s="58"/>
      <c r="N20" s="104"/>
    </row>
    <row r="21" spans="1:14" ht="14">
      <c r="A21" s="295"/>
      <c r="B21" s="58"/>
      <c r="C21" s="58"/>
      <c r="D21" s="58"/>
      <c r="E21" s="58"/>
      <c r="F21" s="58"/>
      <c r="G21" s="58"/>
      <c r="H21" s="58"/>
      <c r="I21" s="58"/>
      <c r="J21" s="58"/>
      <c r="N21" s="104"/>
    </row>
    <row r="22" spans="1:14" ht="15.5">
      <c r="A22" s="296" t="s">
        <v>597</v>
      </c>
      <c r="B22" s="292" t="s">
        <v>598</v>
      </c>
      <c r="C22" s="55" t="s">
        <v>149</v>
      </c>
      <c r="D22" s="58" t="s">
        <v>140</v>
      </c>
      <c r="E22" s="58"/>
      <c r="F22" s="619"/>
      <c r="G22" s="619"/>
      <c r="H22" s="620"/>
      <c r="I22" s="620"/>
      <c r="J22" s="620"/>
      <c r="K22" s="72" t="s">
        <v>599</v>
      </c>
      <c r="N22" s="104"/>
    </row>
    <row r="23" spans="1:14" ht="15.5">
      <c r="A23" s="297" t="s">
        <v>600</v>
      </c>
      <c r="B23" s="54" t="s">
        <v>601</v>
      </c>
      <c r="C23" s="55" t="s">
        <v>149</v>
      </c>
      <c r="D23" s="58" t="s">
        <v>140</v>
      </c>
      <c r="E23" s="58"/>
      <c r="F23" s="608">
        <f>F34</f>
        <v>8.9741049298828521</v>
      </c>
      <c r="G23" s="608">
        <f>G34</f>
        <v>9.6097284442444817</v>
      </c>
      <c r="H23" s="608">
        <f t="shared" ref="H23:J23" si="0">H34</f>
        <v>10.335658454993494</v>
      </c>
      <c r="I23" s="608">
        <f t="shared" si="0"/>
        <v>11.100957270202985</v>
      </c>
      <c r="J23" s="608">
        <f t="shared" si="0"/>
        <v>11.933601547351127</v>
      </c>
      <c r="N23" s="104"/>
    </row>
    <row r="24" spans="1:14" ht="15.5">
      <c r="A24" s="297" t="s">
        <v>602</v>
      </c>
      <c r="B24" s="54" t="s">
        <v>603</v>
      </c>
      <c r="C24" s="55" t="s">
        <v>149</v>
      </c>
      <c r="D24" s="58" t="s">
        <v>140</v>
      </c>
      <c r="E24" s="58"/>
      <c r="F24" s="608">
        <f>F43</f>
        <v>5.4853942114198362E-2</v>
      </c>
      <c r="G24" s="608">
        <f t="shared" ref="G24:J24" si="1">G43</f>
        <v>5.6000748509583233E-2</v>
      </c>
      <c r="H24" s="608">
        <f t="shared" si="1"/>
        <v>5.7166252516556937E-2</v>
      </c>
      <c r="I24" s="608">
        <f t="shared" si="1"/>
        <v>5.8364654417471011E-2</v>
      </c>
      <c r="J24" s="608">
        <f t="shared" si="1"/>
        <v>5.9608399337418218E-2</v>
      </c>
      <c r="N24" s="104"/>
    </row>
    <row r="25" spans="1:14" ht="15.5">
      <c r="A25" s="120" t="s">
        <v>604</v>
      </c>
      <c r="B25" s="78" t="s">
        <v>605</v>
      </c>
      <c r="C25" s="74" t="s">
        <v>149</v>
      </c>
      <c r="D25" s="56" t="s">
        <v>117</v>
      </c>
      <c r="E25" s="78"/>
      <c r="F25" s="622">
        <f>(F22+F23+F24)*VLOOKUP(F$5,'1.5 Universal Data'!$C$28:$F$37,4,FALSE)</f>
        <v>8.2299999999999986</v>
      </c>
      <c r="G25" s="622">
        <f>(G22+G23+G24)*VLOOKUP(G$5,'1.5 Universal Data'!$C$28:$F$37,4,FALSE)</f>
        <v>8.629999999999999</v>
      </c>
      <c r="H25" s="622">
        <f>(H22+H23+H24)*VLOOKUP(H$5,'1.5 Universal Data'!$C$28:$F$37,4,FALSE)</f>
        <v>9.09</v>
      </c>
      <c r="I25" s="622">
        <f>(I22+I23+I24)*VLOOKUP(I$5,'1.5 Universal Data'!$C$28:$F$37,4,FALSE)</f>
        <v>9.5599999999999987</v>
      </c>
      <c r="J25" s="622">
        <f>(J22+J23+J24)*VLOOKUP(J$5,'1.5 Universal Data'!$C$28:$F$37,4,FALSE)</f>
        <v>10.06</v>
      </c>
      <c r="K25" s="225"/>
      <c r="N25" s="104"/>
    </row>
    <row r="26" spans="1:14" ht="13.5">
      <c r="A26" s="120"/>
      <c r="B26" s="78"/>
      <c r="C26" s="74"/>
      <c r="D26" s="56"/>
      <c r="E26" s="78"/>
      <c r="F26" s="298"/>
      <c r="G26" s="298"/>
      <c r="H26" s="298"/>
      <c r="I26" s="298"/>
      <c r="J26" s="298"/>
      <c r="K26" s="225"/>
      <c r="N26" s="104"/>
    </row>
    <row r="27" spans="1:14" ht="13.5">
      <c r="A27" s="297"/>
      <c r="B27" s="58"/>
      <c r="C27" s="58"/>
      <c r="D27" s="58"/>
      <c r="E27" s="58"/>
      <c r="F27" s="298"/>
      <c r="G27" s="298"/>
      <c r="H27" s="298"/>
      <c r="I27" s="298"/>
      <c r="J27" s="298"/>
      <c r="N27" s="104"/>
    </row>
    <row r="28" spans="1:14" ht="14">
      <c r="A28" s="291" t="s">
        <v>606</v>
      </c>
      <c r="B28" s="58"/>
      <c r="C28" s="58"/>
      <c r="D28" s="58"/>
      <c r="E28" s="58"/>
      <c r="F28" s="298"/>
      <c r="G28" s="298"/>
      <c r="H28" s="298"/>
      <c r="I28" s="298"/>
      <c r="J28" s="298"/>
      <c r="N28" s="104"/>
    </row>
    <row r="29" spans="1:14" ht="13.5">
      <c r="A29" s="297"/>
      <c r="B29" s="58"/>
      <c r="C29" s="58"/>
      <c r="D29" s="58"/>
      <c r="E29" s="58"/>
      <c r="F29" s="298"/>
      <c r="G29" s="298"/>
      <c r="H29" s="298"/>
      <c r="I29" s="298"/>
      <c r="J29" s="298"/>
      <c r="N29" s="104"/>
    </row>
    <row r="30" spans="1:14" ht="13.5">
      <c r="A30" s="297"/>
      <c r="B30" s="58"/>
      <c r="C30" s="58"/>
      <c r="D30" s="58"/>
      <c r="E30" s="58"/>
      <c r="F30" s="298"/>
      <c r="G30" s="298"/>
      <c r="H30" s="298"/>
      <c r="I30" s="298"/>
      <c r="J30" s="298"/>
      <c r="N30" s="104"/>
    </row>
    <row r="31" spans="1:14" ht="15.5">
      <c r="A31" s="297" t="s">
        <v>607</v>
      </c>
      <c r="B31" s="58" t="s">
        <v>608</v>
      </c>
      <c r="C31" s="55" t="s">
        <v>149</v>
      </c>
      <c r="D31" s="56" t="s">
        <v>117</v>
      </c>
      <c r="E31" s="58"/>
      <c r="F31" s="608">
        <v>8.18</v>
      </c>
      <c r="G31" s="608">
        <v>8.58</v>
      </c>
      <c r="H31" s="608">
        <v>9.0399999999999991</v>
      </c>
      <c r="I31" s="608">
        <v>9.51</v>
      </c>
      <c r="J31" s="608">
        <v>10.01</v>
      </c>
      <c r="N31" s="104"/>
    </row>
    <row r="32" spans="1:14" ht="15.5">
      <c r="A32" s="296" t="s">
        <v>609</v>
      </c>
      <c r="B32" s="58" t="s">
        <v>610</v>
      </c>
      <c r="C32" s="55" t="s">
        <v>149</v>
      </c>
      <c r="D32" s="58"/>
      <c r="E32" s="58"/>
      <c r="F32" s="608">
        <f>VLOOKUP(F$5,'1.5 Universal Data'!$C$28:$F$37,2,FALSE)</f>
        <v>387.08947797795832</v>
      </c>
      <c r="G32" s="608">
        <f>VLOOKUP(G$5,'1.5 Universal Data'!$C$28:$F$37,2,FALSE)</f>
        <v>395.18218147057405</v>
      </c>
      <c r="H32" s="608">
        <f>VLOOKUP(H$5,'1.5 Universal Data'!$C$28:$F$37,2,FALSE)</f>
        <v>403.40682896630784</v>
      </c>
      <c r="I32" s="608">
        <f>VLOOKUP(I$5,'1.5 Universal Data'!$C$28:$F$37,2,FALSE)</f>
        <v>411.86362802856792</v>
      </c>
      <c r="J32" s="608">
        <f>VLOOKUP(J$5,'1.5 Universal Data'!$C$28:$F$37,2,FALSE)</f>
        <v>420.64040054927045</v>
      </c>
      <c r="K32" s="72"/>
      <c r="N32" s="104"/>
    </row>
    <row r="33" spans="1:14" ht="15.5">
      <c r="A33" s="296" t="s">
        <v>611</v>
      </c>
      <c r="B33" s="58" t="s">
        <v>612</v>
      </c>
      <c r="C33" s="55" t="s">
        <v>149</v>
      </c>
      <c r="D33" s="58"/>
      <c r="E33" s="58"/>
      <c r="F33" s="608">
        <f>'1.5 Universal Data'!$D$29</f>
        <v>352.83651735739545</v>
      </c>
      <c r="G33" s="608">
        <f>'1.5 Universal Data'!$D$29</f>
        <v>352.83651735739545</v>
      </c>
      <c r="H33" s="608">
        <f>'1.5 Universal Data'!$D$29</f>
        <v>352.83651735739545</v>
      </c>
      <c r="I33" s="608">
        <f>'1.5 Universal Data'!$D$29</f>
        <v>352.83651735739545</v>
      </c>
      <c r="J33" s="608">
        <f>'1.5 Universal Data'!$D$29</f>
        <v>352.83651735739545</v>
      </c>
      <c r="K33" s="72"/>
      <c r="N33" s="104"/>
    </row>
    <row r="34" spans="1:14" ht="15.5">
      <c r="A34" s="58" t="s">
        <v>600</v>
      </c>
      <c r="B34" s="54" t="s">
        <v>601</v>
      </c>
      <c r="C34" s="55" t="s">
        <v>149</v>
      </c>
      <c r="D34" s="58" t="s">
        <v>140</v>
      </c>
      <c r="E34" s="58"/>
      <c r="F34" s="622">
        <f>IFERROR(F31*(F32/F33),0)</f>
        <v>8.9741049298828521</v>
      </c>
      <c r="G34" s="622">
        <f t="shared" ref="G34:J34" si="2">IFERROR(G31*(G32/G33),0)</f>
        <v>9.6097284442444817</v>
      </c>
      <c r="H34" s="622">
        <f t="shared" si="2"/>
        <v>10.335658454993494</v>
      </c>
      <c r="I34" s="622">
        <f t="shared" si="2"/>
        <v>11.100957270202985</v>
      </c>
      <c r="J34" s="622">
        <f t="shared" si="2"/>
        <v>11.933601547351127</v>
      </c>
      <c r="N34" s="104"/>
    </row>
    <row r="35" spans="1:14" ht="13.5">
      <c r="A35" s="297"/>
      <c r="B35" s="58"/>
      <c r="C35" s="58"/>
      <c r="D35" s="58"/>
      <c r="E35" s="58"/>
      <c r="F35" s="298"/>
      <c r="G35" s="298"/>
      <c r="H35" s="298"/>
      <c r="I35" s="298"/>
      <c r="J35" s="298"/>
      <c r="N35" s="104"/>
    </row>
    <row r="36" spans="1:14" ht="13.5">
      <c r="A36" s="297"/>
      <c r="B36" s="58"/>
      <c r="C36" s="58"/>
      <c r="D36" s="58"/>
      <c r="E36" s="58"/>
      <c r="F36" s="298"/>
      <c r="G36" s="298"/>
      <c r="H36" s="298"/>
      <c r="I36" s="298"/>
      <c r="J36" s="298"/>
      <c r="N36" s="104"/>
    </row>
    <row r="37" spans="1:14" ht="14">
      <c r="A37" s="299" t="s">
        <v>613</v>
      </c>
      <c r="B37" s="58"/>
      <c r="C37" s="58"/>
      <c r="D37" s="58"/>
      <c r="E37" s="58"/>
      <c r="F37" s="298"/>
      <c r="G37" s="298"/>
      <c r="H37" s="298"/>
      <c r="I37" s="298"/>
      <c r="J37" s="298"/>
      <c r="N37" s="104"/>
    </row>
    <row r="38" spans="1:14" ht="13.5">
      <c r="A38" s="297"/>
      <c r="B38" s="58"/>
      <c r="C38" s="58"/>
      <c r="D38" s="58"/>
      <c r="E38" s="58"/>
      <c r="F38" s="298"/>
      <c r="G38" s="298"/>
      <c r="H38" s="298"/>
      <c r="I38" s="298"/>
      <c r="J38" s="298"/>
      <c r="N38" s="104"/>
    </row>
    <row r="39" spans="1:14" ht="13.5">
      <c r="A39" s="297"/>
      <c r="B39" s="58"/>
      <c r="C39" s="58"/>
      <c r="D39" s="58"/>
      <c r="E39" s="58"/>
      <c r="F39" s="298"/>
      <c r="G39" s="298"/>
      <c r="H39" s="298"/>
      <c r="I39" s="298"/>
      <c r="J39" s="298"/>
      <c r="N39" s="104"/>
    </row>
    <row r="40" spans="1:14" ht="15.5">
      <c r="A40" s="297" t="s">
        <v>614</v>
      </c>
      <c r="B40" s="58" t="s">
        <v>615</v>
      </c>
      <c r="C40" s="55" t="s">
        <v>149</v>
      </c>
      <c r="D40" s="56" t="s">
        <v>117</v>
      </c>
      <c r="E40" s="58"/>
      <c r="F40" s="623">
        <v>0.05</v>
      </c>
      <c r="G40" s="623">
        <v>0.05</v>
      </c>
      <c r="H40" s="623">
        <v>0.05</v>
      </c>
      <c r="I40" s="623">
        <v>0.05</v>
      </c>
      <c r="J40" s="623">
        <v>0.05</v>
      </c>
      <c r="N40" s="104"/>
    </row>
    <row r="41" spans="1:14" ht="15.5">
      <c r="A41" s="296" t="s">
        <v>609</v>
      </c>
      <c r="B41" s="58" t="s">
        <v>610</v>
      </c>
      <c r="C41" s="55" t="s">
        <v>149</v>
      </c>
      <c r="D41" s="58"/>
      <c r="E41" s="58"/>
      <c r="F41" s="608">
        <f>VLOOKUP(F$5,'1.5 Universal Data'!$C$28:$F$37,2,FALSE)</f>
        <v>387.08947797795832</v>
      </c>
      <c r="G41" s="608">
        <f>VLOOKUP(G$5,'1.5 Universal Data'!$C$28:$F$37,2,FALSE)</f>
        <v>395.18218147057405</v>
      </c>
      <c r="H41" s="608">
        <f>VLOOKUP(H$5,'1.5 Universal Data'!$C$28:$F$37,2,FALSE)</f>
        <v>403.40682896630784</v>
      </c>
      <c r="I41" s="608">
        <f>VLOOKUP(I$5,'1.5 Universal Data'!$C$28:$F$37,2,FALSE)</f>
        <v>411.86362802856792</v>
      </c>
      <c r="J41" s="608">
        <f>VLOOKUP(J$5,'1.5 Universal Data'!$C$28:$F$37,2,FALSE)</f>
        <v>420.64040054927045</v>
      </c>
      <c r="K41" s="72"/>
      <c r="N41" s="104"/>
    </row>
    <row r="42" spans="1:14" ht="15.5">
      <c r="A42" s="296" t="s">
        <v>611</v>
      </c>
      <c r="B42" s="58" t="s">
        <v>612</v>
      </c>
      <c r="C42" s="55" t="s">
        <v>149</v>
      </c>
      <c r="D42" s="58"/>
      <c r="E42" s="58"/>
      <c r="F42" s="608">
        <f>'1.5 Universal Data'!$D$29</f>
        <v>352.83651735739545</v>
      </c>
      <c r="G42" s="608">
        <f>'1.5 Universal Data'!$D$29</f>
        <v>352.83651735739545</v>
      </c>
      <c r="H42" s="608">
        <f>'1.5 Universal Data'!$D$29</f>
        <v>352.83651735739545</v>
      </c>
      <c r="I42" s="608">
        <f>'1.5 Universal Data'!$D$29</f>
        <v>352.83651735739545</v>
      </c>
      <c r="J42" s="608">
        <f>'1.5 Universal Data'!$D$29</f>
        <v>352.83651735739545</v>
      </c>
      <c r="K42" s="72"/>
      <c r="N42" s="104"/>
    </row>
    <row r="43" spans="1:14" ht="15.5">
      <c r="A43" s="58" t="s">
        <v>602</v>
      </c>
      <c r="B43" s="54" t="s">
        <v>603</v>
      </c>
      <c r="C43" s="55" t="s">
        <v>149</v>
      </c>
      <c r="D43" s="58" t="s">
        <v>140</v>
      </c>
      <c r="E43" s="58"/>
      <c r="F43" s="622">
        <f>IFERROR(F40*(F41/F42),0)</f>
        <v>5.4853942114198362E-2</v>
      </c>
      <c r="G43" s="622">
        <f t="shared" ref="G43:J43" si="3">IFERROR(G40*(G41/G42),0)</f>
        <v>5.6000748509583233E-2</v>
      </c>
      <c r="H43" s="622">
        <f t="shared" si="3"/>
        <v>5.7166252516556937E-2</v>
      </c>
      <c r="I43" s="622">
        <f t="shared" si="3"/>
        <v>5.8364654417471011E-2</v>
      </c>
      <c r="J43" s="622">
        <f t="shared" si="3"/>
        <v>5.9608399337418218E-2</v>
      </c>
      <c r="N43" s="104"/>
    </row>
    <row r="44" spans="1:14" ht="13" thickBot="1">
      <c r="A44" s="106"/>
      <c r="B44" s="107"/>
      <c r="C44" s="107"/>
      <c r="D44" s="107"/>
      <c r="E44" s="107"/>
      <c r="F44" s="214"/>
      <c r="G44" s="214"/>
      <c r="H44" s="214"/>
      <c r="I44" s="214"/>
      <c r="J44" s="214"/>
      <c r="K44" s="107"/>
      <c r="L44" s="107"/>
      <c r="M44" s="107"/>
      <c r="N44" s="108"/>
    </row>
  </sheetData>
  <dataValidations disablePrompts="1" count="1">
    <dataValidation type="list" allowBlank="1" showInputMessage="1" showErrorMessage="1" sqref="I5" xr:uid="{2A7A3A1E-BB82-4418-AB35-6C05EE1BC603}">
      <formula1>"2022,2023,2024,2025,2026"</formula1>
    </dataValidation>
  </dataValidations>
  <pageMargins left="0.17" right="0.16" top="0.5" bottom="0.74803149606299213" header="0.31496062992125984" footer="0.31496062992125984"/>
  <pageSetup paperSize="9" scale="36" orientation="portrait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CD20-818C-43EE-B3D4-FE8D8808399E}">
  <sheetPr>
    <tabColor theme="8" tint="0.79998168889431442"/>
    <pageSetUpPr fitToPage="1"/>
  </sheetPr>
  <dimension ref="A1:T19"/>
  <sheetViews>
    <sheetView zoomScale="50" zoomScaleNormal="50" workbookViewId="0">
      <pane ySplit="6" topLeftCell="A7" activePane="bottomLeft" state="frozen"/>
      <selection pane="bottomLeft" activeCell="A3" sqref="A3"/>
    </sheetView>
  </sheetViews>
  <sheetFormatPr defaultColWidth="10.1796875" defaultRowHeight="13.5"/>
  <cols>
    <col min="1" max="1" width="45" style="58" customWidth="1"/>
    <col min="2" max="2" width="11" style="58" bestFit="1" customWidth="1"/>
    <col min="3" max="3" width="10" style="58" customWidth="1"/>
    <col min="4" max="4" width="16.7265625" style="58" customWidth="1"/>
    <col min="5" max="5" width="5" style="58" customWidth="1"/>
    <col min="6" max="10" width="10.81640625" style="58" bestFit="1" customWidth="1"/>
    <col min="11" max="11" width="9.453125" style="58" customWidth="1"/>
    <col min="12" max="12" width="11.81640625" style="58" customWidth="1"/>
    <col min="13" max="14" width="10.1796875" style="58"/>
    <col min="15" max="15" width="15.453125" style="58" customWidth="1"/>
    <col min="16" max="16384" width="10.1796875" style="58"/>
  </cols>
  <sheetData>
    <row r="1" spans="1:20" s="54" customFormat="1" ht="24" customHeight="1">
      <c r="A1" s="390" t="s">
        <v>6</v>
      </c>
      <c r="B1" s="48"/>
      <c r="C1" s="48"/>
      <c r="D1" s="49"/>
      <c r="E1" s="49"/>
      <c r="F1" s="49"/>
      <c r="G1" s="47"/>
      <c r="H1" s="47"/>
      <c r="I1" s="47"/>
      <c r="J1" s="47"/>
    </row>
    <row r="2" spans="1:20" s="54" customFormat="1" ht="24" customHeight="1">
      <c r="A2" s="390" t="str">
        <f>'1.1 Cover'!$A$1</f>
        <v>Regulatory Reporting Pack</v>
      </c>
      <c r="B2" s="52"/>
      <c r="C2" s="52"/>
      <c r="D2" s="47"/>
      <c r="E2" s="47"/>
      <c r="F2" s="47"/>
      <c r="G2" s="47"/>
      <c r="H2" s="47"/>
      <c r="I2" s="47"/>
      <c r="J2" s="47"/>
    </row>
    <row r="3" spans="1:20" s="54" customFormat="1" ht="24" customHeight="1">
      <c r="A3" s="390" t="s">
        <v>616</v>
      </c>
      <c r="B3" s="52"/>
      <c r="C3" s="52"/>
      <c r="D3" s="47"/>
      <c r="E3" s="47"/>
      <c r="F3" s="47"/>
      <c r="G3" s="47"/>
      <c r="H3" s="47"/>
      <c r="I3" s="47"/>
      <c r="J3" s="47"/>
    </row>
    <row r="4" spans="1:20" ht="14">
      <c r="A4" s="53"/>
      <c r="B4" s="61"/>
      <c r="C4" s="61"/>
      <c r="D4" s="50"/>
      <c r="E4" s="50"/>
      <c r="F4" s="50"/>
      <c r="G4" s="50"/>
      <c r="H4" s="50"/>
      <c r="I4" s="50"/>
      <c r="J4" s="50"/>
    </row>
    <row r="5" spans="1:20" ht="17.5">
      <c r="A5" s="64"/>
      <c r="B5" s="61"/>
      <c r="C5" s="61"/>
      <c r="E5" s="65"/>
      <c r="F5" s="602"/>
      <c r="G5" s="603"/>
      <c r="H5" s="603" t="s">
        <v>113</v>
      </c>
      <c r="I5" s="603"/>
      <c r="J5" s="612"/>
      <c r="L5" s="662"/>
      <c r="M5" s="662"/>
      <c r="N5" s="216"/>
      <c r="O5" s="93"/>
      <c r="P5" s="217"/>
      <c r="Q5" s="217"/>
      <c r="R5" s="217"/>
      <c r="S5" s="217"/>
      <c r="T5" s="217"/>
    </row>
    <row r="6" spans="1:20" ht="15" thickBot="1">
      <c r="A6" s="62"/>
      <c r="B6" s="62"/>
      <c r="C6" s="62"/>
      <c r="D6" s="62" t="s">
        <v>372</v>
      </c>
      <c r="E6" s="65"/>
      <c r="F6" s="366">
        <f>'4.1 TO PCFM Input Summary'!G5</f>
        <v>2027</v>
      </c>
      <c r="G6" s="366">
        <f>'4.1 TO PCFM Input Summary'!H5</f>
        <v>2028</v>
      </c>
      <c r="H6" s="366">
        <f>'4.1 TO PCFM Input Summary'!I5</f>
        <v>2029</v>
      </c>
      <c r="I6" s="366">
        <f>'4.1 TO PCFM Input Summary'!J5</f>
        <v>2030</v>
      </c>
      <c r="J6" s="366">
        <f>'4.1 TO PCFM Input Summary'!K5</f>
        <v>2031</v>
      </c>
      <c r="K6" s="62"/>
      <c r="L6" s="93"/>
      <c r="M6" s="93"/>
      <c r="N6" s="93"/>
      <c r="O6" s="93"/>
      <c r="P6" s="185"/>
      <c r="Q6" s="185"/>
      <c r="R6" s="185"/>
      <c r="S6" s="185"/>
      <c r="T6" s="185"/>
    </row>
    <row r="7" spans="1:20">
      <c r="A7" s="111" t="s">
        <v>617</v>
      </c>
      <c r="B7" s="112"/>
      <c r="C7" s="113"/>
      <c r="D7" s="113"/>
      <c r="E7" s="113"/>
      <c r="F7" s="113"/>
      <c r="G7" s="113"/>
      <c r="H7" s="113"/>
      <c r="I7" s="113"/>
      <c r="J7" s="113"/>
      <c r="K7" s="368"/>
      <c r="L7" s="93"/>
      <c r="M7" s="93"/>
      <c r="N7" s="93"/>
      <c r="O7" s="93"/>
      <c r="P7" s="93"/>
      <c r="Q7" s="93"/>
      <c r="R7" s="93"/>
      <c r="S7" s="93"/>
      <c r="T7" s="93"/>
    </row>
    <row r="8" spans="1:20">
      <c r="A8" s="128"/>
      <c r="B8" s="59"/>
      <c r="C8" s="54"/>
      <c r="D8" s="54"/>
      <c r="E8" s="54"/>
      <c r="F8" s="54"/>
      <c r="G8" s="54"/>
      <c r="H8" s="54"/>
      <c r="I8" s="54"/>
      <c r="J8" s="54"/>
      <c r="K8" s="369"/>
      <c r="L8" s="93"/>
      <c r="M8" s="93"/>
      <c r="N8" s="93"/>
      <c r="O8" s="93"/>
      <c r="P8" s="93"/>
      <c r="Q8" s="93"/>
      <c r="R8" s="93"/>
      <c r="S8" s="93"/>
      <c r="T8" s="93"/>
    </row>
    <row r="9" spans="1:20">
      <c r="A9" s="370"/>
      <c r="B9" s="59"/>
      <c r="C9" s="54"/>
      <c r="D9" s="54"/>
      <c r="E9" s="54"/>
      <c r="F9" s="77"/>
      <c r="G9" s="54"/>
      <c r="H9" s="54"/>
      <c r="I9" s="54"/>
      <c r="J9" s="54"/>
      <c r="K9" s="369"/>
      <c r="L9" s="93"/>
      <c r="M9" s="93"/>
      <c r="N9" s="93"/>
      <c r="O9" s="93"/>
      <c r="P9" s="36"/>
      <c r="Q9" s="93"/>
      <c r="R9" s="93"/>
      <c r="S9" s="93"/>
      <c r="T9" s="93"/>
    </row>
    <row r="10" spans="1:20" ht="27">
      <c r="A10" s="372" t="s">
        <v>314</v>
      </c>
      <c r="B10" s="56" t="s">
        <v>315</v>
      </c>
      <c r="C10" s="56" t="s">
        <v>312</v>
      </c>
      <c r="D10" s="60" t="s">
        <v>140</v>
      </c>
      <c r="E10" s="54"/>
      <c r="F10" s="619"/>
      <c r="G10" s="619"/>
      <c r="H10" s="619"/>
      <c r="I10" s="619"/>
      <c r="J10" s="619"/>
      <c r="K10" s="373"/>
      <c r="L10" s="219"/>
      <c r="M10" s="219"/>
      <c r="N10" s="93"/>
      <c r="O10" s="93"/>
      <c r="P10" s="223"/>
      <c r="Q10" s="223"/>
      <c r="R10" s="223"/>
      <c r="S10" s="223"/>
      <c r="T10" s="223"/>
    </row>
    <row r="11" spans="1:20" ht="20.25" customHeight="1">
      <c r="A11" s="370" t="s">
        <v>311</v>
      </c>
      <c r="B11" s="57" t="s">
        <v>313</v>
      </c>
      <c r="C11" s="56" t="s">
        <v>312</v>
      </c>
      <c r="D11" s="56" t="s">
        <v>117</v>
      </c>
      <c r="E11" s="54"/>
      <c r="F11" s="619"/>
      <c r="G11" s="619"/>
      <c r="H11" s="620"/>
      <c r="I11" s="620"/>
      <c r="J11" s="620"/>
      <c r="K11" s="371"/>
      <c r="L11" s="222"/>
      <c r="M11" s="222"/>
      <c r="N11" s="93"/>
      <c r="O11" s="93"/>
      <c r="P11" s="79"/>
      <c r="Q11" s="79"/>
      <c r="R11" s="79"/>
      <c r="S11" s="79"/>
      <c r="T11" s="79"/>
    </row>
    <row r="12" spans="1:20" ht="20.25" customHeight="1">
      <c r="A12" s="370" t="s">
        <v>316</v>
      </c>
      <c r="B12" s="57" t="s">
        <v>318</v>
      </c>
      <c r="C12" s="56" t="s">
        <v>317</v>
      </c>
      <c r="D12" s="60" t="s">
        <v>140</v>
      </c>
      <c r="E12" s="54"/>
      <c r="F12" s="619"/>
      <c r="G12" s="619"/>
      <c r="H12" s="619"/>
      <c r="I12" s="619"/>
      <c r="J12" s="619"/>
      <c r="K12" s="373"/>
      <c r="L12" s="219"/>
      <c r="M12" s="219"/>
      <c r="N12" s="93"/>
      <c r="O12" s="93"/>
      <c r="P12" s="223"/>
      <c r="Q12" s="223"/>
      <c r="R12" s="223"/>
      <c r="S12" s="223"/>
      <c r="T12" s="223"/>
    </row>
    <row r="13" spans="1:20" ht="14" thickBot="1">
      <c r="A13" s="374"/>
      <c r="B13" s="375"/>
      <c r="C13" s="376"/>
      <c r="D13" s="377"/>
      <c r="E13" s="378"/>
      <c r="F13" s="379"/>
      <c r="G13" s="379"/>
      <c r="H13" s="379"/>
      <c r="I13" s="379"/>
      <c r="J13" s="379"/>
      <c r="K13" s="380"/>
      <c r="L13" s="219"/>
      <c r="M13" s="219"/>
      <c r="N13" s="93"/>
      <c r="O13" s="93"/>
      <c r="P13" s="223"/>
      <c r="Q13" s="223"/>
      <c r="R13" s="223"/>
      <c r="S13" s="223"/>
      <c r="T13" s="223"/>
    </row>
    <row r="14" spans="1:20">
      <c r="A14" s="76"/>
      <c r="B14" s="292"/>
      <c r="C14" s="54"/>
      <c r="D14" s="54"/>
      <c r="E14" s="54"/>
      <c r="F14" s="79"/>
      <c r="G14" s="79"/>
      <c r="H14" s="79"/>
      <c r="I14" s="79"/>
      <c r="J14" s="79"/>
      <c r="L14" s="93"/>
      <c r="M14" s="93"/>
      <c r="N14" s="93"/>
      <c r="O14" s="93"/>
    </row>
    <row r="15" spans="1:20">
      <c r="L15" s="93"/>
      <c r="M15" s="93"/>
      <c r="N15" s="93"/>
      <c r="O15" s="93"/>
    </row>
    <row r="19" spans="2:2">
      <c r="B19" s="56"/>
    </row>
  </sheetData>
  <mergeCells count="1">
    <mergeCell ref="L5:M5"/>
  </mergeCells>
  <dataValidations disablePrompts="1" count="1">
    <dataValidation type="list" allowBlank="1" showInputMessage="1" showErrorMessage="1" sqref="N5" xr:uid="{B3BB059F-88CB-4661-9D16-FE3F6B7C27D8}">
      <formula1>"2022,2023,2024,2025,2026"</formula1>
    </dataValidation>
  </dataValidations>
  <pageMargins left="0.17" right="0.16" top="0.5" bottom="0.74803149606299213" header="0.31496062992125984" footer="0.31496062992125984"/>
  <pageSetup paperSize="9" scale="38" orientation="portrait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23A6-6370-45BE-92D5-8EA601361250}">
  <sheetPr>
    <tabColor theme="8" tint="0.79998168889431442"/>
    <pageSetUpPr fitToPage="1"/>
  </sheetPr>
  <dimension ref="A1:L61"/>
  <sheetViews>
    <sheetView zoomScale="50" zoomScaleNormal="50" workbookViewId="0">
      <pane ySplit="5" topLeftCell="A31" activePane="bottomLeft" state="frozen"/>
      <selection pane="bottomLeft" activeCell="A3" sqref="A3"/>
    </sheetView>
  </sheetViews>
  <sheetFormatPr defaultColWidth="10.1796875" defaultRowHeight="12.5"/>
  <cols>
    <col min="1" max="1" width="55" style="93" customWidth="1"/>
    <col min="2" max="2" width="13" style="93" customWidth="1"/>
    <col min="3" max="3" width="16.453125" style="93" customWidth="1"/>
    <col min="4" max="4" width="17.81640625" style="93" customWidth="1"/>
    <col min="5" max="5" width="5.81640625" style="93" customWidth="1"/>
    <col min="6" max="6" width="16.1796875" style="93" bestFit="1" customWidth="1"/>
    <col min="7" max="7" width="14.453125" style="93" bestFit="1" customWidth="1"/>
    <col min="8" max="8" width="16.1796875" style="93" bestFit="1" customWidth="1"/>
    <col min="9" max="10" width="14.453125" style="93" bestFit="1" customWidth="1"/>
    <col min="11" max="11" width="10.1796875" style="93" customWidth="1"/>
    <col min="12" max="12" width="67.1796875" style="93" customWidth="1"/>
    <col min="13" max="14" width="17.1796875" style="93" customWidth="1"/>
    <col min="15" max="16384" width="10.1796875" style="93"/>
  </cols>
  <sheetData>
    <row r="1" spans="1:12" s="87" customFormat="1" ht="24" customHeight="1">
      <c r="A1" s="390" t="s">
        <v>6</v>
      </c>
      <c r="B1" s="84"/>
      <c r="C1" s="84"/>
      <c r="D1" s="85"/>
      <c r="E1" s="85"/>
      <c r="F1" s="85"/>
      <c r="G1" s="86"/>
      <c r="H1" s="86"/>
      <c r="I1" s="86"/>
      <c r="J1" s="86"/>
      <c r="K1" s="86"/>
    </row>
    <row r="2" spans="1:12" s="87" customFormat="1" ht="24" customHeight="1">
      <c r="A2" s="390" t="str">
        <f>'1.1 Cover'!$A$1</f>
        <v>Regulatory Reporting Pack</v>
      </c>
      <c r="B2" s="88"/>
      <c r="C2" s="88"/>
      <c r="D2" s="86"/>
      <c r="E2" s="86"/>
      <c r="F2" s="86"/>
      <c r="G2" s="86"/>
      <c r="H2" s="86"/>
      <c r="I2" s="86"/>
      <c r="J2" s="86"/>
      <c r="K2" s="86"/>
    </row>
    <row r="3" spans="1:12" s="87" customFormat="1" ht="24" customHeight="1">
      <c r="A3" s="390" t="s">
        <v>618</v>
      </c>
      <c r="B3" s="88"/>
      <c r="C3" s="88"/>
      <c r="D3" s="86"/>
      <c r="E3" s="86"/>
      <c r="F3" s="86"/>
      <c r="G3" s="86"/>
      <c r="H3" s="86"/>
      <c r="I3" s="86"/>
      <c r="J3" s="86"/>
      <c r="K3" s="86"/>
    </row>
    <row r="4" spans="1:12" ht="14.5">
      <c r="A4" s="89"/>
      <c r="B4" s="89"/>
      <c r="C4" s="89"/>
      <c r="D4" s="91"/>
      <c r="E4" s="91"/>
      <c r="F4" s="602"/>
      <c r="G4" s="603"/>
      <c r="H4" s="603" t="s">
        <v>113</v>
      </c>
      <c r="I4" s="603"/>
      <c r="J4" s="612"/>
      <c r="K4" s="92"/>
    </row>
    <row r="5" spans="1:12" ht="18">
      <c r="A5" s="94"/>
      <c r="B5" s="89"/>
      <c r="C5" s="89"/>
      <c r="D5" s="62" t="s">
        <v>372</v>
      </c>
      <c r="E5" s="95"/>
      <c r="F5" s="35">
        <f>'4.1 TO PCFM Input Summary'!G5</f>
        <v>2027</v>
      </c>
      <c r="G5" s="35">
        <f>'4.1 TO PCFM Input Summary'!H5</f>
        <v>2028</v>
      </c>
      <c r="H5" s="35">
        <f>'4.1 TO PCFM Input Summary'!I5</f>
        <v>2029</v>
      </c>
      <c r="I5" s="35">
        <f>'4.1 TO PCFM Input Summary'!J5</f>
        <v>2030</v>
      </c>
      <c r="J5" s="624">
        <f>'4.1 TO PCFM Input Summary'!K5</f>
        <v>2031</v>
      </c>
      <c r="K5" s="96"/>
    </row>
    <row r="6" spans="1:12" s="58" customFormat="1" ht="14.5" thickBot="1">
      <c r="A6" s="62"/>
      <c r="B6" s="62"/>
      <c r="C6" s="62"/>
      <c r="D6" s="65"/>
      <c r="E6" s="65"/>
      <c r="F6" s="67"/>
      <c r="G6" s="67"/>
      <c r="H6" s="67"/>
      <c r="I6" s="67"/>
      <c r="J6" s="63"/>
      <c r="K6" s="53"/>
      <c r="L6" s="62"/>
    </row>
    <row r="7" spans="1:12" s="58" customFormat="1" ht="34.5" customHeight="1">
      <c r="A7" s="123" t="s">
        <v>618</v>
      </c>
      <c r="B7" s="112"/>
      <c r="C7" s="113"/>
      <c r="D7" s="113"/>
      <c r="E7" s="113"/>
      <c r="F7" s="113"/>
      <c r="G7" s="113"/>
      <c r="H7" s="113"/>
      <c r="I7" s="113"/>
      <c r="J7" s="113"/>
      <c r="K7" s="115"/>
      <c r="L7" s="62"/>
    </row>
    <row r="8" spans="1:12" s="58" customFormat="1" ht="18" customHeight="1">
      <c r="A8" s="300" t="s">
        <v>158</v>
      </c>
      <c r="B8" s="56" t="s">
        <v>160</v>
      </c>
      <c r="C8" s="56" t="s">
        <v>159</v>
      </c>
      <c r="D8" s="56" t="s">
        <v>117</v>
      </c>
      <c r="E8" s="56"/>
      <c r="F8" s="572">
        <f>F19</f>
        <v>-2.8</v>
      </c>
      <c r="G8" s="572">
        <f t="shared" ref="G8:J8" si="0">G19</f>
        <v>-2.8</v>
      </c>
      <c r="H8" s="572">
        <f t="shared" si="0"/>
        <v>-2.8</v>
      </c>
      <c r="I8" s="572">
        <f t="shared" si="0"/>
        <v>-2.8</v>
      </c>
      <c r="J8" s="572">
        <f t="shared" si="0"/>
        <v>-2.8</v>
      </c>
      <c r="K8" s="116"/>
    </row>
    <row r="9" spans="1:12" s="58" customFormat="1" ht="14" thickBot="1">
      <c r="A9" s="124"/>
      <c r="B9" s="117"/>
      <c r="C9" s="117"/>
      <c r="D9" s="117"/>
      <c r="E9" s="117"/>
      <c r="F9" s="117"/>
      <c r="G9" s="117"/>
      <c r="H9" s="117"/>
      <c r="I9" s="117"/>
      <c r="J9" s="117"/>
      <c r="K9" s="118"/>
    </row>
    <row r="10" spans="1:12" s="58" customFormat="1" ht="13.5">
      <c r="A10" s="125"/>
    </row>
    <row r="11" spans="1:12" s="58" customFormat="1" ht="14.5" thickBot="1">
      <c r="D11" s="126"/>
      <c r="E11" s="126"/>
      <c r="F11" s="126"/>
      <c r="G11" s="126"/>
      <c r="H11" s="126"/>
      <c r="I11" s="126"/>
    </row>
    <row r="12" spans="1:12" s="58" customFormat="1" ht="14">
      <c r="A12" s="111" t="s">
        <v>158</v>
      </c>
      <c r="B12" s="294"/>
      <c r="C12" s="294"/>
      <c r="D12" s="127"/>
      <c r="E12" s="127"/>
      <c r="F12" s="127"/>
      <c r="G12" s="127"/>
      <c r="H12" s="127"/>
      <c r="I12" s="127"/>
      <c r="J12" s="294"/>
      <c r="K12" s="119"/>
    </row>
    <row r="13" spans="1:12" s="58" customFormat="1" ht="14">
      <c r="A13" s="128"/>
      <c r="D13" s="126"/>
      <c r="E13" s="126"/>
      <c r="F13" s="126"/>
      <c r="G13" s="126"/>
      <c r="H13" s="126"/>
      <c r="I13" s="126"/>
      <c r="K13" s="116"/>
    </row>
    <row r="14" spans="1:12" s="58" customFormat="1" ht="14">
      <c r="A14" s="128"/>
      <c r="D14" s="126"/>
      <c r="E14" s="126"/>
      <c r="F14" s="126"/>
      <c r="G14" s="126"/>
      <c r="H14" s="126"/>
      <c r="I14" s="126"/>
      <c r="K14" s="116"/>
    </row>
    <row r="15" spans="1:12" s="58" customFormat="1" ht="15.5">
      <c r="A15" s="300" t="s">
        <v>619</v>
      </c>
      <c r="B15" s="301" t="s">
        <v>620</v>
      </c>
      <c r="C15" s="56" t="s">
        <v>159</v>
      </c>
      <c r="D15" s="56" t="s">
        <v>117</v>
      </c>
      <c r="E15" s="56"/>
      <c r="F15" s="572">
        <f>F29</f>
        <v>-0.84</v>
      </c>
      <c r="G15" s="572">
        <f t="shared" ref="G15:J15" si="1">G29</f>
        <v>-0.84</v>
      </c>
      <c r="H15" s="572">
        <f t="shared" si="1"/>
        <v>-0.84</v>
      </c>
      <c r="I15" s="572">
        <f t="shared" si="1"/>
        <v>-0.84</v>
      </c>
      <c r="J15" s="572">
        <f t="shared" si="1"/>
        <v>-0.84</v>
      </c>
      <c r="K15" s="116"/>
    </row>
    <row r="16" spans="1:12" s="58" customFormat="1" ht="15.5">
      <c r="A16" s="300" t="s">
        <v>621</v>
      </c>
      <c r="B16" s="301" t="s">
        <v>622</v>
      </c>
      <c r="C16" s="56" t="s">
        <v>159</v>
      </c>
      <c r="D16" s="56" t="s">
        <v>117</v>
      </c>
      <c r="E16" s="56"/>
      <c r="F16" s="572">
        <f>F39</f>
        <v>-0.84</v>
      </c>
      <c r="G16" s="572">
        <f t="shared" ref="G16:J16" si="2">G39</f>
        <v>-0.84</v>
      </c>
      <c r="H16" s="572">
        <f t="shared" si="2"/>
        <v>-0.84</v>
      </c>
      <c r="I16" s="572">
        <f t="shared" si="2"/>
        <v>-0.84</v>
      </c>
      <c r="J16" s="572">
        <f t="shared" si="2"/>
        <v>-0.84</v>
      </c>
      <c r="K16" s="116"/>
    </row>
    <row r="17" spans="1:11" s="58" customFormat="1" ht="15.5">
      <c r="A17" s="300" t="s">
        <v>623</v>
      </c>
      <c r="B17" s="301" t="s">
        <v>624</v>
      </c>
      <c r="C17" s="56" t="s">
        <v>159</v>
      </c>
      <c r="D17" s="56" t="s">
        <v>117</v>
      </c>
      <c r="E17" s="56"/>
      <c r="F17" s="572">
        <f>F49</f>
        <v>-0.84</v>
      </c>
      <c r="G17" s="572">
        <f t="shared" ref="G17:J17" si="3">G49</f>
        <v>-0.84</v>
      </c>
      <c r="H17" s="572">
        <f t="shared" si="3"/>
        <v>-0.84</v>
      </c>
      <c r="I17" s="572">
        <f t="shared" si="3"/>
        <v>-0.84</v>
      </c>
      <c r="J17" s="572">
        <f t="shared" si="3"/>
        <v>-0.84</v>
      </c>
      <c r="K17" s="116"/>
    </row>
    <row r="18" spans="1:11" s="58" customFormat="1" ht="15.5">
      <c r="A18" s="300" t="s">
        <v>625</v>
      </c>
      <c r="B18" s="301" t="s">
        <v>626</v>
      </c>
      <c r="C18" s="56" t="s">
        <v>159</v>
      </c>
      <c r="D18" s="56" t="s">
        <v>117</v>
      </c>
      <c r="E18" s="56"/>
      <c r="F18" s="572">
        <f>F59</f>
        <v>-0.28000000000000003</v>
      </c>
      <c r="G18" s="572">
        <f t="shared" ref="G18:J18" si="4">G59</f>
        <v>-0.28000000000000003</v>
      </c>
      <c r="H18" s="572">
        <f t="shared" si="4"/>
        <v>-0.28000000000000003</v>
      </c>
      <c r="I18" s="572">
        <f t="shared" si="4"/>
        <v>-0.28000000000000003</v>
      </c>
      <c r="J18" s="572">
        <f t="shared" si="4"/>
        <v>-0.28000000000000003</v>
      </c>
      <c r="K18" s="116"/>
    </row>
    <row r="19" spans="1:11" s="58" customFormat="1" ht="18.75" customHeight="1">
      <c r="A19" s="129" t="s">
        <v>158</v>
      </c>
      <c r="B19" s="121" t="s">
        <v>627</v>
      </c>
      <c r="C19" s="121" t="s">
        <v>159</v>
      </c>
      <c r="D19" s="56" t="s">
        <v>117</v>
      </c>
      <c r="E19" s="56"/>
      <c r="F19" s="625">
        <f>F15+F16+F17+F18</f>
        <v>-2.8</v>
      </c>
      <c r="G19" s="625">
        <f t="shared" ref="G19:J19" si="5">G15+G16+G17+G18</f>
        <v>-2.8</v>
      </c>
      <c r="H19" s="625">
        <f t="shared" si="5"/>
        <v>-2.8</v>
      </c>
      <c r="I19" s="625">
        <f t="shared" si="5"/>
        <v>-2.8</v>
      </c>
      <c r="J19" s="625">
        <f t="shared" si="5"/>
        <v>-2.8</v>
      </c>
      <c r="K19" s="116"/>
    </row>
    <row r="20" spans="1:11" s="58" customFormat="1" ht="15" customHeight="1">
      <c r="A20" s="129"/>
      <c r="D20" s="126"/>
      <c r="E20" s="126"/>
      <c r="F20" s="126"/>
      <c r="G20" s="126"/>
      <c r="H20" s="126"/>
      <c r="I20" s="126"/>
      <c r="K20" s="116"/>
    </row>
    <row r="21" spans="1:11" s="58" customFormat="1" ht="51.75" customHeight="1">
      <c r="A21" s="297"/>
      <c r="D21" s="126"/>
      <c r="E21" s="126"/>
      <c r="F21" s="126"/>
      <c r="G21" s="126"/>
      <c r="H21" s="126"/>
      <c r="I21" s="126"/>
      <c r="K21" s="116"/>
    </row>
    <row r="22" spans="1:11" s="58" customFormat="1" ht="14">
      <c r="A22" s="357" t="s">
        <v>628</v>
      </c>
      <c r="F22" s="126"/>
      <c r="G22" s="126"/>
      <c r="H22" s="126"/>
      <c r="I22" s="126"/>
      <c r="K22" s="116"/>
    </row>
    <row r="23" spans="1:11" s="58" customFormat="1" ht="13.5">
      <c r="A23" s="297"/>
      <c r="K23" s="116"/>
    </row>
    <row r="24" spans="1:11" s="58" customFormat="1" ht="18" customHeight="1">
      <c r="A24" s="300" t="s">
        <v>629</v>
      </c>
      <c r="B24" s="301" t="s">
        <v>630</v>
      </c>
      <c r="C24" s="56" t="s">
        <v>159</v>
      </c>
      <c r="D24" s="58" t="s">
        <v>631</v>
      </c>
      <c r="E24" s="56"/>
      <c r="F24" s="619"/>
      <c r="G24" s="619"/>
      <c r="H24" s="619"/>
      <c r="I24" s="619"/>
      <c r="J24" s="619"/>
      <c r="K24" s="116"/>
    </row>
    <row r="25" spans="1:11" s="58" customFormat="1" ht="17.25" customHeight="1">
      <c r="A25" s="300" t="s">
        <v>632</v>
      </c>
      <c r="B25" s="301" t="s">
        <v>633</v>
      </c>
      <c r="C25" s="56" t="s">
        <v>159</v>
      </c>
      <c r="D25" s="58" t="s">
        <v>631</v>
      </c>
      <c r="E25" s="56"/>
      <c r="F25" s="608">
        <v>8.9</v>
      </c>
      <c r="G25" s="608">
        <v>8.9</v>
      </c>
      <c r="H25" s="608">
        <v>8.9</v>
      </c>
      <c r="I25" s="608">
        <v>8.9</v>
      </c>
      <c r="J25" s="608">
        <v>8.9</v>
      </c>
      <c r="K25" s="116"/>
    </row>
    <row r="26" spans="1:11" s="58" customFormat="1" ht="18" customHeight="1">
      <c r="A26" s="300" t="s">
        <v>634</v>
      </c>
      <c r="B26" s="301" t="s">
        <v>635</v>
      </c>
      <c r="C26" s="56" t="s">
        <v>159</v>
      </c>
      <c r="D26" s="58" t="s">
        <v>631</v>
      </c>
      <c r="E26" s="56"/>
      <c r="F26" s="608">
        <v>9.3000000000000007</v>
      </c>
      <c r="G26" s="608">
        <v>9.3000000000000007</v>
      </c>
      <c r="H26" s="608">
        <v>9.3000000000000007</v>
      </c>
      <c r="I26" s="608">
        <v>9.3000000000000007</v>
      </c>
      <c r="J26" s="608">
        <v>9.3000000000000007</v>
      </c>
      <c r="K26" s="116"/>
    </row>
    <row r="27" spans="1:11" s="58" customFormat="1" ht="17.25" customHeight="1">
      <c r="A27" s="300" t="s">
        <v>636</v>
      </c>
      <c r="B27" s="301" t="s">
        <v>637</v>
      </c>
      <c r="C27" s="56" t="s">
        <v>159</v>
      </c>
      <c r="D27" s="58" t="s">
        <v>631</v>
      </c>
      <c r="E27" s="56"/>
      <c r="F27" s="608">
        <v>9.6</v>
      </c>
      <c r="G27" s="608">
        <v>9.6</v>
      </c>
      <c r="H27" s="608">
        <v>9.6</v>
      </c>
      <c r="I27" s="608">
        <v>9.6</v>
      </c>
      <c r="J27" s="608">
        <v>9.6</v>
      </c>
      <c r="K27" s="116"/>
    </row>
    <row r="28" spans="1:11" s="58" customFormat="1" ht="20.65" customHeight="1">
      <c r="A28" s="300" t="s">
        <v>638</v>
      </c>
      <c r="B28" s="301" t="s">
        <v>639</v>
      </c>
      <c r="C28" s="56" t="s">
        <v>159</v>
      </c>
      <c r="D28" s="58" t="s">
        <v>631</v>
      </c>
      <c r="E28" s="56"/>
      <c r="F28" s="608">
        <v>8.6</v>
      </c>
      <c r="G28" s="608">
        <v>8.6</v>
      </c>
      <c r="H28" s="608">
        <v>8.6</v>
      </c>
      <c r="I28" s="608">
        <v>8.6</v>
      </c>
      <c r="J28" s="608">
        <v>8.6</v>
      </c>
      <c r="K28" s="116"/>
    </row>
    <row r="29" spans="1:11" s="58" customFormat="1" ht="20.65" customHeight="1">
      <c r="A29" s="129"/>
      <c r="B29" s="303" t="s">
        <v>640</v>
      </c>
      <c r="C29" s="121" t="s">
        <v>159</v>
      </c>
      <c r="D29" s="121" t="s">
        <v>117</v>
      </c>
      <c r="F29" s="626">
        <f>IF(F24&gt;F26,MIN((F24-F26)/(F27-F26),1)*0.84,IF(F24&lt;F25,MAX((F24-F25)/(F25-F28),-1)*0.84,0))</f>
        <v>-0.84</v>
      </c>
      <c r="G29" s="626">
        <f>IF(G24&gt;G26,MIN((G24-G26)/(G27-G26),1)*0.84,IF(G24&lt;G25,MAX((G24-G25)/(G25-G28),-1)*0.84,0))</f>
        <v>-0.84</v>
      </c>
      <c r="H29" s="626">
        <f>IF(H24&gt;H26,MIN((H24-H26)/(H27-H26),1)*0.84,IF(H24&lt;H25,MAX((H24-H25)/(H25-H28),-1)*0.84,0))</f>
        <v>-0.84</v>
      </c>
      <c r="I29" s="626">
        <f>IF(I24&gt;I26,MIN((I24-I26)/(I27-I26),1)*0.84,IF(I24&lt;I25,MAX((I24-I25)/(I25-I28),-1)*0.84,0))</f>
        <v>-0.84</v>
      </c>
      <c r="J29" s="626">
        <f>IF(J24&gt;J26,MIN((J24-J26)/(J27-J26),1)*0.84,IF(J24&lt;J25,MAX((J24-J25)/(J25-J28),-1)*0.84,0))</f>
        <v>-0.84</v>
      </c>
      <c r="K29" s="116"/>
    </row>
    <row r="30" spans="1:11" s="58" customFormat="1" ht="15">
      <c r="A30" s="129"/>
      <c r="B30" s="301"/>
      <c r="C30" s="56"/>
      <c r="K30" s="116"/>
    </row>
    <row r="31" spans="1:11" s="58" customFormat="1" ht="43.9" customHeight="1">
      <c r="A31" s="129"/>
      <c r="B31" s="301"/>
      <c r="C31" s="56"/>
      <c r="K31" s="116"/>
    </row>
    <row r="32" spans="1:11" s="58" customFormat="1" ht="15">
      <c r="A32" s="357" t="s">
        <v>641</v>
      </c>
      <c r="B32" s="301"/>
      <c r="C32" s="56"/>
      <c r="K32" s="116"/>
    </row>
    <row r="33" spans="1:11" s="58" customFormat="1" ht="15">
      <c r="B33" s="301"/>
      <c r="C33" s="56"/>
      <c r="K33" s="116"/>
    </row>
    <row r="34" spans="1:11" s="58" customFormat="1" ht="18" customHeight="1">
      <c r="A34" s="300" t="s">
        <v>629</v>
      </c>
      <c r="B34" s="301" t="s">
        <v>642</v>
      </c>
      <c r="C34" s="56" t="s">
        <v>159</v>
      </c>
      <c r="D34" s="58" t="s">
        <v>631</v>
      </c>
      <c r="E34" s="56"/>
      <c r="F34" s="619"/>
      <c r="G34" s="619"/>
      <c r="H34" s="620"/>
      <c r="I34" s="620"/>
      <c r="J34" s="620"/>
      <c r="K34" s="116"/>
    </row>
    <row r="35" spans="1:11" s="58" customFormat="1" ht="19.899999999999999" customHeight="1">
      <c r="A35" s="300" t="s">
        <v>632</v>
      </c>
      <c r="B35" s="301" t="s">
        <v>643</v>
      </c>
      <c r="C35" s="56" t="s">
        <v>159</v>
      </c>
      <c r="D35" s="58" t="s">
        <v>631</v>
      </c>
      <c r="E35" s="56"/>
      <c r="F35" s="627">
        <v>9</v>
      </c>
      <c r="G35" s="627">
        <v>9</v>
      </c>
      <c r="H35" s="627">
        <v>9</v>
      </c>
      <c r="I35" s="627">
        <v>9</v>
      </c>
      <c r="J35" s="627">
        <v>9</v>
      </c>
      <c r="K35" s="116"/>
    </row>
    <row r="36" spans="1:11" s="58" customFormat="1" ht="19.899999999999999" customHeight="1">
      <c r="A36" s="300" t="s">
        <v>634</v>
      </c>
      <c r="B36" s="301" t="s">
        <v>644</v>
      </c>
      <c r="C36" s="56" t="s">
        <v>159</v>
      </c>
      <c r="D36" s="58" t="s">
        <v>631</v>
      </c>
      <c r="E36" s="56"/>
      <c r="F36" s="627">
        <v>9.4</v>
      </c>
      <c r="G36" s="627">
        <v>9.4</v>
      </c>
      <c r="H36" s="627">
        <v>9.4</v>
      </c>
      <c r="I36" s="627">
        <v>9.4</v>
      </c>
      <c r="J36" s="627">
        <v>9.4</v>
      </c>
      <c r="K36" s="116"/>
    </row>
    <row r="37" spans="1:11" s="58" customFormat="1" ht="19.899999999999999" customHeight="1">
      <c r="A37" s="300" t="s">
        <v>636</v>
      </c>
      <c r="B37" s="301" t="s">
        <v>645</v>
      </c>
      <c r="C37" s="56" t="s">
        <v>159</v>
      </c>
      <c r="D37" s="58" t="s">
        <v>631</v>
      </c>
      <c r="E37" s="56"/>
      <c r="F37" s="627">
        <v>9.6999999999999993</v>
      </c>
      <c r="G37" s="627">
        <v>9.6999999999999993</v>
      </c>
      <c r="H37" s="627">
        <v>9.6999999999999993</v>
      </c>
      <c r="I37" s="627">
        <v>9.6999999999999993</v>
      </c>
      <c r="J37" s="627">
        <v>9.6999999999999993</v>
      </c>
      <c r="K37" s="116"/>
    </row>
    <row r="38" spans="1:11" s="58" customFormat="1" ht="21" customHeight="1">
      <c r="A38" s="300" t="s">
        <v>638</v>
      </c>
      <c r="B38" s="301" t="s">
        <v>646</v>
      </c>
      <c r="C38" s="56" t="s">
        <v>159</v>
      </c>
      <c r="D38" s="58" t="s">
        <v>631</v>
      </c>
      <c r="E38" s="56"/>
      <c r="F38" s="627">
        <v>8.6999999999999993</v>
      </c>
      <c r="G38" s="627">
        <v>8.6999999999999993</v>
      </c>
      <c r="H38" s="627">
        <v>8.6999999999999993</v>
      </c>
      <c r="I38" s="627">
        <v>8.6999999999999993</v>
      </c>
      <c r="J38" s="627">
        <v>8.6999999999999993</v>
      </c>
      <c r="K38" s="116"/>
    </row>
    <row r="39" spans="1:11" s="58" customFormat="1" ht="18.399999999999999" customHeight="1">
      <c r="A39" s="129"/>
      <c r="B39" s="303" t="s">
        <v>647</v>
      </c>
      <c r="C39" s="121" t="s">
        <v>159</v>
      </c>
      <c r="D39" s="121" t="s">
        <v>117</v>
      </c>
      <c r="F39" s="626">
        <f>IF(F34&gt;F36,MIN((F34-F36)/(F37-F36),1)*0.84,IF(F34&lt;F35,MAX((F34-F35)/(F35-F38),-1)*0.84,0))</f>
        <v>-0.84</v>
      </c>
      <c r="G39" s="626">
        <f>IF(G34&gt;G36,MIN((G34-G36)/(G37-G36),1)*0.84,IF(G34&lt;G35,MAX((G34-G35)/(G35-G38),-1)*0.84,0))</f>
        <v>-0.84</v>
      </c>
      <c r="H39" s="626">
        <f>IF(H34&gt;H36,MIN((H34-H36)/(H37-H36),1)*0.84,IF(H34&lt;H35,MAX((H34-H35)/(H35-H38),-1)*0.84,0))</f>
        <v>-0.84</v>
      </c>
      <c r="I39" s="626">
        <f>IF(I34&gt;I36,MIN((I34-I36)/(I37-I36),1)*0.84,IF(I34&lt;I35,MAX((I34-I35)/(I35-I38),-1)*0.84,0))</f>
        <v>-0.84</v>
      </c>
      <c r="J39" s="626">
        <f>IF(J34&gt;J36,MIN((J34-J36)/(J37-J36),1)*0.84,IF(J34&lt;J35,MAX((J34-J35)/(J35-J38),-1)*0.84,0))</f>
        <v>-0.84</v>
      </c>
      <c r="K39" s="116"/>
    </row>
    <row r="40" spans="1:11" s="58" customFormat="1" ht="15">
      <c r="A40" s="129"/>
      <c r="B40" s="303"/>
      <c r="C40" s="121"/>
      <c r="F40" s="126"/>
      <c r="G40" s="126"/>
      <c r="H40" s="126"/>
      <c r="I40" s="126"/>
      <c r="J40" s="126"/>
      <c r="K40" s="116"/>
    </row>
    <row r="41" spans="1:11" s="58" customFormat="1" ht="45.4" customHeight="1">
      <c r="A41" s="129"/>
      <c r="B41" s="303"/>
      <c r="C41" s="121"/>
      <c r="F41" s="126"/>
      <c r="G41" s="126"/>
      <c r="H41" s="126"/>
      <c r="I41" s="126"/>
      <c r="J41" s="126"/>
      <c r="K41" s="116"/>
    </row>
    <row r="42" spans="1:11" s="58" customFormat="1" ht="15">
      <c r="A42" s="357" t="s">
        <v>648</v>
      </c>
      <c r="B42" s="301"/>
      <c r="C42" s="56"/>
      <c r="K42" s="116"/>
    </row>
    <row r="43" spans="1:11" s="58" customFormat="1" ht="15">
      <c r="B43" s="301"/>
      <c r="C43" s="56"/>
      <c r="K43" s="116"/>
    </row>
    <row r="44" spans="1:11" s="58" customFormat="1" ht="18.399999999999999" customHeight="1">
      <c r="A44" s="300" t="s">
        <v>629</v>
      </c>
      <c r="B44" s="304" t="s">
        <v>649</v>
      </c>
      <c r="C44" s="56" t="s">
        <v>159</v>
      </c>
      <c r="D44" s="58" t="s">
        <v>631</v>
      </c>
      <c r="E44" s="56"/>
      <c r="F44" s="619"/>
      <c r="G44" s="619"/>
      <c r="H44" s="620"/>
      <c r="I44" s="620"/>
      <c r="J44" s="620"/>
      <c r="K44" s="116"/>
    </row>
    <row r="45" spans="1:11" s="58" customFormat="1" ht="18" customHeight="1">
      <c r="A45" s="300" t="s">
        <v>632</v>
      </c>
      <c r="B45" s="304" t="s">
        <v>650</v>
      </c>
      <c r="C45" s="56" t="s">
        <v>159</v>
      </c>
      <c r="D45" s="58" t="s">
        <v>631</v>
      </c>
      <c r="E45" s="56"/>
      <c r="F45" s="627">
        <v>8.1999999999999993</v>
      </c>
      <c r="G45" s="627">
        <v>8.1999999999999993</v>
      </c>
      <c r="H45" s="627">
        <v>8.1999999999999993</v>
      </c>
      <c r="I45" s="627">
        <v>8.1999999999999993</v>
      </c>
      <c r="J45" s="627">
        <v>8.1999999999999993</v>
      </c>
      <c r="K45" s="116"/>
    </row>
    <row r="46" spans="1:11" s="58" customFormat="1" ht="15.5">
      <c r="A46" s="300" t="s">
        <v>634</v>
      </c>
      <c r="B46" s="304" t="s">
        <v>651</v>
      </c>
      <c r="C46" s="56" t="s">
        <v>159</v>
      </c>
      <c r="D46" s="58" t="s">
        <v>631</v>
      </c>
      <c r="E46" s="56"/>
      <c r="F46" s="627">
        <v>8.6</v>
      </c>
      <c r="G46" s="627">
        <v>8.6</v>
      </c>
      <c r="H46" s="627">
        <v>8.6</v>
      </c>
      <c r="I46" s="627">
        <v>8.6</v>
      </c>
      <c r="J46" s="627">
        <v>8.6</v>
      </c>
      <c r="K46" s="116"/>
    </row>
    <row r="47" spans="1:11" s="58" customFormat="1" ht="19.149999999999999" customHeight="1">
      <c r="A47" s="300" t="s">
        <v>636</v>
      </c>
      <c r="B47" s="304" t="s">
        <v>652</v>
      </c>
      <c r="C47" s="56" t="s">
        <v>159</v>
      </c>
      <c r="D47" s="58" t="s">
        <v>631</v>
      </c>
      <c r="E47" s="56"/>
      <c r="F47" s="627">
        <v>8.9</v>
      </c>
      <c r="G47" s="627">
        <v>8.9</v>
      </c>
      <c r="H47" s="627">
        <v>8.9</v>
      </c>
      <c r="I47" s="627">
        <v>8.9</v>
      </c>
      <c r="J47" s="627">
        <v>8.9</v>
      </c>
      <c r="K47" s="116"/>
    </row>
    <row r="48" spans="1:11" s="58" customFormat="1" ht="16.149999999999999" customHeight="1">
      <c r="A48" s="300" t="s">
        <v>638</v>
      </c>
      <c r="B48" s="301" t="s">
        <v>653</v>
      </c>
      <c r="C48" s="56" t="s">
        <v>159</v>
      </c>
      <c r="D48" s="58" t="s">
        <v>631</v>
      </c>
      <c r="E48" s="56"/>
      <c r="F48" s="627">
        <v>7.9</v>
      </c>
      <c r="G48" s="627">
        <v>7.9</v>
      </c>
      <c r="H48" s="627">
        <v>7.9</v>
      </c>
      <c r="I48" s="627">
        <v>7.9</v>
      </c>
      <c r="J48" s="627">
        <v>7.9</v>
      </c>
      <c r="K48" s="116"/>
    </row>
    <row r="49" spans="1:11" s="58" customFormat="1" ht="18.399999999999999" customHeight="1">
      <c r="A49" s="129"/>
      <c r="B49" s="303" t="s">
        <v>654</v>
      </c>
      <c r="C49" s="121" t="s">
        <v>159</v>
      </c>
      <c r="D49" s="121" t="s">
        <v>117</v>
      </c>
      <c r="F49" s="626">
        <f>IF(F44&gt;F46,MIN((F44-F46)/(F47-F46),1)*0.84,IF(F44&lt;F45,MAX((F44-F45)/(F45-F48),-1)*0.84,0))</f>
        <v>-0.84</v>
      </c>
      <c r="G49" s="626">
        <f>IF(G44&gt;G46,MIN((G44-G46)/(G47-G46),1)*0.84,IF(G44&lt;G45,MAX((G44-G45)/(G45-G48),-1)*0.84,0))</f>
        <v>-0.84</v>
      </c>
      <c r="H49" s="626">
        <f>IF(H44&gt;H46,MIN((H44-H46)/(H47-H46),1)*0.84,IF(H44&lt;H45,MAX((H44-H45)/(H45-H48),-1)*0.84,0))</f>
        <v>-0.84</v>
      </c>
      <c r="I49" s="626">
        <f>IF(I44&gt;I46,MIN((I44-I46)/(I47-I46),1)*0.84,IF(I44&lt;I45,MAX((I44-I45)/(I45-I48),-1)*0.84,0))</f>
        <v>-0.84</v>
      </c>
      <c r="J49" s="626">
        <f>IF(J44&gt;J46,MIN((J44-J46)/(J47-J46),1)*0.84,IF(J44&lt;J45,MAX((J44-J45)/(J45-J48),-1)*0.84,0))</f>
        <v>-0.84</v>
      </c>
      <c r="K49" s="116"/>
    </row>
    <row r="50" spans="1:11" s="58" customFormat="1" ht="15">
      <c r="A50" s="129"/>
      <c r="B50" s="301"/>
      <c r="C50" s="56"/>
      <c r="K50" s="116"/>
    </row>
    <row r="51" spans="1:11" s="58" customFormat="1" ht="35.25" customHeight="1">
      <c r="A51" s="129"/>
      <c r="B51" s="301"/>
      <c r="C51" s="56"/>
      <c r="K51" s="116"/>
    </row>
    <row r="52" spans="1:11" s="58" customFormat="1" ht="17.25" customHeight="1">
      <c r="A52" s="357" t="s">
        <v>655</v>
      </c>
      <c r="B52" s="301"/>
      <c r="C52" s="56"/>
      <c r="K52" s="116"/>
    </row>
    <row r="53" spans="1:11" s="58" customFormat="1" ht="15">
      <c r="A53" s="129"/>
      <c r="B53" s="301"/>
      <c r="C53" s="56"/>
      <c r="K53" s="116"/>
    </row>
    <row r="54" spans="1:11" s="58" customFormat="1" ht="15.5">
      <c r="A54" s="300" t="s">
        <v>629</v>
      </c>
      <c r="B54" s="304" t="s">
        <v>656</v>
      </c>
      <c r="C54" s="56" t="s">
        <v>159</v>
      </c>
      <c r="D54" s="58" t="s">
        <v>631</v>
      </c>
      <c r="E54" s="56"/>
      <c r="F54" s="619"/>
      <c r="G54" s="619"/>
      <c r="H54" s="620"/>
      <c r="I54" s="620"/>
      <c r="J54" s="620"/>
      <c r="K54" s="116"/>
    </row>
    <row r="55" spans="1:11" s="58" customFormat="1" ht="15.5">
      <c r="A55" s="300" t="s">
        <v>632</v>
      </c>
      <c r="B55" s="304" t="s">
        <v>657</v>
      </c>
      <c r="C55" s="56" t="s">
        <v>159</v>
      </c>
      <c r="D55" s="58" t="s">
        <v>631</v>
      </c>
      <c r="E55" s="56"/>
      <c r="F55" s="627">
        <v>8.5</v>
      </c>
      <c r="G55" s="627">
        <v>8.5</v>
      </c>
      <c r="H55" s="627">
        <v>8.5</v>
      </c>
      <c r="I55" s="627">
        <v>8.5</v>
      </c>
      <c r="J55" s="627">
        <v>8.5</v>
      </c>
      <c r="K55" s="116"/>
    </row>
    <row r="56" spans="1:11" s="58" customFormat="1" ht="15.5">
      <c r="A56" s="300" t="s">
        <v>634</v>
      </c>
      <c r="B56" s="304" t="s">
        <v>658</v>
      </c>
      <c r="C56" s="56" t="s">
        <v>159</v>
      </c>
      <c r="D56" s="58" t="s">
        <v>631</v>
      </c>
      <c r="E56" s="56"/>
      <c r="F56" s="627">
        <v>8.9</v>
      </c>
      <c r="G56" s="627">
        <v>8.9</v>
      </c>
      <c r="H56" s="627">
        <v>8.9</v>
      </c>
      <c r="I56" s="627">
        <v>8.9</v>
      </c>
      <c r="J56" s="627">
        <v>8.9</v>
      </c>
      <c r="K56" s="116"/>
    </row>
    <row r="57" spans="1:11" s="58" customFormat="1" ht="15.5">
      <c r="A57" s="300" t="s">
        <v>636</v>
      </c>
      <c r="B57" s="304" t="s">
        <v>659</v>
      </c>
      <c r="C57" s="56" t="s">
        <v>159</v>
      </c>
      <c r="D57" s="58" t="s">
        <v>631</v>
      </c>
      <c r="E57" s="56"/>
      <c r="F57" s="627">
        <v>9.1999999999999993</v>
      </c>
      <c r="G57" s="627">
        <v>9.1999999999999993</v>
      </c>
      <c r="H57" s="627">
        <v>9.1999999999999993</v>
      </c>
      <c r="I57" s="627">
        <v>9.1999999999999993</v>
      </c>
      <c r="J57" s="627">
        <v>9.1999999999999993</v>
      </c>
      <c r="K57" s="116"/>
    </row>
    <row r="58" spans="1:11" s="58" customFormat="1" ht="15.5">
      <c r="A58" s="300" t="s">
        <v>638</v>
      </c>
      <c r="B58" s="304" t="s">
        <v>660</v>
      </c>
      <c r="C58" s="56" t="s">
        <v>159</v>
      </c>
      <c r="D58" s="58" t="s">
        <v>631</v>
      </c>
      <c r="E58" s="56"/>
      <c r="F58" s="627">
        <v>8.1999999999999993</v>
      </c>
      <c r="G58" s="627">
        <v>8.1999999999999993</v>
      </c>
      <c r="H58" s="627">
        <v>8.1999999999999993</v>
      </c>
      <c r="I58" s="627">
        <v>8.1999999999999993</v>
      </c>
      <c r="J58" s="627">
        <v>8.1999999999999993</v>
      </c>
      <c r="K58" s="116"/>
    </row>
    <row r="59" spans="1:11" s="58" customFormat="1" ht="17.649999999999999" customHeight="1">
      <c r="A59" s="300"/>
      <c r="B59" s="303" t="s">
        <v>661</v>
      </c>
      <c r="C59" s="121" t="s">
        <v>159</v>
      </c>
      <c r="D59" s="121" t="s">
        <v>117</v>
      </c>
      <c r="F59" s="626">
        <f>IF(F54&gt;F56,MIN((F54-F56)/(F57-F56),1)*0.28,IF(F54&lt;F55,MAX((F54-F55)/(F55-F58),-1)*0.28,0))</f>
        <v>-0.28000000000000003</v>
      </c>
      <c r="G59" s="626">
        <f>IF(G54&gt;G56,MIN((G54-G56)/(G57-G56),1)*0.28,IF(G54&lt;G55,MAX((G54-G55)/(G55-G58),-1)*0.28,0))</f>
        <v>-0.28000000000000003</v>
      </c>
      <c r="H59" s="626">
        <f>IF(H54&gt;H56,MIN((H54-H56)/(H57-H56),1)*0.28,IF(H54&lt;H55,MAX((H54-H55)/(H55-H58),-1)*0.28,0))</f>
        <v>-0.28000000000000003</v>
      </c>
      <c r="I59" s="626">
        <f>IF(I54&gt;I56,MIN((I54-I56)/(I57-I56),1)*0.28,IF(I54&lt;I55,MAX((I54-I55)/(I55-I58),-1)*0.28,0))</f>
        <v>-0.28000000000000003</v>
      </c>
      <c r="J59" s="626">
        <f>IF(J54&gt;J56,MIN((J54-J56)/(J57-J56),1)*0.28,IF(J54&lt;J55,MAX((J54-J55)/(J55-J58),-1)*0.28,0))</f>
        <v>-0.28000000000000003</v>
      </c>
      <c r="K59" s="116"/>
    </row>
    <row r="60" spans="1:11" s="58" customFormat="1" ht="14.5" thickBot="1">
      <c r="A60" s="122"/>
      <c r="B60" s="117"/>
      <c r="C60" s="117"/>
      <c r="D60" s="131"/>
      <c r="E60" s="131"/>
      <c r="F60" s="131"/>
      <c r="G60" s="131"/>
      <c r="H60" s="131"/>
      <c r="I60" s="131"/>
      <c r="J60" s="117"/>
      <c r="K60" s="118"/>
    </row>
    <row r="61" spans="1:11" s="58" customFormat="1" ht="14">
      <c r="D61" s="126"/>
      <c r="E61" s="126"/>
      <c r="F61" s="126"/>
      <c r="G61" s="126"/>
      <c r="H61" s="126"/>
      <c r="I61" s="126"/>
    </row>
  </sheetData>
  <pageMargins left="0.19685039370078741" right="0.19685039370078741" top="0.39370078740157483" bottom="0.53" header="0.19685039370078741" footer="0.23622047244094491"/>
  <pageSetup paperSize="8" scale="48" orientation="portrait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B6B1-7D6C-4656-9078-15D03204C502}">
  <sheetPr>
    <tabColor theme="8" tint="0.79998168889431442"/>
    <pageSetUpPr fitToPage="1"/>
  </sheetPr>
  <dimension ref="A1:K56"/>
  <sheetViews>
    <sheetView zoomScale="50" zoomScaleNormal="50" workbookViewId="0">
      <pane ySplit="5" topLeftCell="A6" activePane="bottomLeft" state="frozen"/>
      <selection pane="bottomLeft" activeCell="C17" sqref="C17"/>
    </sheetView>
  </sheetViews>
  <sheetFormatPr defaultColWidth="10.1796875" defaultRowHeight="12.5"/>
  <cols>
    <col min="1" max="1" width="53.81640625" style="93" customWidth="1"/>
    <col min="2" max="2" width="13.26953125" style="93" customWidth="1"/>
    <col min="3" max="3" width="11.453125" style="93" customWidth="1"/>
    <col min="4" max="4" width="17.453125" style="93" bestFit="1" customWidth="1"/>
    <col min="5" max="5" width="7.54296875" style="93" customWidth="1"/>
    <col min="6" max="9" width="10.453125" style="93" bestFit="1" customWidth="1"/>
    <col min="10" max="16384" width="10.1796875" style="93"/>
  </cols>
  <sheetData>
    <row r="1" spans="1:11" s="87" customFormat="1" ht="24" customHeight="1">
      <c r="A1" s="390" t="s">
        <v>6</v>
      </c>
      <c r="B1" s="84"/>
      <c r="C1" s="84"/>
      <c r="D1" s="85"/>
      <c r="E1" s="85"/>
      <c r="F1" s="85"/>
      <c r="G1" s="86"/>
      <c r="H1" s="86"/>
      <c r="I1" s="86"/>
      <c r="J1" s="86"/>
      <c r="K1" s="86"/>
    </row>
    <row r="2" spans="1:11" s="87" customFormat="1" ht="24" customHeight="1">
      <c r="A2" s="390" t="str">
        <f>'1.1 Cover'!$A$1</f>
        <v>Regulatory Reporting Pack</v>
      </c>
      <c r="B2" s="88"/>
      <c r="C2" s="88"/>
      <c r="D2" s="86"/>
      <c r="E2" s="86"/>
      <c r="F2" s="86"/>
      <c r="G2" s="86"/>
      <c r="H2" s="86"/>
      <c r="I2" s="86"/>
      <c r="J2" s="86"/>
      <c r="K2" s="86"/>
    </row>
    <row r="3" spans="1:11" s="87" customFormat="1" ht="24" customHeight="1">
      <c r="A3" s="390" t="s">
        <v>662</v>
      </c>
      <c r="B3" s="88"/>
      <c r="C3" s="88"/>
      <c r="D3" s="86"/>
      <c r="E3" s="86"/>
      <c r="F3" s="86"/>
      <c r="G3" s="86"/>
      <c r="H3" s="86"/>
      <c r="I3" s="86"/>
      <c r="J3" s="86"/>
      <c r="K3" s="86"/>
    </row>
    <row r="4" spans="1:11" ht="14.5">
      <c r="A4" s="89"/>
      <c r="B4" s="89"/>
      <c r="C4" s="89"/>
      <c r="D4" s="91"/>
      <c r="E4" s="91"/>
      <c r="F4" s="602"/>
      <c r="G4" s="603"/>
      <c r="H4" s="603" t="s">
        <v>113</v>
      </c>
      <c r="I4" s="603"/>
      <c r="J4" s="612"/>
    </row>
    <row r="5" spans="1:11" ht="18.5" thickBot="1">
      <c r="A5" s="94"/>
      <c r="B5" s="89"/>
      <c r="C5" s="89"/>
      <c r="D5" s="62" t="s">
        <v>372</v>
      </c>
      <c r="E5" s="95"/>
      <c r="F5" s="35">
        <v>2027</v>
      </c>
      <c r="G5" s="35">
        <v>2028</v>
      </c>
      <c r="H5" s="35">
        <v>2029</v>
      </c>
      <c r="I5" s="35">
        <v>2030</v>
      </c>
      <c r="J5" s="624">
        <v>2031</v>
      </c>
    </row>
    <row r="6" spans="1:11" s="58" customFormat="1" ht="15.5">
      <c r="A6" s="132" t="s">
        <v>663</v>
      </c>
      <c r="B6" s="114"/>
      <c r="C6" s="114"/>
      <c r="D6" s="133"/>
      <c r="E6" s="133"/>
      <c r="F6" s="134"/>
      <c r="G6" s="134"/>
      <c r="H6" s="134"/>
      <c r="I6" s="134"/>
      <c r="J6" s="54"/>
      <c r="K6" s="119"/>
    </row>
    <row r="7" spans="1:11" s="58" customFormat="1" ht="13.5">
      <c r="A7" s="128"/>
      <c r="B7" s="59"/>
      <c r="C7" s="54"/>
      <c r="D7" s="54"/>
      <c r="E7" s="53"/>
      <c r="F7" s="53"/>
      <c r="G7" s="53"/>
      <c r="H7" s="53"/>
      <c r="I7" s="53"/>
      <c r="J7" s="53"/>
      <c r="K7" s="116"/>
    </row>
    <row r="8" spans="1:11" s="58" customFormat="1" ht="16.149999999999999" customHeight="1">
      <c r="A8" s="297" t="s">
        <v>664</v>
      </c>
      <c r="B8" s="58" t="s">
        <v>164</v>
      </c>
      <c r="C8" s="56" t="s">
        <v>163</v>
      </c>
      <c r="D8" s="56" t="s">
        <v>117</v>
      </c>
      <c r="F8" s="628">
        <f>F23</f>
        <v>0</v>
      </c>
      <c r="G8" s="628">
        <f t="shared" ref="G8:J8" si="0">G23</f>
        <v>0</v>
      </c>
      <c r="H8" s="628">
        <f t="shared" si="0"/>
        <v>0</v>
      </c>
      <c r="I8" s="628">
        <f t="shared" si="0"/>
        <v>0</v>
      </c>
      <c r="J8" s="628">
        <f t="shared" si="0"/>
        <v>0</v>
      </c>
      <c r="K8" s="135"/>
    </row>
    <row r="9" spans="1:11" s="58" customFormat="1" ht="16.149999999999999" customHeight="1">
      <c r="A9" s="297" t="s">
        <v>665</v>
      </c>
      <c r="B9" s="58" t="s">
        <v>167</v>
      </c>
      <c r="C9" s="56" t="s">
        <v>166</v>
      </c>
      <c r="D9" s="56" t="s">
        <v>117</v>
      </c>
      <c r="F9" s="628">
        <f>F35</f>
        <v>0</v>
      </c>
      <c r="G9" s="628">
        <f t="shared" ref="G9" si="1">G35</f>
        <v>0</v>
      </c>
      <c r="H9" s="629"/>
      <c r="I9" s="629"/>
      <c r="J9" s="629"/>
      <c r="K9" s="135"/>
    </row>
    <row r="10" spans="1:11" s="58" customFormat="1" ht="16.899999999999999" customHeight="1">
      <c r="A10" s="297" t="s">
        <v>666</v>
      </c>
      <c r="B10" s="58" t="s">
        <v>667</v>
      </c>
      <c r="C10" s="58" t="s">
        <v>169</v>
      </c>
      <c r="D10" s="56" t="s">
        <v>117</v>
      </c>
      <c r="F10" s="305"/>
      <c r="G10" s="305"/>
      <c r="H10" s="305"/>
      <c r="I10" s="305"/>
      <c r="J10" s="305"/>
      <c r="K10" s="130" t="s">
        <v>668</v>
      </c>
    </row>
    <row r="11" spans="1:11" s="58" customFormat="1" ht="16.149999999999999" customHeight="1">
      <c r="A11" s="307" t="s">
        <v>171</v>
      </c>
      <c r="B11" s="58" t="s">
        <v>669</v>
      </c>
      <c r="C11" s="58" t="s">
        <v>172</v>
      </c>
      <c r="D11" s="56" t="s">
        <v>117</v>
      </c>
      <c r="F11" s="628"/>
      <c r="G11" s="628"/>
      <c r="H11" s="628"/>
      <c r="I11" s="628"/>
      <c r="J11" s="628"/>
      <c r="K11" s="130" t="s">
        <v>670</v>
      </c>
    </row>
    <row r="12" spans="1:11" s="58" customFormat="1" ht="14" thickBot="1">
      <c r="A12" s="122"/>
      <c r="B12" s="117"/>
      <c r="C12" s="117"/>
      <c r="D12" s="117"/>
      <c r="E12" s="117"/>
      <c r="F12" s="117"/>
      <c r="G12" s="117"/>
      <c r="H12" s="117"/>
      <c r="I12" s="117"/>
      <c r="J12" s="117"/>
      <c r="K12" s="118"/>
    </row>
    <row r="13" spans="1:11" s="58" customFormat="1" ht="13.5"/>
    <row r="14" spans="1:11" s="58" customFormat="1" ht="14" thickBot="1"/>
    <row r="15" spans="1:11" s="58" customFormat="1" ht="13.5">
      <c r="A15" s="306"/>
      <c r="B15" s="294"/>
      <c r="C15" s="294"/>
      <c r="D15" s="294"/>
      <c r="E15" s="294"/>
      <c r="F15" s="294"/>
      <c r="G15" s="294"/>
      <c r="H15" s="294"/>
      <c r="I15" s="294"/>
      <c r="J15" s="294"/>
      <c r="K15" s="119"/>
    </row>
    <row r="16" spans="1:11" s="58" customFormat="1" ht="13.5">
      <c r="A16" s="128" t="s">
        <v>671</v>
      </c>
      <c r="H16" s="136"/>
      <c r="K16" s="116"/>
    </row>
    <row r="17" spans="1:11" s="58" customFormat="1" ht="13.5">
      <c r="A17" s="297"/>
      <c r="K17" s="116"/>
    </row>
    <row r="18" spans="1:11" s="58" customFormat="1" ht="13.5">
      <c r="A18" s="297"/>
      <c r="K18" s="116"/>
    </row>
    <row r="19" spans="1:11" s="58" customFormat="1" ht="13.5">
      <c r="A19" s="137"/>
      <c r="K19" s="138"/>
    </row>
    <row r="20" spans="1:11" s="58" customFormat="1" ht="15.5">
      <c r="A20" s="80" t="s">
        <v>672</v>
      </c>
      <c r="B20" s="139" t="s">
        <v>673</v>
      </c>
      <c r="C20" s="56" t="s">
        <v>163</v>
      </c>
      <c r="D20" s="56" t="s">
        <v>117</v>
      </c>
      <c r="F20" s="619"/>
      <c r="G20" s="619"/>
      <c r="H20" s="619"/>
      <c r="I20" s="619"/>
      <c r="J20" s="619"/>
      <c r="K20" s="130"/>
    </row>
    <row r="21" spans="1:11" s="58" customFormat="1" ht="13.5">
      <c r="A21" s="297"/>
      <c r="K21" s="130"/>
    </row>
    <row r="22" spans="1:11" s="58" customFormat="1" ht="15.5">
      <c r="A22" s="80" t="s">
        <v>674</v>
      </c>
      <c r="B22" s="139" t="s">
        <v>675</v>
      </c>
      <c r="C22" s="56" t="s">
        <v>163</v>
      </c>
      <c r="D22" s="56" t="s">
        <v>117</v>
      </c>
      <c r="F22" s="663">
        <v>21.47</v>
      </c>
      <c r="G22" s="664"/>
      <c r="H22" s="664"/>
      <c r="I22" s="664"/>
      <c r="J22" s="665"/>
      <c r="K22" s="130"/>
    </row>
    <row r="23" spans="1:11" s="58" customFormat="1" ht="15.5">
      <c r="A23" s="120" t="s">
        <v>664</v>
      </c>
      <c r="B23" s="81" t="s">
        <v>676</v>
      </c>
      <c r="C23" s="121" t="s">
        <v>163</v>
      </c>
      <c r="D23" s="56" t="s">
        <v>117</v>
      </c>
      <c r="E23" s="78"/>
      <c r="F23" s="630">
        <f>MIN($F$22,0.9*SUM($F$20:F$20))-MIN($F$22,0.9*IF(COLUMNS($F$20:F$20)=1,0,SUM($F$20:INDEX($F$20:$J$20,1,COLUMNS($F$20:F20)-1))))</f>
        <v>0</v>
      </c>
      <c r="G23" s="630">
        <f>MIN($F$22,0.9*SUM($F$20:G$20))-MIN($F$22,0.9*IF(COLUMNS($F$20:G$20)=1,0,SUM($F$20:INDEX($F$20:$J$20,1,COLUMNS($F$20:G20)-1))))</f>
        <v>0</v>
      </c>
      <c r="H23" s="630">
        <f>MIN($F$22,0.9*SUM($F$20:H$20))-MIN($F$22,0.9*IF(COLUMNS($F$20:H$20)=1,0,SUM($F$20:INDEX($F$20:$J$20,1,COLUMNS($F$20:H20)-1))))</f>
        <v>0</v>
      </c>
      <c r="I23" s="630">
        <f>MIN($F$22,0.9*SUM($F$20:I$20))-MIN($F$22,0.9*IF(COLUMNS($F$20:I$20)=1,0,SUM($F$20:INDEX($F$20:$J$20,1,COLUMNS($F$20:I20)-1))))</f>
        <v>0</v>
      </c>
      <c r="J23" s="630">
        <f>MIN($F$22,0.9*SUM($F$20:J$20))-MIN($F$22,0.9*IF(COLUMNS($F$20:J$20)=1,0,SUM($F$20:INDEX($F$20:$J$20,1,COLUMNS($F$20:J20)-1))))</f>
        <v>0</v>
      </c>
      <c r="K23" s="130"/>
    </row>
    <row r="24" spans="1:11" s="58" customFormat="1" ht="13.5">
      <c r="A24" s="297"/>
      <c r="F24" s="58" t="b">
        <f>SUM($F$23:$J$23)&lt;=$F$22</f>
        <v>1</v>
      </c>
      <c r="G24" s="58" t="b">
        <f t="shared" ref="G24:J24" si="2">SUM($F$23:$J$23)&lt;=$F$22</f>
        <v>1</v>
      </c>
      <c r="H24" s="58" t="b">
        <f t="shared" si="2"/>
        <v>1</v>
      </c>
      <c r="I24" s="58" t="b">
        <f t="shared" si="2"/>
        <v>1</v>
      </c>
      <c r="J24" s="58" t="b">
        <f t="shared" si="2"/>
        <v>1</v>
      </c>
      <c r="K24" s="116"/>
    </row>
    <row r="25" spans="1:11" s="58" customFormat="1" ht="14" thickBot="1">
      <c r="A25" s="122"/>
      <c r="B25" s="117"/>
      <c r="C25" s="117"/>
      <c r="D25" s="117"/>
      <c r="E25" s="117"/>
      <c r="F25" s="117"/>
      <c r="G25" s="117"/>
      <c r="H25" s="117"/>
      <c r="I25" s="117"/>
      <c r="J25" s="117"/>
      <c r="K25" s="118"/>
    </row>
    <row r="26" spans="1:11" s="58" customFormat="1" ht="14" thickBot="1"/>
    <row r="27" spans="1:11" s="58" customFormat="1" ht="13.5">
      <c r="A27" s="306"/>
      <c r="B27" s="294"/>
      <c r="C27" s="294"/>
      <c r="D27" s="294"/>
      <c r="E27" s="294"/>
      <c r="F27" s="294"/>
      <c r="G27" s="294"/>
      <c r="H27" s="294"/>
      <c r="I27" s="294"/>
      <c r="J27" s="294"/>
      <c r="K27" s="119"/>
    </row>
    <row r="28" spans="1:11" s="58" customFormat="1" ht="13.5">
      <c r="A28" s="128" t="s">
        <v>677</v>
      </c>
      <c r="C28" s="54"/>
      <c r="K28" s="116"/>
    </row>
    <row r="29" spans="1:11" s="58" customFormat="1" ht="13.5">
      <c r="A29" s="297"/>
      <c r="K29" s="116"/>
    </row>
    <row r="30" spans="1:11" s="58" customFormat="1" ht="13.5">
      <c r="A30" s="297"/>
      <c r="K30" s="116"/>
    </row>
    <row r="31" spans="1:11" s="58" customFormat="1" ht="20.25" customHeight="1">
      <c r="A31" s="363" t="s">
        <v>678</v>
      </c>
      <c r="B31" s="308" t="s">
        <v>679</v>
      </c>
      <c r="C31" s="360" t="s">
        <v>166</v>
      </c>
      <c r="D31" s="358" t="s">
        <v>117</v>
      </c>
      <c r="F31" s="619"/>
      <c r="G31" s="619"/>
      <c r="H31" s="629"/>
      <c r="I31" s="629"/>
      <c r="J31" s="629"/>
      <c r="K31" s="130"/>
    </row>
    <row r="32" spans="1:11" s="58" customFormat="1" ht="32.65" customHeight="1">
      <c r="A32" s="308" t="s">
        <v>680</v>
      </c>
      <c r="B32" s="308" t="s">
        <v>681</v>
      </c>
      <c r="C32" s="360" t="s">
        <v>166</v>
      </c>
      <c r="D32" s="358" t="s">
        <v>117</v>
      </c>
      <c r="F32" s="631">
        <f>F43</f>
        <v>0</v>
      </c>
      <c r="G32" s="631">
        <f>G43</f>
        <v>0</v>
      </c>
      <c r="H32" s="629"/>
      <c r="I32" s="629"/>
      <c r="J32" s="629"/>
      <c r="K32" s="364" t="s">
        <v>682</v>
      </c>
    </row>
    <row r="33" spans="1:11" s="58" customFormat="1" ht="37.5" customHeight="1">
      <c r="A33" s="308" t="s">
        <v>683</v>
      </c>
      <c r="B33" s="308" t="s">
        <v>684</v>
      </c>
      <c r="C33" s="360" t="s">
        <v>166</v>
      </c>
      <c r="D33" s="358" t="s">
        <v>117</v>
      </c>
      <c r="E33" s="265"/>
      <c r="F33" s="632">
        <v>0</v>
      </c>
      <c r="G33" s="631">
        <f>F35</f>
        <v>0</v>
      </c>
      <c r="H33" s="629"/>
      <c r="I33" s="629"/>
      <c r="J33" s="629"/>
      <c r="K33" s="130" t="s">
        <v>685</v>
      </c>
    </row>
    <row r="34" spans="1:11" s="58" customFormat="1" ht="32.65" customHeight="1">
      <c r="A34" s="309" t="s">
        <v>686</v>
      </c>
      <c r="B34" s="308" t="s">
        <v>687</v>
      </c>
      <c r="C34" s="360" t="s">
        <v>166</v>
      </c>
      <c r="D34" s="358" t="s">
        <v>117</v>
      </c>
      <c r="F34" s="619"/>
      <c r="G34" s="619"/>
      <c r="H34" s="629"/>
      <c r="I34" s="629"/>
      <c r="J34" s="629"/>
      <c r="K34" s="130"/>
    </row>
    <row r="35" spans="1:11" s="58" customFormat="1" ht="21.75" customHeight="1">
      <c r="A35" s="120" t="s">
        <v>688</v>
      </c>
      <c r="B35" s="77" t="s">
        <v>689</v>
      </c>
      <c r="C35" s="361" t="s">
        <v>166</v>
      </c>
      <c r="D35" s="359" t="s">
        <v>117</v>
      </c>
      <c r="F35" s="630">
        <f>MIN(0.9*F31,F32-F33)-F34</f>
        <v>0</v>
      </c>
      <c r="G35" s="630">
        <f t="shared" ref="G35" si="3">MIN(0.9*G31,G32-G33)-G34</f>
        <v>0</v>
      </c>
      <c r="H35" s="629"/>
      <c r="I35" s="629"/>
      <c r="J35" s="629"/>
      <c r="K35" s="116"/>
    </row>
    <row r="36" spans="1:11" ht="13.5">
      <c r="A36" s="297"/>
      <c r="B36" s="273"/>
      <c r="C36" s="273"/>
      <c r="D36" s="58"/>
      <c r="E36" s="58"/>
      <c r="F36" s="58"/>
      <c r="G36" s="58"/>
      <c r="H36" s="58"/>
      <c r="I36" s="58"/>
      <c r="J36" s="58"/>
      <c r="K36" s="104"/>
    </row>
    <row r="37" spans="1:11" ht="13.5">
      <c r="A37" s="297"/>
      <c r="B37" s="273"/>
      <c r="C37" s="273"/>
      <c r="D37" s="58"/>
      <c r="E37" s="58"/>
      <c r="F37" s="58"/>
      <c r="G37" s="58"/>
      <c r="H37" s="58"/>
      <c r="I37" s="58"/>
      <c r="J37" s="58"/>
      <c r="K37" s="104"/>
    </row>
    <row r="38" spans="1:11" ht="13.5">
      <c r="A38" s="297"/>
      <c r="B38" s="273"/>
      <c r="C38" s="273"/>
      <c r="D38" s="58"/>
      <c r="E38" s="58"/>
      <c r="F38" s="58"/>
      <c r="G38" s="58"/>
      <c r="H38" s="58"/>
      <c r="I38" s="58"/>
      <c r="J38" s="58"/>
      <c r="K38" s="104"/>
    </row>
    <row r="39" spans="1:11" ht="13.5">
      <c r="A39" s="307" t="s">
        <v>690</v>
      </c>
      <c r="B39" s="273"/>
      <c r="C39" s="273"/>
      <c r="D39" s="58"/>
      <c r="E39" s="58"/>
      <c r="F39" s="58"/>
      <c r="G39" s="58"/>
      <c r="H39" s="58"/>
      <c r="I39" s="58"/>
      <c r="J39" s="58"/>
      <c r="K39" s="104"/>
    </row>
    <row r="40" spans="1:11" ht="13.5">
      <c r="A40" s="297"/>
      <c r="B40" s="273"/>
      <c r="C40" s="273"/>
      <c r="D40" s="58"/>
      <c r="E40" s="58"/>
      <c r="F40" s="58"/>
      <c r="G40" s="58"/>
      <c r="H40" s="58"/>
      <c r="I40" s="58"/>
      <c r="J40" s="58"/>
      <c r="K40" s="104"/>
    </row>
    <row r="41" spans="1:11" ht="27">
      <c r="A41" s="308" t="s">
        <v>691</v>
      </c>
      <c r="B41" s="308" t="s">
        <v>692</v>
      </c>
      <c r="C41" s="360" t="s">
        <v>166</v>
      </c>
      <c r="D41" s="358" t="s">
        <v>117</v>
      </c>
      <c r="E41" s="350"/>
      <c r="F41" s="305"/>
      <c r="G41" s="305"/>
      <c r="H41" s="629"/>
      <c r="I41" s="629"/>
      <c r="J41" s="629"/>
      <c r="K41" s="104"/>
    </row>
    <row r="42" spans="1:11" ht="23.65" customHeight="1">
      <c r="A42" s="308" t="s">
        <v>693</v>
      </c>
      <c r="B42" s="308" t="s">
        <v>694</v>
      </c>
      <c r="C42" s="360" t="s">
        <v>166</v>
      </c>
      <c r="D42" s="358" t="s">
        <v>117</v>
      </c>
      <c r="E42" s="58"/>
      <c r="F42" s="305"/>
      <c r="G42" s="305"/>
      <c r="H42" s="629"/>
      <c r="I42" s="629"/>
      <c r="J42" s="629"/>
      <c r="K42" s="104"/>
    </row>
    <row r="43" spans="1:11" ht="27">
      <c r="A43" s="310" t="s">
        <v>680</v>
      </c>
      <c r="B43" s="362" t="s">
        <v>681</v>
      </c>
      <c r="C43" s="361" t="s">
        <v>166</v>
      </c>
      <c r="D43" s="359" t="s">
        <v>117</v>
      </c>
      <c r="E43" s="58"/>
      <c r="F43" s="630">
        <f>(F41-F42)</f>
        <v>0</v>
      </c>
      <c r="G43" s="630">
        <f t="shared" ref="G43" si="4">(G41-G42)</f>
        <v>0</v>
      </c>
      <c r="H43" s="629"/>
      <c r="I43" s="629"/>
      <c r="J43" s="629"/>
      <c r="K43" s="104"/>
    </row>
    <row r="44" spans="1:11" ht="13.5">
      <c r="A44" s="109"/>
      <c r="C44" s="311"/>
      <c r="D44" s="265"/>
      <c r="K44" s="104"/>
    </row>
    <row r="45" spans="1:11" ht="13.5">
      <c r="A45" s="109"/>
      <c r="D45" s="266"/>
      <c r="K45" s="104"/>
    </row>
    <row r="46" spans="1:11">
      <c r="A46" s="109"/>
      <c r="K46" s="104"/>
    </row>
    <row r="47" spans="1:11">
      <c r="A47" s="109"/>
      <c r="K47" s="104"/>
    </row>
    <row r="48" spans="1:11" ht="13" thickBot="1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8"/>
    </row>
    <row r="52" spans="1:5">
      <c r="D52" s="141"/>
      <c r="E52" s="141"/>
    </row>
    <row r="53" spans="1:5" ht="15">
      <c r="A53" s="140"/>
    </row>
    <row r="54" spans="1:5" ht="15">
      <c r="A54" s="140"/>
    </row>
    <row r="55" spans="1:5" ht="15">
      <c r="A55" s="140"/>
    </row>
    <row r="56" spans="1:5" ht="15">
      <c r="A56" s="140"/>
    </row>
  </sheetData>
  <mergeCells count="1">
    <mergeCell ref="F22:J22"/>
  </mergeCells>
  <pageMargins left="0.31496062992125984" right="0.23622047244094491" top="0.43307086614173229" bottom="0.55118110236220474" header="0.19685039370078741" footer="0.19685039370078741"/>
  <pageSetup paperSize="9" scale="46" orientation="landscape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7C86-8B31-49D2-B9AD-0E181C9B88E1}">
  <sheetPr>
    <tabColor rgb="FFBDD7EE"/>
    <pageSetUpPr fitToPage="1"/>
  </sheetPr>
  <dimension ref="A1:N216"/>
  <sheetViews>
    <sheetView zoomScale="50" zoomScaleNormal="50" workbookViewId="0">
      <pane ySplit="5" topLeftCell="A113" activePane="bottomLeft" state="frozen"/>
      <selection pane="bottomLeft" activeCell="B129" sqref="B129"/>
    </sheetView>
  </sheetViews>
  <sheetFormatPr defaultColWidth="10.1796875" defaultRowHeight="13.5"/>
  <cols>
    <col min="1" max="1" width="62.7265625" style="93" customWidth="1"/>
    <col min="2" max="2" width="12.26953125" style="58" customWidth="1"/>
    <col min="3" max="3" width="10.1796875" style="93"/>
    <col min="4" max="4" width="18.1796875" style="93" customWidth="1"/>
    <col min="5" max="5" width="8" style="93" customWidth="1"/>
    <col min="6" max="10" width="13.453125" style="93" customWidth="1"/>
    <col min="11" max="16384" width="10.1796875" style="93"/>
  </cols>
  <sheetData>
    <row r="1" spans="1:12" s="87" customFormat="1" ht="24" customHeight="1">
      <c r="A1" s="390" t="s">
        <v>6</v>
      </c>
      <c r="B1" s="48"/>
      <c r="C1" s="84"/>
      <c r="D1" s="85"/>
      <c r="E1" s="85"/>
      <c r="F1" s="85"/>
      <c r="G1" s="86"/>
      <c r="H1" s="86"/>
      <c r="I1" s="86"/>
      <c r="J1" s="86"/>
      <c r="K1" s="86"/>
    </row>
    <row r="2" spans="1:12" s="87" customFormat="1" ht="24" customHeight="1">
      <c r="A2" s="390" t="str">
        <f>'1.1 Cover'!$A$1</f>
        <v>Regulatory Reporting Pack</v>
      </c>
      <c r="B2" s="52"/>
      <c r="C2" s="88"/>
      <c r="D2" s="86"/>
      <c r="E2" s="86"/>
      <c r="F2" s="86"/>
      <c r="G2" s="86"/>
      <c r="H2" s="86"/>
      <c r="I2" s="86"/>
      <c r="J2" s="86"/>
      <c r="K2" s="86"/>
    </row>
    <row r="3" spans="1:12" s="87" customFormat="1" ht="24" customHeight="1">
      <c r="A3" s="390" t="s">
        <v>695</v>
      </c>
      <c r="B3" s="52"/>
      <c r="C3" s="88"/>
      <c r="D3" s="86"/>
      <c r="E3" s="86"/>
      <c r="F3" s="86"/>
      <c r="G3" s="86"/>
      <c r="H3" s="86"/>
      <c r="I3" s="86"/>
      <c r="J3" s="86"/>
      <c r="K3" s="86"/>
    </row>
    <row r="4" spans="1:12" ht="14.5">
      <c r="A4" s="89"/>
      <c r="B4" s="61"/>
      <c r="C4" s="90"/>
      <c r="D4" s="91"/>
      <c r="E4" s="91"/>
      <c r="F4" s="602"/>
      <c r="G4" s="603"/>
      <c r="H4" s="603" t="s">
        <v>113</v>
      </c>
      <c r="I4" s="603"/>
      <c r="J4" s="612"/>
      <c r="K4" s="92"/>
    </row>
    <row r="5" spans="1:12" ht="14.5">
      <c r="A5" s="54"/>
      <c r="B5" s="61"/>
      <c r="C5" s="89"/>
      <c r="D5" s="97"/>
      <c r="E5" s="97"/>
      <c r="F5" s="35">
        <f>'4.1 TO PCFM Input Summary'!G5</f>
        <v>2027</v>
      </c>
      <c r="G5" s="35">
        <f>'4.1 TO PCFM Input Summary'!H5</f>
        <v>2028</v>
      </c>
      <c r="H5" s="35">
        <f>'4.1 TO PCFM Input Summary'!I5</f>
        <v>2029</v>
      </c>
      <c r="I5" s="35">
        <f>'4.1 TO PCFM Input Summary'!J5</f>
        <v>2030</v>
      </c>
      <c r="J5" s="35">
        <f>'4.1 TO PCFM Input Summary'!K5</f>
        <v>2031</v>
      </c>
      <c r="K5" s="96"/>
    </row>
    <row r="6" spans="1:12" ht="14.5" thickBot="1">
      <c r="A6" s="90"/>
      <c r="B6" s="62"/>
      <c r="C6" s="90"/>
      <c r="D6" s="97"/>
      <c r="E6" s="97"/>
      <c r="F6" s="97"/>
      <c r="G6" s="97"/>
      <c r="H6" s="97"/>
      <c r="I6" s="97"/>
      <c r="J6" s="92"/>
      <c r="K6" s="98"/>
      <c r="L6" s="90"/>
    </row>
    <row r="7" spans="1:12" ht="14">
      <c r="A7" s="532" t="s">
        <v>696</v>
      </c>
      <c r="B7" s="114"/>
      <c r="C7" s="142"/>
      <c r="D7" s="143"/>
      <c r="E7" s="143"/>
      <c r="F7" s="143"/>
      <c r="G7" s="143"/>
      <c r="H7" s="143"/>
      <c r="I7" s="143"/>
      <c r="J7" s="144"/>
      <c r="K7" s="145"/>
      <c r="L7" s="90"/>
    </row>
    <row r="8" spans="1:12" ht="12.5">
      <c r="A8" s="312"/>
      <c r="B8" s="313"/>
      <c r="C8" s="313"/>
      <c r="D8" s="314"/>
      <c r="E8" s="314"/>
      <c r="F8" s="314"/>
      <c r="G8" s="314"/>
      <c r="H8" s="314"/>
      <c r="I8" s="314"/>
      <c r="J8" s="315"/>
      <c r="K8" s="146"/>
      <c r="L8" s="90"/>
    </row>
    <row r="9" spans="1:12" ht="12.5">
      <c r="A9" s="312"/>
      <c r="B9" s="313"/>
      <c r="C9" s="313"/>
      <c r="D9" s="314"/>
      <c r="E9" s="314"/>
      <c r="F9" s="314"/>
      <c r="G9" s="314"/>
      <c r="H9" s="314"/>
      <c r="I9" s="314"/>
      <c r="J9" s="315"/>
      <c r="K9" s="146"/>
      <c r="L9" s="90"/>
    </row>
    <row r="10" spans="1:12" ht="15.4" customHeight="1">
      <c r="A10" s="308" t="s">
        <v>697</v>
      </c>
      <c r="B10" s="498" t="s">
        <v>698</v>
      </c>
      <c r="C10" s="55" t="s">
        <v>320</v>
      </c>
      <c r="D10" s="55" t="s">
        <v>117</v>
      </c>
      <c r="E10" s="314"/>
      <c r="F10" s="633">
        <f>F22</f>
        <v>2.613</v>
      </c>
      <c r="G10" s="633">
        <f t="shared" ref="G10:J10" si="0">G22</f>
        <v>2.613</v>
      </c>
      <c r="H10" s="633">
        <f t="shared" si="0"/>
        <v>2.613</v>
      </c>
      <c r="I10" s="633">
        <f t="shared" si="0"/>
        <v>2.613</v>
      </c>
      <c r="J10" s="633">
        <f t="shared" si="0"/>
        <v>2.613</v>
      </c>
      <c r="K10" s="146"/>
      <c r="L10" s="90"/>
    </row>
    <row r="11" spans="1:12" ht="15" customHeight="1">
      <c r="A11" s="308" t="s">
        <v>699</v>
      </c>
      <c r="B11" s="498" t="s">
        <v>700</v>
      </c>
      <c r="C11" s="55" t="s">
        <v>340</v>
      </c>
      <c r="D11" s="55" t="s">
        <v>117</v>
      </c>
      <c r="E11" s="314"/>
      <c r="F11" s="633">
        <f>F202</f>
        <v>-4.3</v>
      </c>
      <c r="G11" s="633">
        <f t="shared" ref="G11:J11" si="1">G202</f>
        <v>-4.3</v>
      </c>
      <c r="H11" s="633">
        <f t="shared" si="1"/>
        <v>-4.3</v>
      </c>
      <c r="I11" s="633">
        <f t="shared" si="1"/>
        <v>-4.3</v>
      </c>
      <c r="J11" s="633">
        <f t="shared" si="1"/>
        <v>-4.3</v>
      </c>
      <c r="K11" s="146"/>
      <c r="L11" s="90"/>
    </row>
    <row r="12" spans="1:12" ht="16.899999999999999" customHeight="1">
      <c r="A12" s="308" t="s">
        <v>701</v>
      </c>
      <c r="B12" s="498" t="s">
        <v>702</v>
      </c>
      <c r="C12" s="55" t="s">
        <v>327</v>
      </c>
      <c r="D12" s="55" t="s">
        <v>117</v>
      </c>
      <c r="E12" s="314"/>
      <c r="F12" s="633">
        <f>F104</f>
        <v>1.95</v>
      </c>
      <c r="G12" s="633">
        <f t="shared" ref="G12:J12" si="2">G104</f>
        <v>1.95</v>
      </c>
      <c r="H12" s="633">
        <f t="shared" si="2"/>
        <v>1.95</v>
      </c>
      <c r="I12" s="633">
        <f t="shared" si="2"/>
        <v>1.95</v>
      </c>
      <c r="J12" s="633">
        <f t="shared" si="2"/>
        <v>1.95</v>
      </c>
      <c r="K12" s="146"/>
      <c r="L12" s="90"/>
    </row>
    <row r="13" spans="1:12" ht="16.149999999999999" customHeight="1">
      <c r="A13" s="308" t="s">
        <v>171</v>
      </c>
      <c r="B13" s="498" t="s">
        <v>703</v>
      </c>
      <c r="C13" s="55" t="s">
        <v>347</v>
      </c>
      <c r="D13" s="55" t="s">
        <v>117</v>
      </c>
      <c r="E13" s="314"/>
      <c r="F13" s="633"/>
      <c r="G13" s="633"/>
      <c r="H13" s="633"/>
      <c r="I13" s="633"/>
      <c r="J13" s="633"/>
      <c r="K13" s="130" t="s">
        <v>670</v>
      </c>
      <c r="L13" s="90"/>
    </row>
    <row r="14" spans="1:12" ht="16.149999999999999" customHeight="1">
      <c r="A14" s="499" t="s">
        <v>704</v>
      </c>
      <c r="B14" s="500" t="s">
        <v>705</v>
      </c>
      <c r="C14" s="74" t="s">
        <v>347</v>
      </c>
      <c r="D14" s="74" t="s">
        <v>117</v>
      </c>
      <c r="E14" s="314"/>
      <c r="F14" s="634">
        <f>F11+F12+F13+F10</f>
        <v>0.26300000000000034</v>
      </c>
      <c r="G14" s="634">
        <f t="shared" ref="G14:J14" si="3">G11+G12+G13+G10</f>
        <v>0.26300000000000034</v>
      </c>
      <c r="H14" s="634">
        <f t="shared" si="3"/>
        <v>0.26300000000000034</v>
      </c>
      <c r="I14" s="634">
        <f t="shared" si="3"/>
        <v>0.26300000000000034</v>
      </c>
      <c r="J14" s="634">
        <f t="shared" si="3"/>
        <v>0.26300000000000034</v>
      </c>
      <c r="K14" s="146"/>
      <c r="L14" s="90"/>
    </row>
    <row r="15" spans="1:12">
      <c r="A15" s="501"/>
      <c r="B15" s="502"/>
      <c r="C15" s="502"/>
      <c r="D15" s="503"/>
      <c r="E15" s="314"/>
      <c r="F15" s="314"/>
      <c r="G15" s="314"/>
      <c r="H15" s="314"/>
      <c r="I15" s="314"/>
      <c r="J15" s="315"/>
      <c r="K15" s="146"/>
      <c r="L15" s="90"/>
    </row>
    <row r="16" spans="1:12">
      <c r="A16" s="501"/>
      <c r="B16" s="502"/>
      <c r="C16" s="502"/>
      <c r="D16" s="503"/>
      <c r="E16" s="314"/>
      <c r="F16" s="314"/>
      <c r="G16" s="314"/>
      <c r="H16" s="314"/>
      <c r="I16" s="314"/>
      <c r="J16" s="315"/>
      <c r="K16" s="146"/>
      <c r="L16" s="90"/>
    </row>
    <row r="17" spans="1:12" ht="27">
      <c r="A17" s="499" t="s">
        <v>706</v>
      </c>
      <c r="B17" s="504"/>
      <c r="C17" s="504"/>
      <c r="D17" s="504"/>
      <c r="E17" s="316"/>
      <c r="F17" s="316"/>
      <c r="G17" s="315"/>
      <c r="H17" s="315"/>
      <c r="I17" s="315"/>
      <c r="J17" s="315"/>
      <c r="K17" s="110"/>
      <c r="L17" s="90"/>
    </row>
    <row r="18" spans="1:12">
      <c r="A18" s="505"/>
      <c r="B18" s="504"/>
      <c r="C18" s="504"/>
      <c r="D18" s="504"/>
      <c r="E18" s="316"/>
      <c r="F18" s="316"/>
      <c r="G18" s="316"/>
      <c r="H18" s="316"/>
      <c r="I18" s="316"/>
      <c r="J18" s="316"/>
      <c r="K18" s="104"/>
    </row>
    <row r="19" spans="1:12" ht="21" customHeight="1">
      <c r="A19" s="501" t="s">
        <v>319</v>
      </c>
      <c r="B19" s="504" t="s">
        <v>321</v>
      </c>
      <c r="C19" s="55" t="s">
        <v>320</v>
      </c>
      <c r="D19" s="55" t="s">
        <v>117</v>
      </c>
      <c r="E19" s="316"/>
      <c r="F19" s="633">
        <f>F34</f>
        <v>2.613</v>
      </c>
      <c r="G19" s="633">
        <f t="shared" ref="G19:J19" si="4">G34</f>
        <v>2.613</v>
      </c>
      <c r="H19" s="633">
        <f t="shared" si="4"/>
        <v>2.613</v>
      </c>
      <c r="I19" s="633">
        <f t="shared" si="4"/>
        <v>2.613</v>
      </c>
      <c r="J19" s="633">
        <f t="shared" si="4"/>
        <v>2.613</v>
      </c>
      <c r="K19" s="104"/>
    </row>
    <row r="20" spans="1:12" ht="42.4" customHeight="1">
      <c r="A20" s="506" t="s">
        <v>707</v>
      </c>
      <c r="B20" s="504" t="s">
        <v>323</v>
      </c>
      <c r="C20" s="55" t="s">
        <v>320</v>
      </c>
      <c r="D20" s="55" t="s">
        <v>117</v>
      </c>
      <c r="E20" s="316"/>
      <c r="F20" s="633">
        <f>F42</f>
        <v>0</v>
      </c>
      <c r="G20" s="633">
        <f t="shared" ref="G20:J20" si="5">G42</f>
        <v>0</v>
      </c>
      <c r="H20" s="633">
        <f t="shared" si="5"/>
        <v>0</v>
      </c>
      <c r="I20" s="633">
        <f t="shared" si="5"/>
        <v>0</v>
      </c>
      <c r="J20" s="633">
        <f t="shared" si="5"/>
        <v>0</v>
      </c>
      <c r="K20" s="104"/>
    </row>
    <row r="21" spans="1:12" ht="19" customHeight="1">
      <c r="A21" s="506" t="s">
        <v>708</v>
      </c>
      <c r="B21" s="504" t="s">
        <v>325</v>
      </c>
      <c r="C21" s="55" t="s">
        <v>320</v>
      </c>
      <c r="D21" s="55" t="s">
        <v>117</v>
      </c>
      <c r="E21" s="316"/>
      <c r="F21" s="633">
        <f>F40</f>
        <v>0</v>
      </c>
      <c r="G21" s="633">
        <f t="shared" ref="G21:J21" si="6">G40</f>
        <v>0</v>
      </c>
      <c r="H21" s="633">
        <f t="shared" si="6"/>
        <v>0</v>
      </c>
      <c r="I21" s="633">
        <f t="shared" si="6"/>
        <v>0</v>
      </c>
      <c r="J21" s="633">
        <f t="shared" si="6"/>
        <v>0</v>
      </c>
      <c r="K21" s="104"/>
    </row>
    <row r="22" spans="1:12" ht="27.75" customHeight="1">
      <c r="A22" s="499" t="s">
        <v>697</v>
      </c>
      <c r="B22" s="507" t="s">
        <v>709</v>
      </c>
      <c r="C22" s="74" t="s">
        <v>320</v>
      </c>
      <c r="D22" s="74" t="s">
        <v>117</v>
      </c>
      <c r="E22" s="317"/>
      <c r="F22" s="634">
        <f>F19+F20+F21</f>
        <v>2.613</v>
      </c>
      <c r="G22" s="634">
        <f t="shared" ref="G22:J22" si="7">G19+G20+G21</f>
        <v>2.613</v>
      </c>
      <c r="H22" s="634">
        <f t="shared" si="7"/>
        <v>2.613</v>
      </c>
      <c r="I22" s="634">
        <f t="shared" si="7"/>
        <v>2.613</v>
      </c>
      <c r="J22" s="634">
        <f t="shared" si="7"/>
        <v>2.613</v>
      </c>
      <c r="K22" s="104"/>
    </row>
    <row r="23" spans="1:12" ht="18" customHeight="1">
      <c r="A23" s="505"/>
      <c r="B23" s="504"/>
      <c r="C23" s="504"/>
      <c r="D23" s="504"/>
      <c r="E23" s="316"/>
      <c r="F23" s="318"/>
      <c r="G23" s="316"/>
      <c r="H23" s="318"/>
      <c r="I23" s="316"/>
      <c r="J23" s="316"/>
      <c r="K23" s="104"/>
    </row>
    <row r="24" spans="1:12" ht="38.65" customHeight="1">
      <c r="A24" s="505"/>
      <c r="B24" s="504"/>
      <c r="C24" s="504"/>
      <c r="D24" s="504"/>
      <c r="E24" s="316"/>
      <c r="F24" s="318"/>
      <c r="G24" s="316"/>
      <c r="H24" s="318"/>
      <c r="I24" s="316"/>
      <c r="J24" s="316"/>
      <c r="K24" s="104"/>
    </row>
    <row r="25" spans="1:12" ht="29">
      <c r="A25" s="499" t="s">
        <v>710</v>
      </c>
      <c r="B25" s="502"/>
      <c r="C25" s="504"/>
      <c r="D25" s="502"/>
      <c r="E25" s="316"/>
      <c r="F25" s="313"/>
      <c r="G25" s="316"/>
      <c r="H25" s="316"/>
      <c r="I25" s="316"/>
      <c r="J25" s="316"/>
      <c r="K25" s="104"/>
    </row>
    <row r="26" spans="1:12">
      <c r="A26" s="505"/>
      <c r="B26" s="502"/>
      <c r="C26" s="504"/>
      <c r="D26" s="502"/>
      <c r="E26" s="316"/>
      <c r="F26" s="313"/>
      <c r="G26" s="316"/>
      <c r="H26" s="316"/>
      <c r="I26" s="316"/>
      <c r="J26" s="316"/>
      <c r="K26" s="104"/>
    </row>
    <row r="27" spans="1:12" ht="16.149999999999999" customHeight="1">
      <c r="A27" s="501" t="s">
        <v>711</v>
      </c>
      <c r="B27" s="502" t="s">
        <v>712</v>
      </c>
      <c r="C27" s="55" t="s">
        <v>320</v>
      </c>
      <c r="D27" s="508" t="s">
        <v>295</v>
      </c>
      <c r="E27" s="316"/>
      <c r="F27" s="635">
        <v>0.39</v>
      </c>
      <c r="G27" s="635">
        <v>0.39</v>
      </c>
      <c r="H27" s="635">
        <v>0.39</v>
      </c>
      <c r="I27" s="635">
        <v>0.39</v>
      </c>
      <c r="J27" s="635">
        <v>0.39</v>
      </c>
      <c r="K27" s="104"/>
    </row>
    <row r="28" spans="1:12" ht="16.149999999999999" customHeight="1">
      <c r="A28" s="501" t="s">
        <v>713</v>
      </c>
      <c r="B28" s="502" t="s">
        <v>714</v>
      </c>
      <c r="C28" s="55" t="s">
        <v>320</v>
      </c>
      <c r="D28" s="55" t="s">
        <v>117</v>
      </c>
      <c r="E28" s="316"/>
      <c r="F28" s="633">
        <f>F85</f>
        <v>6.7</v>
      </c>
      <c r="G28" s="633">
        <f t="shared" ref="G28:J28" si="8">G85</f>
        <v>6.7</v>
      </c>
      <c r="H28" s="633">
        <f t="shared" si="8"/>
        <v>6.7</v>
      </c>
      <c r="I28" s="633">
        <f t="shared" si="8"/>
        <v>6.7</v>
      </c>
      <c r="J28" s="633">
        <f t="shared" si="8"/>
        <v>6.7</v>
      </c>
      <c r="K28" s="104"/>
    </row>
    <row r="29" spans="1:12" ht="16.149999999999999" customHeight="1">
      <c r="A29" s="501" t="s">
        <v>715</v>
      </c>
      <c r="B29" s="502" t="s">
        <v>716</v>
      </c>
      <c r="C29" s="55" t="s">
        <v>320</v>
      </c>
      <c r="D29" s="55" t="s">
        <v>117</v>
      </c>
      <c r="E29" s="316"/>
      <c r="F29" s="633">
        <f>F48</f>
        <v>0</v>
      </c>
      <c r="G29" s="633">
        <f t="shared" ref="G29:J29" si="9">G48</f>
        <v>0</v>
      </c>
      <c r="H29" s="633">
        <f t="shared" si="9"/>
        <v>0</v>
      </c>
      <c r="I29" s="633">
        <f t="shared" si="9"/>
        <v>0</v>
      </c>
      <c r="J29" s="633">
        <f t="shared" si="9"/>
        <v>0</v>
      </c>
      <c r="K29" s="104"/>
    </row>
    <row r="30" spans="1:12" ht="16.149999999999999" customHeight="1">
      <c r="A30" s="501" t="s">
        <v>717</v>
      </c>
      <c r="B30" s="502" t="s">
        <v>718</v>
      </c>
      <c r="C30" s="55" t="s">
        <v>320</v>
      </c>
      <c r="D30" s="55" t="s">
        <v>117</v>
      </c>
      <c r="E30" s="316"/>
      <c r="F30" s="633">
        <f>F78</f>
        <v>0</v>
      </c>
      <c r="G30" s="633">
        <f t="shared" ref="G30:J30" si="10">G78</f>
        <v>0</v>
      </c>
      <c r="H30" s="633">
        <f t="shared" si="10"/>
        <v>0</v>
      </c>
      <c r="I30" s="633">
        <f t="shared" si="10"/>
        <v>0</v>
      </c>
      <c r="J30" s="633">
        <f t="shared" si="10"/>
        <v>0</v>
      </c>
      <c r="K30" s="104"/>
    </row>
    <row r="31" spans="1:12" ht="16.149999999999999" customHeight="1">
      <c r="A31" s="509" t="s">
        <v>719</v>
      </c>
      <c r="B31" s="504"/>
      <c r="C31" s="55" t="s">
        <v>320</v>
      </c>
      <c r="D31" s="55" t="s">
        <v>117</v>
      </c>
      <c r="E31" s="316"/>
      <c r="F31" s="636">
        <f>IFERROR(F27*(F28-F29)-F30,0)</f>
        <v>2.613</v>
      </c>
      <c r="G31" s="636">
        <f>IFERROR(G27*(G28-G29)-G30,0)</f>
        <v>2.613</v>
      </c>
      <c r="H31" s="636">
        <f>IFERROR(H27*(H28-H29)-H30,0)</f>
        <v>2.613</v>
      </c>
      <c r="I31" s="636">
        <f t="shared" ref="I31:J31" si="11">IFERROR(I27*(I28-I29)-I30,0)</f>
        <v>2.613</v>
      </c>
      <c r="J31" s="636">
        <f t="shared" si="11"/>
        <v>2.613</v>
      </c>
      <c r="K31" s="205"/>
    </row>
    <row r="32" spans="1:12" ht="16.149999999999999" customHeight="1">
      <c r="A32" s="501" t="s">
        <v>720</v>
      </c>
      <c r="B32" s="502" t="s">
        <v>721</v>
      </c>
      <c r="C32" s="55" t="s">
        <v>320</v>
      </c>
      <c r="D32" s="55" t="s">
        <v>117</v>
      </c>
      <c r="E32" s="316"/>
      <c r="F32" s="637">
        <v>-5.2</v>
      </c>
      <c r="G32" s="637">
        <v>-5.2</v>
      </c>
      <c r="H32" s="637">
        <v>-5.2</v>
      </c>
      <c r="I32" s="637">
        <v>-5.2</v>
      </c>
      <c r="J32" s="637">
        <v>-5.2</v>
      </c>
      <c r="K32" s="104"/>
    </row>
    <row r="33" spans="1:12" ht="16.149999999999999" customHeight="1">
      <c r="A33" s="501" t="s">
        <v>722</v>
      </c>
      <c r="B33" s="502" t="s">
        <v>723</v>
      </c>
      <c r="C33" s="55" t="s">
        <v>320</v>
      </c>
      <c r="D33" s="55" t="s">
        <v>117</v>
      </c>
      <c r="E33" s="316"/>
      <c r="F33" s="637">
        <v>5.2</v>
      </c>
      <c r="G33" s="637">
        <v>5.2</v>
      </c>
      <c r="H33" s="637">
        <v>5.2</v>
      </c>
      <c r="I33" s="637">
        <v>5.2</v>
      </c>
      <c r="J33" s="637">
        <v>5.2</v>
      </c>
      <c r="K33" s="104"/>
    </row>
    <row r="34" spans="1:12" ht="16.149999999999999" customHeight="1">
      <c r="A34" s="499" t="s">
        <v>319</v>
      </c>
      <c r="B34" s="510" t="s">
        <v>724</v>
      </c>
      <c r="C34" s="74" t="s">
        <v>320</v>
      </c>
      <c r="D34" s="74" t="s">
        <v>117</v>
      </c>
      <c r="E34" s="316"/>
      <c r="F34" s="634">
        <f>IFERROR(IF(F31&lt;=F32,F32,IF(F31&gt;F33,F33,F31)),0)</f>
        <v>2.613</v>
      </c>
      <c r="G34" s="634">
        <f>IFERROR(IF(G31&lt;=G32,G32,IF(G31&gt;G33,G33,G31)),0)</f>
        <v>2.613</v>
      </c>
      <c r="H34" s="634">
        <f>IFERROR(IF(H31&lt;=H32,H32,IF(H31&gt;H33,H33,H31)),0)</f>
        <v>2.613</v>
      </c>
      <c r="I34" s="634">
        <f>IFERROR(IF(I31&lt;=I32,I32,IF(I31&gt;I33,I33,I31)),0)</f>
        <v>2.613</v>
      </c>
      <c r="J34" s="634">
        <f>IFERROR(IF(J31&lt;=J32,J32,IF(J31&gt;J33,J33,J31)),0)</f>
        <v>2.613</v>
      </c>
      <c r="K34" s="147"/>
    </row>
    <row r="35" spans="1:12" ht="19.5" customHeight="1">
      <c r="A35" s="501"/>
      <c r="B35" s="502"/>
      <c r="C35" s="504"/>
      <c r="D35" s="508"/>
      <c r="E35" s="316"/>
      <c r="F35" s="321"/>
      <c r="G35" s="321"/>
      <c r="H35" s="321"/>
      <c r="I35" s="321"/>
      <c r="J35" s="321"/>
      <c r="K35" s="104"/>
    </row>
    <row r="36" spans="1:12" ht="16.5" customHeight="1">
      <c r="A36" s="501"/>
      <c r="B36" s="502"/>
      <c r="C36" s="504"/>
      <c r="D36" s="508"/>
      <c r="E36" s="316"/>
      <c r="F36" s="321"/>
      <c r="G36" s="321"/>
      <c r="H36" s="321"/>
      <c r="I36" s="321"/>
      <c r="J36" s="321"/>
      <c r="K36" s="104"/>
    </row>
    <row r="37" spans="1:12" ht="29">
      <c r="A37" s="499" t="s">
        <v>725</v>
      </c>
      <c r="B37" s="504"/>
      <c r="C37" s="504"/>
      <c r="D37" s="504"/>
      <c r="E37" s="316"/>
      <c r="F37" s="316"/>
      <c r="G37" s="316"/>
      <c r="H37" s="316"/>
      <c r="I37" s="316"/>
      <c r="J37" s="316"/>
      <c r="K37" s="104"/>
    </row>
    <row r="38" spans="1:12">
      <c r="A38" s="499"/>
      <c r="B38" s="504"/>
      <c r="C38" s="504"/>
      <c r="D38" s="504"/>
      <c r="E38" s="316"/>
      <c r="F38" s="318"/>
      <c r="G38" s="316"/>
      <c r="H38" s="316"/>
      <c r="I38" s="319"/>
      <c r="J38" s="319"/>
      <c r="K38" s="104"/>
    </row>
    <row r="39" spans="1:12" ht="18.399999999999999" customHeight="1">
      <c r="A39" s="506" t="s">
        <v>726</v>
      </c>
      <c r="B39" s="504" t="s">
        <v>727</v>
      </c>
      <c r="C39" s="55" t="s">
        <v>320</v>
      </c>
      <c r="D39" s="55" t="s">
        <v>117</v>
      </c>
      <c r="E39" s="316"/>
      <c r="F39" s="638">
        <f>F71</f>
        <v>0</v>
      </c>
      <c r="G39" s="638">
        <f t="shared" ref="G39:J39" si="12">G71</f>
        <v>0</v>
      </c>
      <c r="H39" s="638">
        <f t="shared" si="12"/>
        <v>0</v>
      </c>
      <c r="I39" s="638">
        <f t="shared" si="12"/>
        <v>0</v>
      </c>
      <c r="J39" s="638">
        <f t="shared" si="12"/>
        <v>0</v>
      </c>
      <c r="K39" s="104"/>
    </row>
    <row r="40" spans="1:12" ht="18.399999999999999" customHeight="1">
      <c r="A40" s="506" t="s">
        <v>708</v>
      </c>
      <c r="B40" s="504" t="s">
        <v>325</v>
      </c>
      <c r="C40" s="55" t="s">
        <v>320</v>
      </c>
      <c r="D40" s="55" t="s">
        <v>117</v>
      </c>
      <c r="E40" s="316"/>
      <c r="F40" s="639"/>
      <c r="G40" s="639"/>
      <c r="H40" s="639"/>
      <c r="I40" s="639"/>
      <c r="J40" s="639"/>
      <c r="K40" s="101"/>
      <c r="L40" s="99"/>
    </row>
    <row r="41" spans="1:12" ht="17.649999999999999" customHeight="1">
      <c r="A41" s="506" t="s">
        <v>728</v>
      </c>
      <c r="B41" s="504" t="s">
        <v>729</v>
      </c>
      <c r="C41" s="55" t="s">
        <v>320</v>
      </c>
      <c r="D41" s="55" t="s">
        <v>117</v>
      </c>
      <c r="E41" s="316"/>
      <c r="F41" s="639"/>
      <c r="G41" s="639"/>
      <c r="H41" s="639"/>
      <c r="I41" s="639"/>
      <c r="J41" s="639"/>
      <c r="K41" s="101"/>
    </row>
    <row r="42" spans="1:12" ht="41.5">
      <c r="A42" s="506" t="s">
        <v>730</v>
      </c>
      <c r="B42" s="504" t="s">
        <v>731</v>
      </c>
      <c r="C42" s="55" t="s">
        <v>320</v>
      </c>
      <c r="D42" s="55" t="s">
        <v>117</v>
      </c>
      <c r="E42" s="316"/>
      <c r="F42" s="639"/>
      <c r="G42" s="639"/>
      <c r="H42" s="639"/>
      <c r="I42" s="639"/>
      <c r="J42" s="639"/>
      <c r="K42" s="101"/>
    </row>
    <row r="43" spans="1:12" ht="28.15" customHeight="1">
      <c r="A43" s="506" t="s">
        <v>732</v>
      </c>
      <c r="B43" s="504" t="s">
        <v>733</v>
      </c>
      <c r="C43" s="55" t="s">
        <v>320</v>
      </c>
      <c r="D43" s="55" t="s">
        <v>117</v>
      </c>
      <c r="E43" s="316"/>
      <c r="F43" s="639"/>
      <c r="G43" s="639"/>
      <c r="H43" s="639"/>
      <c r="I43" s="639"/>
      <c r="J43" s="639"/>
      <c r="K43" s="101"/>
    </row>
    <row r="44" spans="1:12" ht="23.25" customHeight="1">
      <c r="A44" s="506" t="s">
        <v>734</v>
      </c>
      <c r="B44" s="504" t="s">
        <v>735</v>
      </c>
      <c r="C44" s="55" t="s">
        <v>320</v>
      </c>
      <c r="D44" s="55" t="s">
        <v>117</v>
      </c>
      <c r="E44" s="316"/>
      <c r="F44" s="639"/>
      <c r="G44" s="639"/>
      <c r="H44" s="639"/>
      <c r="I44" s="639"/>
      <c r="J44" s="639"/>
      <c r="K44" s="101"/>
    </row>
    <row r="45" spans="1:12" ht="29.65" customHeight="1">
      <c r="A45" s="506" t="s">
        <v>736</v>
      </c>
      <c r="B45" s="504" t="s">
        <v>737</v>
      </c>
      <c r="C45" s="55" t="s">
        <v>320</v>
      </c>
      <c r="D45" s="55" t="s">
        <v>117</v>
      </c>
      <c r="E45" s="316"/>
      <c r="F45" s="639"/>
      <c r="G45" s="639"/>
      <c r="H45" s="639"/>
      <c r="I45" s="639"/>
      <c r="J45" s="639"/>
      <c r="K45" s="101"/>
    </row>
    <row r="46" spans="1:12" ht="28">
      <c r="A46" s="308" t="s">
        <v>738</v>
      </c>
      <c r="B46" s="504" t="s">
        <v>739</v>
      </c>
      <c r="C46" s="55" t="s">
        <v>320</v>
      </c>
      <c r="D46" s="55" t="s">
        <v>117</v>
      </c>
      <c r="E46" s="316"/>
      <c r="F46" s="638">
        <f>F56</f>
        <v>0</v>
      </c>
      <c r="G46" s="638">
        <f t="shared" ref="G46:J46" si="13">G56</f>
        <v>0</v>
      </c>
      <c r="H46" s="638">
        <f t="shared" si="13"/>
        <v>0</v>
      </c>
      <c r="I46" s="638">
        <f t="shared" si="13"/>
        <v>0</v>
      </c>
      <c r="J46" s="638">
        <f t="shared" si="13"/>
        <v>0</v>
      </c>
      <c r="K46" s="101"/>
    </row>
    <row r="47" spans="1:12" ht="27.4" customHeight="1">
      <c r="A47" s="308" t="s">
        <v>740</v>
      </c>
      <c r="B47" s="504" t="s">
        <v>741</v>
      </c>
      <c r="C47" s="55" t="s">
        <v>320</v>
      </c>
      <c r="D47" s="55" t="s">
        <v>117</v>
      </c>
      <c r="E47" s="316"/>
      <c r="F47" s="638">
        <f>F64</f>
        <v>0</v>
      </c>
      <c r="G47" s="638">
        <f t="shared" ref="G47:J47" si="14">G64</f>
        <v>0</v>
      </c>
      <c r="H47" s="638">
        <f t="shared" si="14"/>
        <v>0</v>
      </c>
      <c r="I47" s="638">
        <f t="shared" si="14"/>
        <v>0</v>
      </c>
      <c r="J47" s="638">
        <f t="shared" si="14"/>
        <v>0</v>
      </c>
      <c r="K47" s="101"/>
    </row>
    <row r="48" spans="1:12" ht="16.899999999999999" customHeight="1">
      <c r="A48" s="499" t="s">
        <v>715</v>
      </c>
      <c r="B48" s="510" t="s">
        <v>742</v>
      </c>
      <c r="C48" s="74" t="s">
        <v>320</v>
      </c>
      <c r="D48" s="74" t="s">
        <v>117</v>
      </c>
      <c r="E48" s="316"/>
      <c r="F48" s="640">
        <f>F39-F40-((F41*0.14)-(F42*0.14))-F43-(F44*0.14)-F45+F46-F47</f>
        <v>0</v>
      </c>
      <c r="G48" s="640">
        <f t="shared" ref="G48:J48" si="15">G39-G40-((G41*0.14)-(G42*0.14))-G43-(G44*0.14)-G45+G46-G47</f>
        <v>0</v>
      </c>
      <c r="H48" s="640">
        <f t="shared" si="15"/>
        <v>0</v>
      </c>
      <c r="I48" s="640">
        <f t="shared" si="15"/>
        <v>0</v>
      </c>
      <c r="J48" s="640">
        <f t="shared" si="15"/>
        <v>0</v>
      </c>
      <c r="K48" s="101"/>
    </row>
    <row r="49" spans="1:11">
      <c r="A49" s="501"/>
      <c r="B49" s="502"/>
      <c r="C49" s="504"/>
      <c r="D49" s="508"/>
      <c r="E49" s="316"/>
      <c r="F49" s="322"/>
      <c r="G49" s="322"/>
      <c r="H49" s="322"/>
      <c r="I49" s="322"/>
      <c r="J49" s="322"/>
      <c r="K49" s="104"/>
    </row>
    <row r="50" spans="1:11" ht="33.4" customHeight="1">
      <c r="A50" s="501"/>
      <c r="B50" s="502"/>
      <c r="C50" s="504"/>
      <c r="D50" s="508"/>
      <c r="E50" s="316"/>
      <c r="F50" s="322"/>
      <c r="G50" s="322"/>
      <c r="H50" s="322"/>
      <c r="I50" s="322"/>
      <c r="J50" s="322"/>
      <c r="K50" s="104"/>
    </row>
    <row r="51" spans="1:11" ht="27">
      <c r="A51" s="511" t="s">
        <v>743</v>
      </c>
      <c r="B51" s="502"/>
      <c r="C51" s="504"/>
      <c r="D51" s="508"/>
      <c r="E51" s="316"/>
      <c r="F51" s="322"/>
      <c r="G51" s="322"/>
      <c r="H51" s="322"/>
      <c r="I51" s="322"/>
      <c r="J51" s="322"/>
      <c r="K51" s="104"/>
    </row>
    <row r="52" spans="1:11">
      <c r="A52" s="501"/>
      <c r="B52" s="502"/>
      <c r="C52" s="504"/>
      <c r="D52" s="508"/>
      <c r="E52" s="316"/>
      <c r="F52" s="322"/>
      <c r="G52" s="322"/>
      <c r="H52" s="322"/>
      <c r="I52" s="322"/>
      <c r="J52" s="322"/>
      <c r="K52" s="104"/>
    </row>
    <row r="53" spans="1:11" ht="40.5">
      <c r="A53" s="308" t="s">
        <v>744</v>
      </c>
      <c r="B53" s="498" t="s">
        <v>745</v>
      </c>
      <c r="C53" s="55" t="s">
        <v>320</v>
      </c>
      <c r="D53" s="55" t="s">
        <v>117</v>
      </c>
      <c r="E53" s="316"/>
      <c r="F53" s="641"/>
      <c r="G53" s="641"/>
      <c r="H53" s="641"/>
      <c r="I53" s="641"/>
      <c r="J53" s="641"/>
      <c r="K53" s="101"/>
    </row>
    <row r="54" spans="1:11" ht="51.75" customHeight="1">
      <c r="A54" s="308" t="s">
        <v>746</v>
      </c>
      <c r="B54" s="498" t="s">
        <v>747</v>
      </c>
      <c r="C54" s="55" t="s">
        <v>320</v>
      </c>
      <c r="D54" s="55" t="s">
        <v>117</v>
      </c>
      <c r="E54" s="316"/>
      <c r="F54" s="641"/>
      <c r="G54" s="641"/>
      <c r="H54" s="641"/>
      <c r="I54" s="641"/>
      <c r="J54" s="641"/>
      <c r="K54" s="101"/>
    </row>
    <row r="55" spans="1:11" ht="21" customHeight="1">
      <c r="A55" s="308" t="s">
        <v>748</v>
      </c>
      <c r="B55" s="498" t="s">
        <v>749</v>
      </c>
      <c r="C55" s="55" t="s">
        <v>320</v>
      </c>
      <c r="D55" s="55" t="s">
        <v>117</v>
      </c>
      <c r="E55" s="316"/>
      <c r="F55" s="641"/>
      <c r="G55" s="641"/>
      <c r="H55" s="641"/>
      <c r="I55" s="641"/>
      <c r="J55" s="641"/>
      <c r="K55" s="101"/>
    </row>
    <row r="56" spans="1:11" ht="27.75" customHeight="1">
      <c r="A56" s="499" t="s">
        <v>750</v>
      </c>
      <c r="B56" s="510" t="s">
        <v>751</v>
      </c>
      <c r="C56" s="74" t="s">
        <v>320</v>
      </c>
      <c r="D56" s="74" t="s">
        <v>117</v>
      </c>
      <c r="E56" s="317"/>
      <c r="F56" s="639"/>
      <c r="G56" s="639"/>
      <c r="H56" s="639"/>
      <c r="I56" s="639"/>
      <c r="J56" s="639"/>
      <c r="K56" s="101"/>
    </row>
    <row r="57" spans="1:11">
      <c r="A57" s="501"/>
      <c r="B57" s="502"/>
      <c r="C57" s="504"/>
      <c r="D57" s="508"/>
      <c r="E57" s="316"/>
      <c r="F57" s="322"/>
      <c r="G57" s="322"/>
      <c r="H57" s="322"/>
      <c r="I57" s="322"/>
      <c r="J57" s="322"/>
      <c r="K57" s="104"/>
    </row>
    <row r="58" spans="1:11" ht="38.25" customHeight="1">
      <c r="A58" s="501"/>
      <c r="B58" s="502"/>
      <c r="C58" s="504"/>
      <c r="D58" s="508"/>
      <c r="E58" s="316"/>
      <c r="F58" s="322"/>
      <c r="G58" s="322"/>
      <c r="H58" s="322"/>
      <c r="I58" s="322"/>
      <c r="J58" s="322"/>
      <c r="K58" s="104"/>
    </row>
    <row r="59" spans="1:11" ht="27">
      <c r="A59" s="511" t="s">
        <v>752</v>
      </c>
      <c r="B59" s="502"/>
      <c r="C59" s="504"/>
      <c r="D59" s="508"/>
      <c r="E59" s="316"/>
      <c r="F59" s="322"/>
      <c r="G59" s="322"/>
      <c r="H59" s="322"/>
      <c r="I59" s="322"/>
      <c r="J59" s="322"/>
      <c r="K59" s="104"/>
    </row>
    <row r="60" spans="1:11">
      <c r="A60" s="501"/>
      <c r="B60" s="502"/>
      <c r="C60" s="504"/>
      <c r="D60" s="508"/>
      <c r="E60" s="316"/>
      <c r="F60" s="322"/>
      <c r="G60" s="322"/>
      <c r="H60" s="322"/>
      <c r="I60" s="322"/>
      <c r="J60" s="322"/>
      <c r="K60" s="104"/>
    </row>
    <row r="61" spans="1:11" ht="40.5">
      <c r="A61" s="308" t="s">
        <v>746</v>
      </c>
      <c r="B61" s="498" t="s">
        <v>747</v>
      </c>
      <c r="C61" s="55" t="s">
        <v>320</v>
      </c>
      <c r="D61" s="55" t="s">
        <v>117</v>
      </c>
      <c r="E61" s="316"/>
      <c r="F61" s="641"/>
      <c r="G61" s="641"/>
      <c r="H61" s="641"/>
      <c r="I61" s="641"/>
      <c r="J61" s="641"/>
      <c r="K61" s="104"/>
    </row>
    <row r="62" spans="1:11" ht="40.5">
      <c r="A62" s="308" t="s">
        <v>744</v>
      </c>
      <c r="B62" s="498" t="s">
        <v>745</v>
      </c>
      <c r="C62" s="55" t="s">
        <v>320</v>
      </c>
      <c r="D62" s="55" t="s">
        <v>117</v>
      </c>
      <c r="E62" s="316"/>
      <c r="F62" s="641"/>
      <c r="G62" s="641"/>
      <c r="H62" s="641"/>
      <c r="I62" s="641"/>
      <c r="J62" s="641"/>
      <c r="K62" s="104"/>
    </row>
    <row r="63" spans="1:11" ht="22.5" customHeight="1">
      <c r="A63" s="308" t="s">
        <v>748</v>
      </c>
      <c r="B63" s="498" t="s">
        <v>749</v>
      </c>
      <c r="C63" s="55" t="s">
        <v>320</v>
      </c>
      <c r="D63" s="55" t="s">
        <v>117</v>
      </c>
      <c r="E63" s="316"/>
      <c r="F63" s="641"/>
      <c r="G63" s="641"/>
      <c r="H63" s="641"/>
      <c r="I63" s="641"/>
      <c r="J63" s="641"/>
      <c r="K63" s="104"/>
    </row>
    <row r="64" spans="1:11" ht="28">
      <c r="A64" s="499" t="s">
        <v>753</v>
      </c>
      <c r="B64" s="510" t="s">
        <v>754</v>
      </c>
      <c r="C64" s="74" t="s">
        <v>320</v>
      </c>
      <c r="D64" s="74" t="s">
        <v>117</v>
      </c>
      <c r="E64" s="316"/>
      <c r="F64" s="639"/>
      <c r="G64" s="639"/>
      <c r="H64" s="639"/>
      <c r="I64" s="639"/>
      <c r="J64" s="639"/>
      <c r="K64" s="104"/>
    </row>
    <row r="65" spans="1:11">
      <c r="A65" s="501"/>
      <c r="B65" s="502"/>
      <c r="C65" s="504"/>
      <c r="D65" s="508"/>
      <c r="E65" s="316"/>
      <c r="F65" s="322"/>
      <c r="G65" s="322"/>
      <c r="H65" s="322"/>
      <c r="I65" s="322"/>
      <c r="J65" s="322"/>
      <c r="K65" s="104"/>
    </row>
    <row r="66" spans="1:11">
      <c r="A66" s="501"/>
      <c r="B66" s="502"/>
      <c r="C66" s="504"/>
      <c r="D66" s="502"/>
      <c r="E66" s="316"/>
      <c r="F66" s="323"/>
      <c r="G66" s="324"/>
      <c r="H66" s="324"/>
      <c r="I66" s="324"/>
      <c r="J66" s="324"/>
      <c r="K66" s="104"/>
    </row>
    <row r="67" spans="1:11" ht="29">
      <c r="A67" s="499" t="s">
        <v>755</v>
      </c>
      <c r="B67" s="502"/>
      <c r="C67" s="504"/>
      <c r="D67" s="502"/>
      <c r="E67" s="316"/>
      <c r="F67" s="324"/>
      <c r="G67" s="324"/>
      <c r="H67" s="324"/>
      <c r="I67" s="325"/>
      <c r="J67" s="324"/>
      <c r="K67" s="104"/>
    </row>
    <row r="68" spans="1:11">
      <c r="A68" s="499"/>
      <c r="B68" s="502"/>
      <c r="C68" s="504"/>
      <c r="D68" s="502"/>
      <c r="E68" s="316"/>
      <c r="F68" s="324"/>
      <c r="G68" s="324"/>
      <c r="H68" s="324"/>
      <c r="I68" s="324"/>
      <c r="J68" s="324"/>
      <c r="K68" s="104"/>
    </row>
    <row r="69" spans="1:11" ht="18.75" customHeight="1">
      <c r="A69" s="501" t="s">
        <v>756</v>
      </c>
      <c r="B69" s="502" t="s">
        <v>757</v>
      </c>
      <c r="C69" s="55" t="s">
        <v>320</v>
      </c>
      <c r="D69" s="55" t="s">
        <v>117</v>
      </c>
      <c r="E69" s="316"/>
      <c r="F69" s="639"/>
      <c r="G69" s="639"/>
      <c r="H69" s="639"/>
      <c r="I69" s="639"/>
      <c r="J69" s="639"/>
      <c r="K69" s="101"/>
    </row>
    <row r="70" spans="1:11" ht="19.5" customHeight="1">
      <c r="A70" s="501" t="s">
        <v>758</v>
      </c>
      <c r="B70" s="502" t="s">
        <v>759</v>
      </c>
      <c r="C70" s="55" t="s">
        <v>320</v>
      </c>
      <c r="D70" s="55" t="s">
        <v>117</v>
      </c>
      <c r="E70" s="316"/>
      <c r="F70" s="639"/>
      <c r="G70" s="639"/>
      <c r="H70" s="639"/>
      <c r="I70" s="639"/>
      <c r="J70" s="639"/>
      <c r="K70" s="101"/>
    </row>
    <row r="71" spans="1:11" ht="17.649999999999999" customHeight="1">
      <c r="A71" s="499" t="s">
        <v>760</v>
      </c>
      <c r="B71" s="510" t="s">
        <v>761</v>
      </c>
      <c r="C71" s="74" t="s">
        <v>320</v>
      </c>
      <c r="D71" s="74" t="s">
        <v>117</v>
      </c>
      <c r="E71" s="316"/>
      <c r="F71" s="640">
        <f>F69+F70</f>
        <v>0</v>
      </c>
      <c r="G71" s="640">
        <f t="shared" ref="G71:J71" si="16">G69+G70</f>
        <v>0</v>
      </c>
      <c r="H71" s="640">
        <f t="shared" si="16"/>
        <v>0</v>
      </c>
      <c r="I71" s="640">
        <f t="shared" si="16"/>
        <v>0</v>
      </c>
      <c r="J71" s="640">
        <f t="shared" si="16"/>
        <v>0</v>
      </c>
      <c r="K71" s="104"/>
    </row>
    <row r="72" spans="1:11">
      <c r="A72" s="501"/>
      <c r="B72" s="502"/>
      <c r="C72" s="504"/>
      <c r="D72" s="502"/>
      <c r="E72" s="316"/>
      <c r="F72" s="325"/>
      <c r="G72" s="324"/>
      <c r="H72" s="325"/>
      <c r="I72" s="324"/>
      <c r="J72" s="324"/>
      <c r="K72" s="104"/>
    </row>
    <row r="73" spans="1:11">
      <c r="A73" s="501"/>
      <c r="B73" s="502"/>
      <c r="C73" s="504"/>
      <c r="D73" s="502"/>
      <c r="E73" s="316"/>
      <c r="F73" s="323"/>
      <c r="G73" s="323"/>
      <c r="H73" s="324"/>
      <c r="I73" s="324"/>
      <c r="J73" s="324"/>
      <c r="K73" s="104"/>
    </row>
    <row r="74" spans="1:11" ht="29">
      <c r="A74" s="499" t="s">
        <v>762</v>
      </c>
      <c r="B74" s="502"/>
      <c r="C74" s="504"/>
      <c r="D74" s="502"/>
      <c r="E74" s="316"/>
      <c r="F74" s="324"/>
      <c r="G74" s="323"/>
      <c r="H74" s="324"/>
      <c r="I74" s="325"/>
      <c r="J74" s="324"/>
      <c r="K74" s="104"/>
    </row>
    <row r="75" spans="1:11">
      <c r="A75" s="499"/>
      <c r="B75" s="502"/>
      <c r="C75" s="504"/>
      <c r="D75" s="502"/>
      <c r="E75" s="316"/>
      <c r="F75" s="324"/>
      <c r="G75" s="324"/>
      <c r="H75" s="324"/>
      <c r="I75" s="324"/>
      <c r="J75" s="324"/>
      <c r="K75" s="104"/>
    </row>
    <row r="76" spans="1:11" ht="15.75" customHeight="1">
      <c r="A76" s="501" t="s">
        <v>763</v>
      </c>
      <c r="B76" s="502" t="s">
        <v>764</v>
      </c>
      <c r="C76" s="55" t="s">
        <v>320</v>
      </c>
      <c r="D76" s="55" t="s">
        <v>117</v>
      </c>
      <c r="E76" s="316"/>
      <c r="F76" s="639"/>
      <c r="G76" s="639"/>
      <c r="H76" s="639"/>
      <c r="I76" s="639"/>
      <c r="J76" s="639"/>
      <c r="K76" s="101"/>
    </row>
    <row r="77" spans="1:11" ht="15.4" customHeight="1">
      <c r="A77" s="501" t="s">
        <v>765</v>
      </c>
      <c r="B77" s="502" t="s">
        <v>766</v>
      </c>
      <c r="C77" s="55" t="s">
        <v>320</v>
      </c>
      <c r="D77" s="55" t="s">
        <v>117</v>
      </c>
      <c r="E77" s="316"/>
      <c r="F77" s="639"/>
      <c r="G77" s="639"/>
      <c r="H77" s="639"/>
      <c r="I77" s="639"/>
      <c r="J77" s="639"/>
      <c r="K77" s="101"/>
    </row>
    <row r="78" spans="1:11" ht="16.5" customHeight="1">
      <c r="A78" s="499" t="s">
        <v>767</v>
      </c>
      <c r="B78" s="510" t="s">
        <v>768</v>
      </c>
      <c r="C78" s="74" t="s">
        <v>320</v>
      </c>
      <c r="D78" s="74" t="s">
        <v>117</v>
      </c>
      <c r="E78" s="316"/>
      <c r="F78" s="640">
        <f>F76+F77</f>
        <v>0</v>
      </c>
      <c r="G78" s="640">
        <f t="shared" ref="G78:J78" si="17">G76+G77</f>
        <v>0</v>
      </c>
      <c r="H78" s="640">
        <f t="shared" si="17"/>
        <v>0</v>
      </c>
      <c r="I78" s="640">
        <f t="shared" si="17"/>
        <v>0</v>
      </c>
      <c r="J78" s="640">
        <f t="shared" si="17"/>
        <v>0</v>
      </c>
      <c r="K78" s="104"/>
    </row>
    <row r="79" spans="1:11">
      <c r="A79" s="506"/>
      <c r="B79" s="504"/>
      <c r="C79" s="504"/>
      <c r="D79" s="504"/>
      <c r="E79" s="316"/>
      <c r="F79" s="316"/>
      <c r="G79" s="316"/>
      <c r="H79" s="316"/>
      <c r="I79" s="316"/>
      <c r="J79" s="316"/>
      <c r="K79" s="104"/>
    </row>
    <row r="80" spans="1:11">
      <c r="A80" s="506"/>
      <c r="B80" s="504"/>
      <c r="C80" s="504"/>
      <c r="D80" s="504"/>
      <c r="E80" s="316"/>
      <c r="F80" s="316"/>
      <c r="G80" s="320"/>
      <c r="H80" s="316"/>
      <c r="I80" s="316"/>
      <c r="J80" s="316"/>
      <c r="K80" s="104"/>
    </row>
    <row r="81" spans="1:12" ht="29">
      <c r="A81" s="505" t="s">
        <v>769</v>
      </c>
      <c r="B81" s="504"/>
      <c r="C81" s="504"/>
      <c r="D81" s="504"/>
      <c r="E81" s="316"/>
      <c r="F81" s="326"/>
      <c r="G81" s="316"/>
      <c r="H81" s="316"/>
      <c r="I81" s="316"/>
      <c r="J81" s="318"/>
      <c r="K81" s="104"/>
    </row>
    <row r="82" spans="1:12">
      <c r="A82" s="499"/>
      <c r="B82" s="504"/>
      <c r="C82" s="504"/>
      <c r="D82" s="504"/>
      <c r="E82" s="316"/>
      <c r="F82" s="316"/>
      <c r="G82" s="316"/>
      <c r="H82" s="316"/>
      <c r="I82" s="316"/>
      <c r="J82" s="316"/>
      <c r="K82" s="104"/>
    </row>
    <row r="83" spans="1:12" ht="16.149999999999999" customHeight="1">
      <c r="A83" s="506" t="s">
        <v>770</v>
      </c>
      <c r="B83" s="504" t="s">
        <v>771</v>
      </c>
      <c r="C83" s="55" t="s">
        <v>320</v>
      </c>
      <c r="D83" s="55" t="s">
        <v>117</v>
      </c>
      <c r="E83" s="316"/>
      <c r="F83" s="642">
        <v>6.7</v>
      </c>
      <c r="G83" s="642">
        <v>6.7</v>
      </c>
      <c r="H83" s="642">
        <v>6.7</v>
      </c>
      <c r="I83" s="642">
        <v>6.7</v>
      </c>
      <c r="J83" s="642">
        <v>6.7</v>
      </c>
      <c r="K83" s="104"/>
    </row>
    <row r="84" spans="1:12" ht="16.149999999999999" customHeight="1">
      <c r="A84" s="506" t="s">
        <v>772</v>
      </c>
      <c r="B84" s="504" t="s">
        <v>773</v>
      </c>
      <c r="C84" s="55" t="s">
        <v>320</v>
      </c>
      <c r="D84" s="55" t="s">
        <v>117</v>
      </c>
      <c r="E84" s="316"/>
      <c r="F84" s="639"/>
      <c r="G84" s="639"/>
      <c r="H84" s="639"/>
      <c r="I84" s="639"/>
      <c r="J84" s="639"/>
      <c r="K84" s="101"/>
    </row>
    <row r="85" spans="1:12" ht="16.149999999999999" customHeight="1">
      <c r="A85" s="505" t="s">
        <v>774</v>
      </c>
      <c r="B85" s="507" t="s">
        <v>775</v>
      </c>
      <c r="C85" s="74" t="s">
        <v>320</v>
      </c>
      <c r="D85" s="74" t="s">
        <v>117</v>
      </c>
      <c r="E85" s="316"/>
      <c r="F85" s="643">
        <f>F83+F84</f>
        <v>6.7</v>
      </c>
      <c r="G85" s="643">
        <f>G83+G84</f>
        <v>6.7</v>
      </c>
      <c r="H85" s="643">
        <f>H83+H84</f>
        <v>6.7</v>
      </c>
      <c r="I85" s="643">
        <f>I83+I84</f>
        <v>6.7</v>
      </c>
      <c r="J85" s="643">
        <f>J83+J84</f>
        <v>6.7</v>
      </c>
      <c r="K85" s="104"/>
    </row>
    <row r="86" spans="1:12">
      <c r="A86" s="506"/>
      <c r="B86" s="504"/>
      <c r="C86" s="504"/>
      <c r="D86" s="504"/>
      <c r="E86" s="316"/>
      <c r="F86" s="316"/>
      <c r="G86" s="316"/>
      <c r="H86" s="316"/>
      <c r="I86" s="316"/>
      <c r="J86" s="316"/>
      <c r="K86" s="104"/>
    </row>
    <row r="87" spans="1:12">
      <c r="A87" s="506"/>
      <c r="B87" s="504"/>
      <c r="C87" s="504"/>
      <c r="D87" s="504"/>
      <c r="E87" s="316"/>
      <c r="F87" s="316"/>
      <c r="G87" s="316"/>
      <c r="H87" s="316"/>
      <c r="I87" s="316"/>
      <c r="J87" s="316"/>
      <c r="K87" s="104"/>
    </row>
    <row r="88" spans="1:12" ht="14" thickBot="1">
      <c r="A88" s="512"/>
      <c r="B88" s="513"/>
      <c r="C88" s="513"/>
      <c r="D88" s="513"/>
      <c r="E88" s="327"/>
      <c r="F88" s="327"/>
      <c r="G88" s="327"/>
      <c r="H88" s="327"/>
      <c r="I88" s="327"/>
      <c r="J88" s="327"/>
      <c r="K88" s="108"/>
    </row>
    <row r="89" spans="1:12">
      <c r="A89" s="504"/>
      <c r="B89" s="504"/>
      <c r="C89" s="504"/>
      <c r="D89" s="504"/>
      <c r="E89" s="316"/>
      <c r="F89" s="316"/>
      <c r="G89" s="316"/>
      <c r="H89" s="316"/>
      <c r="I89" s="316"/>
      <c r="J89" s="316"/>
    </row>
    <row r="90" spans="1:12" s="148" customFormat="1" ht="5.5" customHeight="1">
      <c r="A90" s="514"/>
      <c r="B90" s="514"/>
      <c r="C90" s="514"/>
      <c r="D90" s="514"/>
      <c r="E90" s="328"/>
      <c r="F90" s="328"/>
      <c r="G90" s="328"/>
      <c r="H90" s="328"/>
      <c r="I90" s="328"/>
      <c r="J90" s="328"/>
    </row>
    <row r="91" spans="1:12" ht="14">
      <c r="A91" s="502"/>
      <c r="B91" s="502"/>
      <c r="C91" s="502"/>
      <c r="D91" s="515"/>
      <c r="E91" s="329"/>
      <c r="F91" s="329"/>
      <c r="G91" s="329"/>
      <c r="H91" s="329"/>
      <c r="I91" s="329"/>
      <c r="J91" s="329"/>
      <c r="K91" s="91"/>
      <c r="L91" s="92"/>
    </row>
    <row r="92" spans="1:12" s="100" customFormat="1" ht="14" thickBot="1">
      <c r="A92" s="55"/>
      <c r="B92" s="55"/>
      <c r="C92" s="55"/>
      <c r="D92" s="55"/>
      <c r="E92" s="279"/>
      <c r="F92" s="279"/>
      <c r="G92" s="279"/>
      <c r="H92" s="279"/>
      <c r="I92" s="279"/>
      <c r="J92" s="279"/>
    </row>
    <row r="93" spans="1:12" s="100" customFormat="1" ht="15.5">
      <c r="A93" s="516" t="s">
        <v>776</v>
      </c>
      <c r="B93" s="517"/>
      <c r="C93" s="517"/>
      <c r="D93" s="517"/>
      <c r="E93" s="330"/>
      <c r="F93" s="330"/>
      <c r="G93" s="330"/>
      <c r="H93" s="330"/>
      <c r="I93" s="330"/>
      <c r="J93" s="330"/>
      <c r="K93" s="149"/>
    </row>
    <row r="94" spans="1:12" s="100" customFormat="1">
      <c r="A94" s="518"/>
      <c r="B94" s="55"/>
      <c r="C94" s="55"/>
      <c r="D94" s="55"/>
      <c r="E94" s="279"/>
      <c r="F94" s="279"/>
      <c r="G94" s="279"/>
      <c r="H94" s="279"/>
      <c r="I94" s="279"/>
      <c r="J94" s="279"/>
      <c r="K94" s="150"/>
    </row>
    <row r="95" spans="1:12" s="100" customFormat="1">
      <c r="A95" s="518"/>
      <c r="B95" s="55"/>
      <c r="C95" s="55"/>
      <c r="D95" s="55"/>
      <c r="E95" s="279"/>
      <c r="F95" s="279"/>
      <c r="G95" s="279"/>
      <c r="H95" s="279"/>
      <c r="I95" s="279"/>
      <c r="J95" s="279"/>
      <c r="K95" s="150"/>
    </row>
    <row r="96" spans="1:12" s="100" customFormat="1">
      <c r="A96" s="518"/>
      <c r="B96" s="55"/>
      <c r="C96" s="55"/>
      <c r="D96" s="55"/>
      <c r="E96" s="279"/>
      <c r="F96" s="279"/>
      <c r="G96" s="279"/>
      <c r="H96" s="279"/>
      <c r="I96" s="279"/>
      <c r="J96" s="279"/>
      <c r="K96" s="150"/>
    </row>
    <row r="97" spans="1:12" s="100" customFormat="1" ht="16.149999999999999" customHeight="1">
      <c r="A97" s="506"/>
      <c r="B97" s="504"/>
      <c r="C97" s="504"/>
      <c r="D97" s="504"/>
      <c r="E97" s="316"/>
      <c r="F97" s="644">
        <f>F5</f>
        <v>2027</v>
      </c>
      <c r="G97" s="644">
        <f>G5</f>
        <v>2028</v>
      </c>
      <c r="H97" s="644">
        <f>H5</f>
        <v>2029</v>
      </c>
      <c r="I97" s="644">
        <f>I5</f>
        <v>2030</v>
      </c>
      <c r="J97" s="644">
        <f>J5</f>
        <v>2031</v>
      </c>
      <c r="K97" s="104"/>
    </row>
    <row r="98" spans="1:12" s="100" customFormat="1" ht="16.149999999999999" customHeight="1">
      <c r="A98" s="506" t="s">
        <v>777</v>
      </c>
      <c r="B98" s="504" t="s">
        <v>778</v>
      </c>
      <c r="C98" s="55" t="s">
        <v>327</v>
      </c>
      <c r="D98" s="55" t="s">
        <v>117</v>
      </c>
      <c r="E98" s="316"/>
      <c r="F98" s="645">
        <f>F114</f>
        <v>0</v>
      </c>
      <c r="G98" s="645">
        <f>G114</f>
        <v>0</v>
      </c>
      <c r="H98" s="645">
        <f>H114</f>
        <v>0</v>
      </c>
      <c r="I98" s="645">
        <f>I114</f>
        <v>0</v>
      </c>
      <c r="J98" s="645">
        <f>J114</f>
        <v>0</v>
      </c>
      <c r="K98" s="147"/>
    </row>
    <row r="99" spans="1:12" s="100" customFormat="1" ht="16.149999999999999" customHeight="1">
      <c r="A99" s="506" t="s">
        <v>779</v>
      </c>
      <c r="B99" s="504" t="s">
        <v>780</v>
      </c>
      <c r="C99" s="55" t="s">
        <v>327</v>
      </c>
      <c r="D99" s="55" t="s">
        <v>117</v>
      </c>
      <c r="E99" s="316"/>
      <c r="F99" s="639"/>
      <c r="G99" s="639"/>
      <c r="H99" s="639"/>
      <c r="I99" s="639"/>
      <c r="J99" s="639"/>
      <c r="K99" s="101"/>
      <c r="L99" s="72"/>
    </row>
    <row r="100" spans="1:12" s="100" customFormat="1" ht="16.149999999999999" customHeight="1">
      <c r="A100" s="506" t="s">
        <v>781</v>
      </c>
      <c r="B100" s="504" t="s">
        <v>782</v>
      </c>
      <c r="C100" s="55" t="s">
        <v>327</v>
      </c>
      <c r="D100" s="519" t="s">
        <v>140</v>
      </c>
      <c r="E100" s="316"/>
      <c r="F100" s="631">
        <f>F192</f>
        <v>0</v>
      </c>
      <c r="G100" s="631">
        <f>G192</f>
        <v>0</v>
      </c>
      <c r="H100" s="631">
        <f>H192</f>
        <v>0</v>
      </c>
      <c r="I100" s="631">
        <f>I192</f>
        <v>0</v>
      </c>
      <c r="J100" s="631">
        <f>J192</f>
        <v>0</v>
      </c>
      <c r="K100" s="101"/>
      <c r="L100" s="72"/>
    </row>
    <row r="101" spans="1:12" s="100" customFormat="1" ht="16.149999999999999" customHeight="1">
      <c r="A101" s="506" t="s">
        <v>783</v>
      </c>
      <c r="B101" s="504" t="s">
        <v>334</v>
      </c>
      <c r="C101" s="55" t="s">
        <v>327</v>
      </c>
      <c r="D101" s="55" t="s">
        <v>117</v>
      </c>
      <c r="E101" s="316"/>
      <c r="F101" s="631">
        <f>F122</f>
        <v>0</v>
      </c>
      <c r="G101" s="631">
        <f>G122</f>
        <v>0</v>
      </c>
      <c r="H101" s="631">
        <f>H122</f>
        <v>0</v>
      </c>
      <c r="I101" s="631">
        <f>I122</f>
        <v>0</v>
      </c>
      <c r="J101" s="631">
        <f>J122</f>
        <v>0</v>
      </c>
      <c r="K101" s="150"/>
    </row>
    <row r="102" spans="1:12" s="100" customFormat="1" ht="16.149999999999999" customHeight="1">
      <c r="A102" s="506" t="s">
        <v>784</v>
      </c>
      <c r="B102" s="504" t="s">
        <v>336</v>
      </c>
      <c r="C102" s="55" t="s">
        <v>327</v>
      </c>
      <c r="D102" s="55" t="s">
        <v>117</v>
      </c>
      <c r="E102" s="316"/>
      <c r="F102" s="631">
        <f>F141</f>
        <v>1.7</v>
      </c>
      <c r="G102" s="631">
        <f>G141</f>
        <v>1.7</v>
      </c>
      <c r="H102" s="631">
        <f>H141</f>
        <v>1.7</v>
      </c>
      <c r="I102" s="631">
        <f>I141</f>
        <v>1.7</v>
      </c>
      <c r="J102" s="631">
        <f>J141</f>
        <v>1.7</v>
      </c>
      <c r="K102" s="150"/>
    </row>
    <row r="103" spans="1:12" s="100" customFormat="1" ht="16.149999999999999" customHeight="1">
      <c r="A103" s="506" t="s">
        <v>785</v>
      </c>
      <c r="B103" s="504" t="s">
        <v>338</v>
      </c>
      <c r="C103" s="55" t="s">
        <v>327</v>
      </c>
      <c r="D103" s="55" t="s">
        <v>117</v>
      </c>
      <c r="E103" s="316"/>
      <c r="F103" s="631">
        <f>F150</f>
        <v>0.25</v>
      </c>
      <c r="G103" s="631">
        <f>G150</f>
        <v>0.25</v>
      </c>
      <c r="H103" s="631">
        <f>H150</f>
        <v>0.25</v>
      </c>
      <c r="I103" s="631">
        <f>I150</f>
        <v>0.25</v>
      </c>
      <c r="J103" s="631">
        <f>J150</f>
        <v>0.25</v>
      </c>
      <c r="K103" s="150"/>
    </row>
    <row r="104" spans="1:12" s="100" customFormat="1" ht="16.149999999999999" customHeight="1">
      <c r="A104" s="505" t="s">
        <v>786</v>
      </c>
      <c r="B104" s="507" t="s">
        <v>787</v>
      </c>
      <c r="C104" s="74" t="s">
        <v>327</v>
      </c>
      <c r="D104" s="74" t="s">
        <v>117</v>
      </c>
      <c r="E104" s="316"/>
      <c r="F104" s="643">
        <f>F98+F99+F100+F101+F102+F103</f>
        <v>1.95</v>
      </c>
      <c r="G104" s="643">
        <f t="shared" ref="G104:J104" si="18">G98+G99+G100+G101+G102+G103</f>
        <v>1.95</v>
      </c>
      <c r="H104" s="643">
        <f t="shared" si="18"/>
        <v>1.95</v>
      </c>
      <c r="I104" s="643">
        <f t="shared" si="18"/>
        <v>1.95</v>
      </c>
      <c r="J104" s="643">
        <f t="shared" si="18"/>
        <v>1.95</v>
      </c>
      <c r="K104" s="150"/>
    </row>
    <row r="105" spans="1:12" s="100" customFormat="1">
      <c r="A105" s="506"/>
      <c r="B105" s="504"/>
      <c r="C105" s="504"/>
      <c r="D105" s="504"/>
      <c r="E105" s="316"/>
      <c r="F105" s="318"/>
      <c r="G105" s="316"/>
      <c r="H105" s="318"/>
      <c r="I105" s="331"/>
      <c r="J105" s="316"/>
      <c r="K105" s="150"/>
    </row>
    <row r="106" spans="1:12" s="100" customFormat="1" ht="14" thickBot="1">
      <c r="A106" s="512"/>
      <c r="B106" s="513"/>
      <c r="C106" s="513"/>
      <c r="D106" s="513"/>
      <c r="E106" s="327"/>
      <c r="F106" s="332"/>
      <c r="G106" s="327"/>
      <c r="H106" s="332"/>
      <c r="I106" s="333"/>
      <c r="J106" s="327"/>
      <c r="K106" s="151"/>
    </row>
    <row r="107" spans="1:12" s="100" customFormat="1">
      <c r="A107" s="504"/>
      <c r="B107" s="504"/>
      <c r="C107" s="504"/>
      <c r="D107" s="504"/>
      <c r="E107" s="316"/>
      <c r="F107" s="334"/>
      <c r="G107" s="316"/>
      <c r="H107" s="318"/>
      <c r="I107" s="331"/>
      <c r="J107" s="316"/>
    </row>
    <row r="108" spans="1:12" s="100" customFormat="1" ht="14" thickBot="1">
      <c r="A108" s="504"/>
      <c r="B108" s="504"/>
      <c r="C108" s="504"/>
      <c r="D108" s="504"/>
      <c r="E108" s="316"/>
      <c r="F108" s="318"/>
      <c r="G108" s="316"/>
      <c r="H108" s="318"/>
      <c r="I108" s="331"/>
      <c r="J108" s="316"/>
    </row>
    <row r="109" spans="1:12" s="100" customFormat="1">
      <c r="A109" s="520" t="s">
        <v>788</v>
      </c>
      <c r="B109" s="521"/>
      <c r="C109" s="521"/>
      <c r="D109" s="521"/>
      <c r="E109" s="335"/>
      <c r="F109" s="335"/>
      <c r="G109" s="335"/>
      <c r="H109" s="335"/>
      <c r="I109" s="335"/>
      <c r="J109" s="335"/>
      <c r="K109" s="149"/>
    </row>
    <row r="110" spans="1:12" s="100" customFormat="1">
      <c r="A110" s="505"/>
      <c r="B110" s="504"/>
      <c r="C110" s="504"/>
      <c r="D110" s="504"/>
      <c r="E110" s="316"/>
      <c r="F110" s="316"/>
      <c r="G110" s="316"/>
      <c r="H110" s="316"/>
      <c r="I110" s="316"/>
      <c r="J110" s="316"/>
      <c r="K110" s="150"/>
    </row>
    <row r="111" spans="1:12" s="100" customFormat="1">
      <c r="A111" s="506"/>
      <c r="B111" s="504"/>
      <c r="C111" s="504"/>
      <c r="D111" s="504"/>
      <c r="E111" s="316"/>
      <c r="F111" s="316"/>
      <c r="G111" s="316"/>
      <c r="H111" s="316"/>
      <c r="I111" s="316"/>
      <c r="J111" s="316"/>
      <c r="K111" s="150"/>
    </row>
    <row r="112" spans="1:12" s="100" customFormat="1" ht="16.149999999999999" customHeight="1">
      <c r="A112" s="506" t="s">
        <v>789</v>
      </c>
      <c r="B112" s="504" t="s">
        <v>790</v>
      </c>
      <c r="C112" s="55" t="s">
        <v>327</v>
      </c>
      <c r="D112" s="55" t="s">
        <v>117</v>
      </c>
      <c r="E112" s="316"/>
      <c r="F112" s="639"/>
      <c r="G112" s="639"/>
      <c r="H112" s="639"/>
      <c r="I112" s="639"/>
      <c r="J112" s="639"/>
      <c r="K112" s="152" t="s">
        <v>791</v>
      </c>
      <c r="L112" s="153"/>
    </row>
    <row r="113" spans="1:12" s="100" customFormat="1" ht="16.149999999999999" customHeight="1">
      <c r="A113" s="506" t="s">
        <v>792</v>
      </c>
      <c r="B113" s="504" t="s">
        <v>793</v>
      </c>
      <c r="C113" s="55" t="s">
        <v>327</v>
      </c>
      <c r="D113" s="55" t="s">
        <v>117</v>
      </c>
      <c r="E113" s="316"/>
      <c r="F113" s="639"/>
      <c r="G113" s="639"/>
      <c r="H113" s="639"/>
      <c r="I113" s="639"/>
      <c r="J113" s="639"/>
      <c r="K113" s="152" t="s">
        <v>794</v>
      </c>
      <c r="L113" s="153"/>
    </row>
    <row r="114" spans="1:12" s="100" customFormat="1" ht="16.149999999999999" customHeight="1">
      <c r="A114" s="74" t="s">
        <v>777</v>
      </c>
      <c r="B114" s="507" t="s">
        <v>795</v>
      </c>
      <c r="C114" s="74" t="s">
        <v>327</v>
      </c>
      <c r="D114" s="74" t="s">
        <v>117</v>
      </c>
      <c r="E114" s="316"/>
      <c r="F114" s="646">
        <f>(F112+F113)</f>
        <v>0</v>
      </c>
      <c r="G114" s="646">
        <f t="shared" ref="G114:J114" si="19">(G112+G113)</f>
        <v>0</v>
      </c>
      <c r="H114" s="646">
        <f t="shared" si="19"/>
        <v>0</v>
      </c>
      <c r="I114" s="646">
        <f t="shared" si="19"/>
        <v>0</v>
      </c>
      <c r="J114" s="646">
        <f t="shared" si="19"/>
        <v>0</v>
      </c>
      <c r="K114" s="150"/>
    </row>
    <row r="115" spans="1:12" s="100" customFormat="1" ht="14" thickBot="1">
      <c r="A115" s="512"/>
      <c r="B115" s="513"/>
      <c r="C115" s="513"/>
      <c r="D115" s="513"/>
      <c r="E115" s="327"/>
      <c r="F115" s="327"/>
      <c r="G115" s="327"/>
      <c r="H115" s="327"/>
      <c r="I115" s="327"/>
      <c r="J115" s="327"/>
      <c r="K115" s="151"/>
    </row>
    <row r="116" spans="1:12" s="100" customFormat="1">
      <c r="A116" s="507"/>
      <c r="B116" s="504"/>
      <c r="C116" s="504"/>
      <c r="D116" s="504"/>
      <c r="E116" s="316"/>
      <c r="F116" s="336"/>
      <c r="G116" s="316"/>
      <c r="H116" s="316"/>
      <c r="I116" s="316"/>
      <c r="J116" s="336"/>
    </row>
    <row r="117" spans="1:12" s="100" customFormat="1" ht="14" thickBot="1">
      <c r="A117" s="507"/>
      <c r="B117" s="504"/>
      <c r="C117" s="504"/>
      <c r="D117" s="504"/>
      <c r="E117" s="316"/>
      <c r="F117" s="336"/>
      <c r="G117" s="316"/>
      <c r="H117" s="316"/>
      <c r="I117" s="316"/>
      <c r="J117" s="336"/>
    </row>
    <row r="118" spans="1:12" s="100" customFormat="1" ht="15.5">
      <c r="A118" s="522" t="s">
        <v>796</v>
      </c>
      <c r="B118" s="521"/>
      <c r="C118" s="521"/>
      <c r="D118" s="521"/>
      <c r="E118" s="335"/>
      <c r="F118" s="335"/>
      <c r="G118" s="335"/>
      <c r="H118" s="335"/>
      <c r="I118" s="335"/>
      <c r="J118" s="337"/>
      <c r="K118" s="149"/>
    </row>
    <row r="119" spans="1:12" s="100" customFormat="1">
      <c r="A119" s="505"/>
      <c r="B119" s="504"/>
      <c r="C119" s="504"/>
      <c r="D119" s="504"/>
      <c r="E119" s="316"/>
      <c r="F119" s="316"/>
      <c r="G119" s="316"/>
      <c r="H119" s="316"/>
      <c r="I119" s="316"/>
      <c r="J119" s="318"/>
      <c r="K119" s="150"/>
    </row>
    <row r="120" spans="1:12" s="100" customFormat="1">
      <c r="A120" s="505"/>
      <c r="B120" s="504"/>
      <c r="C120" s="504"/>
      <c r="D120" s="504"/>
      <c r="E120" s="316"/>
      <c r="F120" s="316"/>
      <c r="G120" s="316"/>
      <c r="H120" s="316"/>
      <c r="I120" s="316"/>
      <c r="J120" s="316"/>
      <c r="K120" s="150"/>
    </row>
    <row r="121" spans="1:12" s="100" customFormat="1" ht="15.5">
      <c r="A121" s="506" t="s">
        <v>797</v>
      </c>
      <c r="B121" s="504" t="s">
        <v>798</v>
      </c>
      <c r="C121" s="55" t="s">
        <v>327</v>
      </c>
      <c r="D121" s="55" t="s">
        <v>117</v>
      </c>
      <c r="E121" s="316"/>
      <c r="F121" s="645">
        <f>F130</f>
        <v>0</v>
      </c>
      <c r="G121" s="645">
        <f>G130</f>
        <v>0</v>
      </c>
      <c r="H121" s="645">
        <f>H130</f>
        <v>0</v>
      </c>
      <c r="I121" s="645">
        <f>I130</f>
        <v>0</v>
      </c>
      <c r="J121" s="645">
        <f>J130</f>
        <v>0</v>
      </c>
      <c r="K121" s="154"/>
      <c r="L121" s="105"/>
    </row>
    <row r="122" spans="1:12" s="100" customFormat="1" ht="27">
      <c r="A122" s="505" t="s">
        <v>799</v>
      </c>
      <c r="B122" s="507" t="s">
        <v>800</v>
      </c>
      <c r="C122" s="74" t="s">
        <v>327</v>
      </c>
      <c r="D122" s="74" t="s">
        <v>117</v>
      </c>
      <c r="E122" s="316"/>
      <c r="F122" s="643">
        <f>(MIN(2.4,MAX(F121,-4.2)))</f>
        <v>0</v>
      </c>
      <c r="G122" s="643">
        <f t="shared" ref="G122:J122" si="20">(MIN(2.4,MAX(G121,-4.2)))</f>
        <v>0</v>
      </c>
      <c r="H122" s="643">
        <f t="shared" si="20"/>
        <v>0</v>
      </c>
      <c r="I122" s="643">
        <f t="shared" si="20"/>
        <v>0</v>
      </c>
      <c r="J122" s="643">
        <f t="shared" si="20"/>
        <v>0</v>
      </c>
      <c r="K122" s="152"/>
      <c r="L122" s="153"/>
    </row>
    <row r="123" spans="1:12" s="100" customFormat="1">
      <c r="A123" s="506"/>
      <c r="B123" s="504"/>
      <c r="C123" s="504"/>
      <c r="D123" s="504"/>
      <c r="E123" s="316"/>
      <c r="F123" s="316"/>
      <c r="G123" s="316"/>
      <c r="H123" s="316"/>
      <c r="I123" s="316"/>
      <c r="J123" s="316"/>
      <c r="K123" s="150"/>
    </row>
    <row r="124" spans="1:12" s="100" customFormat="1">
      <c r="A124" s="506"/>
      <c r="B124" s="504"/>
      <c r="C124" s="504"/>
      <c r="D124" s="504"/>
      <c r="E124" s="316"/>
      <c r="F124" s="316"/>
      <c r="G124" s="316"/>
      <c r="H124" s="316"/>
      <c r="I124" s="316"/>
      <c r="J124" s="316"/>
      <c r="K124" s="150"/>
    </row>
    <row r="125" spans="1:12" s="100" customFormat="1">
      <c r="A125" s="506"/>
      <c r="B125" s="504"/>
      <c r="C125" s="504"/>
      <c r="D125" s="504"/>
      <c r="E125" s="316"/>
      <c r="F125" s="316"/>
      <c r="G125" s="316"/>
      <c r="H125" s="316"/>
      <c r="I125" s="316"/>
      <c r="J125" s="316"/>
      <c r="K125" s="150"/>
    </row>
    <row r="126" spans="1:12" s="100" customFormat="1">
      <c r="A126" s="506"/>
      <c r="B126" s="504"/>
      <c r="C126" s="504"/>
      <c r="D126" s="504"/>
      <c r="E126" s="316"/>
      <c r="F126" s="316"/>
      <c r="G126" s="316"/>
      <c r="H126" s="316"/>
      <c r="I126" s="316"/>
      <c r="J126" s="316"/>
      <c r="K126" s="150"/>
    </row>
    <row r="127" spans="1:12" s="100" customFormat="1" ht="16.149999999999999" customHeight="1">
      <c r="A127" s="505" t="s">
        <v>801</v>
      </c>
      <c r="B127" s="504"/>
      <c r="C127" s="504"/>
      <c r="D127" s="504"/>
      <c r="E127" s="316"/>
      <c r="F127" s="316"/>
      <c r="G127" s="316"/>
      <c r="H127" s="316"/>
      <c r="I127" s="316"/>
      <c r="J127" s="316"/>
      <c r="K127" s="150"/>
    </row>
    <row r="128" spans="1:12" s="100" customFormat="1" ht="16.149999999999999" customHeight="1">
      <c r="A128" s="506" t="s">
        <v>802</v>
      </c>
      <c r="B128" s="498" t="e" vm="1">
        <v>#VALUE!</v>
      </c>
      <c r="C128" s="55" t="s">
        <v>327</v>
      </c>
      <c r="D128" s="55" t="s">
        <v>117</v>
      </c>
      <c r="E128" s="316"/>
      <c r="F128" s="639"/>
      <c r="G128" s="639"/>
      <c r="H128" s="639"/>
      <c r="I128" s="639"/>
      <c r="J128" s="639"/>
      <c r="K128" s="101"/>
      <c r="L128" s="72"/>
    </row>
    <row r="129" spans="1:12" s="100" customFormat="1" ht="16.149999999999999" customHeight="1">
      <c r="A129" s="506" t="s">
        <v>803</v>
      </c>
      <c r="B129" s="498" t="e" vm="2">
        <v>#VALUE!</v>
      </c>
      <c r="C129" s="55" t="s">
        <v>327</v>
      </c>
      <c r="D129" s="55" t="s">
        <v>117</v>
      </c>
      <c r="E129" s="316"/>
      <c r="F129" s="639"/>
      <c r="G129" s="639"/>
      <c r="H129" s="639"/>
      <c r="I129" s="639"/>
      <c r="J129" s="639"/>
      <c r="K129" s="101"/>
      <c r="L129" s="72"/>
    </row>
    <row r="130" spans="1:12" s="100" customFormat="1" ht="18.399999999999999" customHeight="1">
      <c r="A130" s="505" t="s">
        <v>797</v>
      </c>
      <c r="B130" s="507" t="s">
        <v>804</v>
      </c>
      <c r="C130" s="74" t="s">
        <v>327</v>
      </c>
      <c r="D130" s="74" t="s">
        <v>117</v>
      </c>
      <c r="E130" s="316"/>
      <c r="F130" s="643">
        <f>(F128+F129)</f>
        <v>0</v>
      </c>
      <c r="G130" s="643">
        <f t="shared" ref="G130:J130" si="21">(G128+G129)</f>
        <v>0</v>
      </c>
      <c r="H130" s="643">
        <f t="shared" si="21"/>
        <v>0</v>
      </c>
      <c r="I130" s="643">
        <f t="shared" si="21"/>
        <v>0</v>
      </c>
      <c r="J130" s="643">
        <f t="shared" si="21"/>
        <v>0</v>
      </c>
      <c r="K130" s="205"/>
      <c r="L130" s="72"/>
    </row>
    <row r="131" spans="1:12" s="100" customFormat="1">
      <c r="A131" s="505"/>
      <c r="B131" s="507"/>
      <c r="C131" s="74"/>
      <c r="D131" s="523"/>
      <c r="E131" s="316"/>
      <c r="F131" s="316"/>
      <c r="G131" s="316"/>
      <c r="H131" s="316"/>
      <c r="I131" s="316"/>
      <c r="J131" s="316"/>
      <c r="K131" s="205"/>
      <c r="L131" s="72"/>
    </row>
    <row r="132" spans="1:12" s="100" customFormat="1" ht="14" thickBot="1">
      <c r="A132" s="524"/>
      <c r="B132" s="525"/>
      <c r="C132" s="526"/>
      <c r="D132" s="527"/>
      <c r="E132" s="327"/>
      <c r="F132" s="327"/>
      <c r="G132" s="327"/>
      <c r="H132" s="327"/>
      <c r="I132" s="327"/>
      <c r="J132" s="327"/>
      <c r="K132" s="349"/>
      <c r="L132" s="72"/>
    </row>
    <row r="133" spans="1:12" s="100" customFormat="1">
      <c r="A133" s="505"/>
      <c r="B133" s="507"/>
      <c r="C133" s="74"/>
      <c r="D133" s="523"/>
      <c r="E133" s="316"/>
      <c r="F133" s="316"/>
      <c r="G133" s="316"/>
      <c r="H133" s="316"/>
      <c r="I133" s="316"/>
      <c r="J133" s="316"/>
      <c r="K133" s="205"/>
      <c r="L133" s="72"/>
    </row>
    <row r="134" spans="1:12" s="100" customFormat="1">
      <c r="A134" s="505"/>
      <c r="B134" s="507"/>
      <c r="C134" s="74"/>
      <c r="D134" s="523"/>
      <c r="E134" s="316"/>
      <c r="F134" s="316"/>
      <c r="G134" s="316"/>
      <c r="H134" s="316"/>
      <c r="I134" s="316"/>
      <c r="J134" s="316"/>
      <c r="K134" s="205"/>
      <c r="L134" s="72"/>
    </row>
    <row r="135" spans="1:12" s="100" customFormat="1">
      <c r="A135" s="528"/>
      <c r="B135" s="504"/>
      <c r="C135" s="504"/>
      <c r="D135" s="504"/>
      <c r="E135" s="316"/>
      <c r="F135" s="316"/>
      <c r="G135" s="316"/>
      <c r="H135" s="316"/>
      <c r="I135" s="316"/>
      <c r="J135" s="316"/>
      <c r="K135" s="150"/>
    </row>
    <row r="136" spans="1:12" s="100" customFormat="1">
      <c r="A136" s="528"/>
      <c r="B136" s="504"/>
      <c r="C136" s="504"/>
      <c r="D136" s="504"/>
      <c r="E136" s="316"/>
      <c r="F136" s="316"/>
      <c r="G136" s="316"/>
      <c r="H136" s="316"/>
      <c r="I136" s="316"/>
      <c r="J136" s="316"/>
      <c r="K136" s="150"/>
    </row>
    <row r="137" spans="1:12" s="100" customFormat="1" ht="15.5">
      <c r="A137" s="505" t="s">
        <v>805</v>
      </c>
      <c r="B137" s="504"/>
      <c r="C137" s="504"/>
      <c r="D137" s="504"/>
      <c r="E137" s="316"/>
      <c r="F137" s="316"/>
      <c r="G137" s="316"/>
      <c r="H137" s="316"/>
      <c r="I137" s="318"/>
      <c r="J137" s="316"/>
      <c r="K137" s="150"/>
    </row>
    <row r="138" spans="1:12" s="100" customFormat="1">
      <c r="A138" s="505"/>
      <c r="B138" s="504"/>
      <c r="C138" s="504"/>
      <c r="D138" s="504"/>
      <c r="E138" s="316"/>
      <c r="F138" s="316"/>
      <c r="G138" s="316"/>
      <c r="H138" s="316"/>
      <c r="I138" s="316"/>
      <c r="J138" s="316"/>
      <c r="K138" s="150"/>
    </row>
    <row r="139" spans="1:12" s="100" customFormat="1" ht="19.5" customHeight="1">
      <c r="A139" s="506" t="s">
        <v>806</v>
      </c>
      <c r="B139" s="504" t="s">
        <v>807</v>
      </c>
      <c r="C139" s="55" t="s">
        <v>327</v>
      </c>
      <c r="D139" s="504" t="s">
        <v>808</v>
      </c>
      <c r="E139" s="316"/>
      <c r="F139" s="639"/>
      <c r="G139" s="639"/>
      <c r="H139" s="639"/>
      <c r="I139" s="639"/>
      <c r="J139" s="639"/>
      <c r="K139" s="101"/>
      <c r="L139" s="105"/>
    </row>
    <row r="140" spans="1:12" s="100" customFormat="1" ht="15.75" customHeight="1">
      <c r="A140" s="506" t="s">
        <v>809</v>
      </c>
      <c r="B140" s="504" t="s">
        <v>810</v>
      </c>
      <c r="C140" s="55" t="s">
        <v>327</v>
      </c>
      <c r="D140" s="504" t="s">
        <v>808</v>
      </c>
      <c r="E140" s="316"/>
      <c r="F140" s="639"/>
      <c r="G140" s="639"/>
      <c r="H140" s="639"/>
      <c r="I140" s="639"/>
      <c r="J140" s="639"/>
      <c r="K140" s="101"/>
      <c r="L140" s="72"/>
    </row>
    <row r="141" spans="1:12" s="100" customFormat="1" ht="28">
      <c r="A141" s="505" t="s">
        <v>811</v>
      </c>
      <c r="B141" s="507" t="s">
        <v>812</v>
      </c>
      <c r="C141" s="74" t="s">
        <v>327</v>
      </c>
      <c r="D141" s="74" t="s">
        <v>117</v>
      </c>
      <c r="E141" s="316"/>
      <c r="F141" s="643">
        <f>IF(F139&lt;=(3.79+F140),1.7,MAX((3.8479-(0.5667*(F139-F140))),-1.7))</f>
        <v>1.7</v>
      </c>
      <c r="G141" s="643">
        <f>IF(G139&lt;=(3.79+G140),1.7,MAX((3.8479-(0.5667*(G139-G140))),-1.7))</f>
        <v>1.7</v>
      </c>
      <c r="H141" s="643">
        <f>IF(H139&lt;=(3.79+H140),1.7,MAX((3.8479-(0.5667*(H139-H140))),-1.7))</f>
        <v>1.7</v>
      </c>
      <c r="I141" s="643">
        <f>IF(I139&lt;=(3.79+I140),1.7,MAX((3.8479-(0.5667*(I139-I140))),-1.7))</f>
        <v>1.7</v>
      </c>
      <c r="J141" s="643">
        <f>IF(J139&lt;=(3.79+J140),1.7,MAX((3.8479-(0.5667*(J139-J140))),-1.7))</f>
        <v>1.7</v>
      </c>
      <c r="K141" s="205"/>
    </row>
    <row r="142" spans="1:12" s="100" customFormat="1" ht="14" thickBot="1">
      <c r="A142" s="524"/>
      <c r="B142" s="513"/>
      <c r="C142" s="513"/>
      <c r="D142" s="513"/>
      <c r="E142" s="327"/>
      <c r="F142" s="332"/>
      <c r="G142" s="327"/>
      <c r="H142" s="332"/>
      <c r="I142" s="327"/>
      <c r="J142" s="327"/>
      <c r="K142" s="108"/>
      <c r="L142" s="93"/>
    </row>
    <row r="143" spans="1:12" s="100" customFormat="1" ht="22.4" customHeight="1">
      <c r="A143" s="507"/>
      <c r="B143" s="504"/>
      <c r="C143" s="504"/>
      <c r="D143" s="504"/>
      <c r="E143" s="316"/>
      <c r="G143" s="316"/>
      <c r="H143" s="318"/>
      <c r="I143" s="316"/>
      <c r="J143" s="316"/>
    </row>
    <row r="144" spans="1:12" s="100" customFormat="1" ht="24" customHeight="1" thickBot="1">
      <c r="A144" s="529"/>
      <c r="B144" s="504"/>
      <c r="C144" s="504"/>
      <c r="D144" s="504"/>
      <c r="E144" s="316"/>
      <c r="F144" s="316"/>
      <c r="G144" s="316"/>
      <c r="H144" s="316"/>
      <c r="I144" s="316"/>
      <c r="J144" s="316"/>
    </row>
    <row r="145" spans="1:14" s="100" customFormat="1" ht="15.75" customHeight="1">
      <c r="A145" s="522" t="s">
        <v>813</v>
      </c>
      <c r="B145" s="521"/>
      <c r="C145" s="521"/>
      <c r="D145" s="521"/>
      <c r="E145" s="335"/>
      <c r="F145" s="335"/>
      <c r="G145" s="335"/>
      <c r="H145" s="335"/>
      <c r="I145" s="337"/>
      <c r="J145" s="335"/>
      <c r="K145" s="149"/>
    </row>
    <row r="146" spans="1:14" s="100" customFormat="1">
      <c r="A146" s="505"/>
      <c r="B146" s="504"/>
      <c r="C146" s="504"/>
      <c r="D146" s="504"/>
      <c r="E146" s="316"/>
      <c r="F146" s="316"/>
      <c r="G146" s="316"/>
      <c r="H146" s="316"/>
      <c r="I146" s="316"/>
      <c r="J146" s="316"/>
      <c r="K146" s="150"/>
    </row>
    <row r="147" spans="1:14" s="100" customFormat="1" ht="17.149999999999999" customHeight="1">
      <c r="A147" s="506" t="s">
        <v>814</v>
      </c>
      <c r="B147" s="504" t="s">
        <v>815</v>
      </c>
      <c r="C147" s="55" t="s">
        <v>327</v>
      </c>
      <c r="D147" s="55" t="s">
        <v>117</v>
      </c>
      <c r="E147" s="316"/>
      <c r="F147" s="645">
        <f>F160</f>
        <v>0.25</v>
      </c>
      <c r="G147" s="645">
        <f>G160</f>
        <v>0.25</v>
      </c>
      <c r="H147" s="645">
        <f>H160</f>
        <v>0.25</v>
      </c>
      <c r="I147" s="645">
        <f>I160</f>
        <v>0.25</v>
      </c>
      <c r="J147" s="645">
        <f>J160</f>
        <v>0.25</v>
      </c>
      <c r="K147" s="150"/>
    </row>
    <row r="148" spans="1:14" s="100" customFormat="1" ht="17.149999999999999" customHeight="1">
      <c r="A148" s="506" t="s">
        <v>816</v>
      </c>
      <c r="B148" s="504" t="s">
        <v>817</v>
      </c>
      <c r="C148" s="55" t="s">
        <v>327</v>
      </c>
      <c r="D148" s="55" t="s">
        <v>117</v>
      </c>
      <c r="E148" s="316"/>
      <c r="F148" s="645">
        <f>F171</f>
        <v>0</v>
      </c>
      <c r="G148" s="645">
        <f>G171</f>
        <v>0</v>
      </c>
      <c r="H148" s="645">
        <f>H171</f>
        <v>0</v>
      </c>
      <c r="I148" s="645">
        <f>I171</f>
        <v>0</v>
      </c>
      <c r="J148" s="645">
        <f>J171</f>
        <v>0</v>
      </c>
      <c r="K148" s="150"/>
    </row>
    <row r="149" spans="1:14" s="100" customFormat="1" ht="17.149999999999999" customHeight="1">
      <c r="A149" s="506" t="s">
        <v>818</v>
      </c>
      <c r="B149" s="504" t="s">
        <v>819</v>
      </c>
      <c r="C149" s="55" t="s">
        <v>327</v>
      </c>
      <c r="D149" s="55" t="s">
        <v>117</v>
      </c>
      <c r="E149" s="316"/>
      <c r="F149" s="645">
        <f>F181</f>
        <v>0</v>
      </c>
      <c r="G149" s="645">
        <f>G181</f>
        <v>0</v>
      </c>
      <c r="H149" s="645">
        <f>H181</f>
        <v>0</v>
      </c>
      <c r="I149" s="645">
        <f>I181</f>
        <v>0</v>
      </c>
      <c r="J149" s="645">
        <f>J181</f>
        <v>0</v>
      </c>
      <c r="K149" s="150"/>
    </row>
    <row r="150" spans="1:14" s="100" customFormat="1" ht="17.149999999999999" customHeight="1">
      <c r="A150" s="505" t="s">
        <v>820</v>
      </c>
      <c r="B150" s="507" t="s">
        <v>821</v>
      </c>
      <c r="C150" s="74" t="s">
        <v>327</v>
      </c>
      <c r="D150" s="74" t="s">
        <v>117</v>
      </c>
      <c r="E150" s="316"/>
      <c r="F150" s="643">
        <f>(F147+F148+F149)</f>
        <v>0.25</v>
      </c>
      <c r="G150" s="643">
        <f t="shared" ref="G150:J150" si="22">(G147+G148+G149)</f>
        <v>0.25</v>
      </c>
      <c r="H150" s="643">
        <f t="shared" si="22"/>
        <v>0.25</v>
      </c>
      <c r="I150" s="643">
        <f t="shared" si="22"/>
        <v>0.25</v>
      </c>
      <c r="J150" s="643">
        <f t="shared" si="22"/>
        <v>0.25</v>
      </c>
      <c r="K150" s="205"/>
    </row>
    <row r="151" spans="1:14" s="100" customFormat="1">
      <c r="A151" s="506"/>
      <c r="B151" s="504"/>
      <c r="C151" s="504"/>
      <c r="D151" s="504"/>
      <c r="E151" s="316"/>
      <c r="F151" s="318"/>
      <c r="G151" s="316"/>
      <c r="H151" s="318"/>
      <c r="I151" s="316"/>
      <c r="J151" s="316"/>
      <c r="K151" s="150"/>
    </row>
    <row r="152" spans="1:14" s="100" customFormat="1">
      <c r="A152" s="506"/>
      <c r="B152" s="504"/>
      <c r="C152" s="504"/>
      <c r="D152" s="504"/>
      <c r="E152" s="316"/>
      <c r="F152" s="318"/>
      <c r="G152" s="316"/>
      <c r="H152" s="318"/>
      <c r="I152" s="316"/>
      <c r="J152" s="316"/>
      <c r="K152" s="150"/>
    </row>
    <row r="153" spans="1:14" s="100" customFormat="1" ht="15.5">
      <c r="A153" s="505" t="s">
        <v>822</v>
      </c>
      <c r="B153" s="504"/>
      <c r="C153" s="504"/>
      <c r="D153" s="504"/>
      <c r="E153" s="316"/>
      <c r="F153" s="318"/>
      <c r="G153" s="316"/>
      <c r="H153" s="318"/>
      <c r="I153" s="316"/>
      <c r="J153" s="316"/>
      <c r="K153" s="150"/>
    </row>
    <row r="154" spans="1:14" s="100" customFormat="1">
      <c r="A154" s="506"/>
      <c r="B154" s="504"/>
      <c r="C154" s="504"/>
      <c r="D154" s="504"/>
      <c r="E154" s="316"/>
      <c r="F154" s="318"/>
      <c r="G154" s="316"/>
      <c r="H154" s="318"/>
      <c r="I154" s="316"/>
      <c r="J154" s="316"/>
      <c r="K154" s="150"/>
    </row>
    <row r="155" spans="1:14" s="100" customFormat="1" ht="88.15" customHeight="1">
      <c r="A155" s="518"/>
      <c r="B155" s="55"/>
      <c r="C155" s="55"/>
      <c r="D155" s="55"/>
      <c r="E155" s="316"/>
      <c r="F155" s="316"/>
      <c r="G155" s="316"/>
      <c r="H155" s="316"/>
      <c r="I155" s="316"/>
      <c r="J155" s="316"/>
      <c r="K155" s="150"/>
    </row>
    <row r="156" spans="1:14" s="100" customFormat="1" ht="27">
      <c r="A156" s="506" t="s">
        <v>823</v>
      </c>
      <c r="B156" s="498" t="s">
        <v>824</v>
      </c>
      <c r="C156" s="504"/>
      <c r="D156" s="504" t="s">
        <v>295</v>
      </c>
      <c r="E156" s="316"/>
      <c r="F156" s="647"/>
      <c r="G156" s="647"/>
      <c r="H156" s="647"/>
      <c r="I156" s="647"/>
      <c r="J156" s="647"/>
      <c r="K156" s="152"/>
      <c r="L156" s="153"/>
      <c r="N156" s="496"/>
    </row>
    <row r="157" spans="1:14" s="100" customFormat="1" ht="40.5">
      <c r="A157" s="506" t="s">
        <v>825</v>
      </c>
      <c r="B157" s="498" t="s">
        <v>826</v>
      </c>
      <c r="C157" s="504"/>
      <c r="D157" s="504" t="s">
        <v>295</v>
      </c>
      <c r="E157" s="316"/>
      <c r="F157" s="666">
        <v>3.5000000000000003E-2</v>
      </c>
      <c r="G157" s="667" t="e">
        <f>#REF!</f>
        <v>#REF!</v>
      </c>
      <c r="H157" s="667" t="e">
        <f>#REF!</f>
        <v>#REF!</v>
      </c>
      <c r="I157" s="667" t="e">
        <f>#REF!</f>
        <v>#REF!</v>
      </c>
      <c r="J157" s="668" t="e">
        <f>#REF!</f>
        <v>#REF!</v>
      </c>
      <c r="K157" s="101"/>
      <c r="L157" s="72"/>
    </row>
    <row r="158" spans="1:14" s="100" customFormat="1" ht="27">
      <c r="A158" s="506" t="s">
        <v>827</v>
      </c>
      <c r="B158" s="498" t="s">
        <v>828</v>
      </c>
      <c r="C158" s="504"/>
      <c r="D158" s="504" t="s">
        <v>295</v>
      </c>
      <c r="E158" s="316"/>
      <c r="F158" s="666">
        <v>0.04</v>
      </c>
      <c r="G158" s="667"/>
      <c r="H158" s="667"/>
      <c r="I158" s="667"/>
      <c r="J158" s="668"/>
      <c r="K158" s="101"/>
      <c r="L158" s="72"/>
      <c r="M158" s="497"/>
    </row>
    <row r="159" spans="1:14">
      <c r="A159" s="506"/>
      <c r="B159" s="504"/>
      <c r="C159" s="504"/>
      <c r="D159" s="504"/>
      <c r="E159" s="316"/>
      <c r="F159" s="316"/>
      <c r="G159" s="316"/>
      <c r="H159" s="316"/>
      <c r="I159" s="316"/>
      <c r="J159" s="316"/>
      <c r="K159" s="104"/>
    </row>
    <row r="160" spans="1:14" ht="15.4" customHeight="1">
      <c r="A160" s="505" t="s">
        <v>829</v>
      </c>
      <c r="B160" s="507" t="s">
        <v>830</v>
      </c>
      <c r="C160" s="504"/>
      <c r="D160" s="74" t="s">
        <v>117</v>
      </c>
      <c r="E160" s="316"/>
      <c r="F160" s="648">
        <f>IF(F156&lt;$F157,MIN((($F157-F156)/0.7%)*0.05,0.25),IF(AND($F157&lt;=F156,F156&lt;=$F158),0,MAX((($F158-F156)/0.7%)*0.05,-0.5)))</f>
        <v>0.25</v>
      </c>
      <c r="G160" s="648">
        <f t="shared" ref="G160:J160" si="23">IF(G156&lt;$F157,MIN((($F157-G156)/0.7%)*0.05,0.25),IF(AND($F157&lt;=G156,G156&lt;=$F158),0,MAX((($F158-G156)/0.7%)*0.05,-0.5)))</f>
        <v>0.25</v>
      </c>
      <c r="H160" s="648">
        <f t="shared" si="23"/>
        <v>0.25</v>
      </c>
      <c r="I160" s="648">
        <f t="shared" si="23"/>
        <v>0.25</v>
      </c>
      <c r="J160" s="648">
        <f t="shared" si="23"/>
        <v>0.25</v>
      </c>
      <c r="K160" s="101"/>
      <c r="L160" s="72"/>
    </row>
    <row r="161" spans="1:12">
      <c r="A161" s="506"/>
      <c r="B161" s="504"/>
      <c r="C161" s="504"/>
      <c r="D161" s="504"/>
      <c r="E161" s="316"/>
      <c r="F161" s="316"/>
      <c r="G161" s="316"/>
      <c r="H161" s="316"/>
      <c r="I161" s="316"/>
      <c r="J161" s="316"/>
      <c r="K161" s="104"/>
    </row>
    <row r="162" spans="1:12">
      <c r="A162" s="506"/>
      <c r="B162" s="504"/>
      <c r="C162" s="504"/>
      <c r="D162" s="504"/>
      <c r="E162" s="316"/>
      <c r="F162" s="316"/>
      <c r="G162" s="316"/>
      <c r="H162" s="316"/>
      <c r="I162" s="316"/>
      <c r="J162" s="316"/>
      <c r="K162" s="104"/>
    </row>
    <row r="163" spans="1:12" ht="15.5">
      <c r="A163" s="505" t="s">
        <v>831</v>
      </c>
      <c r="B163" s="504"/>
      <c r="C163" s="504"/>
      <c r="D163" s="504"/>
      <c r="E163" s="316"/>
      <c r="F163" s="318"/>
      <c r="G163" s="316"/>
      <c r="H163" s="318"/>
      <c r="I163" s="316"/>
      <c r="J163" s="316"/>
      <c r="K163" s="104"/>
    </row>
    <row r="164" spans="1:12">
      <c r="A164" s="505"/>
      <c r="B164" s="504"/>
      <c r="C164" s="504"/>
      <c r="D164" s="504"/>
      <c r="E164" s="316"/>
      <c r="F164" s="318"/>
      <c r="G164" s="316"/>
      <c r="H164" s="318"/>
      <c r="I164" s="316"/>
      <c r="J164" s="316"/>
      <c r="K164" s="104"/>
    </row>
    <row r="165" spans="1:12" ht="67.150000000000006" customHeight="1">
      <c r="A165" s="506"/>
      <c r="B165" s="504"/>
      <c r="C165" s="504"/>
      <c r="D165" s="504"/>
      <c r="E165" s="316"/>
      <c r="F165" s="318"/>
      <c r="G165" s="316"/>
      <c r="H165" s="318"/>
      <c r="I165" s="316"/>
      <c r="J165" s="316"/>
      <c r="K165" s="104"/>
    </row>
    <row r="166" spans="1:12" ht="15.5">
      <c r="A166" s="506" t="s">
        <v>832</v>
      </c>
      <c r="B166" s="504" t="s">
        <v>833</v>
      </c>
      <c r="C166" s="504"/>
      <c r="D166" s="504" t="s">
        <v>834</v>
      </c>
      <c r="E166" s="316"/>
      <c r="F166" s="639"/>
      <c r="G166" s="639"/>
      <c r="H166" s="639"/>
      <c r="I166" s="639"/>
      <c r="J166" s="639"/>
      <c r="K166" s="104"/>
    </row>
    <row r="167" spans="1:12">
      <c r="A167" s="506" t="s">
        <v>835</v>
      </c>
      <c r="B167" s="504"/>
      <c r="C167" s="504"/>
      <c r="D167" s="504"/>
      <c r="E167" s="316"/>
      <c r="F167" s="645">
        <v>0.9</v>
      </c>
      <c r="G167" s="645">
        <v>0.9</v>
      </c>
      <c r="H167" s="645">
        <v>0.9</v>
      </c>
      <c r="I167" s="645">
        <v>0.9</v>
      </c>
      <c r="J167" s="645">
        <v>0.9</v>
      </c>
      <c r="K167" s="104"/>
    </row>
    <row r="168" spans="1:12" ht="15.5">
      <c r="A168" s="506" t="s">
        <v>836</v>
      </c>
      <c r="B168" s="504" t="s">
        <v>837</v>
      </c>
      <c r="C168" s="504"/>
      <c r="D168" s="504" t="s">
        <v>834</v>
      </c>
      <c r="E168" s="316"/>
      <c r="F168" s="648">
        <f>F166*F167</f>
        <v>0</v>
      </c>
      <c r="G168" s="648">
        <f t="shared" ref="G168:J168" si="24">G166*G167</f>
        <v>0</v>
      </c>
      <c r="H168" s="648">
        <f t="shared" si="24"/>
        <v>0</v>
      </c>
      <c r="I168" s="648">
        <f t="shared" si="24"/>
        <v>0</v>
      </c>
      <c r="J168" s="648">
        <f t="shared" si="24"/>
        <v>0</v>
      </c>
      <c r="K168" s="101"/>
      <c r="L168" s="72"/>
    </row>
    <row r="169" spans="1:12" ht="15.5">
      <c r="A169" s="506" t="s">
        <v>838</v>
      </c>
      <c r="B169" s="504" t="s">
        <v>839</v>
      </c>
      <c r="C169" s="504"/>
      <c r="D169" s="504" t="s">
        <v>834</v>
      </c>
      <c r="E169" s="316"/>
      <c r="F169" s="639"/>
      <c r="G169" s="639"/>
      <c r="H169" s="639"/>
      <c r="I169" s="639"/>
      <c r="J169" s="639"/>
      <c r="K169" s="101"/>
      <c r="L169" s="72"/>
    </row>
    <row r="170" spans="1:12">
      <c r="A170" s="506"/>
      <c r="B170" s="504"/>
      <c r="C170" s="504"/>
      <c r="D170" s="504"/>
      <c r="E170" s="316"/>
      <c r="F170" s="338"/>
      <c r="G170" s="338"/>
      <c r="H170" s="338"/>
      <c r="I170" s="338"/>
      <c r="J170" s="338"/>
      <c r="K170" s="104"/>
    </row>
    <row r="171" spans="1:12" ht="15.4" customHeight="1">
      <c r="A171" s="505" t="s">
        <v>816</v>
      </c>
      <c r="B171" s="507" t="s">
        <v>840</v>
      </c>
      <c r="C171" s="504"/>
      <c r="D171" s="74" t="s">
        <v>117</v>
      </c>
      <c r="E171" s="316"/>
      <c r="F171" s="643">
        <f>IFERROR(IF(F169&gt;=F168,MIN(((F169-F168)/F166)*100*0.05,0.35),MAX(((F169-F168)/F166)*100*0.05,-0.7)),0)</f>
        <v>0</v>
      </c>
      <c r="G171" s="643">
        <f>IFERROR(IF(G169&gt;=G168,MIN(((G169-G168)/G166)*100*0.05,0.35),MAX(((G169-G168)/G166)*100*0.05,-0.7)),0)</f>
        <v>0</v>
      </c>
      <c r="H171" s="643">
        <f>IFERROR(IF(H169&gt;=H168,MIN(((H169-H168)/H166)*100*0.05,0.35),MAX(((H169-H168)/H166)*100*0.05,-0.7)),0)</f>
        <v>0</v>
      </c>
      <c r="I171" s="643">
        <f>IFERROR(IF(I169&gt;=I168,MIN(((I169-I168)/I166)*100*0.05,0.35),MAX(((I169-I168)/I166)*100*0.05,-0.7)),0)</f>
        <v>0</v>
      </c>
      <c r="J171" s="643">
        <f>IFERROR(IF(J169&gt;=J168,MIN(((J169-J168)/J166)*100*0.05,0.35),MAX(((J169-J168)/J166)*100*0.05,-0.7)),0)</f>
        <v>0</v>
      </c>
      <c r="K171" s="104"/>
    </row>
    <row r="172" spans="1:12" ht="15.4" customHeight="1">
      <c r="A172" s="505"/>
      <c r="B172" s="507"/>
      <c r="C172" s="504"/>
      <c r="D172" s="74"/>
      <c r="E172" s="316"/>
      <c r="F172" s="316"/>
      <c r="G172" s="316"/>
      <c r="H172" s="316"/>
      <c r="I172" s="316"/>
      <c r="J172" s="316"/>
      <c r="K172" s="104"/>
    </row>
    <row r="173" spans="1:12">
      <c r="A173" s="506"/>
      <c r="B173" s="504"/>
      <c r="C173" s="504"/>
      <c r="D173" s="504"/>
      <c r="E173" s="316"/>
      <c r="F173" s="316"/>
      <c r="G173" s="316"/>
      <c r="H173" s="316"/>
      <c r="I173" s="316"/>
      <c r="J173" s="316"/>
      <c r="K173" s="104"/>
    </row>
    <row r="174" spans="1:12" ht="15.5">
      <c r="A174" s="505" t="s">
        <v>841</v>
      </c>
      <c r="B174" s="504"/>
      <c r="C174" s="504"/>
      <c r="D174" s="504"/>
      <c r="E174" s="316"/>
      <c r="F174" s="318"/>
      <c r="G174" s="316"/>
      <c r="H174" s="318"/>
      <c r="I174" s="316"/>
      <c r="J174" s="316"/>
      <c r="K174" s="104"/>
    </row>
    <row r="175" spans="1:12">
      <c r="A175" s="506"/>
      <c r="B175" s="504"/>
      <c r="C175" s="504"/>
      <c r="D175" s="504"/>
      <c r="E175" s="316"/>
      <c r="F175" s="318"/>
      <c r="G175" s="316"/>
      <c r="H175" s="318"/>
      <c r="I175" s="316"/>
      <c r="J175" s="316"/>
      <c r="K175" s="104"/>
    </row>
    <row r="176" spans="1:12" ht="39.4" customHeight="1">
      <c r="A176" s="506"/>
      <c r="B176" s="504"/>
      <c r="C176" s="504"/>
      <c r="D176" s="504"/>
      <c r="E176" s="316"/>
      <c r="F176" s="316"/>
      <c r="G176" s="316"/>
      <c r="H176" s="316"/>
      <c r="I176" s="316"/>
      <c r="J176" s="316"/>
      <c r="K176" s="104"/>
    </row>
    <row r="177" spans="1:12" ht="15" customHeight="1">
      <c r="A177" s="506" t="s">
        <v>842</v>
      </c>
      <c r="B177" s="504" t="s">
        <v>843</v>
      </c>
      <c r="C177" s="504"/>
      <c r="D177" s="504" t="s">
        <v>834</v>
      </c>
      <c r="E177" s="316"/>
      <c r="F177" s="649">
        <v>5</v>
      </c>
      <c r="G177" s="649">
        <v>5</v>
      </c>
      <c r="H177" s="649">
        <v>5</v>
      </c>
      <c r="I177" s="649">
        <v>5</v>
      </c>
      <c r="J177" s="649">
        <v>5</v>
      </c>
      <c r="K177" s="101" t="s">
        <v>844</v>
      </c>
      <c r="L177" s="72"/>
    </row>
    <row r="178" spans="1:12" ht="15.4" customHeight="1">
      <c r="A178" s="506" t="s">
        <v>845</v>
      </c>
      <c r="B178" s="504" t="s">
        <v>846</v>
      </c>
      <c r="C178" s="504"/>
      <c r="D178" s="504" t="s">
        <v>834</v>
      </c>
      <c r="E178" s="316"/>
      <c r="F178" s="639"/>
      <c r="G178" s="639"/>
      <c r="H178" s="639"/>
      <c r="I178" s="639"/>
      <c r="J178" s="639"/>
      <c r="K178" s="101" t="s">
        <v>847</v>
      </c>
      <c r="L178" s="72"/>
    </row>
    <row r="179" spans="1:12" ht="14.65" customHeight="1">
      <c r="A179" s="506" t="s">
        <v>848</v>
      </c>
      <c r="B179" s="504" t="s">
        <v>849</v>
      </c>
      <c r="C179" s="504"/>
      <c r="D179" s="504" t="s">
        <v>834</v>
      </c>
      <c r="E179" s="316"/>
      <c r="F179" s="650">
        <f>F177-F178</f>
        <v>5</v>
      </c>
      <c r="G179" s="650">
        <f>G177-G178</f>
        <v>5</v>
      </c>
      <c r="H179" s="650">
        <f>H177-H178</f>
        <v>5</v>
      </c>
      <c r="I179" s="650">
        <f>I177-I178</f>
        <v>5</v>
      </c>
      <c r="J179" s="650">
        <f>J177-J178</f>
        <v>5</v>
      </c>
      <c r="K179" s="104"/>
    </row>
    <row r="180" spans="1:12">
      <c r="A180" s="506"/>
      <c r="B180" s="504"/>
      <c r="C180" s="504"/>
      <c r="D180" s="504"/>
      <c r="E180" s="316"/>
      <c r="F180" s="338"/>
      <c r="G180" s="338"/>
      <c r="H180" s="338"/>
      <c r="I180" s="338"/>
      <c r="J180" s="338"/>
      <c r="K180" s="104"/>
    </row>
    <row r="181" spans="1:12" ht="27">
      <c r="A181" s="505" t="s">
        <v>850</v>
      </c>
      <c r="B181" s="507" t="s">
        <v>851</v>
      </c>
      <c r="C181" s="504"/>
      <c r="D181" s="74" t="s">
        <v>117</v>
      </c>
      <c r="E181" s="316"/>
      <c r="F181" s="643">
        <f>IF(F178&lt;=F177,0,MAX(F179*0.02,-0.5))</f>
        <v>0</v>
      </c>
      <c r="G181" s="643">
        <f t="shared" ref="G181:J181" si="25">IF(G178&lt;=G177,0,MAX(G179*0.02,-0.5))</f>
        <v>0</v>
      </c>
      <c r="H181" s="643">
        <f t="shared" si="25"/>
        <v>0</v>
      </c>
      <c r="I181" s="643">
        <f t="shared" si="25"/>
        <v>0</v>
      </c>
      <c r="J181" s="643">
        <f t="shared" si="25"/>
        <v>0</v>
      </c>
      <c r="K181" s="104"/>
    </row>
    <row r="182" spans="1:12">
      <c r="A182" s="506"/>
      <c r="B182" s="504"/>
      <c r="C182" s="504"/>
      <c r="D182" s="504"/>
      <c r="E182" s="316"/>
      <c r="F182" s="316"/>
      <c r="G182" s="316"/>
      <c r="H182" s="316"/>
      <c r="I182" s="316"/>
      <c r="J182" s="316"/>
      <c r="K182" s="104"/>
    </row>
    <row r="183" spans="1:12" ht="14" thickBot="1">
      <c r="A183" s="512"/>
      <c r="B183" s="513"/>
      <c r="C183" s="513"/>
      <c r="D183" s="513"/>
      <c r="E183" s="327"/>
      <c r="F183" s="327"/>
      <c r="G183" s="327"/>
      <c r="H183" s="327"/>
      <c r="I183" s="327"/>
      <c r="J183" s="327"/>
      <c r="K183" s="108"/>
    </row>
    <row r="184" spans="1:12" ht="30.75" customHeight="1" thickBot="1">
      <c r="A184" s="504"/>
      <c r="B184" s="504"/>
      <c r="C184" s="504"/>
      <c r="D184" s="504"/>
      <c r="E184" s="316"/>
      <c r="F184" s="316"/>
      <c r="G184" s="316"/>
      <c r="H184" s="316"/>
      <c r="I184" s="316"/>
      <c r="J184" s="316"/>
    </row>
    <row r="185" spans="1:12">
      <c r="A185" s="530"/>
      <c r="B185" s="521"/>
      <c r="C185" s="521"/>
      <c r="D185" s="521"/>
      <c r="E185" s="335"/>
      <c r="F185" s="335"/>
      <c r="G185" s="335"/>
      <c r="H185" s="335"/>
      <c r="I185" s="335"/>
      <c r="J185" s="335"/>
      <c r="K185" s="103"/>
    </row>
    <row r="186" spans="1:12">
      <c r="A186" s="505" t="s">
        <v>331</v>
      </c>
      <c r="B186" s="504"/>
      <c r="C186" s="504"/>
      <c r="D186" s="504"/>
      <c r="E186" s="316"/>
      <c r="F186" s="316"/>
      <c r="G186" s="316"/>
      <c r="H186" s="316"/>
      <c r="I186" s="318"/>
      <c r="J186" s="316"/>
      <c r="K186" s="104"/>
    </row>
    <row r="187" spans="1:12" ht="23.65" customHeight="1">
      <c r="A187" s="505"/>
      <c r="B187" s="504"/>
      <c r="C187" s="504"/>
      <c r="D187" s="504"/>
      <c r="E187" s="316"/>
      <c r="F187" s="316"/>
      <c r="G187" s="316"/>
      <c r="H187" s="316"/>
      <c r="I187" s="316"/>
      <c r="J187" s="316"/>
      <c r="K187" s="104"/>
    </row>
    <row r="188" spans="1:12" ht="15" customHeight="1">
      <c r="A188" s="506" t="s">
        <v>852</v>
      </c>
      <c r="B188" s="504" t="s">
        <v>853</v>
      </c>
      <c r="C188" s="55" t="s">
        <v>327</v>
      </c>
      <c r="D188" s="519" t="s">
        <v>140</v>
      </c>
      <c r="E188" s="316"/>
      <c r="F188" s="639"/>
      <c r="G188" s="639"/>
      <c r="H188" s="639"/>
      <c r="I188" s="639"/>
      <c r="J188" s="639"/>
      <c r="K188" s="101"/>
      <c r="L188" s="72"/>
    </row>
    <row r="189" spans="1:12" ht="14.65" customHeight="1">
      <c r="A189" s="506" t="s">
        <v>854</v>
      </c>
      <c r="B189" s="504" t="s">
        <v>855</v>
      </c>
      <c r="C189" s="55" t="s">
        <v>327</v>
      </c>
      <c r="D189" s="519" t="s">
        <v>140</v>
      </c>
      <c r="E189" s="316"/>
      <c r="F189" s="639"/>
      <c r="G189" s="639"/>
      <c r="H189" s="639"/>
      <c r="I189" s="639"/>
      <c r="J189" s="639"/>
      <c r="K189" s="101"/>
      <c r="L189" s="72"/>
    </row>
    <row r="190" spans="1:12" ht="15.5">
      <c r="A190" s="506" t="s">
        <v>856</v>
      </c>
      <c r="B190" s="504" t="s">
        <v>857</v>
      </c>
      <c r="C190" s="55" t="s">
        <v>327</v>
      </c>
      <c r="D190" s="519" t="s">
        <v>140</v>
      </c>
      <c r="E190" s="339"/>
      <c r="F190" s="340">
        <f>F188-F189</f>
        <v>0</v>
      </c>
      <c r="G190" s="341">
        <f>G188-G189</f>
        <v>0</v>
      </c>
      <c r="H190" s="341">
        <f>H188-H189</f>
        <v>0</v>
      </c>
      <c r="I190" s="342">
        <f>I188-I189</f>
        <v>0</v>
      </c>
      <c r="J190" s="343">
        <f>J188-J189</f>
        <v>0</v>
      </c>
      <c r="K190" s="101"/>
      <c r="L190" s="72"/>
    </row>
    <row r="191" spans="1:12" ht="15.5">
      <c r="A191" s="506" t="s">
        <v>858</v>
      </c>
      <c r="B191" s="504" t="s">
        <v>859</v>
      </c>
      <c r="C191" s="55" t="s">
        <v>327</v>
      </c>
      <c r="D191" s="519" t="s">
        <v>140</v>
      </c>
      <c r="E191" s="316"/>
      <c r="F191" s="639"/>
      <c r="G191" s="639"/>
      <c r="H191" s="639"/>
      <c r="I191" s="639"/>
      <c r="J191" s="639"/>
      <c r="K191" s="101"/>
      <c r="L191" s="72"/>
    </row>
    <row r="192" spans="1:12" ht="15.5">
      <c r="A192" s="505" t="s">
        <v>781</v>
      </c>
      <c r="B192" s="507" t="s">
        <v>860</v>
      </c>
      <c r="C192" s="74" t="s">
        <v>327</v>
      </c>
      <c r="D192" s="523" t="s">
        <v>140</v>
      </c>
      <c r="E192" s="316"/>
      <c r="F192" s="651">
        <f>SUM(F190:F191)</f>
        <v>0</v>
      </c>
      <c r="G192" s="494">
        <f t="shared" ref="G192:J192" si="26">SUM(G190:G191)</f>
        <v>0</v>
      </c>
      <c r="H192" s="494">
        <f t="shared" si="26"/>
        <v>0</v>
      </c>
      <c r="I192" s="494">
        <f t="shared" si="26"/>
        <v>0</v>
      </c>
      <c r="J192" s="494">
        <f t="shared" si="26"/>
        <v>0</v>
      </c>
      <c r="K192" s="147"/>
      <c r="L192" s="72"/>
    </row>
    <row r="193" spans="1:11">
      <c r="A193" s="109"/>
      <c r="K193" s="104"/>
    </row>
    <row r="194" spans="1:11" ht="14" thickBot="1">
      <c r="A194" s="106"/>
      <c r="B194" s="117"/>
      <c r="C194" s="107"/>
      <c r="D194" s="107"/>
      <c r="E194" s="107"/>
      <c r="F194" s="107"/>
      <c r="G194" s="107"/>
      <c r="H194" s="107"/>
      <c r="I194" s="107"/>
      <c r="J194" s="107"/>
      <c r="K194" s="108"/>
    </row>
    <row r="196" spans="1:11" ht="14" thickBot="1"/>
    <row r="197" spans="1:11" s="100" customFormat="1" ht="16.149999999999999" customHeight="1">
      <c r="A197" s="516" t="s">
        <v>861</v>
      </c>
      <c r="B197" s="517"/>
      <c r="C197" s="517"/>
      <c r="D197" s="517"/>
      <c r="E197" s="330"/>
      <c r="F197" s="330"/>
      <c r="G197" s="330"/>
      <c r="H197" s="330"/>
      <c r="I197" s="330"/>
      <c r="J197" s="330"/>
      <c r="K197" s="149"/>
    </row>
    <row r="198" spans="1:11" s="100" customFormat="1" ht="16.899999999999999" customHeight="1">
      <c r="A198" s="518"/>
      <c r="B198" s="55"/>
      <c r="C198" s="55"/>
      <c r="D198" s="55"/>
      <c r="E198" s="279"/>
      <c r="F198" s="279"/>
      <c r="G198" s="279"/>
      <c r="H198" s="279"/>
      <c r="I198" s="279"/>
      <c r="J198" s="279"/>
      <c r="K198" s="150"/>
    </row>
    <row r="199" spans="1:11" s="100" customFormat="1" ht="15.5">
      <c r="A199" s="506" t="s">
        <v>862</v>
      </c>
      <c r="B199" s="504" t="s">
        <v>863</v>
      </c>
      <c r="C199" s="55" t="s">
        <v>340</v>
      </c>
      <c r="D199" s="55" t="s">
        <v>117</v>
      </c>
      <c r="E199" s="316"/>
      <c r="F199" s="631">
        <f>F208</f>
        <v>-2</v>
      </c>
      <c r="G199" s="631">
        <f t="shared" ref="G199:J199" si="27">G208</f>
        <v>-2</v>
      </c>
      <c r="H199" s="631">
        <f t="shared" si="27"/>
        <v>-2</v>
      </c>
      <c r="I199" s="631">
        <f t="shared" si="27"/>
        <v>-2</v>
      </c>
      <c r="J199" s="631">
        <f t="shared" si="27"/>
        <v>-2</v>
      </c>
      <c r="K199" s="150"/>
    </row>
    <row r="200" spans="1:11" s="100" customFormat="1" ht="15.5">
      <c r="A200" s="506" t="s">
        <v>864</v>
      </c>
      <c r="B200" s="504" t="s">
        <v>865</v>
      </c>
      <c r="C200" s="55" t="s">
        <v>340</v>
      </c>
      <c r="D200" s="55" t="s">
        <v>117</v>
      </c>
      <c r="E200" s="316"/>
      <c r="F200" s="652"/>
      <c r="G200" s="652"/>
      <c r="H200" s="639"/>
      <c r="I200" s="639"/>
      <c r="J200" s="639"/>
      <c r="K200" s="150"/>
    </row>
    <row r="201" spans="1:11" s="100" customFormat="1" ht="15.5">
      <c r="A201" s="506" t="s">
        <v>866</v>
      </c>
      <c r="B201" s="504" t="s">
        <v>867</v>
      </c>
      <c r="C201" s="55" t="s">
        <v>340</v>
      </c>
      <c r="D201" s="55" t="s">
        <v>117</v>
      </c>
      <c r="E201" s="316"/>
      <c r="F201" s="631">
        <f>F214</f>
        <v>-2.2999999999999998</v>
      </c>
      <c r="G201" s="631">
        <f t="shared" ref="G201:J201" si="28">G214</f>
        <v>-2.2999999999999998</v>
      </c>
      <c r="H201" s="631">
        <f t="shared" si="28"/>
        <v>-2.2999999999999998</v>
      </c>
      <c r="I201" s="631">
        <f t="shared" si="28"/>
        <v>-2.2999999999999998</v>
      </c>
      <c r="J201" s="631">
        <f t="shared" si="28"/>
        <v>-2.2999999999999998</v>
      </c>
      <c r="K201" s="150"/>
    </row>
    <row r="202" spans="1:11" s="100" customFormat="1" ht="27">
      <c r="A202" s="505" t="s">
        <v>786</v>
      </c>
      <c r="B202" s="507" t="s">
        <v>868</v>
      </c>
      <c r="C202" s="74" t="s">
        <v>340</v>
      </c>
      <c r="D202" s="74" t="s">
        <v>117</v>
      </c>
      <c r="E202" s="316"/>
      <c r="F202" s="651">
        <f>SUM(F199:F201)</f>
        <v>-4.3</v>
      </c>
      <c r="G202" s="651">
        <f t="shared" ref="G202:J202" si="29">SUM(G199:G201)</f>
        <v>-4.3</v>
      </c>
      <c r="H202" s="651">
        <f t="shared" si="29"/>
        <v>-4.3</v>
      </c>
      <c r="I202" s="651">
        <f t="shared" si="29"/>
        <v>-4.3</v>
      </c>
      <c r="J202" s="651">
        <f t="shared" si="29"/>
        <v>-4.3</v>
      </c>
      <c r="K202" s="150"/>
    </row>
    <row r="203" spans="1:11" s="100" customFormat="1">
      <c r="A203" s="504"/>
      <c r="B203" s="504"/>
      <c r="C203" s="504"/>
      <c r="D203" s="504"/>
      <c r="E203" s="316"/>
      <c r="F203" s="338"/>
      <c r="G203" s="316"/>
      <c r="H203" s="318"/>
      <c r="I203" s="331"/>
      <c r="J203" s="316"/>
      <c r="K203" s="150"/>
    </row>
    <row r="204" spans="1:11">
      <c r="K204" s="104"/>
    </row>
    <row r="205" spans="1:11">
      <c r="A205" s="505" t="s">
        <v>869</v>
      </c>
      <c r="B205" s="504"/>
      <c r="C205" s="504"/>
      <c r="D205" s="504"/>
      <c r="E205" s="316"/>
      <c r="F205" s="316"/>
      <c r="G205" s="316"/>
      <c r="H205" s="316"/>
      <c r="I205" s="318"/>
      <c r="J205" s="316"/>
      <c r="K205" s="104"/>
    </row>
    <row r="206" spans="1:11">
      <c r="A206" s="505"/>
      <c r="B206" s="504"/>
      <c r="C206" s="504"/>
      <c r="D206" s="504"/>
      <c r="E206" s="316"/>
      <c r="F206" s="316"/>
      <c r="G206" s="316"/>
      <c r="H206" s="316"/>
      <c r="I206" s="316"/>
      <c r="J206" s="316"/>
      <c r="K206" s="104"/>
    </row>
    <row r="207" spans="1:11" ht="15.5">
      <c r="A207" s="506" t="s">
        <v>870</v>
      </c>
      <c r="B207" s="504" t="s">
        <v>871</v>
      </c>
      <c r="C207" s="55" t="s">
        <v>340</v>
      </c>
      <c r="D207" s="55" t="s">
        <v>117</v>
      </c>
      <c r="E207" s="316"/>
      <c r="F207" s="639"/>
      <c r="G207" s="639"/>
      <c r="H207" s="639"/>
      <c r="I207" s="639"/>
      <c r="J207" s="639"/>
      <c r="K207" s="101"/>
    </row>
    <row r="208" spans="1:11" ht="27">
      <c r="A208" s="505" t="s">
        <v>869</v>
      </c>
      <c r="B208" s="507" t="s">
        <v>872</v>
      </c>
      <c r="C208" s="74" t="s">
        <v>340</v>
      </c>
      <c r="D208" s="74" t="s">
        <v>117</v>
      </c>
      <c r="E208" s="316"/>
      <c r="F208" s="651">
        <f>MIN(2,MAX(F207,-2))</f>
        <v>-2</v>
      </c>
      <c r="G208" s="651">
        <f t="shared" ref="G208:J208" si="30">MIN(2,MAX(G207,-2))</f>
        <v>-2</v>
      </c>
      <c r="H208" s="651">
        <f t="shared" si="30"/>
        <v>-2</v>
      </c>
      <c r="I208" s="651">
        <f t="shared" si="30"/>
        <v>-2</v>
      </c>
      <c r="J208" s="651">
        <f t="shared" si="30"/>
        <v>-2</v>
      </c>
      <c r="K208" s="101"/>
    </row>
    <row r="209" spans="1:11">
      <c r="K209" s="104"/>
    </row>
    <row r="210" spans="1:11">
      <c r="K210" s="104"/>
    </row>
    <row r="211" spans="1:11">
      <c r="A211" s="505" t="s">
        <v>873</v>
      </c>
      <c r="B211" s="504"/>
      <c r="C211" s="504"/>
      <c r="D211" s="504"/>
      <c r="E211" s="316"/>
      <c r="F211" s="316"/>
      <c r="G211" s="316"/>
      <c r="H211" s="316"/>
      <c r="I211" s="318"/>
      <c r="J211" s="316"/>
      <c r="K211" s="104"/>
    </row>
    <row r="212" spans="1:11">
      <c r="A212" s="505"/>
      <c r="B212" s="504"/>
      <c r="C212" s="504"/>
      <c r="D212" s="504"/>
      <c r="E212" s="316"/>
      <c r="F212" s="316"/>
      <c r="G212" s="316"/>
      <c r="H212" s="316"/>
      <c r="I212" s="316"/>
      <c r="J212" s="316"/>
      <c r="K212" s="104"/>
    </row>
    <row r="213" spans="1:11" ht="15" customHeight="1">
      <c r="A213" s="506" t="s">
        <v>874</v>
      </c>
      <c r="B213" s="504" t="s">
        <v>875</v>
      </c>
      <c r="C213" s="55" t="s">
        <v>340</v>
      </c>
      <c r="D213" s="55" t="s">
        <v>117</v>
      </c>
      <c r="E213" s="316"/>
      <c r="F213" s="639"/>
      <c r="G213" s="639"/>
      <c r="H213" s="639"/>
      <c r="I213" s="639"/>
      <c r="J213" s="639"/>
      <c r="K213" s="104"/>
    </row>
    <row r="214" spans="1:11" ht="16.899999999999999" customHeight="1">
      <c r="A214" s="505" t="s">
        <v>873</v>
      </c>
      <c r="B214" s="507" t="s">
        <v>876</v>
      </c>
      <c r="C214" s="74" t="s">
        <v>340</v>
      </c>
      <c r="D214" s="531" t="s">
        <v>117</v>
      </c>
      <c r="E214" s="316"/>
      <c r="F214" s="651">
        <f>MIN(2.3,MAX(F213,-2.3))</f>
        <v>-2.2999999999999998</v>
      </c>
      <c r="G214" s="651">
        <f t="shared" ref="G214:J214" si="31">MIN(2.3,MAX(G213,-2.3))</f>
        <v>-2.2999999999999998</v>
      </c>
      <c r="H214" s="651">
        <f t="shared" si="31"/>
        <v>-2.2999999999999998</v>
      </c>
      <c r="I214" s="651">
        <f t="shared" si="31"/>
        <v>-2.2999999999999998</v>
      </c>
      <c r="J214" s="651">
        <f t="shared" si="31"/>
        <v>-2.2999999999999998</v>
      </c>
      <c r="K214" s="101"/>
    </row>
    <row r="215" spans="1:11">
      <c r="K215" s="104"/>
    </row>
    <row r="216" spans="1:11" ht="14" thickBot="1">
      <c r="A216" s="107"/>
      <c r="B216" s="117"/>
      <c r="C216" s="107"/>
      <c r="D216" s="107"/>
      <c r="E216" s="107"/>
      <c r="F216" s="107"/>
      <c r="G216" s="107"/>
      <c r="H216" s="107"/>
      <c r="I216" s="107"/>
      <c r="J216" s="107"/>
      <c r="K216" s="108"/>
    </row>
  </sheetData>
  <mergeCells count="2">
    <mergeCell ref="F158:J158"/>
    <mergeCell ref="F157:J157"/>
  </mergeCells>
  <pageMargins left="0.19685039370078741" right="0.19685039370078741" top="0.39370078740157483" bottom="0.53" header="0.19685039370078741" footer="0.23622047244094491"/>
  <pageSetup paperSize="8" scale="26" orientation="portrait" r:id="rId1"/>
  <headerFooter>
    <oddHeader>&amp;C&amp;"Aptos"&amp;10&amp;K000000 OFFICIAL&amp;1#_x000D_</oddHeader>
    <oddFooter>&amp;C&amp;D_x000D_&amp;1#&amp;"Aptos"&amp;10&amp;K000000 OFFICIAL&amp;R&amp;F</oddFooter>
  </headerFooter>
  <ignoredErrors>
    <ignoredError sqref="F179:J180 F19:I20 F28:I30 F39:J39 F190:J190 F192:J192 F182:J182 F187:J187 F183:J186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52E16C2-E427-4C27-AF73-3DCA3592A1BD}">
            <xm:f>'1.5 Universal Data'!$C$8&lt;$AD$7</xm:f>
            <x14:dxf>
              <fill>
                <patternFill patternType="lightUp">
                  <bgColor theme="0"/>
                </patternFill>
              </fill>
            </x14:dxf>
          </x14:cfRule>
          <xm:sqref>F53:J55</xm:sqref>
        </x14:conditionalFormatting>
        <x14:conditionalFormatting xmlns:xm="http://schemas.microsoft.com/office/excel/2006/main">
          <x14:cfRule type="expression" priority="1" id="{4C3F3110-8D50-4CDC-9245-5BA0262946AE}">
            <xm:f>'1.5 Universal Data'!$C$8&lt;$AD$7</xm:f>
            <x14:dxf>
              <fill>
                <patternFill patternType="lightUp">
                  <bgColor theme="0"/>
                </patternFill>
              </fill>
            </x14:dxf>
          </x14:cfRule>
          <xm:sqref>F61:J63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0735-23B3-4708-A9A4-36684D29DC0E}">
  <sheetPr>
    <tabColor theme="8" tint="0.79998168889431442"/>
  </sheetPr>
  <dimension ref="A1:L106"/>
  <sheetViews>
    <sheetView zoomScale="50" zoomScaleNormal="50" workbookViewId="0">
      <selection activeCell="A2" sqref="A2"/>
    </sheetView>
  </sheetViews>
  <sheetFormatPr defaultColWidth="10.453125" defaultRowHeight="13.5"/>
  <cols>
    <col min="1" max="1" width="10.453125" style="53"/>
    <col min="2" max="2" width="27" style="53" customWidth="1"/>
    <col min="3" max="3" width="15.81640625" style="53" bestFit="1" customWidth="1"/>
    <col min="4" max="4" width="10.453125" style="53"/>
    <col min="5" max="5" width="23.1796875" style="53" customWidth="1"/>
    <col min="6" max="10" width="11.1796875" style="53" customWidth="1"/>
    <col min="11" max="16384" width="10.453125" style="53"/>
  </cols>
  <sheetData>
    <row r="1" spans="1:11" ht="24" customHeight="1">
      <c r="A1" s="390" t="s">
        <v>6</v>
      </c>
      <c r="B1" s="48"/>
      <c r="C1" s="49"/>
      <c r="D1" s="49"/>
      <c r="E1" s="49"/>
      <c r="F1" s="49"/>
      <c r="G1" s="49"/>
      <c r="H1" s="49"/>
      <c r="I1" s="49"/>
      <c r="J1" s="49"/>
    </row>
    <row r="2" spans="1:11" ht="24" customHeight="1">
      <c r="A2" s="390" t="str">
        <f>'1.1 Cover'!$A$1</f>
        <v>Regulatory Reporting Pack</v>
      </c>
      <c r="B2" s="52"/>
      <c r="C2" s="47"/>
      <c r="D2" s="47"/>
      <c r="E2" s="47"/>
      <c r="F2" s="47"/>
      <c r="G2" s="47"/>
      <c r="H2" s="47"/>
      <c r="I2" s="47"/>
      <c r="J2" s="47"/>
    </row>
    <row r="3" spans="1:11" ht="24" customHeight="1">
      <c r="A3" s="391" t="s">
        <v>877</v>
      </c>
      <c r="B3" s="155"/>
      <c r="C3" s="156"/>
      <c r="D3" s="156"/>
      <c r="E3" s="156"/>
      <c r="F3" s="156"/>
      <c r="G3" s="156"/>
      <c r="H3" s="156"/>
      <c r="I3" s="156"/>
      <c r="J3" s="156"/>
    </row>
    <row r="6" spans="1:11" s="157" customFormat="1" ht="15" customHeight="1">
      <c r="A6" s="263" t="s">
        <v>878</v>
      </c>
      <c r="B6" s="45"/>
      <c r="C6" s="45"/>
      <c r="D6" s="45"/>
      <c r="E6" s="45"/>
      <c r="F6" s="45"/>
      <c r="G6" s="45"/>
      <c r="H6" s="45"/>
      <c r="I6" s="45"/>
      <c r="J6" s="45"/>
    </row>
    <row r="7" spans="1:11" s="157" customFormat="1" ht="15" customHeight="1" thickBot="1">
      <c r="A7" s="158"/>
      <c r="B7" s="158"/>
      <c r="C7" s="158"/>
      <c r="D7" s="158"/>
      <c r="E7" s="158"/>
      <c r="F7" s="418">
        <f>'4.1 TO PCFM Input Summary'!G5</f>
        <v>2027</v>
      </c>
      <c r="G7" s="418">
        <f>'4.1 TO PCFM Input Summary'!H5</f>
        <v>2028</v>
      </c>
      <c r="H7" s="418">
        <f>'4.1 TO PCFM Input Summary'!I5</f>
        <v>2029</v>
      </c>
      <c r="I7" s="418">
        <f>'4.1 TO PCFM Input Summary'!J5</f>
        <v>2030</v>
      </c>
      <c r="J7" s="418">
        <f>'4.1 TO PCFM Input Summary'!K5</f>
        <v>2031</v>
      </c>
    </row>
    <row r="8" spans="1:11" s="157" customFormat="1" ht="16">
      <c r="A8" s="446" t="s">
        <v>879</v>
      </c>
      <c r="B8" s="447"/>
      <c r="C8" s="447"/>
      <c r="D8" s="447"/>
      <c r="E8" s="447"/>
      <c r="F8" s="447"/>
      <c r="G8" s="447"/>
      <c r="H8" s="447"/>
      <c r="I8" s="447"/>
      <c r="J8" s="447"/>
      <c r="K8" s="449"/>
    </row>
    <row r="9" spans="1:11" s="157" customFormat="1" ht="16.5" thickBot="1">
      <c r="A9" s="450"/>
      <c r="B9" s="158"/>
      <c r="C9" s="158"/>
      <c r="D9" s="158"/>
      <c r="E9" s="158"/>
      <c r="F9" s="158"/>
      <c r="G9" s="158"/>
      <c r="H9" s="158"/>
      <c r="I9" s="158"/>
      <c r="J9" s="158"/>
      <c r="K9" s="451"/>
    </row>
    <row r="10" spans="1:11" s="157" customFormat="1" ht="16">
      <c r="A10" s="450"/>
      <c r="B10" s="158" t="s">
        <v>880</v>
      </c>
      <c r="C10" s="158" t="s">
        <v>295</v>
      </c>
      <c r="D10" s="452" t="s">
        <v>881</v>
      </c>
      <c r="E10" s="158"/>
      <c r="F10" s="228"/>
      <c r="G10" s="229"/>
      <c r="H10" s="229"/>
      <c r="I10" s="229"/>
      <c r="J10" s="230"/>
      <c r="K10" s="454" t="s">
        <v>882</v>
      </c>
    </row>
    <row r="11" spans="1:11" s="157" customFormat="1" ht="16">
      <c r="A11" s="450"/>
      <c r="B11" s="158" t="s">
        <v>880</v>
      </c>
      <c r="C11" s="158" t="s">
        <v>295</v>
      </c>
      <c r="D11" s="452" t="s">
        <v>883</v>
      </c>
      <c r="E11" s="158"/>
      <c r="F11" s="468"/>
      <c r="G11" s="469"/>
      <c r="H11" s="469"/>
      <c r="I11" s="469"/>
      <c r="J11" s="470"/>
      <c r="K11" s="451"/>
    </row>
    <row r="12" spans="1:11" s="157" customFormat="1" ht="16">
      <c r="A12" s="450"/>
      <c r="B12" s="158" t="s">
        <v>880</v>
      </c>
      <c r="C12" s="158" t="s">
        <v>295</v>
      </c>
      <c r="D12" s="452" t="s">
        <v>884</v>
      </c>
      <c r="E12" s="158"/>
      <c r="F12" s="468"/>
      <c r="G12" s="469"/>
      <c r="H12" s="469"/>
      <c r="I12" s="469"/>
      <c r="J12" s="470"/>
      <c r="K12" s="451"/>
    </row>
    <row r="13" spans="1:11" s="157" customFormat="1" ht="16">
      <c r="A13" s="450"/>
      <c r="B13" s="158" t="s">
        <v>880</v>
      </c>
      <c r="C13" s="158" t="s">
        <v>295</v>
      </c>
      <c r="D13" s="452" t="s">
        <v>885</v>
      </c>
      <c r="E13" s="158"/>
      <c r="F13" s="468"/>
      <c r="G13" s="469"/>
      <c r="H13" s="469"/>
      <c r="I13" s="469"/>
      <c r="J13" s="470"/>
      <c r="K13" s="451"/>
    </row>
    <row r="14" spans="1:11" s="157" customFormat="1" ht="16">
      <c r="A14" s="450"/>
      <c r="B14" s="158" t="s">
        <v>880</v>
      </c>
      <c r="C14" s="158" t="s">
        <v>295</v>
      </c>
      <c r="D14" s="452" t="s">
        <v>886</v>
      </c>
      <c r="E14" s="158"/>
      <c r="F14" s="468"/>
      <c r="G14" s="469"/>
      <c r="H14" s="469"/>
      <c r="I14" s="469"/>
      <c r="J14" s="470"/>
      <c r="K14" s="451"/>
    </row>
    <row r="15" spans="1:11" s="157" customFormat="1" ht="16.5" thickBot="1">
      <c r="A15" s="450"/>
      <c r="B15" s="159" t="s">
        <v>880</v>
      </c>
      <c r="C15" s="159" t="s">
        <v>295</v>
      </c>
      <c r="D15" s="160" t="s">
        <v>887</v>
      </c>
      <c r="E15" s="159"/>
      <c r="F15" s="471"/>
      <c r="G15" s="472"/>
      <c r="H15" s="472"/>
      <c r="I15" s="472"/>
      <c r="J15" s="473"/>
      <c r="K15" s="451"/>
    </row>
    <row r="16" spans="1:11" s="157" customFormat="1" ht="16">
      <c r="A16" s="450"/>
      <c r="B16" s="158" t="s">
        <v>888</v>
      </c>
      <c r="C16" s="158" t="s">
        <v>295</v>
      </c>
      <c r="D16" s="452" t="s">
        <v>881</v>
      </c>
      <c r="E16" s="158"/>
      <c r="F16" s="228"/>
      <c r="G16" s="229"/>
      <c r="H16" s="229"/>
      <c r="I16" s="229"/>
      <c r="J16" s="230"/>
      <c r="K16" s="451"/>
    </row>
    <row r="17" spans="1:11" s="157" customFormat="1" ht="16">
      <c r="A17" s="450"/>
      <c r="B17" s="158" t="s">
        <v>888</v>
      </c>
      <c r="C17" s="158" t="s">
        <v>295</v>
      </c>
      <c r="D17" s="452" t="s">
        <v>883</v>
      </c>
      <c r="E17" s="158"/>
      <c r="F17" s="468"/>
      <c r="G17" s="469"/>
      <c r="H17" s="469"/>
      <c r="I17" s="469"/>
      <c r="J17" s="470"/>
      <c r="K17" s="451"/>
    </row>
    <row r="18" spans="1:11" s="157" customFormat="1" ht="16">
      <c r="A18" s="450"/>
      <c r="B18" s="158" t="s">
        <v>888</v>
      </c>
      <c r="C18" s="158" t="s">
        <v>295</v>
      </c>
      <c r="D18" s="452" t="s">
        <v>884</v>
      </c>
      <c r="E18" s="158"/>
      <c r="F18" s="468"/>
      <c r="G18" s="469"/>
      <c r="H18" s="469"/>
      <c r="I18" s="469"/>
      <c r="J18" s="470"/>
      <c r="K18" s="451"/>
    </row>
    <row r="19" spans="1:11" s="157" customFormat="1" ht="16">
      <c r="A19" s="450"/>
      <c r="B19" s="158" t="s">
        <v>888</v>
      </c>
      <c r="C19" s="158" t="s">
        <v>295</v>
      </c>
      <c r="D19" s="452" t="s">
        <v>885</v>
      </c>
      <c r="E19" s="158"/>
      <c r="F19" s="468"/>
      <c r="G19" s="469"/>
      <c r="H19" s="469"/>
      <c r="I19" s="469"/>
      <c r="J19" s="470"/>
      <c r="K19" s="451"/>
    </row>
    <row r="20" spans="1:11" s="157" customFormat="1" ht="16">
      <c r="A20" s="450"/>
      <c r="B20" s="158" t="s">
        <v>888</v>
      </c>
      <c r="C20" s="158" t="s">
        <v>295</v>
      </c>
      <c r="D20" s="452" t="s">
        <v>886</v>
      </c>
      <c r="E20" s="158"/>
      <c r="F20" s="468"/>
      <c r="G20" s="469"/>
      <c r="H20" s="469"/>
      <c r="I20" s="469"/>
      <c r="J20" s="470"/>
      <c r="K20" s="451"/>
    </row>
    <row r="21" spans="1:11" s="157" customFormat="1" ht="16.5" thickBot="1">
      <c r="A21" s="450"/>
      <c r="B21" s="159" t="s">
        <v>888</v>
      </c>
      <c r="C21" s="159" t="s">
        <v>295</v>
      </c>
      <c r="D21" s="160" t="s">
        <v>887</v>
      </c>
      <c r="E21" s="159"/>
      <c r="F21" s="471"/>
      <c r="G21" s="472"/>
      <c r="H21" s="472"/>
      <c r="I21" s="472"/>
      <c r="J21" s="473"/>
      <c r="K21" s="451"/>
    </row>
    <row r="22" spans="1:11" s="157" customFormat="1" ht="16">
      <c r="A22" s="450"/>
      <c r="B22" s="158" t="s">
        <v>889</v>
      </c>
      <c r="C22" s="158" t="s">
        <v>295</v>
      </c>
      <c r="D22" s="452" t="s">
        <v>881</v>
      </c>
      <c r="E22" s="158"/>
      <c r="F22" s="228"/>
      <c r="G22" s="229"/>
      <c r="H22" s="229"/>
      <c r="I22" s="229"/>
      <c r="J22" s="230"/>
      <c r="K22" s="451"/>
    </row>
    <row r="23" spans="1:11" s="157" customFormat="1" ht="16">
      <c r="A23" s="450"/>
      <c r="B23" s="158" t="s">
        <v>889</v>
      </c>
      <c r="C23" s="158" t="s">
        <v>295</v>
      </c>
      <c r="D23" s="452" t="s">
        <v>883</v>
      </c>
      <c r="E23" s="158"/>
      <c r="F23" s="468"/>
      <c r="G23" s="469"/>
      <c r="H23" s="469"/>
      <c r="I23" s="469"/>
      <c r="J23" s="470"/>
      <c r="K23" s="451"/>
    </row>
    <row r="24" spans="1:11" s="157" customFormat="1" ht="16">
      <c r="A24" s="450"/>
      <c r="B24" s="158" t="s">
        <v>889</v>
      </c>
      <c r="C24" s="158" t="s">
        <v>295</v>
      </c>
      <c r="D24" s="452" t="s">
        <v>884</v>
      </c>
      <c r="E24" s="158"/>
      <c r="F24" s="468"/>
      <c r="G24" s="469"/>
      <c r="H24" s="469"/>
      <c r="I24" s="469"/>
      <c r="J24" s="470"/>
      <c r="K24" s="451"/>
    </row>
    <row r="25" spans="1:11" s="157" customFormat="1" ht="16">
      <c r="A25" s="450"/>
      <c r="B25" s="158" t="s">
        <v>889</v>
      </c>
      <c r="C25" s="158" t="s">
        <v>295</v>
      </c>
      <c r="D25" s="452" t="s">
        <v>885</v>
      </c>
      <c r="E25" s="158"/>
      <c r="F25" s="468"/>
      <c r="G25" s="469"/>
      <c r="H25" s="469"/>
      <c r="I25" s="469"/>
      <c r="J25" s="470"/>
      <c r="K25" s="451"/>
    </row>
    <row r="26" spans="1:11" s="157" customFormat="1" ht="16">
      <c r="A26" s="450"/>
      <c r="B26" s="158" t="s">
        <v>889</v>
      </c>
      <c r="C26" s="158" t="s">
        <v>295</v>
      </c>
      <c r="D26" s="452" t="s">
        <v>886</v>
      </c>
      <c r="E26" s="158"/>
      <c r="F26" s="468"/>
      <c r="G26" s="469"/>
      <c r="H26" s="469"/>
      <c r="I26" s="469"/>
      <c r="J26" s="470"/>
      <c r="K26" s="451"/>
    </row>
    <row r="27" spans="1:11" s="157" customFormat="1" ht="16.5" thickBot="1">
      <c r="A27" s="450"/>
      <c r="B27" s="159" t="s">
        <v>889</v>
      </c>
      <c r="C27" s="159" t="s">
        <v>295</v>
      </c>
      <c r="D27" s="160" t="s">
        <v>887</v>
      </c>
      <c r="E27" s="159"/>
      <c r="F27" s="471"/>
      <c r="G27" s="472"/>
      <c r="H27" s="472"/>
      <c r="I27" s="472"/>
      <c r="J27" s="473"/>
      <c r="K27" s="451"/>
    </row>
    <row r="28" spans="1:11" s="157" customFormat="1" ht="16">
      <c r="A28" s="450"/>
      <c r="B28" s="158" t="s">
        <v>890</v>
      </c>
      <c r="C28" s="158" t="s">
        <v>295</v>
      </c>
      <c r="D28" s="452" t="s">
        <v>881</v>
      </c>
      <c r="E28" s="158"/>
      <c r="F28" s="228"/>
      <c r="G28" s="229"/>
      <c r="H28" s="229"/>
      <c r="I28" s="229"/>
      <c r="J28" s="230"/>
      <c r="K28" s="451"/>
    </row>
    <row r="29" spans="1:11" s="157" customFormat="1" ht="16">
      <c r="A29" s="450"/>
      <c r="B29" s="158" t="s">
        <v>890</v>
      </c>
      <c r="C29" s="158" t="s">
        <v>295</v>
      </c>
      <c r="D29" s="452" t="s">
        <v>883</v>
      </c>
      <c r="E29" s="158"/>
      <c r="F29" s="468"/>
      <c r="G29" s="469"/>
      <c r="H29" s="469"/>
      <c r="I29" s="469"/>
      <c r="J29" s="470"/>
      <c r="K29" s="451"/>
    </row>
    <row r="30" spans="1:11" s="157" customFormat="1" ht="16">
      <c r="A30" s="450"/>
      <c r="B30" s="158" t="s">
        <v>890</v>
      </c>
      <c r="C30" s="158" t="s">
        <v>295</v>
      </c>
      <c r="D30" s="452" t="s">
        <v>884</v>
      </c>
      <c r="E30" s="158"/>
      <c r="F30" s="468"/>
      <c r="G30" s="469"/>
      <c r="H30" s="469"/>
      <c r="I30" s="469"/>
      <c r="J30" s="470"/>
      <c r="K30" s="451"/>
    </row>
    <row r="31" spans="1:11" s="157" customFormat="1" ht="16">
      <c r="A31" s="450"/>
      <c r="B31" s="158" t="s">
        <v>890</v>
      </c>
      <c r="C31" s="158" t="s">
        <v>295</v>
      </c>
      <c r="D31" s="452" t="s">
        <v>885</v>
      </c>
      <c r="E31" s="158"/>
      <c r="F31" s="468"/>
      <c r="G31" s="469"/>
      <c r="H31" s="469"/>
      <c r="I31" s="469"/>
      <c r="J31" s="470"/>
      <c r="K31" s="451"/>
    </row>
    <row r="32" spans="1:11" s="157" customFormat="1" ht="16">
      <c r="A32" s="450"/>
      <c r="B32" s="158" t="s">
        <v>890</v>
      </c>
      <c r="C32" s="158" t="s">
        <v>295</v>
      </c>
      <c r="D32" s="452" t="s">
        <v>886</v>
      </c>
      <c r="E32" s="158"/>
      <c r="F32" s="468"/>
      <c r="G32" s="469"/>
      <c r="H32" s="469"/>
      <c r="I32" s="469"/>
      <c r="J32" s="470"/>
      <c r="K32" s="451"/>
    </row>
    <row r="33" spans="1:11" s="157" customFormat="1" ht="16.5" thickBot="1">
      <c r="A33" s="450"/>
      <c r="B33" s="159" t="s">
        <v>890</v>
      </c>
      <c r="C33" s="159" t="s">
        <v>295</v>
      </c>
      <c r="D33" s="160" t="s">
        <v>887</v>
      </c>
      <c r="E33" s="159"/>
      <c r="F33" s="471"/>
      <c r="G33" s="472"/>
      <c r="H33" s="472"/>
      <c r="I33" s="472"/>
      <c r="J33" s="473"/>
      <c r="K33" s="451"/>
    </row>
    <row r="34" spans="1:11" s="157" customFormat="1" ht="16">
      <c r="A34" s="450"/>
      <c r="B34" s="158" t="s">
        <v>34</v>
      </c>
      <c r="C34" s="158" t="s">
        <v>295</v>
      </c>
      <c r="D34" s="452" t="s">
        <v>881</v>
      </c>
      <c r="E34" s="158"/>
      <c r="F34" s="228"/>
      <c r="G34" s="229"/>
      <c r="H34" s="229"/>
      <c r="I34" s="229"/>
      <c r="J34" s="230"/>
      <c r="K34" s="451"/>
    </row>
    <row r="35" spans="1:11" s="157" customFormat="1" ht="16">
      <c r="A35" s="450"/>
      <c r="B35" s="158" t="s">
        <v>34</v>
      </c>
      <c r="C35" s="158" t="s">
        <v>295</v>
      </c>
      <c r="D35" s="452" t="s">
        <v>883</v>
      </c>
      <c r="E35" s="158"/>
      <c r="F35" s="468"/>
      <c r="G35" s="469"/>
      <c r="H35" s="469"/>
      <c r="I35" s="469"/>
      <c r="J35" s="470"/>
      <c r="K35" s="451"/>
    </row>
    <row r="36" spans="1:11" s="157" customFormat="1" ht="16">
      <c r="A36" s="450"/>
      <c r="B36" s="158" t="s">
        <v>34</v>
      </c>
      <c r="C36" s="158" t="s">
        <v>295</v>
      </c>
      <c r="D36" s="452" t="s">
        <v>884</v>
      </c>
      <c r="E36" s="158"/>
      <c r="F36" s="468"/>
      <c r="G36" s="469"/>
      <c r="H36" s="469"/>
      <c r="I36" s="469"/>
      <c r="J36" s="470"/>
      <c r="K36" s="451"/>
    </row>
    <row r="37" spans="1:11" s="157" customFormat="1" ht="16">
      <c r="A37" s="450"/>
      <c r="B37" s="158" t="s">
        <v>34</v>
      </c>
      <c r="C37" s="158" t="s">
        <v>295</v>
      </c>
      <c r="D37" s="452" t="s">
        <v>885</v>
      </c>
      <c r="E37" s="158"/>
      <c r="F37" s="468"/>
      <c r="G37" s="469"/>
      <c r="H37" s="469"/>
      <c r="I37" s="469"/>
      <c r="J37" s="470"/>
      <c r="K37" s="451"/>
    </row>
    <row r="38" spans="1:11" s="157" customFormat="1" ht="16">
      <c r="A38" s="450"/>
      <c r="B38" s="158" t="s">
        <v>34</v>
      </c>
      <c r="C38" s="158" t="s">
        <v>295</v>
      </c>
      <c r="D38" s="452" t="s">
        <v>886</v>
      </c>
      <c r="E38" s="158"/>
      <c r="F38" s="468"/>
      <c r="G38" s="469"/>
      <c r="H38" s="469"/>
      <c r="I38" s="469"/>
      <c r="J38" s="470"/>
      <c r="K38" s="451"/>
    </row>
    <row r="39" spans="1:11" s="157" customFormat="1" ht="16.5" thickBot="1">
      <c r="A39" s="450"/>
      <c r="B39" s="159" t="s">
        <v>34</v>
      </c>
      <c r="C39" s="159" t="s">
        <v>295</v>
      </c>
      <c r="D39" s="160" t="s">
        <v>887</v>
      </c>
      <c r="E39" s="159"/>
      <c r="F39" s="471"/>
      <c r="G39" s="472"/>
      <c r="H39" s="472"/>
      <c r="I39" s="472"/>
      <c r="J39" s="473"/>
      <c r="K39" s="451"/>
    </row>
    <row r="40" spans="1:11" s="157" customFormat="1" ht="16">
      <c r="A40" s="450"/>
      <c r="B40" s="158" t="s">
        <v>891</v>
      </c>
      <c r="C40" s="158" t="s">
        <v>295</v>
      </c>
      <c r="D40" s="452" t="s">
        <v>881</v>
      </c>
      <c r="E40" s="158"/>
      <c r="F40" s="228"/>
      <c r="G40" s="229"/>
      <c r="H40" s="229"/>
      <c r="I40" s="229"/>
      <c r="J40" s="230"/>
      <c r="K40" s="451"/>
    </row>
    <row r="41" spans="1:11" s="157" customFormat="1" ht="16">
      <c r="A41" s="450"/>
      <c r="B41" s="158" t="s">
        <v>891</v>
      </c>
      <c r="C41" s="158" t="s">
        <v>295</v>
      </c>
      <c r="D41" s="452" t="s">
        <v>883</v>
      </c>
      <c r="E41" s="158"/>
      <c r="F41" s="468"/>
      <c r="G41" s="469"/>
      <c r="H41" s="469"/>
      <c r="I41" s="469"/>
      <c r="J41" s="470"/>
      <c r="K41" s="451"/>
    </row>
    <row r="42" spans="1:11" s="157" customFormat="1" ht="16">
      <c r="A42" s="450"/>
      <c r="B42" s="158" t="s">
        <v>891</v>
      </c>
      <c r="C42" s="158" t="s">
        <v>295</v>
      </c>
      <c r="D42" s="452" t="s">
        <v>884</v>
      </c>
      <c r="E42" s="158"/>
      <c r="F42" s="468"/>
      <c r="G42" s="469"/>
      <c r="H42" s="469"/>
      <c r="I42" s="469"/>
      <c r="J42" s="470"/>
      <c r="K42" s="451"/>
    </row>
    <row r="43" spans="1:11" s="157" customFormat="1" ht="16">
      <c r="A43" s="450"/>
      <c r="B43" s="158" t="s">
        <v>891</v>
      </c>
      <c r="C43" s="158" t="s">
        <v>295</v>
      </c>
      <c r="D43" s="452" t="s">
        <v>885</v>
      </c>
      <c r="E43" s="158"/>
      <c r="F43" s="468"/>
      <c r="G43" s="469"/>
      <c r="H43" s="469"/>
      <c r="I43" s="469"/>
      <c r="J43" s="470"/>
      <c r="K43" s="451"/>
    </row>
    <row r="44" spans="1:11" s="157" customFormat="1" ht="16">
      <c r="A44" s="450"/>
      <c r="B44" s="158" t="s">
        <v>891</v>
      </c>
      <c r="C44" s="158" t="s">
        <v>295</v>
      </c>
      <c r="D44" s="452" t="s">
        <v>886</v>
      </c>
      <c r="E44" s="158"/>
      <c r="F44" s="468"/>
      <c r="G44" s="469"/>
      <c r="H44" s="469"/>
      <c r="I44" s="469"/>
      <c r="J44" s="470"/>
      <c r="K44" s="451"/>
    </row>
    <row r="45" spans="1:11" s="157" customFormat="1" ht="16.5" thickBot="1">
      <c r="A45" s="450"/>
      <c r="B45" s="158" t="s">
        <v>891</v>
      </c>
      <c r="C45" s="158" t="s">
        <v>295</v>
      </c>
      <c r="D45" s="452" t="s">
        <v>887</v>
      </c>
      <c r="E45" s="158"/>
      <c r="F45" s="471"/>
      <c r="G45" s="472"/>
      <c r="H45" s="472"/>
      <c r="I45" s="472"/>
      <c r="J45" s="473"/>
      <c r="K45" s="451"/>
    </row>
    <row r="46" spans="1:11" s="157" customFormat="1" ht="16">
      <c r="A46" s="450"/>
      <c r="B46" s="158"/>
      <c r="C46" s="158"/>
      <c r="D46" s="158"/>
      <c r="E46" s="158"/>
      <c r="F46" s="467"/>
      <c r="G46" s="467"/>
      <c r="H46" s="467"/>
      <c r="I46" s="467"/>
      <c r="J46" s="467"/>
      <c r="K46" s="451"/>
    </row>
    <row r="47" spans="1:11" s="157" customFormat="1" ht="16">
      <c r="A47" s="455" t="s">
        <v>892</v>
      </c>
      <c r="B47" s="456"/>
      <c r="C47" s="456"/>
      <c r="D47" s="456"/>
      <c r="E47" s="456"/>
      <c r="F47" s="456"/>
      <c r="G47" s="456"/>
      <c r="H47" s="456"/>
      <c r="I47" s="456"/>
      <c r="J47" s="456"/>
      <c r="K47" s="451"/>
    </row>
    <row r="48" spans="1:11" s="157" customFormat="1" ht="16">
      <c r="A48" s="450"/>
      <c r="B48" s="158"/>
      <c r="C48" s="158"/>
      <c r="D48" s="158"/>
      <c r="E48" s="158"/>
      <c r="F48" s="467"/>
      <c r="G48" s="467"/>
      <c r="H48" s="467"/>
      <c r="I48" s="467"/>
      <c r="J48" s="467"/>
      <c r="K48" s="451"/>
    </row>
    <row r="49" spans="1:11" s="157" customFormat="1" ht="16">
      <c r="A49" s="450"/>
      <c r="B49" s="158" t="s">
        <v>881</v>
      </c>
      <c r="C49" s="56" t="s">
        <v>117</v>
      </c>
      <c r="D49" s="158"/>
      <c r="E49" s="158"/>
      <c r="F49" s="458">
        <f>'4.1 TO PCFM Input Summary'!G10+'4.1 TO PCFM Input Summary'!G19</f>
        <v>0</v>
      </c>
      <c r="G49" s="458">
        <f>'4.1 TO PCFM Input Summary'!H10+'4.1 TO PCFM Input Summary'!H19</f>
        <v>0</v>
      </c>
      <c r="H49" s="458">
        <f>'4.1 TO PCFM Input Summary'!I10+'4.1 TO PCFM Input Summary'!I19</f>
        <v>0</v>
      </c>
      <c r="I49" s="458">
        <f>'4.1 TO PCFM Input Summary'!J10+'4.1 TO PCFM Input Summary'!J19</f>
        <v>0</v>
      </c>
      <c r="J49" s="458">
        <f>'4.1 TO PCFM Input Summary'!K10+'4.1 TO PCFM Input Summary'!K19</f>
        <v>0</v>
      </c>
      <c r="K49" s="451"/>
    </row>
    <row r="50" spans="1:11" s="157" customFormat="1" ht="16">
      <c r="A50" s="450"/>
      <c r="B50" s="158" t="s">
        <v>883</v>
      </c>
      <c r="C50" s="56" t="s">
        <v>117</v>
      </c>
      <c r="D50" s="158"/>
      <c r="E50" s="158"/>
      <c r="F50" s="458">
        <f>'4.1 TO PCFM Input Summary'!G11+'4.1 TO PCFM Input Summary'!G20</f>
        <v>0</v>
      </c>
      <c r="G50" s="458">
        <f>'4.1 TO PCFM Input Summary'!H11+'4.1 TO PCFM Input Summary'!H20</f>
        <v>0</v>
      </c>
      <c r="H50" s="458">
        <f>'4.1 TO PCFM Input Summary'!I11+'4.1 TO PCFM Input Summary'!I20</f>
        <v>0</v>
      </c>
      <c r="I50" s="458">
        <f>'4.1 TO PCFM Input Summary'!J11+'4.1 TO PCFM Input Summary'!J20</f>
        <v>0</v>
      </c>
      <c r="J50" s="458">
        <f>'4.1 TO PCFM Input Summary'!K11+'4.1 TO PCFM Input Summary'!K20</f>
        <v>0</v>
      </c>
      <c r="K50" s="451"/>
    </row>
    <row r="51" spans="1:11" s="157" customFormat="1" ht="16">
      <c r="A51" s="450"/>
      <c r="B51" s="158" t="s">
        <v>884</v>
      </c>
      <c r="C51" s="56" t="s">
        <v>117</v>
      </c>
      <c r="D51" s="158"/>
      <c r="E51" s="158"/>
      <c r="F51" s="458">
        <f>'4.1 TO PCFM Input Summary'!G12+'4.1 TO PCFM Input Summary'!G21</f>
        <v>0</v>
      </c>
      <c r="G51" s="458">
        <f>'4.1 TO PCFM Input Summary'!H12+'4.1 TO PCFM Input Summary'!H21</f>
        <v>0</v>
      </c>
      <c r="H51" s="458">
        <f>'4.1 TO PCFM Input Summary'!I12+'4.1 TO PCFM Input Summary'!I21</f>
        <v>0</v>
      </c>
      <c r="I51" s="458">
        <f>'4.1 TO PCFM Input Summary'!J12+'4.1 TO PCFM Input Summary'!J21</f>
        <v>0</v>
      </c>
      <c r="J51" s="458">
        <f>'4.1 TO PCFM Input Summary'!K12+'4.1 TO PCFM Input Summary'!K21</f>
        <v>0</v>
      </c>
      <c r="K51" s="451"/>
    </row>
    <row r="52" spans="1:11" s="157" customFormat="1" ht="16">
      <c r="A52" s="450"/>
      <c r="B52" s="158" t="s">
        <v>885</v>
      </c>
      <c r="C52" s="56" t="s">
        <v>117</v>
      </c>
      <c r="D52" s="158"/>
      <c r="E52" s="158"/>
      <c r="F52" s="458">
        <f>'4.1 TO PCFM Input Summary'!G13+'4.1 TO PCFM Input Summary'!G22</f>
        <v>0</v>
      </c>
      <c r="G52" s="458">
        <f>'4.1 TO PCFM Input Summary'!H13+'4.1 TO PCFM Input Summary'!H22</f>
        <v>0</v>
      </c>
      <c r="H52" s="458">
        <f>'4.1 TO PCFM Input Summary'!I13+'4.1 TO PCFM Input Summary'!I22</f>
        <v>0</v>
      </c>
      <c r="I52" s="458">
        <f>'4.1 TO PCFM Input Summary'!J13+'4.1 TO PCFM Input Summary'!J22</f>
        <v>0</v>
      </c>
      <c r="J52" s="458">
        <f>'4.1 TO PCFM Input Summary'!K13+'4.1 TO PCFM Input Summary'!K22</f>
        <v>0</v>
      </c>
      <c r="K52" s="451"/>
    </row>
    <row r="53" spans="1:11" s="157" customFormat="1" ht="16">
      <c r="A53" s="450"/>
      <c r="B53" s="158" t="s">
        <v>886</v>
      </c>
      <c r="C53" s="56" t="s">
        <v>117</v>
      </c>
      <c r="D53" s="158"/>
      <c r="E53" s="158"/>
      <c r="F53" s="458">
        <f>'4.1 TO PCFM Input Summary'!G14+'4.1 TO PCFM Input Summary'!G23</f>
        <v>0</v>
      </c>
      <c r="G53" s="458">
        <f>'4.1 TO PCFM Input Summary'!H14+'4.1 TO PCFM Input Summary'!H23</f>
        <v>0</v>
      </c>
      <c r="H53" s="458">
        <f>'4.1 TO PCFM Input Summary'!I14+'4.1 TO PCFM Input Summary'!I23</f>
        <v>0</v>
      </c>
      <c r="I53" s="458">
        <f>'4.1 TO PCFM Input Summary'!J14+'4.1 TO PCFM Input Summary'!J23</f>
        <v>0</v>
      </c>
      <c r="J53" s="458">
        <f>'4.1 TO PCFM Input Summary'!K14+'4.1 TO PCFM Input Summary'!K23</f>
        <v>0</v>
      </c>
      <c r="K53" s="451"/>
    </row>
    <row r="54" spans="1:11" s="157" customFormat="1" ht="16">
      <c r="A54" s="450"/>
      <c r="B54" s="158" t="s">
        <v>887</v>
      </c>
      <c r="C54" s="56" t="s">
        <v>117</v>
      </c>
      <c r="D54" s="158"/>
      <c r="E54" s="158"/>
      <c r="F54" s="458">
        <f>'4.1 TO PCFM Input Summary'!G15+'4.1 TO PCFM Input Summary'!G24</f>
        <v>0</v>
      </c>
      <c r="G54" s="458">
        <f>'4.1 TO PCFM Input Summary'!H15+'4.1 TO PCFM Input Summary'!H24</f>
        <v>0</v>
      </c>
      <c r="H54" s="458">
        <f>'4.1 TO PCFM Input Summary'!I15+'4.1 TO PCFM Input Summary'!I24</f>
        <v>0</v>
      </c>
      <c r="I54" s="458">
        <f>'4.1 TO PCFM Input Summary'!J15+'4.1 TO PCFM Input Summary'!J24</f>
        <v>0</v>
      </c>
      <c r="J54" s="458">
        <f>'4.1 TO PCFM Input Summary'!K15+'4.1 TO PCFM Input Summary'!K24</f>
        <v>0</v>
      </c>
      <c r="K54" s="451"/>
    </row>
    <row r="55" spans="1:11" s="157" customFormat="1" ht="16">
      <c r="A55" s="450"/>
      <c r="B55" s="158" t="s">
        <v>893</v>
      </c>
      <c r="C55" s="158"/>
      <c r="D55" s="158"/>
      <c r="E55" s="158"/>
      <c r="F55" s="345">
        <f>SUM(F49:F54)</f>
        <v>0</v>
      </c>
      <c r="G55" s="345">
        <f t="shared" ref="G55:J55" si="0">SUM(G49:G54)</f>
        <v>0</v>
      </c>
      <c r="H55" s="345">
        <f t="shared" si="0"/>
        <v>0</v>
      </c>
      <c r="I55" s="345">
        <f t="shared" si="0"/>
        <v>0</v>
      </c>
      <c r="J55" s="345">
        <f t="shared" si="0"/>
        <v>0</v>
      </c>
      <c r="K55" s="451"/>
    </row>
    <row r="56" spans="1:11" s="157" customFormat="1" ht="16">
      <c r="A56" s="450"/>
      <c r="B56" s="158"/>
      <c r="C56" s="158"/>
      <c r="D56" s="158"/>
      <c r="E56" s="158"/>
      <c r="F56" s="158"/>
      <c r="G56" s="158"/>
      <c r="H56" s="158"/>
      <c r="I56" s="158"/>
      <c r="J56" s="158"/>
      <c r="K56" s="451"/>
    </row>
    <row r="57" spans="1:11" s="157" customFormat="1" ht="16">
      <c r="A57" s="450"/>
      <c r="B57" s="158"/>
      <c r="C57" s="158"/>
      <c r="D57" s="158"/>
      <c r="E57" s="158"/>
      <c r="F57" s="158"/>
      <c r="G57" s="158"/>
      <c r="H57" s="158"/>
      <c r="I57" s="158"/>
      <c r="J57" s="158"/>
      <c r="K57" s="451"/>
    </row>
    <row r="58" spans="1:11" s="157" customFormat="1" ht="16">
      <c r="A58" s="450"/>
      <c r="B58" s="158"/>
      <c r="C58" s="158"/>
      <c r="D58" s="158"/>
      <c r="E58" s="158"/>
      <c r="F58" s="467"/>
      <c r="G58" s="467"/>
      <c r="H58" s="467"/>
      <c r="I58" s="467"/>
      <c r="J58" s="467"/>
      <c r="K58" s="451"/>
    </row>
    <row r="59" spans="1:11" s="157" customFormat="1" ht="16">
      <c r="A59" s="450"/>
      <c r="B59" s="158" t="s">
        <v>880</v>
      </c>
      <c r="C59" s="56" t="s">
        <v>117</v>
      </c>
      <c r="D59" s="452" t="s">
        <v>881</v>
      </c>
      <c r="E59" s="158"/>
      <c r="F59" s="474">
        <f t="shared" ref="F59:F94" si="1">INDEX($F$49:$F$54, MATCH($D59, $B$49:$B$54, 0)) * F10</f>
        <v>0</v>
      </c>
      <c r="G59" s="474">
        <f t="shared" ref="G59:G94" si="2">INDEX($G$49:$G$54, MATCH($D59, $B$49:$B$54, 0)) * G10</f>
        <v>0</v>
      </c>
      <c r="H59" s="474">
        <f t="shared" ref="H59:H94" si="3">INDEX($H$49:$H$54, MATCH($D59, $B$49:$B$54, 0)) * H10</f>
        <v>0</v>
      </c>
      <c r="I59" s="474">
        <f t="shared" ref="I59:I94" si="4">INDEX($I$49:$I$54, MATCH($D59, $B$49:$B$54, 0)) * I10</f>
        <v>0</v>
      </c>
      <c r="J59" s="474">
        <f t="shared" ref="J59:J94" si="5">INDEX($J$49:$J$54, MATCH($D59, $B$49:$B$54, 0)) * J10</f>
        <v>0</v>
      </c>
      <c r="K59" s="451"/>
    </row>
    <row r="60" spans="1:11" s="157" customFormat="1" ht="16">
      <c r="A60" s="450"/>
      <c r="B60" s="158" t="s">
        <v>880</v>
      </c>
      <c r="C60" s="56" t="s">
        <v>117</v>
      </c>
      <c r="D60" s="452" t="s">
        <v>883</v>
      </c>
      <c r="E60" s="158"/>
      <c r="F60" s="474">
        <f t="shared" si="1"/>
        <v>0</v>
      </c>
      <c r="G60" s="474">
        <f t="shared" si="2"/>
        <v>0</v>
      </c>
      <c r="H60" s="474">
        <f t="shared" si="3"/>
        <v>0</v>
      </c>
      <c r="I60" s="474">
        <f t="shared" si="4"/>
        <v>0</v>
      </c>
      <c r="J60" s="474">
        <f t="shared" si="5"/>
        <v>0</v>
      </c>
      <c r="K60" s="451"/>
    </row>
    <row r="61" spans="1:11" s="157" customFormat="1" ht="16">
      <c r="A61" s="450"/>
      <c r="B61" s="158" t="s">
        <v>880</v>
      </c>
      <c r="C61" s="56" t="s">
        <v>117</v>
      </c>
      <c r="D61" s="452" t="s">
        <v>884</v>
      </c>
      <c r="E61" s="158"/>
      <c r="F61" s="474">
        <f t="shared" si="1"/>
        <v>0</v>
      </c>
      <c r="G61" s="474">
        <f t="shared" si="2"/>
        <v>0</v>
      </c>
      <c r="H61" s="474">
        <f t="shared" si="3"/>
        <v>0</v>
      </c>
      <c r="I61" s="474">
        <f t="shared" si="4"/>
        <v>0</v>
      </c>
      <c r="J61" s="474">
        <f t="shared" si="5"/>
        <v>0</v>
      </c>
      <c r="K61" s="451"/>
    </row>
    <row r="62" spans="1:11" s="157" customFormat="1" ht="16">
      <c r="A62" s="450"/>
      <c r="B62" s="158" t="s">
        <v>880</v>
      </c>
      <c r="C62" s="56" t="s">
        <v>117</v>
      </c>
      <c r="D62" s="452" t="s">
        <v>885</v>
      </c>
      <c r="E62" s="158"/>
      <c r="F62" s="474">
        <f t="shared" si="1"/>
        <v>0</v>
      </c>
      <c r="G62" s="474">
        <f t="shared" si="2"/>
        <v>0</v>
      </c>
      <c r="H62" s="474">
        <f t="shared" si="3"/>
        <v>0</v>
      </c>
      <c r="I62" s="474">
        <f t="shared" si="4"/>
        <v>0</v>
      </c>
      <c r="J62" s="474">
        <f t="shared" si="5"/>
        <v>0</v>
      </c>
      <c r="K62" s="451"/>
    </row>
    <row r="63" spans="1:11" s="157" customFormat="1" ht="16">
      <c r="A63" s="450"/>
      <c r="B63" s="158" t="s">
        <v>880</v>
      </c>
      <c r="C63" s="56" t="s">
        <v>117</v>
      </c>
      <c r="D63" s="452" t="s">
        <v>886</v>
      </c>
      <c r="E63" s="158"/>
      <c r="F63" s="474">
        <f t="shared" si="1"/>
        <v>0</v>
      </c>
      <c r="G63" s="474">
        <f t="shared" si="2"/>
        <v>0</v>
      </c>
      <c r="H63" s="474">
        <f t="shared" si="3"/>
        <v>0</v>
      </c>
      <c r="I63" s="474">
        <f t="shared" si="4"/>
        <v>0</v>
      </c>
      <c r="J63" s="474">
        <f t="shared" si="5"/>
        <v>0</v>
      </c>
      <c r="K63" s="451"/>
    </row>
    <row r="64" spans="1:11" s="157" customFormat="1" ht="16">
      <c r="A64" s="450"/>
      <c r="B64" s="159" t="s">
        <v>880</v>
      </c>
      <c r="C64" s="56" t="s">
        <v>117</v>
      </c>
      <c r="D64" s="160" t="s">
        <v>887</v>
      </c>
      <c r="E64" s="159"/>
      <c r="F64" s="202">
        <f t="shared" si="1"/>
        <v>0</v>
      </c>
      <c r="G64" s="202">
        <f t="shared" si="2"/>
        <v>0</v>
      </c>
      <c r="H64" s="202">
        <f t="shared" si="3"/>
        <v>0</v>
      </c>
      <c r="I64" s="202">
        <f t="shared" si="4"/>
        <v>0</v>
      </c>
      <c r="J64" s="202">
        <f t="shared" si="5"/>
        <v>0</v>
      </c>
      <c r="K64" s="451"/>
    </row>
    <row r="65" spans="1:12" s="157" customFormat="1" ht="16">
      <c r="A65" s="450"/>
      <c r="B65" s="158" t="s">
        <v>888</v>
      </c>
      <c r="C65" s="56" t="s">
        <v>117</v>
      </c>
      <c r="D65" s="452" t="s">
        <v>881</v>
      </c>
      <c r="E65" s="158"/>
      <c r="F65" s="474">
        <f t="shared" si="1"/>
        <v>0</v>
      </c>
      <c r="G65" s="474">
        <f t="shared" si="2"/>
        <v>0</v>
      </c>
      <c r="H65" s="474">
        <f t="shared" si="3"/>
        <v>0</v>
      </c>
      <c r="I65" s="474">
        <f t="shared" si="4"/>
        <v>0</v>
      </c>
      <c r="J65" s="474">
        <f t="shared" si="5"/>
        <v>0</v>
      </c>
      <c r="K65" s="451"/>
    </row>
    <row r="66" spans="1:12" s="157" customFormat="1" ht="16">
      <c r="A66" s="450"/>
      <c r="B66" s="158" t="s">
        <v>888</v>
      </c>
      <c r="C66" s="56" t="s">
        <v>117</v>
      </c>
      <c r="D66" s="452" t="s">
        <v>883</v>
      </c>
      <c r="E66" s="158"/>
      <c r="F66" s="474">
        <f t="shared" si="1"/>
        <v>0</v>
      </c>
      <c r="G66" s="474">
        <f t="shared" si="2"/>
        <v>0</v>
      </c>
      <c r="H66" s="474">
        <f t="shared" si="3"/>
        <v>0</v>
      </c>
      <c r="I66" s="474">
        <f t="shared" si="4"/>
        <v>0</v>
      </c>
      <c r="J66" s="474">
        <f t="shared" si="5"/>
        <v>0</v>
      </c>
      <c r="K66" s="451"/>
    </row>
    <row r="67" spans="1:12" s="157" customFormat="1" ht="16">
      <c r="A67" s="450"/>
      <c r="B67" s="158" t="s">
        <v>888</v>
      </c>
      <c r="C67" s="56" t="s">
        <v>117</v>
      </c>
      <c r="D67" s="452" t="s">
        <v>884</v>
      </c>
      <c r="E67" s="158"/>
      <c r="F67" s="474">
        <f t="shared" si="1"/>
        <v>0</v>
      </c>
      <c r="G67" s="474">
        <f t="shared" si="2"/>
        <v>0</v>
      </c>
      <c r="H67" s="474">
        <f t="shared" si="3"/>
        <v>0</v>
      </c>
      <c r="I67" s="474">
        <f t="shared" si="4"/>
        <v>0</v>
      </c>
      <c r="J67" s="474">
        <f t="shared" si="5"/>
        <v>0</v>
      </c>
      <c r="K67" s="451"/>
    </row>
    <row r="68" spans="1:12" s="157" customFormat="1" ht="16">
      <c r="A68" s="450"/>
      <c r="B68" s="158" t="s">
        <v>888</v>
      </c>
      <c r="C68" s="56" t="s">
        <v>117</v>
      </c>
      <c r="D68" s="452" t="s">
        <v>885</v>
      </c>
      <c r="E68" s="158"/>
      <c r="F68" s="474">
        <f t="shared" si="1"/>
        <v>0</v>
      </c>
      <c r="G68" s="474">
        <f t="shared" si="2"/>
        <v>0</v>
      </c>
      <c r="H68" s="474">
        <f t="shared" si="3"/>
        <v>0</v>
      </c>
      <c r="I68" s="474">
        <f t="shared" si="4"/>
        <v>0</v>
      </c>
      <c r="J68" s="474">
        <f t="shared" si="5"/>
        <v>0</v>
      </c>
      <c r="K68" s="451"/>
    </row>
    <row r="69" spans="1:12" s="157" customFormat="1" ht="16">
      <c r="A69" s="450"/>
      <c r="B69" s="158" t="s">
        <v>888</v>
      </c>
      <c r="C69" s="56" t="s">
        <v>117</v>
      </c>
      <c r="D69" s="452" t="s">
        <v>886</v>
      </c>
      <c r="E69" s="158"/>
      <c r="F69" s="474">
        <f t="shared" si="1"/>
        <v>0</v>
      </c>
      <c r="G69" s="474">
        <f t="shared" si="2"/>
        <v>0</v>
      </c>
      <c r="H69" s="474">
        <f t="shared" si="3"/>
        <v>0</v>
      </c>
      <c r="I69" s="474">
        <f t="shared" si="4"/>
        <v>0</v>
      </c>
      <c r="J69" s="474">
        <f t="shared" si="5"/>
        <v>0</v>
      </c>
      <c r="K69" s="451"/>
      <c r="L69" s="161"/>
    </row>
    <row r="70" spans="1:12" s="157" customFormat="1" ht="16">
      <c r="A70" s="450"/>
      <c r="B70" s="159" t="s">
        <v>888</v>
      </c>
      <c r="C70" s="56" t="s">
        <v>117</v>
      </c>
      <c r="D70" s="160" t="s">
        <v>887</v>
      </c>
      <c r="E70" s="159"/>
      <c r="F70" s="202">
        <f t="shared" si="1"/>
        <v>0</v>
      </c>
      <c r="G70" s="202">
        <f t="shared" si="2"/>
        <v>0</v>
      </c>
      <c r="H70" s="202">
        <f t="shared" si="3"/>
        <v>0</v>
      </c>
      <c r="I70" s="202">
        <f t="shared" si="4"/>
        <v>0</v>
      </c>
      <c r="J70" s="202">
        <f t="shared" si="5"/>
        <v>0</v>
      </c>
      <c r="K70" s="451"/>
    </row>
    <row r="71" spans="1:12" s="157" customFormat="1" ht="16">
      <c r="A71" s="450"/>
      <c r="B71" s="158" t="s">
        <v>889</v>
      </c>
      <c r="C71" s="56" t="s">
        <v>117</v>
      </c>
      <c r="D71" s="452" t="s">
        <v>881</v>
      </c>
      <c r="E71" s="158"/>
      <c r="F71" s="474">
        <f t="shared" si="1"/>
        <v>0</v>
      </c>
      <c r="G71" s="474">
        <f t="shared" si="2"/>
        <v>0</v>
      </c>
      <c r="H71" s="474">
        <f t="shared" si="3"/>
        <v>0</v>
      </c>
      <c r="I71" s="474">
        <f t="shared" si="4"/>
        <v>0</v>
      </c>
      <c r="J71" s="474">
        <f t="shared" si="5"/>
        <v>0</v>
      </c>
      <c r="K71" s="451"/>
    </row>
    <row r="72" spans="1:12" s="157" customFormat="1" ht="16">
      <c r="A72" s="450"/>
      <c r="B72" s="158" t="s">
        <v>889</v>
      </c>
      <c r="C72" s="56" t="s">
        <v>117</v>
      </c>
      <c r="D72" s="452" t="s">
        <v>883</v>
      </c>
      <c r="E72" s="158"/>
      <c r="F72" s="474">
        <f t="shared" si="1"/>
        <v>0</v>
      </c>
      <c r="G72" s="474">
        <f t="shared" si="2"/>
        <v>0</v>
      </c>
      <c r="H72" s="474">
        <f t="shared" si="3"/>
        <v>0</v>
      </c>
      <c r="I72" s="474">
        <f t="shared" si="4"/>
        <v>0</v>
      </c>
      <c r="J72" s="474">
        <f t="shared" si="5"/>
        <v>0</v>
      </c>
      <c r="K72" s="451"/>
    </row>
    <row r="73" spans="1:12" s="157" customFormat="1" ht="16">
      <c r="A73" s="450"/>
      <c r="B73" s="158" t="s">
        <v>889</v>
      </c>
      <c r="C73" s="56" t="s">
        <v>117</v>
      </c>
      <c r="D73" s="452" t="s">
        <v>884</v>
      </c>
      <c r="E73" s="158"/>
      <c r="F73" s="474">
        <f t="shared" si="1"/>
        <v>0</v>
      </c>
      <c r="G73" s="474">
        <f t="shared" si="2"/>
        <v>0</v>
      </c>
      <c r="H73" s="474">
        <f t="shared" si="3"/>
        <v>0</v>
      </c>
      <c r="I73" s="474">
        <f t="shared" si="4"/>
        <v>0</v>
      </c>
      <c r="J73" s="474">
        <f t="shared" si="5"/>
        <v>0</v>
      </c>
      <c r="K73" s="451"/>
    </row>
    <row r="74" spans="1:12" s="157" customFormat="1" ht="16">
      <c r="A74" s="450"/>
      <c r="B74" s="158" t="s">
        <v>889</v>
      </c>
      <c r="C74" s="56" t="s">
        <v>117</v>
      </c>
      <c r="D74" s="452" t="s">
        <v>885</v>
      </c>
      <c r="E74" s="158"/>
      <c r="F74" s="474">
        <f t="shared" si="1"/>
        <v>0</v>
      </c>
      <c r="G74" s="474">
        <f t="shared" si="2"/>
        <v>0</v>
      </c>
      <c r="H74" s="474">
        <f t="shared" si="3"/>
        <v>0</v>
      </c>
      <c r="I74" s="474">
        <f t="shared" si="4"/>
        <v>0</v>
      </c>
      <c r="J74" s="474">
        <f t="shared" si="5"/>
        <v>0</v>
      </c>
      <c r="K74" s="451"/>
    </row>
    <row r="75" spans="1:12" s="157" customFormat="1" ht="16">
      <c r="A75" s="450"/>
      <c r="B75" s="158" t="s">
        <v>889</v>
      </c>
      <c r="C75" s="56" t="s">
        <v>117</v>
      </c>
      <c r="D75" s="452" t="s">
        <v>886</v>
      </c>
      <c r="E75" s="158"/>
      <c r="F75" s="474">
        <f t="shared" si="1"/>
        <v>0</v>
      </c>
      <c r="G75" s="474">
        <f t="shared" si="2"/>
        <v>0</v>
      </c>
      <c r="H75" s="474">
        <f t="shared" si="3"/>
        <v>0</v>
      </c>
      <c r="I75" s="474">
        <f t="shared" si="4"/>
        <v>0</v>
      </c>
      <c r="J75" s="474">
        <f t="shared" si="5"/>
        <v>0</v>
      </c>
      <c r="K75" s="451"/>
    </row>
    <row r="76" spans="1:12" s="157" customFormat="1" ht="16">
      <c r="A76" s="450"/>
      <c r="B76" s="159" t="s">
        <v>889</v>
      </c>
      <c r="C76" s="56" t="s">
        <v>117</v>
      </c>
      <c r="D76" s="160" t="s">
        <v>887</v>
      </c>
      <c r="E76" s="159"/>
      <c r="F76" s="202">
        <f t="shared" si="1"/>
        <v>0</v>
      </c>
      <c r="G76" s="202">
        <f t="shared" si="2"/>
        <v>0</v>
      </c>
      <c r="H76" s="202">
        <f t="shared" si="3"/>
        <v>0</v>
      </c>
      <c r="I76" s="202">
        <f t="shared" si="4"/>
        <v>0</v>
      </c>
      <c r="J76" s="202">
        <f t="shared" si="5"/>
        <v>0</v>
      </c>
      <c r="K76" s="451"/>
    </row>
    <row r="77" spans="1:12" s="157" customFormat="1" ht="16">
      <c r="A77" s="450"/>
      <c r="B77" s="158" t="s">
        <v>890</v>
      </c>
      <c r="C77" s="56" t="s">
        <v>117</v>
      </c>
      <c r="D77" s="452" t="s">
        <v>881</v>
      </c>
      <c r="E77" s="158"/>
      <c r="F77" s="474">
        <f t="shared" si="1"/>
        <v>0</v>
      </c>
      <c r="G77" s="474">
        <f t="shared" si="2"/>
        <v>0</v>
      </c>
      <c r="H77" s="474">
        <f t="shared" si="3"/>
        <v>0</v>
      </c>
      <c r="I77" s="474">
        <f t="shared" si="4"/>
        <v>0</v>
      </c>
      <c r="J77" s="474">
        <f t="shared" si="5"/>
        <v>0</v>
      </c>
      <c r="K77" s="451"/>
    </row>
    <row r="78" spans="1:12" s="157" customFormat="1" ht="16">
      <c r="A78" s="450"/>
      <c r="B78" s="158" t="s">
        <v>890</v>
      </c>
      <c r="C78" s="56" t="s">
        <v>117</v>
      </c>
      <c r="D78" s="452" t="s">
        <v>883</v>
      </c>
      <c r="E78" s="158"/>
      <c r="F78" s="474">
        <f t="shared" si="1"/>
        <v>0</v>
      </c>
      <c r="G78" s="474">
        <f t="shared" si="2"/>
        <v>0</v>
      </c>
      <c r="H78" s="474">
        <f t="shared" si="3"/>
        <v>0</v>
      </c>
      <c r="I78" s="474">
        <f t="shared" si="4"/>
        <v>0</v>
      </c>
      <c r="J78" s="474">
        <f t="shared" si="5"/>
        <v>0</v>
      </c>
      <c r="K78" s="451"/>
    </row>
    <row r="79" spans="1:12" s="157" customFormat="1" ht="16">
      <c r="A79" s="450"/>
      <c r="B79" s="158" t="s">
        <v>890</v>
      </c>
      <c r="C79" s="56" t="s">
        <v>117</v>
      </c>
      <c r="D79" s="452" t="s">
        <v>884</v>
      </c>
      <c r="E79" s="158"/>
      <c r="F79" s="474">
        <f t="shared" si="1"/>
        <v>0</v>
      </c>
      <c r="G79" s="474">
        <f t="shared" si="2"/>
        <v>0</v>
      </c>
      <c r="H79" s="474">
        <f t="shared" si="3"/>
        <v>0</v>
      </c>
      <c r="I79" s="474">
        <f t="shared" si="4"/>
        <v>0</v>
      </c>
      <c r="J79" s="474">
        <f t="shared" si="5"/>
        <v>0</v>
      </c>
      <c r="K79" s="451"/>
    </row>
    <row r="80" spans="1:12" s="157" customFormat="1" ht="16">
      <c r="A80" s="450"/>
      <c r="B80" s="158" t="s">
        <v>890</v>
      </c>
      <c r="C80" s="56" t="s">
        <v>117</v>
      </c>
      <c r="D80" s="452" t="s">
        <v>885</v>
      </c>
      <c r="E80" s="158"/>
      <c r="F80" s="474">
        <f t="shared" si="1"/>
        <v>0</v>
      </c>
      <c r="G80" s="474">
        <f t="shared" si="2"/>
        <v>0</v>
      </c>
      <c r="H80" s="474">
        <f t="shared" si="3"/>
        <v>0</v>
      </c>
      <c r="I80" s="474">
        <f t="shared" si="4"/>
        <v>0</v>
      </c>
      <c r="J80" s="474">
        <f t="shared" si="5"/>
        <v>0</v>
      </c>
      <c r="K80" s="451"/>
    </row>
    <row r="81" spans="1:11" s="157" customFormat="1" ht="16">
      <c r="A81" s="450"/>
      <c r="B81" s="158" t="s">
        <v>890</v>
      </c>
      <c r="C81" s="56" t="s">
        <v>117</v>
      </c>
      <c r="D81" s="452" t="s">
        <v>886</v>
      </c>
      <c r="E81" s="158"/>
      <c r="F81" s="474">
        <f t="shared" si="1"/>
        <v>0</v>
      </c>
      <c r="G81" s="474">
        <f t="shared" si="2"/>
        <v>0</v>
      </c>
      <c r="H81" s="474">
        <f t="shared" si="3"/>
        <v>0</v>
      </c>
      <c r="I81" s="474">
        <f t="shared" si="4"/>
        <v>0</v>
      </c>
      <c r="J81" s="474">
        <f t="shared" si="5"/>
        <v>0</v>
      </c>
      <c r="K81" s="451"/>
    </row>
    <row r="82" spans="1:11" s="157" customFormat="1" ht="16">
      <c r="A82" s="450"/>
      <c r="B82" s="159" t="s">
        <v>890</v>
      </c>
      <c r="C82" s="56" t="s">
        <v>117</v>
      </c>
      <c r="D82" s="160" t="s">
        <v>887</v>
      </c>
      <c r="E82" s="159"/>
      <c r="F82" s="202">
        <f t="shared" si="1"/>
        <v>0</v>
      </c>
      <c r="G82" s="202">
        <f t="shared" si="2"/>
        <v>0</v>
      </c>
      <c r="H82" s="202">
        <f t="shared" si="3"/>
        <v>0</v>
      </c>
      <c r="I82" s="202">
        <f t="shared" si="4"/>
        <v>0</v>
      </c>
      <c r="J82" s="202">
        <f t="shared" si="5"/>
        <v>0</v>
      </c>
      <c r="K82" s="451"/>
    </row>
    <row r="83" spans="1:11" s="157" customFormat="1" ht="16">
      <c r="A83" s="450"/>
      <c r="B83" s="158" t="s">
        <v>34</v>
      </c>
      <c r="C83" s="56" t="s">
        <v>117</v>
      </c>
      <c r="D83" s="452" t="s">
        <v>881</v>
      </c>
      <c r="E83" s="158"/>
      <c r="F83" s="474">
        <f t="shared" si="1"/>
        <v>0</v>
      </c>
      <c r="G83" s="474">
        <f t="shared" si="2"/>
        <v>0</v>
      </c>
      <c r="H83" s="474">
        <f t="shared" si="3"/>
        <v>0</v>
      </c>
      <c r="I83" s="474">
        <f t="shared" si="4"/>
        <v>0</v>
      </c>
      <c r="J83" s="474">
        <f t="shared" si="5"/>
        <v>0</v>
      </c>
      <c r="K83" s="451"/>
    </row>
    <row r="84" spans="1:11" s="157" customFormat="1" ht="16">
      <c r="A84" s="450"/>
      <c r="B84" s="158" t="s">
        <v>34</v>
      </c>
      <c r="C84" s="56" t="s">
        <v>117</v>
      </c>
      <c r="D84" s="452" t="s">
        <v>883</v>
      </c>
      <c r="E84" s="158"/>
      <c r="F84" s="474">
        <f t="shared" si="1"/>
        <v>0</v>
      </c>
      <c r="G84" s="474">
        <f t="shared" si="2"/>
        <v>0</v>
      </c>
      <c r="H84" s="474">
        <f t="shared" si="3"/>
        <v>0</v>
      </c>
      <c r="I84" s="474">
        <f t="shared" si="4"/>
        <v>0</v>
      </c>
      <c r="J84" s="474">
        <f t="shared" si="5"/>
        <v>0</v>
      </c>
      <c r="K84" s="451"/>
    </row>
    <row r="85" spans="1:11" s="157" customFormat="1" ht="16">
      <c r="A85" s="450"/>
      <c r="B85" s="158" t="s">
        <v>34</v>
      </c>
      <c r="C85" s="56" t="s">
        <v>117</v>
      </c>
      <c r="D85" s="452" t="s">
        <v>884</v>
      </c>
      <c r="E85" s="158"/>
      <c r="F85" s="474">
        <f t="shared" si="1"/>
        <v>0</v>
      </c>
      <c r="G85" s="474">
        <f t="shared" si="2"/>
        <v>0</v>
      </c>
      <c r="H85" s="474">
        <f t="shared" si="3"/>
        <v>0</v>
      </c>
      <c r="I85" s="474">
        <f t="shared" si="4"/>
        <v>0</v>
      </c>
      <c r="J85" s="474">
        <f t="shared" si="5"/>
        <v>0</v>
      </c>
      <c r="K85" s="451"/>
    </row>
    <row r="86" spans="1:11" s="157" customFormat="1" ht="16">
      <c r="A86" s="450"/>
      <c r="B86" s="158" t="s">
        <v>34</v>
      </c>
      <c r="C86" s="56" t="s">
        <v>117</v>
      </c>
      <c r="D86" s="452" t="s">
        <v>885</v>
      </c>
      <c r="E86" s="158"/>
      <c r="F86" s="474">
        <f t="shared" si="1"/>
        <v>0</v>
      </c>
      <c r="G86" s="474">
        <f t="shared" si="2"/>
        <v>0</v>
      </c>
      <c r="H86" s="474">
        <f t="shared" si="3"/>
        <v>0</v>
      </c>
      <c r="I86" s="474">
        <f t="shared" si="4"/>
        <v>0</v>
      </c>
      <c r="J86" s="474">
        <f t="shared" si="5"/>
        <v>0</v>
      </c>
      <c r="K86" s="451"/>
    </row>
    <row r="87" spans="1:11" s="157" customFormat="1" ht="16">
      <c r="A87" s="450"/>
      <c r="B87" s="158" t="s">
        <v>34</v>
      </c>
      <c r="C87" s="56" t="s">
        <v>117</v>
      </c>
      <c r="D87" s="452" t="s">
        <v>886</v>
      </c>
      <c r="E87" s="158"/>
      <c r="F87" s="474">
        <f t="shared" si="1"/>
        <v>0</v>
      </c>
      <c r="G87" s="474">
        <f t="shared" si="2"/>
        <v>0</v>
      </c>
      <c r="H87" s="474">
        <f t="shared" si="3"/>
        <v>0</v>
      </c>
      <c r="I87" s="474">
        <f t="shared" si="4"/>
        <v>0</v>
      </c>
      <c r="J87" s="474">
        <f t="shared" si="5"/>
        <v>0</v>
      </c>
      <c r="K87" s="451"/>
    </row>
    <row r="88" spans="1:11" s="157" customFormat="1" ht="16">
      <c r="A88" s="450"/>
      <c r="B88" s="159" t="s">
        <v>34</v>
      </c>
      <c r="C88" s="56" t="s">
        <v>117</v>
      </c>
      <c r="D88" s="160" t="s">
        <v>887</v>
      </c>
      <c r="E88" s="159"/>
      <c r="F88" s="202">
        <f t="shared" si="1"/>
        <v>0</v>
      </c>
      <c r="G88" s="202">
        <f t="shared" si="2"/>
        <v>0</v>
      </c>
      <c r="H88" s="202">
        <f t="shared" si="3"/>
        <v>0</v>
      </c>
      <c r="I88" s="202">
        <f t="shared" si="4"/>
        <v>0</v>
      </c>
      <c r="J88" s="202">
        <f t="shared" si="5"/>
        <v>0</v>
      </c>
      <c r="K88" s="451"/>
    </row>
    <row r="89" spans="1:11" s="157" customFormat="1" ht="16">
      <c r="A89" s="450"/>
      <c r="B89" s="158" t="s">
        <v>891</v>
      </c>
      <c r="C89" s="56" t="s">
        <v>117</v>
      </c>
      <c r="D89" s="452" t="s">
        <v>881</v>
      </c>
      <c r="E89" s="158"/>
      <c r="F89" s="474">
        <f t="shared" si="1"/>
        <v>0</v>
      </c>
      <c r="G89" s="474">
        <f t="shared" si="2"/>
        <v>0</v>
      </c>
      <c r="H89" s="474">
        <f t="shared" si="3"/>
        <v>0</v>
      </c>
      <c r="I89" s="474">
        <f t="shared" si="4"/>
        <v>0</v>
      </c>
      <c r="J89" s="474">
        <f t="shared" si="5"/>
        <v>0</v>
      </c>
      <c r="K89" s="451"/>
    </row>
    <row r="90" spans="1:11" s="157" customFormat="1" ht="16">
      <c r="A90" s="450"/>
      <c r="B90" s="158" t="s">
        <v>891</v>
      </c>
      <c r="C90" s="56" t="s">
        <v>117</v>
      </c>
      <c r="D90" s="452" t="s">
        <v>883</v>
      </c>
      <c r="E90" s="158"/>
      <c r="F90" s="474">
        <f t="shared" si="1"/>
        <v>0</v>
      </c>
      <c r="G90" s="474">
        <f t="shared" si="2"/>
        <v>0</v>
      </c>
      <c r="H90" s="474">
        <f t="shared" si="3"/>
        <v>0</v>
      </c>
      <c r="I90" s="474">
        <f t="shared" si="4"/>
        <v>0</v>
      </c>
      <c r="J90" s="474">
        <f t="shared" si="5"/>
        <v>0</v>
      </c>
      <c r="K90" s="451"/>
    </row>
    <row r="91" spans="1:11" s="157" customFormat="1" ht="16">
      <c r="A91" s="450"/>
      <c r="B91" s="158" t="s">
        <v>891</v>
      </c>
      <c r="C91" s="56" t="s">
        <v>117</v>
      </c>
      <c r="D91" s="452" t="s">
        <v>884</v>
      </c>
      <c r="E91" s="158"/>
      <c r="F91" s="474">
        <f t="shared" si="1"/>
        <v>0</v>
      </c>
      <c r="G91" s="474">
        <f t="shared" si="2"/>
        <v>0</v>
      </c>
      <c r="H91" s="474">
        <f t="shared" si="3"/>
        <v>0</v>
      </c>
      <c r="I91" s="474">
        <f t="shared" si="4"/>
        <v>0</v>
      </c>
      <c r="J91" s="474">
        <f t="shared" si="5"/>
        <v>0</v>
      </c>
      <c r="K91" s="451"/>
    </row>
    <row r="92" spans="1:11" s="157" customFormat="1" ht="16">
      <c r="A92" s="450"/>
      <c r="B92" s="158" t="s">
        <v>891</v>
      </c>
      <c r="C92" s="56" t="s">
        <v>117</v>
      </c>
      <c r="D92" s="452" t="s">
        <v>885</v>
      </c>
      <c r="E92" s="158"/>
      <c r="F92" s="474">
        <f t="shared" si="1"/>
        <v>0</v>
      </c>
      <c r="G92" s="474">
        <f t="shared" si="2"/>
        <v>0</v>
      </c>
      <c r="H92" s="474">
        <f t="shared" si="3"/>
        <v>0</v>
      </c>
      <c r="I92" s="474">
        <f t="shared" si="4"/>
        <v>0</v>
      </c>
      <c r="J92" s="474">
        <f t="shared" si="5"/>
        <v>0</v>
      </c>
      <c r="K92" s="451"/>
    </row>
    <row r="93" spans="1:11" s="157" customFormat="1" ht="16">
      <c r="A93" s="450"/>
      <c r="B93" s="158" t="s">
        <v>891</v>
      </c>
      <c r="C93" s="56" t="s">
        <v>117</v>
      </c>
      <c r="D93" s="452" t="s">
        <v>886</v>
      </c>
      <c r="E93" s="158"/>
      <c r="F93" s="474">
        <f t="shared" si="1"/>
        <v>0</v>
      </c>
      <c r="G93" s="474">
        <f t="shared" si="2"/>
        <v>0</v>
      </c>
      <c r="H93" s="474">
        <f t="shared" si="3"/>
        <v>0</v>
      </c>
      <c r="I93" s="474">
        <f t="shared" si="4"/>
        <v>0</v>
      </c>
      <c r="J93" s="474">
        <f t="shared" si="5"/>
        <v>0</v>
      </c>
      <c r="K93" s="451"/>
    </row>
    <row r="94" spans="1:11" s="157" customFormat="1" ht="16">
      <c r="A94" s="450"/>
      <c r="B94" s="158" t="s">
        <v>891</v>
      </c>
      <c r="C94" s="56" t="s">
        <v>117</v>
      </c>
      <c r="D94" s="452" t="s">
        <v>887</v>
      </c>
      <c r="E94" s="158"/>
      <c r="F94" s="202">
        <f t="shared" si="1"/>
        <v>0</v>
      </c>
      <c r="G94" s="202">
        <f t="shared" si="2"/>
        <v>0</v>
      </c>
      <c r="H94" s="202">
        <f t="shared" si="3"/>
        <v>0</v>
      </c>
      <c r="I94" s="202">
        <f t="shared" si="4"/>
        <v>0</v>
      </c>
      <c r="J94" s="202">
        <f t="shared" si="5"/>
        <v>0</v>
      </c>
      <c r="K94" s="451"/>
    </row>
    <row r="95" spans="1:11" s="157" customFormat="1" ht="16">
      <c r="A95" s="450"/>
      <c r="B95" s="158"/>
      <c r="C95" s="158"/>
      <c r="D95" s="158"/>
      <c r="E95" s="158"/>
      <c r="F95" s="158"/>
      <c r="G95" s="158"/>
      <c r="H95" s="158"/>
      <c r="I95" s="158"/>
      <c r="J95" s="158"/>
      <c r="K95" s="451"/>
    </row>
    <row r="96" spans="1:11" s="157" customFormat="1" ht="16">
      <c r="A96" s="455" t="s">
        <v>894</v>
      </c>
      <c r="B96" s="456"/>
      <c r="C96" s="456"/>
      <c r="D96" s="456"/>
      <c r="E96" s="456"/>
      <c r="F96" s="456"/>
      <c r="G96" s="456"/>
      <c r="H96" s="456"/>
      <c r="I96" s="456"/>
      <c r="J96" s="456"/>
      <c r="K96" s="451"/>
    </row>
    <row r="97" spans="1:11" s="157" customFormat="1" ht="16">
      <c r="A97" s="450"/>
      <c r="B97" s="158"/>
      <c r="C97" s="158"/>
      <c r="D97" s="158"/>
      <c r="E97" s="158"/>
      <c r="F97" s="467"/>
      <c r="G97" s="467"/>
      <c r="H97" s="467"/>
      <c r="I97" s="467"/>
      <c r="J97" s="467"/>
      <c r="K97" s="451"/>
    </row>
    <row r="98" spans="1:11" s="157" customFormat="1" ht="16">
      <c r="A98" s="450"/>
      <c r="B98" s="158" t="s">
        <v>880</v>
      </c>
      <c r="C98" s="158" t="s">
        <v>295</v>
      </c>
      <c r="D98" s="158"/>
      <c r="E98" s="158"/>
      <c r="F98" s="475" cm="1">
        <f t="array" ref="F98">IFERROR(SUMPRODUCT(($F$59:$F$94) * ($B$59:$B$94 =$B98)) /$F$55,0)</f>
        <v>0</v>
      </c>
      <c r="G98" s="475" cm="1">
        <f t="array" ref="G98">IFERROR(SUMPRODUCT(($G$59:$G$94) * ($B$59:$B$94 =$B98)) /$G$55,0)</f>
        <v>0</v>
      </c>
      <c r="H98" s="475" cm="1">
        <f t="array" ref="H98">IFERROR(SUMPRODUCT(($H$59:$H$94) * ($B$59:$B$94 =$B98)) /$H$55,0)</f>
        <v>0</v>
      </c>
      <c r="I98" s="475" cm="1">
        <f t="array" ref="I98">IFERROR(SUMPRODUCT(($I$59:$I$94) * ($B$59:$B$94 =$B98)) /$I$55,0)</f>
        <v>0</v>
      </c>
      <c r="J98" s="475" cm="1">
        <f t="array" ref="J98">IFERROR(SUMPRODUCT(($J$59:$J$94) * ($B$59:$B$94 =$B98)) /$J$55,0)</f>
        <v>0</v>
      </c>
      <c r="K98" s="451"/>
    </row>
    <row r="99" spans="1:11" s="157" customFormat="1" ht="16">
      <c r="A99" s="450"/>
      <c r="B99" s="158" t="s">
        <v>888</v>
      </c>
      <c r="C99" s="158" t="s">
        <v>295</v>
      </c>
      <c r="D99" s="158"/>
      <c r="E99" s="158"/>
      <c r="F99" s="475" cm="1">
        <f t="array" ref="F99">IFERROR(SUMPRODUCT(($F$59:$F$94) * ($B$59:$B$94 =$B99)) /$F$55,0)</f>
        <v>0</v>
      </c>
      <c r="G99" s="475" cm="1">
        <f t="array" ref="G99">IFERROR(SUMPRODUCT(($G$59:$G$94) * ($B$59:$B$94 =$B99)) /$G$55,0)</f>
        <v>0</v>
      </c>
      <c r="H99" s="475" cm="1">
        <f t="array" ref="H99">IFERROR(SUMPRODUCT(($H$59:$H$94) * ($B$59:$B$94 =$B99)) /$H$55,0)</f>
        <v>0</v>
      </c>
      <c r="I99" s="475" cm="1">
        <f t="array" ref="I99">IFERROR(SUMPRODUCT(($I$59:$I$94) * ($B$59:$B$94 =$B99)) /$I$55,0)</f>
        <v>0</v>
      </c>
      <c r="J99" s="475" cm="1">
        <f t="array" ref="J99">IFERROR(SUMPRODUCT(($J$59:$J$94) * ($B$59:$B$94 =$B99)) /$J$55,0)</f>
        <v>0</v>
      </c>
      <c r="K99" s="451"/>
    </row>
    <row r="100" spans="1:11" s="157" customFormat="1" ht="16">
      <c r="A100" s="450"/>
      <c r="B100" s="158" t="s">
        <v>889</v>
      </c>
      <c r="C100" s="158" t="s">
        <v>295</v>
      </c>
      <c r="D100" s="158"/>
      <c r="E100" s="158"/>
      <c r="F100" s="475" cm="1">
        <f t="array" ref="F100">IFERROR(SUMPRODUCT(($F$59:$F$94) * ($B$59:$B$94 =$B100)) /$F$55,0)</f>
        <v>0</v>
      </c>
      <c r="G100" s="475" cm="1">
        <f t="array" ref="G100">IFERROR(SUMPRODUCT(($G$59:$G$94) * ($B$59:$B$94 =$B100)) /$G$55,0)</f>
        <v>0</v>
      </c>
      <c r="H100" s="475" cm="1">
        <f t="array" ref="H100">IFERROR(SUMPRODUCT(($H$59:$H$94) * ($B$59:$B$94 =$B100)) /$H$55,0)</f>
        <v>0</v>
      </c>
      <c r="I100" s="475" cm="1">
        <f t="array" ref="I100">IFERROR(SUMPRODUCT(($I$59:$I$94) * ($B$59:$B$94 =$B100)) /$I$55,0)</f>
        <v>0</v>
      </c>
      <c r="J100" s="475" cm="1">
        <f t="array" ref="J100">IFERROR(SUMPRODUCT(($J$59:$J$94) * ($B$59:$B$94 =$B100)) /$J$55,0)</f>
        <v>0</v>
      </c>
      <c r="K100" s="451"/>
    </row>
    <row r="101" spans="1:11" s="157" customFormat="1" ht="16">
      <c r="A101" s="450"/>
      <c r="B101" s="158" t="s">
        <v>890</v>
      </c>
      <c r="C101" s="158" t="s">
        <v>295</v>
      </c>
      <c r="D101" s="158"/>
      <c r="E101" s="158"/>
      <c r="F101" s="475" cm="1">
        <f t="array" ref="F101">IFERROR(SUMPRODUCT(($F$59:$F$94) * ($B$59:$B$94 =$B101)) /$F$55,0)</f>
        <v>0</v>
      </c>
      <c r="G101" s="475" cm="1">
        <f t="array" ref="G101">IFERROR(SUMPRODUCT(($G$59:$G$94) * ($B$59:$B$94 =$B101)) /$G$55,0)</f>
        <v>0</v>
      </c>
      <c r="H101" s="475" cm="1">
        <f t="array" ref="H101">IFERROR(SUMPRODUCT(($H$59:$H$94) * ($B$59:$B$94 =$B101)) /$H$55,0)</f>
        <v>0</v>
      </c>
      <c r="I101" s="475" cm="1">
        <f t="array" ref="I101">IFERROR(SUMPRODUCT(($I$59:$I$94) * ($B$59:$B$94 =$B101)) /$I$55,0)</f>
        <v>0</v>
      </c>
      <c r="J101" s="475" cm="1">
        <f t="array" ref="J101">IFERROR(SUMPRODUCT(($J$59:$J$94) * ($B$59:$B$94 =$B101)) /$J$55,0)</f>
        <v>0</v>
      </c>
      <c r="K101" s="451"/>
    </row>
    <row r="102" spans="1:11" s="157" customFormat="1" ht="16">
      <c r="A102" s="450"/>
      <c r="B102" s="158" t="s">
        <v>34</v>
      </c>
      <c r="C102" s="158" t="s">
        <v>295</v>
      </c>
      <c r="D102" s="158"/>
      <c r="E102" s="158"/>
      <c r="F102" s="475" cm="1">
        <f t="array" ref="F102">IFERROR(SUMPRODUCT(($F$59:$F$94) * ($B$59:$B$94 =$B102)) /$F$55,0)</f>
        <v>0</v>
      </c>
      <c r="G102" s="475" cm="1">
        <f t="array" ref="G102">IFERROR(SUMPRODUCT(($G$59:$G$94) * ($B$59:$B$94 =$B102)) /$G$55,0)</f>
        <v>0</v>
      </c>
      <c r="H102" s="475" cm="1">
        <f t="array" ref="H102">IFERROR(SUMPRODUCT(($H$59:$H$94) * ($B$59:$B$94 =$B102)) /$H$55,0)</f>
        <v>0</v>
      </c>
      <c r="I102" s="475" cm="1">
        <f t="array" ref="I102">IFERROR(SUMPRODUCT(($I$59:$I$94) * ($B$59:$B$94 =$B102)) /$I$55,0)</f>
        <v>0</v>
      </c>
      <c r="J102" s="475" cm="1">
        <f t="array" ref="J102">IFERROR(SUMPRODUCT(($J$59:$J$94) * ($B$59:$B$94 =$B102)) /$J$55,0)</f>
        <v>0</v>
      </c>
      <c r="K102" s="451"/>
    </row>
    <row r="103" spans="1:11" s="157" customFormat="1" ht="16">
      <c r="A103" s="450"/>
      <c r="B103" s="158" t="s">
        <v>891</v>
      </c>
      <c r="C103" s="158" t="s">
        <v>295</v>
      </c>
      <c r="D103" s="158"/>
      <c r="E103" s="158"/>
      <c r="F103" s="475" cm="1">
        <f t="array" ref="F103">IFERROR(SUMPRODUCT(($F$59:$F$94) * ($B$59:$B$94 =$B103)) /$F$55,0)</f>
        <v>0</v>
      </c>
      <c r="G103" s="475" cm="1">
        <f t="array" ref="G103">IFERROR(SUMPRODUCT(($G$59:$G$94) * ($B$59:$B$94 =$B103)) /$G$55,0)</f>
        <v>0</v>
      </c>
      <c r="H103" s="475" cm="1">
        <f t="array" ref="H103">IFERROR(SUMPRODUCT(($H$59:$H$94) * ($B$59:$B$94 =$B103)) /$H$55,0)</f>
        <v>0</v>
      </c>
      <c r="I103" s="475" cm="1">
        <f t="array" ref="I103">IFERROR(SUMPRODUCT(($I$59:$I$94) * ($B$59:$B$94 =$B103)) /$I$55,0)</f>
        <v>0</v>
      </c>
      <c r="J103" s="475" cm="1">
        <f t="array" ref="J103">IFERROR(SUMPRODUCT(($J$59:$J$94) * ($B$59:$B$94 =$B103)) /$J$55,0)</f>
        <v>0</v>
      </c>
      <c r="K103" s="451"/>
    </row>
    <row r="104" spans="1:11" s="157" customFormat="1" ht="16">
      <c r="A104" s="450"/>
      <c r="B104" s="462" t="s">
        <v>895</v>
      </c>
      <c r="C104" s="462" t="s">
        <v>295</v>
      </c>
      <c r="D104" s="158"/>
      <c r="E104" s="158"/>
      <c r="F104" s="346">
        <f>SUM(F98:F103)</f>
        <v>0</v>
      </c>
      <c r="G104" s="346">
        <f>SUM(G98:G103)</f>
        <v>0</v>
      </c>
      <c r="H104" s="346">
        <f>SUM(H98:H103)</f>
        <v>0</v>
      </c>
      <c r="I104" s="346">
        <f>SUM(I98:I103)</f>
        <v>0</v>
      </c>
      <c r="J104" s="346">
        <f>SUM(J98:J103)</f>
        <v>0</v>
      </c>
      <c r="K104" s="451"/>
    </row>
    <row r="105" spans="1:11" s="157" customFormat="1" ht="16">
      <c r="A105" s="476"/>
      <c r="F105" s="453"/>
      <c r="G105" s="453"/>
      <c r="H105" s="453"/>
      <c r="I105" s="453"/>
      <c r="J105" s="453"/>
      <c r="K105" s="451"/>
    </row>
    <row r="106" spans="1:11" ht="14" thickBot="1">
      <c r="A106" s="477"/>
      <c r="B106" s="478"/>
      <c r="C106" s="478"/>
      <c r="D106" s="478"/>
      <c r="E106" s="478"/>
      <c r="F106" s="478"/>
      <c r="G106" s="478"/>
      <c r="H106" s="478"/>
      <c r="I106" s="478"/>
      <c r="J106" s="478"/>
      <c r="K106" s="479"/>
    </row>
  </sheetData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6A4B-A6A2-470D-9519-F7FD91E8E9F4}">
  <sheetPr>
    <tabColor theme="8" tint="0.79998168889431442"/>
  </sheetPr>
  <dimension ref="A1:L53"/>
  <sheetViews>
    <sheetView zoomScale="50" zoomScaleNormal="50" workbookViewId="0">
      <selection activeCell="A2" sqref="A2"/>
    </sheetView>
  </sheetViews>
  <sheetFormatPr defaultColWidth="10.453125" defaultRowHeight="13.5"/>
  <cols>
    <col min="1" max="1" width="10.453125" style="53"/>
    <col min="2" max="2" width="24" style="53" customWidth="1"/>
    <col min="3" max="3" width="15.81640625" style="53" bestFit="1" customWidth="1"/>
    <col min="4" max="4" width="10.453125" style="53"/>
    <col min="5" max="5" width="17.453125" style="53" customWidth="1"/>
    <col min="6" max="16384" width="10.453125" style="53"/>
  </cols>
  <sheetData>
    <row r="1" spans="1:11" ht="24" customHeight="1">
      <c r="A1" s="390" t="s">
        <v>6</v>
      </c>
      <c r="B1" s="48"/>
      <c r="C1" s="49"/>
      <c r="D1" s="49"/>
      <c r="E1" s="49"/>
      <c r="F1" s="49"/>
      <c r="G1" s="49"/>
      <c r="H1" s="49"/>
      <c r="I1" s="49"/>
      <c r="J1" s="49"/>
    </row>
    <row r="2" spans="1:11" ht="24" customHeight="1">
      <c r="A2" s="390" t="str">
        <f>'1.1 Cover'!$A$1</f>
        <v>Regulatory Reporting Pack</v>
      </c>
      <c r="B2" s="52"/>
      <c r="C2" s="47"/>
      <c r="D2" s="47"/>
      <c r="E2" s="47"/>
      <c r="F2" s="47"/>
      <c r="G2" s="47"/>
      <c r="H2" s="47"/>
      <c r="I2" s="47"/>
      <c r="J2" s="47"/>
    </row>
    <row r="3" spans="1:11" ht="24" customHeight="1">
      <c r="A3" s="391" t="s">
        <v>896</v>
      </c>
      <c r="B3" s="155"/>
      <c r="C3" s="156"/>
      <c r="D3" s="156"/>
      <c r="E3" s="156"/>
      <c r="F3" s="156"/>
      <c r="G3" s="156"/>
      <c r="H3" s="156"/>
      <c r="I3" s="156"/>
      <c r="J3" s="156"/>
    </row>
    <row r="6" spans="1:11" s="157" customFormat="1" ht="15" customHeight="1">
      <c r="A6" s="263" t="s">
        <v>878</v>
      </c>
      <c r="B6" s="45"/>
      <c r="C6" s="45"/>
      <c r="D6" s="45"/>
      <c r="E6" s="46"/>
      <c r="F6" s="46"/>
      <c r="G6" s="46"/>
      <c r="H6" s="46"/>
      <c r="I6" s="46"/>
      <c r="J6" s="46"/>
    </row>
    <row r="7" spans="1:11" s="157" customFormat="1" ht="15" customHeight="1" thickBot="1">
      <c r="A7" s="158"/>
      <c r="B7" s="158"/>
      <c r="C7" s="158"/>
      <c r="D7" s="158"/>
      <c r="F7" s="418">
        <f>'4.1 TO PCFM Input Summary'!G5</f>
        <v>2027</v>
      </c>
      <c r="G7" s="418">
        <f>'4.1 TO PCFM Input Summary'!H5</f>
        <v>2028</v>
      </c>
      <c r="H7" s="418">
        <f>'4.1 TO PCFM Input Summary'!I5</f>
        <v>2029</v>
      </c>
      <c r="I7" s="418">
        <f>'4.1 TO PCFM Input Summary'!J5</f>
        <v>2030</v>
      </c>
      <c r="J7" s="418">
        <f>'4.1 TO PCFM Input Summary'!K5</f>
        <v>2031</v>
      </c>
    </row>
    <row r="8" spans="1:11" s="157" customFormat="1" ht="16">
      <c r="A8" s="446" t="s">
        <v>879</v>
      </c>
      <c r="B8" s="447"/>
      <c r="C8" s="447"/>
      <c r="D8" s="447"/>
      <c r="E8" s="448"/>
      <c r="F8" s="448"/>
      <c r="G8" s="448"/>
      <c r="H8" s="448"/>
      <c r="I8" s="448"/>
      <c r="J8" s="448"/>
      <c r="K8" s="449"/>
    </row>
    <row r="9" spans="1:11" s="157" customFormat="1" ht="16.5" thickBot="1">
      <c r="A9" s="450"/>
      <c r="B9" s="158"/>
      <c r="C9" s="158"/>
      <c r="D9" s="158"/>
      <c r="K9" s="451"/>
    </row>
    <row r="10" spans="1:11" s="157" customFormat="1" ht="16">
      <c r="A10" s="450"/>
      <c r="B10" s="158" t="s">
        <v>880</v>
      </c>
      <c r="C10" s="158" t="s">
        <v>295</v>
      </c>
      <c r="D10" s="452" t="s">
        <v>885</v>
      </c>
      <c r="E10" s="453"/>
      <c r="F10" s="231"/>
      <c r="G10" s="232"/>
      <c r="H10" s="232"/>
      <c r="I10" s="232"/>
      <c r="J10" s="233"/>
      <c r="K10" s="454" t="s">
        <v>882</v>
      </c>
    </row>
    <row r="11" spans="1:11" s="157" customFormat="1" ht="16">
      <c r="A11" s="450"/>
      <c r="B11" s="159" t="s">
        <v>880</v>
      </c>
      <c r="C11" s="159" t="s">
        <v>295</v>
      </c>
      <c r="D11" s="160" t="s">
        <v>897</v>
      </c>
      <c r="E11" s="162"/>
      <c r="F11" s="234"/>
      <c r="G11" s="166"/>
      <c r="H11" s="166"/>
      <c r="I11" s="166"/>
      <c r="J11" s="235"/>
      <c r="K11" s="451"/>
    </row>
    <row r="12" spans="1:11" s="157" customFormat="1" ht="16">
      <c r="A12" s="450"/>
      <c r="B12" s="158" t="s">
        <v>888</v>
      </c>
      <c r="C12" s="158" t="s">
        <v>295</v>
      </c>
      <c r="D12" s="452" t="s">
        <v>885</v>
      </c>
      <c r="E12" s="453"/>
      <c r="F12" s="236"/>
      <c r="G12" s="165"/>
      <c r="H12" s="165"/>
      <c r="I12" s="165"/>
      <c r="J12" s="237"/>
      <c r="K12" s="451"/>
    </row>
    <row r="13" spans="1:11" s="157" customFormat="1" ht="16">
      <c r="A13" s="450"/>
      <c r="B13" s="159" t="s">
        <v>888</v>
      </c>
      <c r="C13" s="159" t="s">
        <v>295</v>
      </c>
      <c r="D13" s="160" t="s">
        <v>897</v>
      </c>
      <c r="E13" s="162"/>
      <c r="F13" s="234"/>
      <c r="G13" s="166"/>
      <c r="H13" s="166"/>
      <c r="I13" s="166"/>
      <c r="J13" s="235"/>
      <c r="K13" s="451"/>
    </row>
    <row r="14" spans="1:11" s="157" customFormat="1" ht="16">
      <c r="A14" s="450"/>
      <c r="B14" s="158" t="s">
        <v>889</v>
      </c>
      <c r="C14" s="158" t="s">
        <v>295</v>
      </c>
      <c r="D14" s="452" t="s">
        <v>885</v>
      </c>
      <c r="E14" s="453"/>
      <c r="F14" s="236"/>
      <c r="G14" s="165"/>
      <c r="H14" s="165"/>
      <c r="I14" s="165"/>
      <c r="J14" s="237"/>
      <c r="K14" s="451"/>
    </row>
    <row r="15" spans="1:11" s="157" customFormat="1" ht="16">
      <c r="A15" s="450"/>
      <c r="B15" s="159" t="s">
        <v>889</v>
      </c>
      <c r="C15" s="159" t="s">
        <v>295</v>
      </c>
      <c r="D15" s="160" t="s">
        <v>897</v>
      </c>
      <c r="E15" s="162"/>
      <c r="F15" s="234"/>
      <c r="G15" s="166"/>
      <c r="H15" s="166"/>
      <c r="I15" s="166"/>
      <c r="J15" s="235"/>
      <c r="K15" s="451"/>
    </row>
    <row r="16" spans="1:11" s="157" customFormat="1" ht="16">
      <c r="A16" s="450"/>
      <c r="B16" s="158" t="s">
        <v>890</v>
      </c>
      <c r="C16" s="158" t="s">
        <v>295</v>
      </c>
      <c r="D16" s="452" t="s">
        <v>885</v>
      </c>
      <c r="E16" s="453"/>
      <c r="F16" s="236"/>
      <c r="G16" s="165"/>
      <c r="H16" s="165"/>
      <c r="I16" s="165"/>
      <c r="J16" s="237"/>
      <c r="K16" s="451"/>
    </row>
    <row r="17" spans="1:11" s="157" customFormat="1" ht="16">
      <c r="A17" s="450"/>
      <c r="B17" s="159" t="s">
        <v>890</v>
      </c>
      <c r="C17" s="159" t="s">
        <v>295</v>
      </c>
      <c r="D17" s="160" t="s">
        <v>897</v>
      </c>
      <c r="E17" s="162"/>
      <c r="F17" s="234"/>
      <c r="G17" s="166"/>
      <c r="H17" s="166"/>
      <c r="I17" s="166"/>
      <c r="J17" s="235"/>
      <c r="K17" s="451"/>
    </row>
    <row r="18" spans="1:11" s="157" customFormat="1" ht="16">
      <c r="A18" s="450"/>
      <c r="B18" s="158" t="s">
        <v>891</v>
      </c>
      <c r="C18" s="158" t="s">
        <v>295</v>
      </c>
      <c r="D18" s="452" t="s">
        <v>885</v>
      </c>
      <c r="E18" s="453"/>
      <c r="F18" s="236"/>
      <c r="G18" s="165"/>
      <c r="H18" s="165"/>
      <c r="I18" s="165"/>
      <c r="J18" s="237"/>
      <c r="K18" s="451"/>
    </row>
    <row r="19" spans="1:11" s="157" customFormat="1" ht="16">
      <c r="A19" s="450"/>
      <c r="B19" s="158" t="s">
        <v>891</v>
      </c>
      <c r="C19" s="159" t="s">
        <v>295</v>
      </c>
      <c r="D19" s="160" t="s">
        <v>897</v>
      </c>
      <c r="E19" s="162"/>
      <c r="F19" s="234"/>
      <c r="G19" s="166"/>
      <c r="H19" s="166"/>
      <c r="I19" s="166"/>
      <c r="J19" s="235"/>
      <c r="K19" s="451"/>
    </row>
    <row r="20" spans="1:11" s="157" customFormat="1" ht="16">
      <c r="A20" s="450"/>
      <c r="B20" s="286" t="s">
        <v>34</v>
      </c>
      <c r="C20" s="158" t="s">
        <v>295</v>
      </c>
      <c r="D20" s="452" t="s">
        <v>885</v>
      </c>
      <c r="E20" s="453"/>
      <c r="F20" s="236"/>
      <c r="G20" s="165"/>
      <c r="H20" s="165"/>
      <c r="I20" s="165"/>
      <c r="J20" s="237"/>
      <c r="K20" s="451"/>
    </row>
    <row r="21" spans="1:11" s="157" customFormat="1" ht="16.5" thickBot="1">
      <c r="A21" s="450"/>
      <c r="B21" s="158" t="s">
        <v>34</v>
      </c>
      <c r="C21" s="158" t="s">
        <v>295</v>
      </c>
      <c r="D21" s="452" t="s">
        <v>897</v>
      </c>
      <c r="E21" s="453"/>
      <c r="F21" s="238"/>
      <c r="G21" s="239"/>
      <c r="H21" s="239"/>
      <c r="I21" s="239"/>
      <c r="J21" s="240"/>
      <c r="K21" s="451"/>
    </row>
    <row r="22" spans="1:11" s="157" customFormat="1" ht="16">
      <c r="A22" s="450"/>
      <c r="B22" s="158"/>
      <c r="C22" s="158"/>
      <c r="D22" s="158"/>
      <c r="E22" s="453"/>
      <c r="F22" s="453"/>
      <c r="G22" s="453"/>
      <c r="H22" s="453"/>
      <c r="I22" s="453"/>
      <c r="J22" s="453"/>
      <c r="K22" s="451"/>
    </row>
    <row r="23" spans="1:11" s="157" customFormat="1" ht="16">
      <c r="A23" s="455" t="s">
        <v>892</v>
      </c>
      <c r="B23" s="456"/>
      <c r="C23" s="456"/>
      <c r="D23" s="456"/>
      <c r="E23" s="457"/>
      <c r="F23" s="457"/>
      <c r="G23" s="457"/>
      <c r="H23" s="457"/>
      <c r="I23" s="457"/>
      <c r="J23" s="457"/>
      <c r="K23" s="451"/>
    </row>
    <row r="24" spans="1:11" s="157" customFormat="1" ht="16">
      <c r="A24" s="450"/>
      <c r="B24" s="158"/>
      <c r="C24" s="158"/>
      <c r="D24" s="158"/>
      <c r="E24" s="453"/>
      <c r="F24" s="453"/>
      <c r="G24" s="453"/>
      <c r="H24" s="453"/>
      <c r="I24" s="453"/>
      <c r="J24" s="453"/>
      <c r="K24" s="451"/>
    </row>
    <row r="25" spans="1:11" s="157" customFormat="1" ht="16">
      <c r="A25" s="450"/>
      <c r="B25" s="158" t="s">
        <v>885</v>
      </c>
      <c r="C25" s="56" t="s">
        <v>117</v>
      </c>
      <c r="D25" s="158"/>
      <c r="E25" s="453"/>
      <c r="F25" s="458">
        <f>'4.2 SO PCFM Input Summary'!G9</f>
        <v>0</v>
      </c>
      <c r="G25" s="458">
        <f>'4.2 SO PCFM Input Summary'!H9</f>
        <v>0</v>
      </c>
      <c r="H25" s="458">
        <f>'4.2 SO PCFM Input Summary'!I9</f>
        <v>0</v>
      </c>
      <c r="I25" s="458">
        <f>'4.2 SO PCFM Input Summary'!J9</f>
        <v>0</v>
      </c>
      <c r="J25" s="458">
        <f>'4.2 SO PCFM Input Summary'!K9</f>
        <v>0</v>
      </c>
      <c r="K25" s="451"/>
    </row>
    <row r="26" spans="1:11" s="157" customFormat="1" ht="16">
      <c r="A26" s="450"/>
      <c r="B26" s="159" t="s">
        <v>897</v>
      </c>
      <c r="C26" s="365" t="s">
        <v>117</v>
      </c>
      <c r="D26" s="159"/>
      <c r="E26" s="162"/>
      <c r="F26" s="458">
        <f>'4.2 SO PCFM Input Summary'!G10</f>
        <v>0</v>
      </c>
      <c r="G26" s="458">
        <f>'4.2 SO PCFM Input Summary'!H10</f>
        <v>0</v>
      </c>
      <c r="H26" s="458">
        <f>'4.2 SO PCFM Input Summary'!I10</f>
        <v>0</v>
      </c>
      <c r="I26" s="458">
        <f>'4.2 SO PCFM Input Summary'!J10</f>
        <v>0</v>
      </c>
      <c r="J26" s="458">
        <f>'4.2 SO PCFM Input Summary'!K10</f>
        <v>0</v>
      </c>
      <c r="K26" s="451"/>
    </row>
    <row r="27" spans="1:11" s="157" customFormat="1" ht="16">
      <c r="A27" s="450"/>
      <c r="B27" s="158" t="s">
        <v>893</v>
      </c>
      <c r="C27" s="158"/>
      <c r="D27" s="158"/>
      <c r="E27" s="453"/>
      <c r="F27" s="347">
        <f>SUM(F25:F26)</f>
        <v>0</v>
      </c>
      <c r="G27" s="347">
        <f>SUM(G25:G26)</f>
        <v>0</v>
      </c>
      <c r="H27" s="347">
        <f>SUM(H25:H26)</f>
        <v>0</v>
      </c>
      <c r="I27" s="347">
        <f>SUM(I25:I26)</f>
        <v>0</v>
      </c>
      <c r="J27" s="347">
        <f>SUM(J25:J26)</f>
        <v>0</v>
      </c>
      <c r="K27" s="451"/>
    </row>
    <row r="28" spans="1:11" s="157" customFormat="1" ht="16">
      <c r="A28" s="450"/>
      <c r="B28" s="158"/>
      <c r="C28" s="158"/>
      <c r="D28" s="158"/>
      <c r="E28" s="453"/>
      <c r="K28" s="451"/>
    </row>
    <row r="29" spans="1:11" s="157" customFormat="1" ht="16">
      <c r="A29" s="450"/>
      <c r="B29" s="158"/>
      <c r="C29" s="158"/>
      <c r="D29" s="158"/>
      <c r="E29" s="453"/>
      <c r="K29" s="451"/>
    </row>
    <row r="30" spans="1:11" s="157" customFormat="1" ht="16.5" thickBot="1">
      <c r="A30" s="450"/>
      <c r="B30" s="158"/>
      <c r="C30" s="158"/>
      <c r="D30" s="158"/>
      <c r="E30" s="453"/>
      <c r="F30" s="453"/>
      <c r="G30" s="453"/>
      <c r="H30" s="453"/>
      <c r="I30" s="453"/>
      <c r="J30" s="453"/>
      <c r="K30" s="451"/>
    </row>
    <row r="31" spans="1:11" s="157" customFormat="1" ht="16">
      <c r="A31" s="450"/>
      <c r="B31" s="158" t="s">
        <v>880</v>
      </c>
      <c r="C31" s="56" t="s">
        <v>117</v>
      </c>
      <c r="D31" s="452" t="s">
        <v>885</v>
      </c>
      <c r="E31" s="453"/>
      <c r="F31" s="241">
        <f t="shared" ref="F31:F42" si="0">INDEX($F$25:$F$26, MATCH($D31, $B$25:$B$26, 0)) * F10</f>
        <v>0</v>
      </c>
      <c r="G31" s="242">
        <f t="shared" ref="G31:G42" si="1">INDEX($G$25:$G$26, MATCH($D31, $B$25:$B$26, 0)) * G10</f>
        <v>0</v>
      </c>
      <c r="H31" s="242">
        <f t="shared" ref="H31:H42" si="2">INDEX($H$25:$H$26, MATCH($D31, $B$25:$B$26, 0)) * H10</f>
        <v>0</v>
      </c>
      <c r="I31" s="242">
        <f t="shared" ref="I31:I42" si="3">INDEX($I$25:$I$26, MATCH($D31, $B$25:$B$26, 0)) * I10</f>
        <v>0</v>
      </c>
      <c r="J31" s="243">
        <f t="shared" ref="J31:J42" si="4">INDEX($J$25:$J$26, MATCH($D31, $B$25:$B$26, 0)) * J10</f>
        <v>0</v>
      </c>
      <c r="K31" s="451"/>
    </row>
    <row r="32" spans="1:11" s="157" customFormat="1" ht="16">
      <c r="A32" s="450"/>
      <c r="B32" s="159" t="s">
        <v>880</v>
      </c>
      <c r="C32" s="365" t="s">
        <v>117</v>
      </c>
      <c r="D32" s="160" t="s">
        <v>897</v>
      </c>
      <c r="E32" s="162"/>
      <c r="F32" s="244">
        <f t="shared" si="0"/>
        <v>0</v>
      </c>
      <c r="G32" s="201">
        <f t="shared" si="1"/>
        <v>0</v>
      </c>
      <c r="H32" s="201">
        <f t="shared" si="2"/>
        <v>0</v>
      </c>
      <c r="I32" s="201">
        <f t="shared" si="3"/>
        <v>0</v>
      </c>
      <c r="J32" s="245">
        <f t="shared" si="4"/>
        <v>0</v>
      </c>
      <c r="K32" s="451"/>
    </row>
    <row r="33" spans="1:12" s="157" customFormat="1" ht="16">
      <c r="A33" s="450"/>
      <c r="B33" s="158" t="s">
        <v>888</v>
      </c>
      <c r="C33" s="56" t="s">
        <v>117</v>
      </c>
      <c r="D33" s="452" t="s">
        <v>885</v>
      </c>
      <c r="E33" s="453"/>
      <c r="F33" s="246">
        <f t="shared" si="0"/>
        <v>0</v>
      </c>
      <c r="G33" s="459">
        <f t="shared" si="1"/>
        <v>0</v>
      </c>
      <c r="H33" s="459">
        <f t="shared" si="2"/>
        <v>0</v>
      </c>
      <c r="I33" s="459">
        <f t="shared" si="3"/>
        <v>0</v>
      </c>
      <c r="J33" s="247">
        <f t="shared" si="4"/>
        <v>0</v>
      </c>
      <c r="K33" s="451"/>
    </row>
    <row r="34" spans="1:12" s="157" customFormat="1" ht="16">
      <c r="A34" s="450"/>
      <c r="B34" s="159" t="s">
        <v>888</v>
      </c>
      <c r="C34" s="365" t="s">
        <v>117</v>
      </c>
      <c r="D34" s="160" t="s">
        <v>897</v>
      </c>
      <c r="E34" s="162"/>
      <c r="F34" s="244">
        <f t="shared" si="0"/>
        <v>0</v>
      </c>
      <c r="G34" s="201">
        <f t="shared" si="1"/>
        <v>0</v>
      </c>
      <c r="H34" s="201">
        <f t="shared" si="2"/>
        <v>0</v>
      </c>
      <c r="I34" s="201">
        <f t="shared" si="3"/>
        <v>0</v>
      </c>
      <c r="J34" s="245">
        <f t="shared" si="4"/>
        <v>0</v>
      </c>
      <c r="K34" s="451"/>
    </row>
    <row r="35" spans="1:12" s="157" customFormat="1" ht="16">
      <c r="A35" s="450"/>
      <c r="B35" s="158" t="s">
        <v>889</v>
      </c>
      <c r="C35" s="56" t="s">
        <v>117</v>
      </c>
      <c r="D35" s="452" t="s">
        <v>885</v>
      </c>
      <c r="E35" s="453"/>
      <c r="F35" s="246">
        <f t="shared" si="0"/>
        <v>0</v>
      </c>
      <c r="G35" s="459">
        <f t="shared" si="1"/>
        <v>0</v>
      </c>
      <c r="H35" s="459">
        <f t="shared" si="2"/>
        <v>0</v>
      </c>
      <c r="I35" s="459">
        <f t="shared" si="3"/>
        <v>0</v>
      </c>
      <c r="J35" s="247">
        <f t="shared" si="4"/>
        <v>0</v>
      </c>
      <c r="K35" s="451"/>
    </row>
    <row r="36" spans="1:12" s="157" customFormat="1" ht="16">
      <c r="A36" s="450"/>
      <c r="B36" s="159" t="s">
        <v>889</v>
      </c>
      <c r="C36" s="365" t="s">
        <v>117</v>
      </c>
      <c r="D36" s="160" t="s">
        <v>897</v>
      </c>
      <c r="E36" s="162"/>
      <c r="F36" s="244">
        <f t="shared" si="0"/>
        <v>0</v>
      </c>
      <c r="G36" s="201">
        <f t="shared" si="1"/>
        <v>0</v>
      </c>
      <c r="H36" s="201">
        <f t="shared" si="2"/>
        <v>0</v>
      </c>
      <c r="I36" s="201">
        <f t="shared" si="3"/>
        <v>0</v>
      </c>
      <c r="J36" s="245">
        <f t="shared" si="4"/>
        <v>0</v>
      </c>
      <c r="K36" s="451"/>
    </row>
    <row r="37" spans="1:12" s="157" customFormat="1" ht="16">
      <c r="A37" s="450"/>
      <c r="B37" s="158" t="s">
        <v>890</v>
      </c>
      <c r="C37" s="56" t="s">
        <v>117</v>
      </c>
      <c r="D37" s="452" t="s">
        <v>885</v>
      </c>
      <c r="E37" s="453"/>
      <c r="F37" s="246">
        <f t="shared" si="0"/>
        <v>0</v>
      </c>
      <c r="G37" s="459">
        <f t="shared" si="1"/>
        <v>0</v>
      </c>
      <c r="H37" s="459">
        <f t="shared" si="2"/>
        <v>0</v>
      </c>
      <c r="I37" s="459">
        <f t="shared" si="3"/>
        <v>0</v>
      </c>
      <c r="J37" s="247">
        <f t="shared" si="4"/>
        <v>0</v>
      </c>
      <c r="K37" s="451"/>
      <c r="L37" s="161"/>
    </row>
    <row r="38" spans="1:12" s="157" customFormat="1" ht="16">
      <c r="A38" s="450"/>
      <c r="B38" s="159" t="s">
        <v>890</v>
      </c>
      <c r="C38" s="365" t="s">
        <v>117</v>
      </c>
      <c r="D38" s="160" t="s">
        <v>897</v>
      </c>
      <c r="E38" s="162"/>
      <c r="F38" s="244">
        <f t="shared" si="0"/>
        <v>0</v>
      </c>
      <c r="G38" s="201">
        <f t="shared" si="1"/>
        <v>0</v>
      </c>
      <c r="H38" s="201">
        <f t="shared" si="2"/>
        <v>0</v>
      </c>
      <c r="I38" s="201">
        <f t="shared" si="3"/>
        <v>0</v>
      </c>
      <c r="J38" s="245">
        <f t="shared" si="4"/>
        <v>0</v>
      </c>
      <c r="K38" s="451"/>
    </row>
    <row r="39" spans="1:12" s="157" customFormat="1" ht="16">
      <c r="A39" s="450"/>
      <c r="B39" s="158" t="s">
        <v>891</v>
      </c>
      <c r="C39" s="56" t="s">
        <v>117</v>
      </c>
      <c r="D39" s="452" t="s">
        <v>885</v>
      </c>
      <c r="E39" s="453"/>
      <c r="F39" s="246">
        <f t="shared" si="0"/>
        <v>0</v>
      </c>
      <c r="G39" s="459">
        <f t="shared" si="1"/>
        <v>0</v>
      </c>
      <c r="H39" s="459">
        <f t="shared" si="2"/>
        <v>0</v>
      </c>
      <c r="I39" s="459">
        <f t="shared" si="3"/>
        <v>0</v>
      </c>
      <c r="J39" s="247">
        <f t="shared" si="4"/>
        <v>0</v>
      </c>
      <c r="K39" s="451"/>
    </row>
    <row r="40" spans="1:12" s="157" customFormat="1" ht="16">
      <c r="A40" s="450"/>
      <c r="B40" s="158" t="s">
        <v>891</v>
      </c>
      <c r="C40" s="365" t="s">
        <v>117</v>
      </c>
      <c r="D40" s="160" t="s">
        <v>897</v>
      </c>
      <c r="E40" s="162"/>
      <c r="F40" s="244">
        <f t="shared" si="0"/>
        <v>0</v>
      </c>
      <c r="G40" s="201">
        <f t="shared" si="1"/>
        <v>0</v>
      </c>
      <c r="H40" s="201">
        <f t="shared" si="2"/>
        <v>0</v>
      </c>
      <c r="I40" s="201">
        <f t="shared" si="3"/>
        <v>0</v>
      </c>
      <c r="J40" s="245">
        <f t="shared" si="4"/>
        <v>0</v>
      </c>
      <c r="K40" s="451"/>
    </row>
    <row r="41" spans="1:12" s="157" customFormat="1" ht="16">
      <c r="A41" s="450"/>
      <c r="B41" s="286" t="s">
        <v>34</v>
      </c>
      <c r="C41" s="56" t="s">
        <v>117</v>
      </c>
      <c r="D41" s="452" t="s">
        <v>885</v>
      </c>
      <c r="E41" s="453"/>
      <c r="F41" s="246">
        <f t="shared" si="0"/>
        <v>0</v>
      </c>
      <c r="G41" s="459">
        <f t="shared" si="1"/>
        <v>0</v>
      </c>
      <c r="H41" s="459">
        <f t="shared" si="2"/>
        <v>0</v>
      </c>
      <c r="I41" s="459">
        <f t="shared" si="3"/>
        <v>0</v>
      </c>
      <c r="J41" s="247">
        <f t="shared" si="4"/>
        <v>0</v>
      </c>
      <c r="K41" s="451"/>
    </row>
    <row r="42" spans="1:12" s="157" customFormat="1" ht="16.5" thickBot="1">
      <c r="A42" s="450"/>
      <c r="B42" s="158" t="s">
        <v>34</v>
      </c>
      <c r="C42" s="56" t="s">
        <v>117</v>
      </c>
      <c r="D42" s="452" t="s">
        <v>897</v>
      </c>
      <c r="E42" s="453"/>
      <c r="F42" s="248">
        <f t="shared" si="0"/>
        <v>0</v>
      </c>
      <c r="G42" s="249">
        <f t="shared" si="1"/>
        <v>0</v>
      </c>
      <c r="H42" s="249">
        <f t="shared" si="2"/>
        <v>0</v>
      </c>
      <c r="I42" s="249">
        <f t="shared" si="3"/>
        <v>0</v>
      </c>
      <c r="J42" s="250">
        <f t="shared" si="4"/>
        <v>0</v>
      </c>
      <c r="K42" s="451"/>
    </row>
    <row r="43" spans="1:12" s="157" customFormat="1" ht="16">
      <c r="A43" s="450"/>
      <c r="B43" s="158"/>
      <c r="C43" s="158"/>
      <c r="D43" s="158"/>
      <c r="E43" s="460"/>
      <c r="K43" s="451"/>
    </row>
    <row r="44" spans="1:12" s="157" customFormat="1" ht="16">
      <c r="A44" s="455" t="s">
        <v>894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1"/>
    </row>
    <row r="45" spans="1:12" s="157" customFormat="1" ht="16">
      <c r="A45" s="450"/>
      <c r="B45" s="158"/>
      <c r="C45" s="158"/>
      <c r="D45" s="158"/>
      <c r="E45" s="453"/>
      <c r="F45" s="453"/>
      <c r="G45" s="453"/>
      <c r="H45" s="453"/>
      <c r="I45" s="453"/>
      <c r="J45" s="453"/>
      <c r="K45" s="451"/>
    </row>
    <row r="46" spans="1:12" s="157" customFormat="1" ht="16">
      <c r="A46" s="450"/>
      <c r="B46" s="158" t="s">
        <v>880</v>
      </c>
      <c r="C46" s="158" t="s">
        <v>295</v>
      </c>
      <c r="D46" s="158"/>
      <c r="E46" s="453"/>
      <c r="F46" s="461" cm="1">
        <f t="array" ref="F46">IFERROR(SUMPRODUCT(($F$31:$F$42) * ($B$31:$B$42 =$B46)) /$F$27,0)</f>
        <v>0</v>
      </c>
      <c r="G46" s="461" cm="1">
        <f t="array" ref="G46">IFERROR(SUMPRODUCT(($G$31:$G$42) * ($B$31:$B$42 =$B46)) /$G$27,0)</f>
        <v>0</v>
      </c>
      <c r="H46" s="461" cm="1">
        <f t="array" ref="H46">IFERROR(SUMPRODUCT(($H$31:$H$42) * ($B$31:$B$42 =$B46)) /$H$27,0)</f>
        <v>0</v>
      </c>
      <c r="I46" s="461" cm="1">
        <f t="array" ref="I46">IFERROR(SUMPRODUCT(($I$31:$I$42) * ($B$31:$B$42 =$B46)) /$I$27,0)</f>
        <v>0</v>
      </c>
      <c r="J46" s="461" cm="1">
        <f t="array" ref="J46">IFERROR(SUMPRODUCT(($J$31:$J$42) * ($B$31:$B$42 =$B46)) /$J$27,0)</f>
        <v>0</v>
      </c>
      <c r="K46" s="451"/>
    </row>
    <row r="47" spans="1:12" s="157" customFormat="1" ht="16">
      <c r="A47" s="450"/>
      <c r="B47" s="158" t="s">
        <v>888</v>
      </c>
      <c r="C47" s="158" t="s">
        <v>295</v>
      </c>
      <c r="D47" s="158"/>
      <c r="E47" s="453"/>
      <c r="F47" s="461" cm="1">
        <f t="array" ref="F47">IFERROR(SUMPRODUCT(($F$31:$F$42) * ($B$31:$B$42 =$B47)) /$F$27,0)</f>
        <v>0</v>
      </c>
      <c r="G47" s="461" cm="1">
        <f t="array" ref="G47">IFERROR(SUMPRODUCT(($G$31:$G$42) * ($B$31:$B$42 =$B47)) /$G$27,0)</f>
        <v>0</v>
      </c>
      <c r="H47" s="461" cm="1">
        <f t="array" ref="H47">IFERROR(SUMPRODUCT(($H$31:$H$42) * ($B$31:$B$42 =$B47)) /$H$27,0)</f>
        <v>0</v>
      </c>
      <c r="I47" s="461" cm="1">
        <f t="array" ref="I47">IFERROR(SUMPRODUCT(($I$31:$I$42) * ($B$31:$B$42 =$B47)) /$I$27,0)</f>
        <v>0</v>
      </c>
      <c r="J47" s="461" cm="1">
        <f t="array" ref="J47">IFERROR(SUMPRODUCT(($J$31:$J$42) * ($B$31:$B$42 =$B47)) /$J$27,0)</f>
        <v>0</v>
      </c>
      <c r="K47" s="451"/>
    </row>
    <row r="48" spans="1:12" s="157" customFormat="1" ht="16">
      <c r="A48" s="450"/>
      <c r="B48" s="158" t="s">
        <v>889</v>
      </c>
      <c r="C48" s="158" t="s">
        <v>295</v>
      </c>
      <c r="D48" s="158"/>
      <c r="E48" s="453"/>
      <c r="F48" s="461" cm="1">
        <f t="array" ref="F48">IFERROR(SUMPRODUCT(($F$31:$F$42) * ($B$31:$B$42 =$B48)) /$F$27,0)</f>
        <v>0</v>
      </c>
      <c r="G48" s="461" cm="1">
        <f t="array" ref="G48">IFERROR(SUMPRODUCT(($G$31:$G$42) * ($B$31:$B$42 =$B48)) /$G$27,0)</f>
        <v>0</v>
      </c>
      <c r="H48" s="461" cm="1">
        <f t="array" ref="H48">IFERROR(SUMPRODUCT(($H$31:$H$42) * ($B$31:$B$42 =$B48)) /$H$27,0)</f>
        <v>0</v>
      </c>
      <c r="I48" s="461" cm="1">
        <f t="array" ref="I48">IFERROR(SUMPRODUCT(($I$31:$I$42) * ($B$31:$B$42 =$B48)) /$I$27,0)</f>
        <v>0</v>
      </c>
      <c r="J48" s="461" cm="1">
        <f t="array" ref="J48">IFERROR(SUMPRODUCT(($J$31:$J$42) * ($B$31:$B$42 =$B48)) /$J$27,0)</f>
        <v>0</v>
      </c>
      <c r="K48" s="451"/>
    </row>
    <row r="49" spans="1:11" s="157" customFormat="1" ht="16">
      <c r="A49" s="450"/>
      <c r="B49" s="158" t="s">
        <v>890</v>
      </c>
      <c r="C49" s="158" t="s">
        <v>295</v>
      </c>
      <c r="D49" s="158"/>
      <c r="E49" s="453"/>
      <c r="F49" s="461" cm="1">
        <f t="array" ref="F49">IFERROR(SUMPRODUCT(($F$31:$F$42) * ($B$31:$B$42 =$B49)) /$F$27,0)</f>
        <v>0</v>
      </c>
      <c r="G49" s="461" cm="1">
        <f t="array" ref="G49">IFERROR(SUMPRODUCT(($G$31:$G$42) * ($B$31:$B$42 =$B49)) /$G$27,0)</f>
        <v>0</v>
      </c>
      <c r="H49" s="461" cm="1">
        <f t="array" ref="H49">IFERROR(SUMPRODUCT(($H$31:$H$42) * ($B$31:$B$42 =$B49)) /$H$27,0)</f>
        <v>0</v>
      </c>
      <c r="I49" s="461" cm="1">
        <f t="array" ref="I49">IFERROR(SUMPRODUCT(($I$31:$I$42) * ($B$31:$B$42 =$B49)) /$I$27,0)</f>
        <v>0</v>
      </c>
      <c r="J49" s="461" cm="1">
        <f t="array" ref="J49">IFERROR(SUMPRODUCT(($J$31:$J$42) * ($B$31:$B$42 =$B49)) /$J$27,0)</f>
        <v>0</v>
      </c>
      <c r="K49" s="451"/>
    </row>
    <row r="50" spans="1:11" s="157" customFormat="1" ht="16">
      <c r="A50" s="450"/>
      <c r="B50" s="158" t="s">
        <v>891</v>
      </c>
      <c r="C50" s="158" t="s">
        <v>295</v>
      </c>
      <c r="D50" s="158"/>
      <c r="E50" s="453"/>
      <c r="F50" s="461" cm="1">
        <f t="array" ref="F50">IFERROR(SUMPRODUCT(($F$31:$F$42) * ($B$31:$B$42 =$B50)) /$F$27,0)</f>
        <v>0</v>
      </c>
      <c r="G50" s="461" cm="1">
        <f t="array" ref="G50">IFERROR(SUMPRODUCT(($G$31:$G$42) * ($B$31:$B$42 =$B50)) /$G$27,0)</f>
        <v>0</v>
      </c>
      <c r="H50" s="461" cm="1">
        <f t="array" ref="H50">IFERROR(SUMPRODUCT(($H$31:$H$42) * ($B$31:$B$42 =$B50)) /$H$27,0)</f>
        <v>0</v>
      </c>
      <c r="I50" s="461" cm="1">
        <f t="array" ref="I50">IFERROR(SUMPRODUCT(($I$31:$I$42) * ($B$31:$B$42 =$B50)) /$I$27,0)</f>
        <v>0</v>
      </c>
      <c r="J50" s="461" cm="1">
        <f t="array" ref="J50">IFERROR(SUMPRODUCT(($J$31:$J$42) * ($B$31:$B$42 =$B50)) /$J$27,0)</f>
        <v>0</v>
      </c>
      <c r="K50" s="451"/>
    </row>
    <row r="51" spans="1:11" s="157" customFormat="1" ht="16">
      <c r="A51" s="450"/>
      <c r="B51" s="158" t="s">
        <v>34</v>
      </c>
      <c r="C51" s="158" t="s">
        <v>295</v>
      </c>
      <c r="D51" s="158"/>
      <c r="E51" s="453"/>
      <c r="F51" s="461" cm="1">
        <f t="array" ref="F51">IFERROR(SUMPRODUCT(($F$31:$F$42) * ($B$31:$B$42 =$B51)) /$F$27,0)</f>
        <v>0</v>
      </c>
      <c r="G51" s="461" cm="1">
        <f t="array" ref="G51">IFERROR(SUMPRODUCT(($G$31:$G$42) * ($B$31:$B$42 =$B51)) /$G$27,0)</f>
        <v>0</v>
      </c>
      <c r="H51" s="461" cm="1">
        <f t="array" ref="H51">IFERROR(SUMPRODUCT(($H$31:$H$42) * ($B$31:$B$42 =$B51)) /$H$27,0)</f>
        <v>0</v>
      </c>
      <c r="I51" s="461" cm="1">
        <f t="array" ref="I51">IFERROR(SUMPRODUCT(($I$31:$I$42) * ($B$31:$B$42 =$B51)) /$I$27,0)</f>
        <v>0</v>
      </c>
      <c r="J51" s="461" cm="1">
        <f t="array" ref="J51">IFERROR(SUMPRODUCT(($J$31:$J$42) * ($B$31:$B$42 =$B51)) /$J$27,0)</f>
        <v>0</v>
      </c>
      <c r="K51" s="451"/>
    </row>
    <row r="52" spans="1:11" s="157" customFormat="1" ht="16">
      <c r="A52" s="450"/>
      <c r="B52" s="462" t="s">
        <v>895</v>
      </c>
      <c r="C52" s="462" t="s">
        <v>295</v>
      </c>
      <c r="D52" s="158"/>
      <c r="E52" s="453"/>
      <c r="F52" s="348">
        <f>SUM(F46:F51)</f>
        <v>0</v>
      </c>
      <c r="G52" s="348">
        <f>SUM(G46:G51)</f>
        <v>0</v>
      </c>
      <c r="H52" s="348">
        <f>SUM(H46:H51)</f>
        <v>0</v>
      </c>
      <c r="I52" s="348">
        <f>SUM(I46:I51)</f>
        <v>0</v>
      </c>
      <c r="J52" s="348">
        <f>SUM(J46:J51)</f>
        <v>0</v>
      </c>
      <c r="K52" s="451"/>
    </row>
    <row r="53" spans="1:11" s="157" customFormat="1" ht="16.5" thickBot="1">
      <c r="A53" s="463"/>
      <c r="B53" s="464"/>
      <c r="C53" s="464"/>
      <c r="D53" s="464"/>
      <c r="E53" s="465"/>
      <c r="F53" s="465"/>
      <c r="G53" s="465"/>
      <c r="H53" s="465"/>
      <c r="I53" s="465"/>
      <c r="J53" s="465"/>
      <c r="K53" s="466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CAC6-6008-443B-88A9-01D7C149E538}">
  <sheetPr>
    <tabColor theme="8" tint="0.79998168889431442"/>
    <pageSetUpPr fitToPage="1"/>
  </sheetPr>
  <dimension ref="A1:K50"/>
  <sheetViews>
    <sheetView showGridLines="0" zoomScale="50" zoomScaleNormal="50" workbookViewId="0"/>
  </sheetViews>
  <sheetFormatPr defaultColWidth="9.1796875" defaultRowHeight="14"/>
  <cols>
    <col min="1" max="1" width="9.81640625" style="168" customWidth="1"/>
    <col min="2" max="2" width="70.453125" style="168" bestFit="1" customWidth="1"/>
    <col min="3" max="3" width="10" style="168" customWidth="1"/>
    <col min="4" max="4" width="16.1796875" style="168" bestFit="1" customWidth="1"/>
    <col min="5" max="5" width="3.81640625" style="168" bestFit="1" customWidth="1"/>
    <col min="6" max="10" width="9.81640625" style="168" customWidth="1"/>
    <col min="11" max="16384" width="9.1796875" style="168"/>
  </cols>
  <sheetData>
    <row r="1" spans="1:10" s="179" customFormat="1" ht="24" customHeight="1">
      <c r="A1" s="390" t="s">
        <v>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179" customFormat="1" ht="24" customHeight="1">
      <c r="A2" s="390" t="s">
        <v>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79" customFormat="1" ht="24" customHeight="1" thickBot="1">
      <c r="A3" s="392" t="s">
        <v>898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0">
      <c r="A4" s="178"/>
      <c r="B4" s="178"/>
      <c r="C4" s="178"/>
      <c r="D4" s="178"/>
      <c r="E4" s="178"/>
      <c r="F4" s="178"/>
      <c r="G4" s="178"/>
    </row>
    <row r="5" spans="1:10">
      <c r="A5" s="356" t="s">
        <v>899</v>
      </c>
      <c r="B5" s="174"/>
      <c r="C5" s="174"/>
      <c r="D5" s="174"/>
      <c r="E5" s="174"/>
    </row>
    <row r="6" spans="1:10">
      <c r="A6" s="174"/>
      <c r="B6" s="174"/>
      <c r="C6" s="174"/>
      <c r="D6" s="174"/>
      <c r="E6" s="174"/>
    </row>
    <row r="7" spans="1:10">
      <c r="A7" s="175" t="s">
        <v>900</v>
      </c>
      <c r="B7" s="174"/>
      <c r="C7" s="174"/>
      <c r="D7" s="174"/>
      <c r="E7" s="174"/>
    </row>
    <row r="8" spans="1:10">
      <c r="A8" s="177"/>
      <c r="B8" s="174"/>
      <c r="C8" s="174"/>
      <c r="D8" s="174"/>
      <c r="E8" s="174"/>
    </row>
    <row r="9" spans="1:10" ht="14.5">
      <c r="A9" s="174"/>
      <c r="B9" s="174"/>
      <c r="C9" s="174"/>
      <c r="D9" s="174"/>
      <c r="E9" s="174"/>
      <c r="F9" s="602"/>
      <c r="G9" s="603"/>
      <c r="H9" s="603" t="s">
        <v>113</v>
      </c>
      <c r="I9" s="603"/>
      <c r="J9" s="612"/>
    </row>
    <row r="10" spans="1:10" ht="14.5">
      <c r="D10" s="172" t="s">
        <v>372</v>
      </c>
      <c r="F10" s="35">
        <f>'4.13 SO Tax Pools Totex alloc'!F7</f>
        <v>2027</v>
      </c>
      <c r="G10" s="35">
        <f>'4.13 SO Tax Pools Totex alloc'!G7</f>
        <v>2028</v>
      </c>
      <c r="H10" s="35">
        <f>'4.13 SO Tax Pools Totex alloc'!H7</f>
        <v>2029</v>
      </c>
      <c r="I10" s="35">
        <f>'4.13 SO Tax Pools Totex alloc'!I7</f>
        <v>2030</v>
      </c>
      <c r="J10" s="35">
        <f>'4.13 SO Tax Pools Totex alloc'!J7</f>
        <v>2031</v>
      </c>
    </row>
    <row r="11" spans="1:10" ht="16.149999999999999" customHeight="1">
      <c r="B11" s="352" t="s">
        <v>901</v>
      </c>
      <c r="D11" s="173"/>
    </row>
    <row r="12" spans="1:10" ht="16.149999999999999" customHeight="1">
      <c r="A12" s="172">
        <v>1</v>
      </c>
      <c r="B12" s="187" t="s">
        <v>902</v>
      </c>
      <c r="C12" s="187"/>
      <c r="D12" s="56" t="s">
        <v>117</v>
      </c>
      <c r="F12" s="653"/>
      <c r="G12" s="653"/>
      <c r="H12" s="653"/>
      <c r="I12" s="653"/>
      <c r="J12" s="653"/>
    </row>
    <row r="13" spans="1:10" ht="16.149999999999999" customHeight="1">
      <c r="A13" s="172">
        <v>2</v>
      </c>
      <c r="B13" s="187" t="s">
        <v>903</v>
      </c>
      <c r="C13" s="187"/>
      <c r="D13" s="56" t="s">
        <v>117</v>
      </c>
      <c r="F13" s="653"/>
      <c r="G13" s="653"/>
      <c r="H13" s="653"/>
      <c r="I13" s="653"/>
      <c r="J13" s="653"/>
    </row>
    <row r="14" spans="1:10" ht="16.149999999999999" customHeight="1">
      <c r="A14" s="172">
        <v>3</v>
      </c>
      <c r="B14" s="187" t="s">
        <v>904</v>
      </c>
      <c r="C14" s="187"/>
      <c r="D14" s="56" t="s">
        <v>117</v>
      </c>
      <c r="F14" s="653"/>
      <c r="G14" s="653"/>
      <c r="H14" s="653"/>
      <c r="I14" s="653"/>
      <c r="J14" s="653"/>
    </row>
    <row r="15" spans="1:10" ht="16.149999999999999" customHeight="1">
      <c r="A15" s="172">
        <v>4</v>
      </c>
      <c r="B15" s="187" t="s">
        <v>905</v>
      </c>
      <c r="C15" s="187"/>
      <c r="D15" s="56" t="s">
        <v>117</v>
      </c>
      <c r="F15" s="653"/>
      <c r="G15" s="653"/>
      <c r="H15" s="653"/>
      <c r="I15" s="653"/>
      <c r="J15" s="653"/>
    </row>
    <row r="16" spans="1:10" ht="16.149999999999999" customHeight="1">
      <c r="A16" s="172">
        <v>5</v>
      </c>
      <c r="B16" s="187" t="s">
        <v>906</v>
      </c>
      <c r="C16" s="187"/>
      <c r="D16" s="56" t="s">
        <v>117</v>
      </c>
      <c r="F16" s="653"/>
      <c r="G16" s="653"/>
      <c r="H16" s="653"/>
      <c r="I16" s="653"/>
      <c r="J16" s="653"/>
    </row>
    <row r="17" spans="1:11" ht="16.149999999999999" customHeight="1">
      <c r="A17" s="172">
        <v>6</v>
      </c>
      <c r="B17" s="187" t="s">
        <v>907</v>
      </c>
      <c r="C17" s="187"/>
      <c r="D17" s="56" t="s">
        <v>117</v>
      </c>
      <c r="F17" s="653"/>
      <c r="G17" s="653"/>
      <c r="H17" s="653"/>
      <c r="I17" s="653"/>
      <c r="J17" s="653"/>
    </row>
    <row r="18" spans="1:11" ht="16.149999999999999" customHeight="1">
      <c r="A18" s="172">
        <v>7</v>
      </c>
      <c r="B18" s="187" t="s">
        <v>908</v>
      </c>
      <c r="C18" s="187"/>
      <c r="D18" s="56" t="s">
        <v>117</v>
      </c>
      <c r="F18" s="653"/>
      <c r="G18" s="653"/>
      <c r="H18" s="653"/>
      <c r="I18" s="653"/>
      <c r="J18" s="653"/>
    </row>
    <row r="19" spans="1:11" ht="16.149999999999999" customHeight="1">
      <c r="A19" s="172">
        <v>8</v>
      </c>
      <c r="B19" s="187" t="s">
        <v>909</v>
      </c>
      <c r="C19" s="187"/>
      <c r="D19" s="56" t="s">
        <v>117</v>
      </c>
      <c r="F19" s="653"/>
      <c r="G19" s="653"/>
      <c r="H19" s="653"/>
      <c r="I19" s="653"/>
      <c r="J19" s="653"/>
    </row>
    <row r="20" spans="1:11" ht="16.149999999999999" customHeight="1">
      <c r="A20" s="172">
        <v>9</v>
      </c>
      <c r="B20" s="187" t="s">
        <v>910</v>
      </c>
      <c r="C20" s="187"/>
      <c r="D20" s="56" t="s">
        <v>117</v>
      </c>
      <c r="F20" s="653"/>
      <c r="G20" s="653"/>
      <c r="H20" s="653"/>
      <c r="I20" s="653"/>
      <c r="J20" s="653"/>
    </row>
    <row r="21" spans="1:11" ht="16.149999999999999" customHeight="1">
      <c r="A21" s="172">
        <v>10</v>
      </c>
      <c r="B21" s="187" t="s">
        <v>911</v>
      </c>
      <c r="C21" s="187"/>
      <c r="D21" s="56" t="s">
        <v>117</v>
      </c>
      <c r="F21" s="653"/>
      <c r="G21" s="653"/>
      <c r="H21" s="653"/>
      <c r="I21" s="653"/>
      <c r="J21" s="653"/>
    </row>
    <row r="22" spans="1:11" ht="16.149999999999999" customHeight="1">
      <c r="A22" s="172">
        <v>11</v>
      </c>
      <c r="B22" s="187" t="s">
        <v>912</v>
      </c>
      <c r="C22" s="187"/>
      <c r="D22" s="56" t="s">
        <v>117</v>
      </c>
      <c r="F22" s="653"/>
      <c r="G22" s="653"/>
      <c r="H22" s="653"/>
      <c r="I22" s="653"/>
      <c r="J22" s="653"/>
    </row>
    <row r="23" spans="1:11" ht="16.149999999999999" customHeight="1">
      <c r="A23" s="172">
        <v>12</v>
      </c>
      <c r="B23" s="187" t="s">
        <v>913</v>
      </c>
      <c r="C23" s="187"/>
      <c r="D23" s="56" t="s">
        <v>117</v>
      </c>
      <c r="F23" s="653"/>
      <c r="G23" s="653"/>
      <c r="H23" s="653"/>
      <c r="I23" s="653"/>
      <c r="J23" s="653"/>
    </row>
    <row r="24" spans="1:11" ht="16.149999999999999" customHeight="1">
      <c r="A24" s="172">
        <v>13</v>
      </c>
      <c r="B24" s="187" t="s">
        <v>914</v>
      </c>
      <c r="C24" s="187"/>
      <c r="D24" s="56" t="s">
        <v>117</v>
      </c>
      <c r="F24" s="653"/>
      <c r="G24" s="653"/>
      <c r="H24" s="653"/>
      <c r="I24" s="653"/>
      <c r="J24" s="653"/>
    </row>
    <row r="25" spans="1:11" ht="16.149999999999999" customHeight="1">
      <c r="A25" s="172">
        <v>14</v>
      </c>
      <c r="B25" s="187" t="s">
        <v>915</v>
      </c>
      <c r="C25" s="187"/>
      <c r="D25" s="56" t="s">
        <v>117</v>
      </c>
      <c r="F25" s="653"/>
      <c r="G25" s="653"/>
      <c r="H25" s="653"/>
      <c r="I25" s="653"/>
      <c r="J25" s="653"/>
    </row>
    <row r="26" spans="1:11" ht="16.149999999999999" customHeight="1">
      <c r="A26" s="176"/>
      <c r="B26" s="176"/>
      <c r="C26" s="176"/>
      <c r="D26" s="560"/>
      <c r="F26" s="171"/>
      <c r="G26" s="171"/>
      <c r="H26" s="171"/>
      <c r="I26" s="171"/>
      <c r="J26" s="171"/>
    </row>
    <row r="27" spans="1:11" ht="16.149999999999999" customHeight="1">
      <c r="C27" s="561" t="s">
        <v>916</v>
      </c>
      <c r="D27" s="121" t="s">
        <v>117</v>
      </c>
      <c r="E27" s="354"/>
      <c r="F27" s="355">
        <f>SUM(F12:F25)</f>
        <v>0</v>
      </c>
      <c r="G27" s="355">
        <f>SUM(G12:G25)</f>
        <v>0</v>
      </c>
      <c r="H27" s="355">
        <f>SUM(H12:H25)</f>
        <v>0</v>
      </c>
      <c r="I27" s="355">
        <f>SUM(I12:I25)</f>
        <v>0</v>
      </c>
      <c r="J27" s="355">
        <f>SUM(J12:J25)</f>
        <v>0</v>
      </c>
      <c r="K27" s="215"/>
    </row>
    <row r="28" spans="1:11" ht="16.149999999999999" customHeight="1"/>
    <row r="29" spans="1:11" ht="16.149999999999999" customHeight="1"/>
    <row r="30" spans="1:11" ht="16.149999999999999" customHeight="1">
      <c r="A30" s="175" t="s">
        <v>917</v>
      </c>
      <c r="B30" s="174"/>
      <c r="C30" s="174"/>
      <c r="D30" s="174"/>
      <c r="E30" s="174"/>
    </row>
    <row r="31" spans="1:11" ht="16.149999999999999" customHeight="1">
      <c r="A31" s="174"/>
      <c r="B31" s="174"/>
      <c r="C31" s="174"/>
      <c r="D31" s="174"/>
      <c r="E31" s="174"/>
    </row>
    <row r="32" spans="1:11" ht="16.149999999999999" customHeight="1">
      <c r="A32" s="174"/>
      <c r="B32" s="174"/>
      <c r="C32" s="174"/>
      <c r="D32" s="174"/>
      <c r="E32" s="174"/>
      <c r="F32" s="669" t="s">
        <v>113</v>
      </c>
      <c r="G32" s="670"/>
      <c r="H32" s="670"/>
      <c r="I32" s="670"/>
      <c r="J32" s="671"/>
    </row>
    <row r="33" spans="1:10" ht="16.149999999999999" customHeight="1">
      <c r="D33" s="172" t="s">
        <v>372</v>
      </c>
      <c r="F33" s="37">
        <f>F10</f>
        <v>2027</v>
      </c>
      <c r="G33" s="37">
        <f>G10</f>
        <v>2028</v>
      </c>
      <c r="H33" s="37">
        <f>H10</f>
        <v>2029</v>
      </c>
      <c r="I33" s="37">
        <f>I10</f>
        <v>2030</v>
      </c>
      <c r="J33" s="37">
        <f>J10</f>
        <v>2031</v>
      </c>
    </row>
    <row r="34" spans="1:10" ht="16.149999999999999" customHeight="1">
      <c r="B34" s="352" t="s">
        <v>901</v>
      </c>
      <c r="D34" s="173"/>
    </row>
    <row r="35" spans="1:10" ht="16.149999999999999" customHeight="1">
      <c r="A35" s="172">
        <v>1</v>
      </c>
      <c r="B35" s="187" t="s">
        <v>902</v>
      </c>
      <c r="C35" s="187"/>
      <c r="D35" s="56" t="s">
        <v>117</v>
      </c>
      <c r="F35" s="653"/>
      <c r="G35" s="654"/>
      <c r="H35" s="654"/>
      <c r="I35" s="654"/>
      <c r="J35" s="654"/>
    </row>
    <row r="36" spans="1:10" ht="16.149999999999999" customHeight="1">
      <c r="A36" s="172">
        <v>2</v>
      </c>
      <c r="B36" s="187" t="s">
        <v>903</v>
      </c>
      <c r="C36" s="187"/>
      <c r="D36" s="56" t="s">
        <v>117</v>
      </c>
      <c r="F36" s="653"/>
      <c r="G36" s="654"/>
      <c r="H36" s="654"/>
      <c r="I36" s="654"/>
      <c r="J36" s="654"/>
    </row>
    <row r="37" spans="1:10" ht="16.149999999999999" customHeight="1">
      <c r="A37" s="172">
        <v>3</v>
      </c>
      <c r="B37" s="187" t="s">
        <v>904</v>
      </c>
      <c r="C37" s="187"/>
      <c r="D37" s="56" t="s">
        <v>117</v>
      </c>
      <c r="F37" s="653"/>
      <c r="G37" s="654"/>
      <c r="H37" s="654"/>
      <c r="I37" s="654"/>
      <c r="J37" s="654"/>
    </row>
    <row r="38" spans="1:10" ht="16.149999999999999" customHeight="1">
      <c r="A38" s="172">
        <v>4</v>
      </c>
      <c r="B38" s="187" t="s">
        <v>905</v>
      </c>
      <c r="C38" s="187"/>
      <c r="D38" s="56" t="s">
        <v>117</v>
      </c>
      <c r="F38" s="653"/>
      <c r="G38" s="654"/>
      <c r="H38" s="654"/>
      <c r="I38" s="654"/>
      <c r="J38" s="654"/>
    </row>
    <row r="39" spans="1:10" ht="16.149999999999999" customHeight="1">
      <c r="A39" s="172">
        <v>5</v>
      </c>
      <c r="B39" s="187" t="s">
        <v>906</v>
      </c>
      <c r="C39" s="187"/>
      <c r="D39" s="56" t="s">
        <v>117</v>
      </c>
      <c r="F39" s="653"/>
      <c r="G39" s="654"/>
      <c r="H39" s="654"/>
      <c r="I39" s="654"/>
      <c r="J39" s="654"/>
    </row>
    <row r="40" spans="1:10" ht="16.149999999999999" customHeight="1">
      <c r="A40" s="172">
        <v>6</v>
      </c>
      <c r="B40" s="187" t="s">
        <v>907</v>
      </c>
      <c r="C40" s="187"/>
      <c r="D40" s="56" t="s">
        <v>117</v>
      </c>
      <c r="F40" s="653"/>
      <c r="G40" s="654"/>
      <c r="H40" s="654"/>
      <c r="I40" s="654"/>
      <c r="J40" s="654"/>
    </row>
    <row r="41" spans="1:10" ht="16.149999999999999" customHeight="1">
      <c r="A41" s="172">
        <v>7</v>
      </c>
      <c r="B41" s="187" t="s">
        <v>908</v>
      </c>
      <c r="C41" s="187"/>
      <c r="D41" s="56" t="s">
        <v>117</v>
      </c>
      <c r="F41" s="653"/>
      <c r="G41" s="654"/>
      <c r="H41" s="654"/>
      <c r="I41" s="654"/>
      <c r="J41" s="654"/>
    </row>
    <row r="42" spans="1:10" ht="16.149999999999999" customHeight="1">
      <c r="A42" s="172">
        <v>8</v>
      </c>
      <c r="B42" s="187" t="s">
        <v>909</v>
      </c>
      <c r="C42" s="187"/>
      <c r="D42" s="56" t="s">
        <v>117</v>
      </c>
      <c r="F42" s="653"/>
      <c r="G42" s="654"/>
      <c r="H42" s="654"/>
      <c r="I42" s="654"/>
      <c r="J42" s="654"/>
    </row>
    <row r="43" spans="1:10" ht="16.149999999999999" customHeight="1">
      <c r="A43" s="172">
        <v>9</v>
      </c>
      <c r="B43" s="187" t="s">
        <v>910</v>
      </c>
      <c r="C43" s="187"/>
      <c r="D43" s="56" t="s">
        <v>117</v>
      </c>
      <c r="F43" s="653"/>
      <c r="G43" s="654"/>
      <c r="H43" s="654"/>
      <c r="I43" s="654"/>
      <c r="J43" s="654"/>
    </row>
    <row r="44" spans="1:10" ht="16.149999999999999" customHeight="1">
      <c r="A44" s="172">
        <v>10</v>
      </c>
      <c r="B44" s="187" t="s">
        <v>911</v>
      </c>
      <c r="C44" s="187"/>
      <c r="D44" s="56" t="s">
        <v>117</v>
      </c>
      <c r="F44" s="653"/>
      <c r="G44" s="654"/>
      <c r="H44" s="654"/>
      <c r="I44" s="654"/>
      <c r="J44" s="654"/>
    </row>
    <row r="45" spans="1:10" ht="16.149999999999999" customHeight="1">
      <c r="A45" s="172">
        <v>11</v>
      </c>
      <c r="B45" s="187" t="s">
        <v>912</v>
      </c>
      <c r="C45" s="187"/>
      <c r="D45" s="56" t="s">
        <v>117</v>
      </c>
      <c r="F45" s="653"/>
      <c r="G45" s="654"/>
      <c r="H45" s="654"/>
      <c r="I45" s="654"/>
      <c r="J45" s="654"/>
    </row>
    <row r="46" spans="1:10" ht="16.149999999999999" customHeight="1">
      <c r="A46" s="172">
        <v>12</v>
      </c>
      <c r="B46" s="187" t="s">
        <v>913</v>
      </c>
      <c r="C46" s="187"/>
      <c r="D46" s="56" t="s">
        <v>117</v>
      </c>
      <c r="F46" s="653"/>
      <c r="G46" s="654"/>
      <c r="H46" s="654"/>
      <c r="I46" s="654"/>
      <c r="J46" s="654"/>
    </row>
    <row r="47" spans="1:10" ht="16.149999999999999" customHeight="1">
      <c r="A47" s="172">
        <v>13</v>
      </c>
      <c r="B47" s="187" t="s">
        <v>914</v>
      </c>
      <c r="C47" s="187"/>
      <c r="D47" s="56" t="s">
        <v>117</v>
      </c>
      <c r="F47" s="653"/>
      <c r="G47" s="654"/>
      <c r="H47" s="654"/>
      <c r="I47" s="654"/>
      <c r="J47" s="654"/>
    </row>
    <row r="48" spans="1:10" ht="16.149999999999999" customHeight="1">
      <c r="A48" s="172">
        <v>14</v>
      </c>
      <c r="B48" s="187" t="s">
        <v>915</v>
      </c>
      <c r="C48" s="187"/>
      <c r="D48" s="56" t="s">
        <v>117</v>
      </c>
      <c r="F48" s="653"/>
      <c r="G48" s="654"/>
      <c r="H48" s="654"/>
      <c r="I48" s="654"/>
      <c r="J48" s="654"/>
    </row>
    <row r="49" spans="3:10" ht="16.149999999999999" customHeight="1">
      <c r="D49" s="169"/>
      <c r="F49" s="171"/>
      <c r="G49" s="171"/>
      <c r="H49" s="171"/>
      <c r="I49" s="171"/>
      <c r="J49" s="171"/>
    </row>
    <row r="50" spans="3:10" ht="16.149999999999999" customHeight="1">
      <c r="C50" s="353" t="s">
        <v>916</v>
      </c>
      <c r="D50" s="121" t="s">
        <v>117</v>
      </c>
      <c r="E50" s="354"/>
      <c r="F50" s="355">
        <f>SUM(F35:F48)</f>
        <v>0</v>
      </c>
      <c r="G50" s="355">
        <f>SUM(G35:G48)</f>
        <v>0</v>
      </c>
      <c r="H50" s="355">
        <f>SUM(H35:H48)</f>
        <v>0</v>
      </c>
      <c r="I50" s="355">
        <f>SUM(I35:I48)</f>
        <v>0</v>
      </c>
      <c r="J50" s="355">
        <f>SUM(J35:J48)</f>
        <v>0</v>
      </c>
    </row>
  </sheetData>
  <mergeCells count="1">
    <mergeCell ref="F32:J32"/>
  </mergeCells>
  <pageMargins left="0.15748031496062992" right="0.15748031496062992" top="0.39370078740157483" bottom="0.59055118110236227" header="0.11811023622047245" footer="0.11811023622047245"/>
  <pageSetup paperSize="9" scale="72" orientation="portrait" r:id="rId1"/>
  <headerFooter scaleWithDoc="0" alignWithMargins="0">
    <oddHeader>&amp;C&amp;"Aptos"&amp;10&amp;K000000 OFFICIAL&amp;1#_x000D_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3EE7CA-24F7-47F6-9DC1-DAE035F5448E}">
            <xm:f>'1.5 Universal Data'!$C$8&lt;$AC$5</xm:f>
            <x14:dxf>
              <fill>
                <patternFill patternType="lightUp">
                  <bgColor theme="0"/>
                </patternFill>
              </fill>
            </x14:dxf>
          </x14:cfRule>
          <xm:sqref>G35:J50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B08-386E-4A32-AE73-08866FE821E9}">
  <sheetPr codeName="Sheet2"/>
  <dimension ref="A1:I211"/>
  <sheetViews>
    <sheetView zoomScale="50" zoomScaleNormal="50" workbookViewId="0">
      <selection activeCell="A3" sqref="A3"/>
    </sheetView>
  </sheetViews>
  <sheetFormatPr defaultColWidth="0" defaultRowHeight="14.5" zeroHeight="1"/>
  <cols>
    <col min="1" max="1" width="14.453125" customWidth="1"/>
    <col min="2" max="2" width="27" bestFit="1" customWidth="1"/>
    <col min="3" max="3" width="8.453125" style="42" customWidth="1"/>
    <col min="4" max="4" width="31.453125" customWidth="1"/>
    <col min="5" max="7" width="9.1796875" customWidth="1"/>
    <col min="8" max="8" width="17.81640625" customWidth="1"/>
    <col min="9" max="9" width="9.1796875" customWidth="1"/>
    <col min="10" max="16384" width="9.1796875" hidden="1"/>
  </cols>
  <sheetData>
    <row r="1" spans="1:9" s="34" customFormat="1" ht="23.5">
      <c r="A1" s="390" t="str">
        <f>'1.1 Cover'!A1</f>
        <v>Regulatory Reporting Pack</v>
      </c>
      <c r="B1" s="390"/>
      <c r="C1" s="52"/>
      <c r="D1" s="52"/>
      <c r="E1" s="52"/>
      <c r="F1" s="52"/>
      <c r="G1" s="52"/>
      <c r="H1" s="52"/>
      <c r="I1" s="52"/>
    </row>
    <row r="2" spans="1:9" s="34" customFormat="1" ht="23.5">
      <c r="A2" s="390" t="str">
        <f>'1.1 Cover'!A2</f>
        <v>Price base - 2023/24</v>
      </c>
      <c r="B2" s="390"/>
      <c r="C2" s="52"/>
      <c r="D2" s="52"/>
      <c r="E2" s="52"/>
      <c r="F2" s="52"/>
      <c r="G2" s="52"/>
      <c r="H2" s="52"/>
      <c r="I2" s="52"/>
    </row>
    <row r="3" spans="1:9" s="34" customFormat="1" ht="23.5">
      <c r="A3" s="390" t="str">
        <f>'1.1 Cover'!A3</f>
        <v>Regulatory Year: April 2026 - March 2027</v>
      </c>
      <c r="B3" s="390"/>
      <c r="C3" s="52"/>
      <c r="D3" s="52"/>
      <c r="E3" s="52"/>
      <c r="F3" s="52"/>
      <c r="G3" s="52"/>
      <c r="H3" s="52"/>
      <c r="I3" s="52"/>
    </row>
    <row r="4" spans="1:9" s="34" customFormat="1" ht="23.5">
      <c r="A4" s="390" t="s">
        <v>23</v>
      </c>
      <c r="B4" s="390"/>
      <c r="C4" s="52"/>
      <c r="D4" s="52"/>
      <c r="E4" s="52"/>
      <c r="F4" s="52"/>
      <c r="G4" s="52"/>
      <c r="H4" s="52"/>
      <c r="I4" s="52"/>
    </row>
    <row r="5" spans="1:9" s="10" customFormat="1" ht="15" thickBot="1">
      <c r="C5" s="40"/>
    </row>
    <row r="6" spans="1:9" s="10" customFormat="1" ht="69.75" customHeight="1" thickBot="1">
      <c r="A6" s="13"/>
      <c r="B6" s="12"/>
      <c r="C6" s="41"/>
      <c r="D6" s="13"/>
      <c r="H6" s="258" t="s">
        <v>24</v>
      </c>
    </row>
    <row r="7" spans="1:9" s="10" customFormat="1">
      <c r="A7" s="13"/>
      <c r="B7" s="13"/>
      <c r="C7" s="39"/>
      <c r="D7" s="13"/>
    </row>
    <row r="8" spans="1:9" s="10" customFormat="1">
      <c r="A8" s="13"/>
      <c r="B8" s="13"/>
      <c r="C8" s="39"/>
      <c r="D8" s="13"/>
    </row>
    <row r="9" spans="1:9" s="10" customFormat="1">
      <c r="A9" s="197"/>
      <c r="B9" s="20" t="s">
        <v>25</v>
      </c>
      <c r="C9" s="39"/>
      <c r="D9" s="13"/>
    </row>
    <row r="10" spans="1:9" s="10" customFormat="1">
      <c r="A10" s="15"/>
      <c r="B10" s="14"/>
      <c r="C10" s="41" t="s">
        <v>26</v>
      </c>
      <c r="D10" s="204" t="s">
        <v>2</v>
      </c>
    </row>
    <row r="11" spans="1:9" s="10" customFormat="1">
      <c r="A11" s="197"/>
      <c r="B11" s="14"/>
      <c r="C11" s="41" t="s">
        <v>27</v>
      </c>
      <c r="D11" s="204" t="s">
        <v>23</v>
      </c>
    </row>
    <row r="12" spans="1:9" s="10" customFormat="1">
      <c r="A12" s="197"/>
      <c r="B12" s="14"/>
      <c r="C12" s="41" t="s">
        <v>28</v>
      </c>
      <c r="D12" s="204" t="s">
        <v>29</v>
      </c>
    </row>
    <row r="13" spans="1:9" s="10" customFormat="1">
      <c r="A13" s="197"/>
      <c r="B13" s="14"/>
      <c r="C13" s="41" t="s">
        <v>30</v>
      </c>
      <c r="D13" s="204" t="s">
        <v>31</v>
      </c>
    </row>
    <row r="14" spans="1:9" s="10" customFormat="1">
      <c r="A14" s="197"/>
      <c r="B14" s="14"/>
      <c r="C14" s="41" t="s">
        <v>32</v>
      </c>
      <c r="D14" s="204" t="s">
        <v>33</v>
      </c>
    </row>
    <row r="15" spans="1:9" s="10" customFormat="1">
      <c r="A15" s="197"/>
      <c r="B15" s="197"/>
      <c r="C15" s="44"/>
      <c r="D15" s="13"/>
    </row>
    <row r="16" spans="1:9" s="10" customFormat="1">
      <c r="A16" s="15">
        <v>2</v>
      </c>
      <c r="B16" s="167" t="s">
        <v>34</v>
      </c>
      <c r="C16" s="44"/>
      <c r="D16" s="11"/>
      <c r="H16" s="227"/>
    </row>
    <row r="17" spans="1:9" s="10" customFormat="1">
      <c r="A17" s="15"/>
      <c r="B17" s="197"/>
      <c r="C17" s="44" t="s">
        <v>35</v>
      </c>
      <c r="D17" s="204" t="s">
        <v>36</v>
      </c>
      <c r="H17" s="579"/>
    </row>
    <row r="18" spans="1:9" s="10" customFormat="1">
      <c r="A18" s="15"/>
      <c r="B18" s="197"/>
      <c r="C18" s="44" t="s">
        <v>37</v>
      </c>
      <c r="D18" s="204" t="s">
        <v>38</v>
      </c>
      <c r="H18" s="579"/>
    </row>
    <row r="19" spans="1:9" s="10" customFormat="1">
      <c r="A19" s="197"/>
      <c r="B19" s="197"/>
      <c r="C19" s="44" t="s">
        <v>39</v>
      </c>
      <c r="D19" s="204" t="s">
        <v>40</v>
      </c>
      <c r="H19" s="579"/>
    </row>
    <row r="20" spans="1:9" s="10" customFormat="1">
      <c r="A20" s="197"/>
      <c r="B20" s="197"/>
      <c r="C20" s="44" t="s">
        <v>41</v>
      </c>
      <c r="D20" s="204" t="s">
        <v>42</v>
      </c>
      <c r="H20" s="579"/>
    </row>
    <row r="21" spans="1:9" s="10" customFormat="1">
      <c r="A21" s="197"/>
      <c r="B21" s="197"/>
      <c r="C21" s="44" t="s">
        <v>43</v>
      </c>
      <c r="D21" s="204" t="s">
        <v>44</v>
      </c>
      <c r="H21" s="579"/>
    </row>
    <row r="22" spans="1:9" s="10" customFormat="1">
      <c r="A22" s="197"/>
      <c r="B22" s="197"/>
      <c r="C22" s="44" t="s">
        <v>45</v>
      </c>
      <c r="D22" s="204" t="s">
        <v>46</v>
      </c>
      <c r="H22" s="579"/>
    </row>
    <row r="23" spans="1:9" s="10" customFormat="1">
      <c r="A23" s="197"/>
      <c r="B23" s="197"/>
      <c r="C23" s="44" t="s">
        <v>47</v>
      </c>
      <c r="D23" s="204" t="s">
        <v>48</v>
      </c>
      <c r="H23" s="579"/>
    </row>
    <row r="24" spans="1:9" s="10" customFormat="1">
      <c r="A24" s="197"/>
      <c r="B24" s="197"/>
      <c r="C24" s="44" t="s">
        <v>49</v>
      </c>
      <c r="D24" s="204" t="s">
        <v>50</v>
      </c>
      <c r="H24" s="579"/>
    </row>
    <row r="25" spans="1:9" s="10" customFormat="1">
      <c r="A25" s="197"/>
      <c r="B25" s="197"/>
      <c r="C25" s="44" t="s">
        <v>51</v>
      </c>
      <c r="D25" s="204" t="s">
        <v>52</v>
      </c>
      <c r="H25" s="579"/>
    </row>
    <row r="26" spans="1:9" s="10" customFormat="1">
      <c r="A26" s="197"/>
      <c r="B26" s="197"/>
      <c r="C26" s="44" t="s">
        <v>53</v>
      </c>
      <c r="D26" s="204" t="s">
        <v>54</v>
      </c>
      <c r="H26" s="579"/>
    </row>
    <row r="27" spans="1:9" s="10" customFormat="1">
      <c r="A27" s="197"/>
      <c r="B27" s="197"/>
      <c r="C27" s="44" t="s">
        <v>55</v>
      </c>
      <c r="D27" s="204" t="s">
        <v>56</v>
      </c>
      <c r="H27" s="579"/>
    </row>
    <row r="28" spans="1:9" s="10" customFormat="1">
      <c r="A28" s="197"/>
      <c r="B28" s="197"/>
      <c r="C28" s="44" t="s">
        <v>57</v>
      </c>
      <c r="D28" s="204" t="s">
        <v>58</v>
      </c>
      <c r="H28" s="579"/>
    </row>
    <row r="29" spans="1:9" s="10" customFormat="1">
      <c r="A29" s="197"/>
      <c r="B29" s="197"/>
      <c r="C29" s="44" t="s">
        <v>59</v>
      </c>
      <c r="D29" s="204" t="s">
        <v>60</v>
      </c>
      <c r="H29" s="579"/>
    </row>
    <row r="30" spans="1:9" s="10" customFormat="1">
      <c r="A30" s="197"/>
      <c r="B30" s="197"/>
      <c r="C30" s="44" t="s">
        <v>61</v>
      </c>
      <c r="D30" s="204" t="s">
        <v>62</v>
      </c>
      <c r="H30" s="579"/>
    </row>
    <row r="31" spans="1:9" s="10" customFormat="1">
      <c r="A31" s="197"/>
      <c r="B31" s="197"/>
      <c r="C31" s="44" t="s">
        <v>63</v>
      </c>
      <c r="D31" s="204" t="s">
        <v>64</v>
      </c>
      <c r="H31" s="579"/>
    </row>
    <row r="32" spans="1:9" s="10" customFormat="1">
      <c r="A32" s="197"/>
      <c r="B32" s="197"/>
      <c r="C32" s="44" t="s">
        <v>65</v>
      </c>
      <c r="D32" s="204" t="s">
        <v>66</v>
      </c>
      <c r="H32" s="579"/>
      <c r="I32" s="252"/>
    </row>
    <row r="33" spans="1:8" s="10" customFormat="1">
      <c r="A33" s="197"/>
      <c r="B33" s="197"/>
      <c r="C33" s="44"/>
      <c r="D33" s="13"/>
      <c r="H33" s="227"/>
    </row>
    <row r="34" spans="1:8"/>
    <row r="35" spans="1:8"/>
    <row r="36" spans="1:8"/>
    <row r="37" spans="1:8"/>
    <row r="38" spans="1:8"/>
    <row r="39" spans="1:8"/>
    <row r="40" spans="1:8"/>
    <row r="41" spans="1:8"/>
    <row r="42" spans="1:8"/>
    <row r="43" spans="1:8"/>
    <row r="44" spans="1:8"/>
    <row r="45" spans="1:8"/>
    <row r="46" spans="1:8"/>
    <row r="47" spans="1:8"/>
    <row r="48" spans="1: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</sheetData>
  <phoneticPr fontId="42" type="noConversion"/>
  <hyperlinks>
    <hyperlink ref="D13" location="'1.4 ChangesLog'!A1" display="Changes Log" xr:uid="{5EA6F01E-35D9-449E-89A9-B4A88E5D8428}"/>
    <hyperlink ref="D10" location="'1.1 Cover'!A1" display="Cover" xr:uid="{6473DACE-F332-42CA-A1AA-55C8588C1005}"/>
    <hyperlink ref="D11" location="'1.2 Contents'!A1" display="Contents" xr:uid="{D2ABADD2-D28D-4423-9D91-D77EB5E37212}"/>
    <hyperlink ref="D12" location="'1.3 Lists'!A1" display="Lists" xr:uid="{FB154010-A98E-4E08-BAE3-32690495D7CC}"/>
    <hyperlink ref="D14" location="'1.5 Universal Data'!A1" display="Universal Data" xr:uid="{BCF6E9F4-3492-4C9A-9BCB-5C4C143BB935}"/>
    <hyperlink ref="D17" location="'4.1 TO PCFM Input Summary'!A1" display="TO PCFM input summary" xr:uid="{D5648261-34CD-427C-8D08-590F3EF46B35}"/>
    <hyperlink ref="D18" location="'4.2 SO PCFM Input Summary'!A1" display="SO PCFM input summary" xr:uid="{158C415A-B0D5-49AA-A9DE-8719B290094D}"/>
    <hyperlink ref="D19" location="'4.3 TO PCDs'!A1" display="TO PCDs" xr:uid="{3E45FCAB-5161-489F-A380-400F4D5E9D04}"/>
    <hyperlink ref="D20" location="'4.4 SO PCDs '!A1" display="SO PCDs" xr:uid="{DCFD610A-DCB4-4C20-9420-10C84BFC12D0}"/>
    <hyperlink ref="D21" location="'4.5 TO Re-openers'!A1" display="TO Reopeners" xr:uid="{A8B9C65B-507D-4596-95BA-EFE7EFC5D446}"/>
    <hyperlink ref="D22" location="'4.6 SO Re-openers'!A1" display="SO Reopeners" xr:uid="{728B4BC3-9273-4295-94E9-07E4B97648BE}"/>
    <hyperlink ref="D23" location="'4.7 TO PT'!A1" display="TO pass through" xr:uid="{7426F231-5FEB-4A8E-A321-9E6D68B1149B}"/>
    <hyperlink ref="D24" location="'4.8 SO PT'!A1" display="SO pass through" xr:uid="{A951F65A-B63C-45DE-A20E-ECE9588A1FB7}"/>
    <hyperlink ref="D25" location="'4.9 TO ODI'!A1" display="TO Incentives" xr:uid="{EA2F80C9-EF44-4DD1-A8E9-AAFC2B4F263B}"/>
    <hyperlink ref="D26" location="'4.10 TO ORA'!A1" display="TO Other revenue allowances" xr:uid="{956C3388-8C58-4DF3-96A6-B2BFEEFE48FB}"/>
    <hyperlink ref="D27" location="'4.11 SO ORA'!A1" display="SO Other revenue allowances" xr:uid="{13355993-F377-4677-8B28-3333393A3AC4}"/>
    <hyperlink ref="D28" location="'4.12 TO Tax Pools Totex alloc'!A1" display="TO tax pool Totex allocation" xr:uid="{27239C85-C197-40A7-B898-E8FE47167072}"/>
    <hyperlink ref="D29" location="'4.13 SO Tax Pools Totex alloc'!A1" display="SO tax pool Totex allocation" xr:uid="{3B2E2F64-3B03-4B1B-995E-B11DDFD41B92}"/>
    <hyperlink ref="D30" location="'4.14 DRS'!A1" display="DRS Revenue" xr:uid="{53BE7F56-4E35-44A4-8309-2B16CA8F608E}"/>
    <hyperlink ref="D31" location="'4.15 - TO Recovered Rev'!A1" display="TO Recovered Revenue" xr:uid="{E6E46496-DFA4-47F6-A41E-BFA97EE305CE}"/>
    <hyperlink ref="D32" location="'4.16 - SO Recovered Rev'!A1" display="SO Recovered Revenue" xr:uid="{2D365DD0-9630-4720-B3D0-94ED58F7C4EE}"/>
  </hyperlink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ignoredErrors>
    <ignoredError sqref="C10:C14 C17:C24 C1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664D-A4F9-4408-880B-1B407A372AF9}">
  <sheetPr>
    <tabColor theme="8" tint="0.79998168889431442"/>
  </sheetPr>
  <dimension ref="A1:O28"/>
  <sheetViews>
    <sheetView showGridLines="0" zoomScale="50" zoomScaleNormal="50" workbookViewId="0">
      <selection activeCell="A2" sqref="A2"/>
    </sheetView>
  </sheetViews>
  <sheetFormatPr defaultColWidth="8.81640625" defaultRowHeight="14.5"/>
  <cols>
    <col min="1" max="1" width="36.1796875" customWidth="1"/>
    <col min="2" max="2" width="11.26953125" customWidth="1"/>
    <col min="3" max="3" width="13.1796875" customWidth="1"/>
    <col min="4" max="4" width="18.1796875" customWidth="1"/>
    <col min="5" max="5" width="9" customWidth="1"/>
    <col min="6" max="6" width="11.81640625" customWidth="1"/>
    <col min="7" max="7" width="12.453125" customWidth="1"/>
    <col min="8" max="8" width="12.81640625" customWidth="1"/>
    <col min="9" max="9" width="13" customWidth="1"/>
    <col min="10" max="10" width="12.1796875" customWidth="1"/>
  </cols>
  <sheetData>
    <row r="1" spans="1:15" s="170" customFormat="1" ht="24" customHeight="1">
      <c r="A1" s="390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179"/>
      <c r="L1" s="179"/>
      <c r="M1" s="179"/>
      <c r="N1" s="179"/>
      <c r="O1" s="179"/>
    </row>
    <row r="2" spans="1:15" s="170" customFormat="1" ht="24" customHeight="1">
      <c r="A2" s="390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179"/>
      <c r="L2" s="179"/>
      <c r="M2" s="179"/>
      <c r="N2" s="179"/>
      <c r="O2" s="179"/>
    </row>
    <row r="3" spans="1:15" s="170" customFormat="1" ht="24" customHeight="1" thickBot="1">
      <c r="A3" s="392" t="s">
        <v>64</v>
      </c>
      <c r="B3" s="180"/>
      <c r="C3" s="180"/>
      <c r="D3" s="180"/>
      <c r="E3" s="180"/>
      <c r="F3" s="180"/>
      <c r="G3" s="180"/>
      <c r="H3" s="180"/>
      <c r="I3" s="180"/>
      <c r="J3" s="180"/>
      <c r="K3" s="179"/>
      <c r="L3" s="179"/>
      <c r="M3" s="179"/>
      <c r="N3" s="179"/>
      <c r="O3" s="179"/>
    </row>
    <row r="5" spans="1:15">
      <c r="F5" s="602"/>
      <c r="G5" s="603"/>
      <c r="H5" s="655" t="s">
        <v>113</v>
      </c>
      <c r="I5" s="603"/>
      <c r="J5" s="612"/>
    </row>
    <row r="6" spans="1:15" ht="15" thickBot="1">
      <c r="D6" s="396" t="s">
        <v>918</v>
      </c>
      <c r="E6" s="397"/>
      <c r="F6" s="418">
        <f>'4.1 TO PCFM Input Summary'!G5</f>
        <v>2027</v>
      </c>
      <c r="G6" s="418">
        <f>'4.1 TO PCFM Input Summary'!H5</f>
        <v>2028</v>
      </c>
      <c r="H6" s="418">
        <f>'4.1 TO PCFM Input Summary'!I5</f>
        <v>2029</v>
      </c>
      <c r="I6" s="418">
        <f>'4.1 TO PCFM Input Summary'!J5</f>
        <v>2030</v>
      </c>
      <c r="J6" s="366">
        <f>'4.1 TO PCFM Input Summary'!K5</f>
        <v>2031</v>
      </c>
    </row>
    <row r="7" spans="1:15">
      <c r="A7" s="419"/>
      <c r="B7" s="420"/>
      <c r="C7" s="420"/>
      <c r="D7" s="420"/>
      <c r="E7" s="400"/>
      <c r="F7" s="400"/>
      <c r="G7" s="400"/>
      <c r="H7" s="400"/>
      <c r="I7" s="400"/>
      <c r="J7" s="400"/>
      <c r="K7" s="400"/>
      <c r="L7" s="401"/>
    </row>
    <row r="8" spans="1:15" s="182" customFormat="1" ht="13.5">
      <c r="A8" s="395"/>
      <c r="B8" s="404"/>
      <c r="C8" s="405"/>
      <c r="D8" s="404"/>
      <c r="L8" s="406"/>
    </row>
    <row r="9" spans="1:15" s="182" customFormat="1" ht="15.5">
      <c r="A9" s="398" t="s">
        <v>919</v>
      </c>
      <c r="B9" s="407"/>
      <c r="C9" s="405"/>
      <c r="D9" s="404"/>
      <c r="L9" s="406"/>
    </row>
    <row r="10" spans="1:15" s="182" customFormat="1" ht="13.5">
      <c r="A10" s="395"/>
      <c r="B10" s="404"/>
      <c r="C10" s="405"/>
      <c r="D10" s="404"/>
      <c r="L10" s="406"/>
    </row>
    <row r="11" spans="1:15" s="182" customFormat="1" ht="13.5">
      <c r="A11" s="395"/>
      <c r="B11" s="404"/>
      <c r="C11" s="405"/>
      <c r="D11" s="404"/>
      <c r="L11" s="406"/>
    </row>
    <row r="12" spans="1:15" s="182" customFormat="1" ht="16.399999999999999" customHeight="1">
      <c r="A12" s="395" t="s">
        <v>920</v>
      </c>
      <c r="B12" s="404"/>
      <c r="C12" s="405"/>
      <c r="D12" s="408" t="s">
        <v>140</v>
      </c>
      <c r="F12" s="656"/>
      <c r="G12" s="656"/>
      <c r="H12" s="656"/>
      <c r="I12" s="656"/>
      <c r="J12" s="656"/>
      <c r="K12" s="72"/>
      <c r="L12" s="406"/>
    </row>
    <row r="13" spans="1:15" s="182" customFormat="1" ht="17.25" customHeight="1">
      <c r="A13" s="395" t="s">
        <v>921</v>
      </c>
      <c r="B13" s="404"/>
      <c r="C13" s="408"/>
      <c r="D13" s="408" t="s">
        <v>140</v>
      </c>
      <c r="E13" s="183"/>
      <c r="F13" s="656"/>
      <c r="G13" s="656"/>
      <c r="H13" s="656"/>
      <c r="I13" s="656"/>
      <c r="J13" s="656"/>
      <c r="K13" s="72"/>
      <c r="L13" s="406"/>
    </row>
    <row r="14" spans="1:15" s="182" customFormat="1" ht="17.25" customHeight="1">
      <c r="A14" s="395" t="s">
        <v>922</v>
      </c>
      <c r="B14" s="404"/>
      <c r="C14" s="408"/>
      <c r="D14" s="408" t="s">
        <v>140</v>
      </c>
      <c r="E14" s="183"/>
      <c r="F14" s="656"/>
      <c r="G14" s="656"/>
      <c r="H14" s="656"/>
      <c r="I14" s="656"/>
      <c r="J14" s="656"/>
      <c r="K14" s="72"/>
      <c r="L14" s="406"/>
    </row>
    <row r="15" spans="1:15" s="182" customFormat="1" ht="16.5" customHeight="1">
      <c r="A15" s="395" t="s">
        <v>923</v>
      </c>
      <c r="B15" s="404"/>
      <c r="C15" s="408" t="s">
        <v>924</v>
      </c>
      <c r="D15" s="408" t="s">
        <v>140</v>
      </c>
      <c r="E15" s="183"/>
      <c r="F15" s="657">
        <f t="shared" ref="F15:J15" si="0">SUM(F12:F14)</f>
        <v>0</v>
      </c>
      <c r="G15" s="657">
        <f t="shared" si="0"/>
        <v>0</v>
      </c>
      <c r="H15" s="657">
        <f t="shared" si="0"/>
        <v>0</v>
      </c>
      <c r="I15" s="657">
        <f t="shared" si="0"/>
        <v>0</v>
      </c>
      <c r="J15" s="657">
        <f t="shared" si="0"/>
        <v>0</v>
      </c>
      <c r="K15" s="58"/>
      <c r="L15" s="406"/>
    </row>
    <row r="16" spans="1:15" s="182" customFormat="1" ht="19.5" customHeight="1">
      <c r="A16" s="395" t="s">
        <v>925</v>
      </c>
      <c r="B16" s="404"/>
      <c r="C16" s="405" t="s">
        <v>926</v>
      </c>
      <c r="D16" s="408" t="s">
        <v>140</v>
      </c>
      <c r="E16" s="183"/>
      <c r="F16" s="656"/>
      <c r="G16" s="656"/>
      <c r="H16" s="656"/>
      <c r="I16" s="656"/>
      <c r="J16" s="656"/>
      <c r="K16" s="72"/>
      <c r="L16" s="406"/>
    </row>
    <row r="17" spans="1:12" s="182" customFormat="1" ht="27.75" customHeight="1">
      <c r="A17" s="395" t="s">
        <v>927</v>
      </c>
      <c r="B17" s="409"/>
      <c r="C17" s="408" t="s">
        <v>928</v>
      </c>
      <c r="D17" s="408" t="s">
        <v>140</v>
      </c>
      <c r="E17" s="184"/>
      <c r="F17" s="657">
        <f t="shared" ref="F17:J17" si="1">(F15-F16)</f>
        <v>0</v>
      </c>
      <c r="G17" s="657">
        <f t="shared" si="1"/>
        <v>0</v>
      </c>
      <c r="H17" s="657">
        <f t="shared" si="1"/>
        <v>0</v>
      </c>
      <c r="I17" s="657">
        <f t="shared" si="1"/>
        <v>0</v>
      </c>
      <c r="J17" s="657">
        <f t="shared" si="1"/>
        <v>0</v>
      </c>
      <c r="L17" s="406"/>
    </row>
    <row r="18" spans="1:12" s="182" customFormat="1" ht="13.5">
      <c r="A18" s="395"/>
      <c r="B18" s="404"/>
      <c r="C18" s="405"/>
      <c r="D18" s="404"/>
      <c r="F18" s="411"/>
      <c r="G18" s="411"/>
      <c r="H18" s="411"/>
      <c r="I18" s="411"/>
      <c r="J18" s="411"/>
      <c r="L18" s="406"/>
    </row>
    <row r="19" spans="1:12" s="182" customFormat="1" ht="13.5">
      <c r="A19" s="395"/>
      <c r="B19" s="404"/>
      <c r="C19" s="405"/>
      <c r="D19" s="404"/>
      <c r="F19" s="411"/>
      <c r="G19" s="411"/>
      <c r="H19" s="411"/>
      <c r="I19" s="411"/>
      <c r="J19" s="411"/>
      <c r="L19" s="406"/>
    </row>
    <row r="20" spans="1:12" s="182" customFormat="1" ht="15.5">
      <c r="A20" s="398" t="s">
        <v>929</v>
      </c>
      <c r="B20" s="407"/>
      <c r="C20" s="405"/>
      <c r="D20" s="404"/>
      <c r="F20" s="411"/>
      <c r="G20" s="411"/>
      <c r="H20" s="411"/>
      <c r="I20" s="411"/>
      <c r="J20" s="411"/>
      <c r="L20" s="406"/>
    </row>
    <row r="21" spans="1:12">
      <c r="A21" s="403"/>
      <c r="B21" s="308"/>
      <c r="C21" s="308"/>
      <c r="D21" s="308"/>
      <c r="F21" s="412"/>
      <c r="G21" s="412"/>
      <c r="H21" s="412"/>
      <c r="I21" s="412"/>
      <c r="J21" s="412"/>
      <c r="L21" s="402"/>
    </row>
    <row r="22" spans="1:12" ht="55">
      <c r="A22" s="403" t="s">
        <v>930</v>
      </c>
      <c r="B22" s="308"/>
      <c r="C22" s="308" t="s">
        <v>931</v>
      </c>
      <c r="D22" s="408" t="s">
        <v>140</v>
      </c>
      <c r="F22" s="658"/>
      <c r="G22" s="658"/>
      <c r="H22" s="658"/>
      <c r="I22" s="658"/>
      <c r="J22" s="658"/>
      <c r="K22" s="101" t="s">
        <v>932</v>
      </c>
      <c r="L22" s="402"/>
    </row>
    <row r="23" spans="1:12" ht="55">
      <c r="A23" s="403" t="s">
        <v>933</v>
      </c>
      <c r="B23" s="308"/>
      <c r="C23" s="308" t="s">
        <v>934</v>
      </c>
      <c r="D23" s="408" t="s">
        <v>140</v>
      </c>
      <c r="F23" s="658"/>
      <c r="G23" s="658"/>
      <c r="H23" s="658"/>
      <c r="I23" s="658"/>
      <c r="J23" s="658"/>
      <c r="K23" s="101" t="s">
        <v>932</v>
      </c>
      <c r="L23" s="402"/>
    </row>
    <row r="24" spans="1:12" ht="28">
      <c r="A24" s="403" t="s">
        <v>935</v>
      </c>
      <c r="B24" s="308"/>
      <c r="C24" s="308" t="s">
        <v>936</v>
      </c>
      <c r="D24" s="408" t="s">
        <v>140</v>
      </c>
      <c r="F24" s="658"/>
      <c r="G24" s="658"/>
      <c r="H24" s="658"/>
      <c r="I24" s="658"/>
      <c r="J24" s="658"/>
      <c r="K24" s="101" t="s">
        <v>932</v>
      </c>
      <c r="L24" s="402"/>
    </row>
    <row r="25" spans="1:12" ht="19.5" customHeight="1">
      <c r="A25" s="403" t="s">
        <v>937</v>
      </c>
      <c r="B25" s="308"/>
      <c r="C25" s="308" t="s">
        <v>938</v>
      </c>
      <c r="D25" s="408" t="s">
        <v>140</v>
      </c>
      <c r="F25" s="659">
        <f t="shared" ref="F25:J25" si="2">F17</f>
        <v>0</v>
      </c>
      <c r="G25" s="659">
        <f t="shared" si="2"/>
        <v>0</v>
      </c>
      <c r="H25" s="659">
        <f t="shared" si="2"/>
        <v>0</v>
      </c>
      <c r="I25" s="659">
        <f t="shared" si="2"/>
        <v>0</v>
      </c>
      <c r="J25" s="659">
        <f t="shared" si="2"/>
        <v>0</v>
      </c>
      <c r="L25" s="402"/>
    </row>
    <row r="26" spans="1:12" ht="20.65" customHeight="1">
      <c r="A26" s="399" t="s">
        <v>176</v>
      </c>
      <c r="B26" s="413"/>
      <c r="C26" s="414" t="s">
        <v>939</v>
      </c>
      <c r="D26" s="410" t="s">
        <v>140</v>
      </c>
      <c r="F26" s="657">
        <f t="shared" ref="F26:J26" si="3">F22+F23+F24-F25</f>
        <v>0</v>
      </c>
      <c r="G26" s="657">
        <f t="shared" si="3"/>
        <v>0</v>
      </c>
      <c r="H26" s="657">
        <f t="shared" si="3"/>
        <v>0</v>
      </c>
      <c r="I26" s="657">
        <f t="shared" si="3"/>
        <v>0</v>
      </c>
      <c r="J26" s="657">
        <f t="shared" si="3"/>
        <v>0</v>
      </c>
      <c r="L26" s="402"/>
    </row>
    <row r="27" spans="1:12">
      <c r="A27" s="403"/>
      <c r="B27" s="308"/>
      <c r="C27" s="308"/>
      <c r="D27" s="308"/>
      <c r="F27" s="412"/>
      <c r="G27" s="412"/>
      <c r="H27" s="412"/>
      <c r="I27" s="412"/>
      <c r="J27" s="412"/>
      <c r="L27" s="402"/>
    </row>
    <row r="28" spans="1:12" ht="15" thickBot="1">
      <c r="A28" s="421"/>
      <c r="B28" s="422"/>
      <c r="C28" s="422"/>
      <c r="D28" s="422"/>
      <c r="E28" s="416"/>
      <c r="F28" s="423"/>
      <c r="G28" s="423"/>
      <c r="H28" s="423"/>
      <c r="I28" s="423"/>
      <c r="J28" s="423"/>
      <c r="K28" s="416"/>
      <c r="L28" s="417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ignoredErrors>
    <ignoredError sqref="F15:J15 F17:J21" unlocked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1FE1-210F-4E23-A94D-B3448F7EAA12}">
  <sheetPr>
    <tabColor theme="8" tint="0.79998168889431442"/>
  </sheetPr>
  <dimension ref="A1:O39"/>
  <sheetViews>
    <sheetView showGridLines="0" tabSelected="1" zoomScale="50" zoomScaleNormal="50" workbookViewId="0">
      <selection activeCell="A2" sqref="A2"/>
    </sheetView>
  </sheetViews>
  <sheetFormatPr defaultRowHeight="14.5"/>
  <cols>
    <col min="1" max="1" width="126.54296875" customWidth="1"/>
    <col min="2" max="2" width="11.1796875" customWidth="1"/>
    <col min="3" max="3" width="10.7265625" customWidth="1"/>
    <col min="4" max="4" width="16.81640625" customWidth="1"/>
    <col min="5" max="5" width="7.26953125" customWidth="1"/>
    <col min="6" max="6" width="11.81640625" customWidth="1"/>
    <col min="7" max="7" width="12.453125" customWidth="1"/>
    <col min="8" max="8" width="12.81640625" customWidth="1"/>
    <col min="9" max="9" width="13" customWidth="1"/>
    <col min="10" max="10" width="12.1796875" customWidth="1"/>
  </cols>
  <sheetData>
    <row r="1" spans="1:15" s="170" customFormat="1" ht="24" customHeight="1">
      <c r="A1" s="390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179"/>
      <c r="L1" s="179"/>
      <c r="M1" s="179"/>
      <c r="N1" s="179"/>
      <c r="O1" s="179"/>
    </row>
    <row r="2" spans="1:15" s="170" customFormat="1" ht="24" customHeight="1">
      <c r="A2" s="390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179"/>
      <c r="L2" s="179"/>
      <c r="M2" s="179"/>
      <c r="N2" s="179"/>
      <c r="O2" s="179"/>
    </row>
    <row r="3" spans="1:15" s="170" customFormat="1" ht="24" customHeight="1" thickBot="1">
      <c r="A3" s="392" t="s">
        <v>66</v>
      </c>
      <c r="B3" s="180"/>
      <c r="C3" s="180"/>
      <c r="D3" s="180"/>
      <c r="E3" s="180"/>
      <c r="F3" s="180"/>
      <c r="G3" s="180"/>
      <c r="H3" s="180"/>
      <c r="I3" s="180"/>
      <c r="J3" s="180"/>
      <c r="K3" s="179"/>
      <c r="L3" s="179"/>
      <c r="M3" s="179"/>
      <c r="N3" s="179"/>
      <c r="O3" s="179"/>
    </row>
    <row r="5" spans="1:15">
      <c r="F5" s="602"/>
      <c r="G5" s="603"/>
      <c r="H5" s="655" t="s">
        <v>113</v>
      </c>
      <c r="I5" s="603"/>
      <c r="J5" s="612"/>
    </row>
    <row r="6" spans="1:15" ht="15" thickBot="1">
      <c r="A6" s="307"/>
      <c r="B6" s="307"/>
      <c r="C6" s="307"/>
      <c r="D6" s="181" t="s">
        <v>918</v>
      </c>
      <c r="E6" s="344"/>
      <c r="F6" s="424">
        <f>'4.15 - TO Recovered Rev'!F6</f>
        <v>2027</v>
      </c>
      <c r="G6" s="424">
        <f>'4.15 - TO Recovered Rev'!G6</f>
        <v>2028</v>
      </c>
      <c r="H6" s="424">
        <f>'4.15 - TO Recovered Rev'!H6</f>
        <v>2029</v>
      </c>
      <c r="I6" s="424">
        <f>'4.15 - TO Recovered Rev'!I6</f>
        <v>2030</v>
      </c>
      <c r="J6" s="425">
        <f>'4.15 - TO Recovered Rev'!J6</f>
        <v>2031</v>
      </c>
    </row>
    <row r="7" spans="1:15">
      <c r="A7" s="426"/>
      <c r="B7" s="427"/>
      <c r="C7" s="427"/>
      <c r="D7" s="427"/>
      <c r="E7" s="427"/>
      <c r="F7" s="427"/>
      <c r="G7" s="427"/>
      <c r="H7" s="427"/>
      <c r="I7" s="427"/>
      <c r="J7" s="427"/>
      <c r="K7" s="400"/>
      <c r="L7" s="401"/>
    </row>
    <row r="8" spans="1:15" s="182" customFormat="1" ht="13.5">
      <c r="A8" s="394"/>
      <c r="B8" s="428"/>
      <c r="L8" s="406"/>
    </row>
    <row r="9" spans="1:15" s="182" customFormat="1" ht="15.5">
      <c r="A9" s="393" t="s">
        <v>940</v>
      </c>
      <c r="B9" s="428"/>
      <c r="L9" s="406"/>
    </row>
    <row r="10" spans="1:15" s="182" customFormat="1" ht="13.5">
      <c r="A10" s="394"/>
      <c r="B10" s="428"/>
      <c r="L10" s="406"/>
    </row>
    <row r="11" spans="1:15" s="182" customFormat="1" ht="13.5">
      <c r="A11" s="394"/>
      <c r="B11" s="428"/>
      <c r="L11" s="406"/>
    </row>
    <row r="12" spans="1:15" s="182" customFormat="1" ht="15.4" customHeight="1">
      <c r="A12" s="394" t="s">
        <v>920</v>
      </c>
      <c r="B12" s="429"/>
      <c r="C12" s="344"/>
      <c r="D12" s="430" t="s">
        <v>140</v>
      </c>
      <c r="F12" s="658"/>
      <c r="G12" s="658"/>
      <c r="H12" s="658"/>
      <c r="I12" s="658"/>
      <c r="J12" s="658"/>
      <c r="K12" s="72"/>
      <c r="L12" s="406"/>
    </row>
    <row r="13" spans="1:15" s="182" customFormat="1" ht="17.25" customHeight="1">
      <c r="A13" s="395" t="s">
        <v>921</v>
      </c>
      <c r="B13" s="430"/>
      <c r="C13" s="430"/>
      <c r="D13" s="430" t="s">
        <v>140</v>
      </c>
      <c r="E13" s="183"/>
      <c r="F13" s="658"/>
      <c r="G13" s="658"/>
      <c r="H13" s="658"/>
      <c r="I13" s="658"/>
      <c r="J13" s="658"/>
      <c r="K13" s="72"/>
      <c r="L13" s="406"/>
    </row>
    <row r="14" spans="1:15" s="182" customFormat="1" ht="17.25" customHeight="1">
      <c r="A14" s="395" t="s">
        <v>922</v>
      </c>
      <c r="B14" s="430"/>
      <c r="C14" s="430"/>
      <c r="D14" s="430" t="s">
        <v>140</v>
      </c>
      <c r="E14" s="183"/>
      <c r="F14" s="658"/>
      <c r="G14" s="658"/>
      <c r="H14" s="658"/>
      <c r="I14" s="658"/>
      <c r="J14" s="658"/>
      <c r="K14" s="72"/>
      <c r="L14" s="406"/>
    </row>
    <row r="15" spans="1:15" s="182" customFormat="1" ht="16.5" customHeight="1">
      <c r="A15" s="395" t="s">
        <v>923</v>
      </c>
      <c r="B15" s="430" t="s">
        <v>941</v>
      </c>
      <c r="C15" s="430"/>
      <c r="D15" s="430" t="s">
        <v>140</v>
      </c>
      <c r="E15" s="183"/>
      <c r="F15" s="657">
        <f t="shared" ref="F15:J15" si="0">SUM(F12:F14)</f>
        <v>0</v>
      </c>
      <c r="G15" s="657">
        <f t="shared" si="0"/>
        <v>0</v>
      </c>
      <c r="H15" s="657">
        <f t="shared" si="0"/>
        <v>0</v>
      </c>
      <c r="I15" s="657">
        <f t="shared" si="0"/>
        <v>0</v>
      </c>
      <c r="J15" s="657">
        <f t="shared" si="0"/>
        <v>0</v>
      </c>
      <c r="K15" s="58"/>
      <c r="L15" s="406"/>
    </row>
    <row r="16" spans="1:15" s="182" customFormat="1" ht="15.5">
      <c r="A16" s="394" t="s">
        <v>925</v>
      </c>
      <c r="B16" s="429" t="s">
        <v>942</v>
      </c>
      <c r="C16" s="430"/>
      <c r="D16" s="430" t="s">
        <v>140</v>
      </c>
      <c r="E16" s="183"/>
      <c r="F16" s="658"/>
      <c r="G16" s="658"/>
      <c r="H16" s="658"/>
      <c r="I16" s="658"/>
      <c r="J16" s="658"/>
      <c r="K16" s="72"/>
      <c r="L16" s="406"/>
    </row>
    <row r="17" spans="1:12" s="182" customFormat="1" ht="19.5" customHeight="1">
      <c r="A17" s="395" t="s">
        <v>927</v>
      </c>
      <c r="B17" s="430" t="s">
        <v>943</v>
      </c>
      <c r="C17" s="430"/>
      <c r="D17" s="430" t="s">
        <v>140</v>
      </c>
      <c r="E17" s="184"/>
      <c r="F17" s="657">
        <f t="shared" ref="F17:J17" si="1">(F15-F16)</f>
        <v>0</v>
      </c>
      <c r="G17" s="657">
        <f t="shared" si="1"/>
        <v>0</v>
      </c>
      <c r="H17" s="657">
        <f t="shared" si="1"/>
        <v>0</v>
      </c>
      <c r="I17" s="657">
        <f t="shared" si="1"/>
        <v>0</v>
      </c>
      <c r="J17" s="657">
        <f t="shared" si="1"/>
        <v>0</v>
      </c>
      <c r="L17" s="406"/>
    </row>
    <row r="18" spans="1:12" s="182" customFormat="1" ht="13.5">
      <c r="A18" s="394"/>
      <c r="B18" s="428"/>
      <c r="F18" s="411"/>
      <c r="G18" s="411"/>
      <c r="H18" s="411"/>
      <c r="I18" s="411"/>
      <c r="J18" s="411"/>
      <c r="L18" s="406"/>
    </row>
    <row r="19" spans="1:12" s="182" customFormat="1" ht="13.5">
      <c r="A19" s="394"/>
      <c r="B19" s="428"/>
      <c r="F19" s="411"/>
      <c r="G19" s="411"/>
      <c r="H19" s="411"/>
      <c r="I19" s="411"/>
      <c r="J19" s="411"/>
      <c r="L19" s="406"/>
    </row>
    <row r="20" spans="1:12" s="182" customFormat="1" ht="15.5">
      <c r="A20" s="393" t="s">
        <v>944</v>
      </c>
      <c r="B20" s="428"/>
      <c r="F20" s="411"/>
      <c r="G20" s="411"/>
      <c r="H20" s="411"/>
      <c r="I20" s="411"/>
      <c r="J20" s="411"/>
      <c r="L20" s="406"/>
    </row>
    <row r="21" spans="1:12">
      <c r="A21" s="431"/>
      <c r="B21" s="307"/>
      <c r="C21" s="307"/>
      <c r="D21" s="307"/>
      <c r="E21" s="307"/>
      <c r="F21" s="411"/>
      <c r="G21" s="411"/>
      <c r="H21" s="411"/>
      <c r="I21" s="411"/>
      <c r="J21" s="411"/>
      <c r="L21" s="402"/>
    </row>
    <row r="22" spans="1:12" ht="15.5">
      <c r="A22" s="394" t="s">
        <v>945</v>
      </c>
      <c r="B22" s="307" t="s">
        <v>946</v>
      </c>
      <c r="C22" s="307" t="s">
        <v>947</v>
      </c>
      <c r="D22" s="307" t="s">
        <v>140</v>
      </c>
      <c r="E22" s="307"/>
      <c r="F22" s="658"/>
      <c r="G22" s="658"/>
      <c r="H22" s="658"/>
      <c r="I22" s="658"/>
      <c r="J22" s="658"/>
      <c r="K22" s="101" t="s">
        <v>932</v>
      </c>
      <c r="L22" s="402"/>
    </row>
    <row r="23" spans="1:12" ht="15.5">
      <c r="A23" s="394" t="s">
        <v>948</v>
      </c>
      <c r="B23" s="307" t="s">
        <v>949</v>
      </c>
      <c r="C23" s="307" t="s">
        <v>947</v>
      </c>
      <c r="D23" s="307" t="s">
        <v>140</v>
      </c>
      <c r="E23" s="307"/>
      <c r="F23" s="658"/>
      <c r="G23" s="658"/>
      <c r="H23" s="658"/>
      <c r="I23" s="658"/>
      <c r="J23" s="658"/>
      <c r="K23" s="101" t="s">
        <v>932</v>
      </c>
      <c r="L23" s="402"/>
    </row>
    <row r="24" spans="1:12" ht="15.5">
      <c r="A24" s="394" t="s">
        <v>950</v>
      </c>
      <c r="B24" s="307" t="s">
        <v>951</v>
      </c>
      <c r="C24" s="307" t="s">
        <v>947</v>
      </c>
      <c r="D24" s="307" t="s">
        <v>140</v>
      </c>
      <c r="E24" s="307"/>
      <c r="F24" s="658"/>
      <c r="G24" s="658"/>
      <c r="H24" s="658"/>
      <c r="I24" s="658"/>
      <c r="J24" s="658"/>
      <c r="K24" s="101" t="s">
        <v>932</v>
      </c>
      <c r="L24" s="402"/>
    </row>
    <row r="25" spans="1:12" ht="15.5">
      <c r="A25" s="394" t="s">
        <v>952</v>
      </c>
      <c r="B25" s="307" t="s">
        <v>953</v>
      </c>
      <c r="C25" s="307" t="s">
        <v>947</v>
      </c>
      <c r="D25" s="307" t="s">
        <v>140</v>
      </c>
      <c r="E25" s="307"/>
      <c r="F25" s="659">
        <f t="shared" ref="F25:J25" si="2">F37</f>
        <v>0</v>
      </c>
      <c r="G25" s="659">
        <f t="shared" si="2"/>
        <v>0</v>
      </c>
      <c r="H25" s="659">
        <f t="shared" si="2"/>
        <v>0</v>
      </c>
      <c r="I25" s="659">
        <f t="shared" si="2"/>
        <v>0</v>
      </c>
      <c r="J25" s="659">
        <f t="shared" si="2"/>
        <v>0</v>
      </c>
      <c r="L25" s="402"/>
    </row>
    <row r="26" spans="1:12">
      <c r="A26" s="394" t="s">
        <v>954</v>
      </c>
      <c r="B26" s="307" t="s">
        <v>955</v>
      </c>
      <c r="C26" s="307" t="s">
        <v>947</v>
      </c>
      <c r="D26" s="307" t="s">
        <v>140</v>
      </c>
      <c r="E26" s="307"/>
      <c r="F26" s="659">
        <f t="shared" ref="F26:J26" si="3">F17</f>
        <v>0</v>
      </c>
      <c r="G26" s="659">
        <f t="shared" si="3"/>
        <v>0</v>
      </c>
      <c r="H26" s="659">
        <f t="shared" si="3"/>
        <v>0</v>
      </c>
      <c r="I26" s="659">
        <f t="shared" si="3"/>
        <v>0</v>
      </c>
      <c r="J26" s="659">
        <f t="shared" si="3"/>
        <v>0</v>
      </c>
      <c r="L26" s="402"/>
    </row>
    <row r="27" spans="1:12">
      <c r="A27" s="432" t="s">
        <v>176</v>
      </c>
      <c r="B27" s="36" t="s">
        <v>956</v>
      </c>
      <c r="C27" s="36" t="s">
        <v>947</v>
      </c>
      <c r="D27" s="36" t="s">
        <v>140</v>
      </c>
      <c r="E27" s="307"/>
      <c r="F27" s="660">
        <f t="shared" ref="F27:J27" si="4">SUM(F22:F25)-F26</f>
        <v>0</v>
      </c>
      <c r="G27" s="660">
        <f t="shared" si="4"/>
        <v>0</v>
      </c>
      <c r="H27" s="660">
        <f t="shared" si="4"/>
        <v>0</v>
      </c>
      <c r="I27" s="660">
        <f t="shared" si="4"/>
        <v>0</v>
      </c>
      <c r="J27" s="660">
        <f t="shared" si="4"/>
        <v>0</v>
      </c>
      <c r="L27" s="402"/>
    </row>
    <row r="28" spans="1:12">
      <c r="A28" s="431"/>
      <c r="B28" s="307"/>
      <c r="C28" s="307"/>
      <c r="D28" s="307"/>
      <c r="E28" s="307"/>
      <c r="F28" s="411"/>
      <c r="G28" s="411"/>
      <c r="H28" s="411"/>
      <c r="I28" s="411"/>
      <c r="J28" s="411"/>
      <c r="L28" s="402"/>
    </row>
    <row r="29" spans="1:12">
      <c r="A29" s="431"/>
      <c r="B29" s="307"/>
      <c r="C29" s="307"/>
      <c r="D29" s="307"/>
      <c r="E29" s="307"/>
      <c r="F29" s="307"/>
      <c r="G29" s="307"/>
      <c r="H29" s="307"/>
      <c r="I29" s="307"/>
      <c r="J29" s="307"/>
      <c r="L29" s="402"/>
    </row>
    <row r="30" spans="1:12">
      <c r="A30" s="432" t="s">
        <v>957</v>
      </c>
      <c r="B30" s="307"/>
      <c r="C30" s="307"/>
      <c r="D30" s="307"/>
      <c r="E30" s="307"/>
      <c r="F30" s="307"/>
      <c r="G30" s="307"/>
      <c r="H30" s="307"/>
      <c r="I30" s="307"/>
      <c r="J30" s="307"/>
      <c r="L30" s="402"/>
    </row>
    <row r="31" spans="1:12">
      <c r="A31" s="431"/>
      <c r="B31" s="307"/>
      <c r="C31" s="307"/>
      <c r="D31" s="307"/>
      <c r="E31" s="307"/>
      <c r="F31" s="307"/>
      <c r="G31" s="307"/>
      <c r="H31" s="307"/>
      <c r="I31" s="307"/>
      <c r="J31" s="307"/>
      <c r="L31" s="402"/>
    </row>
    <row r="32" spans="1:12" ht="15.5">
      <c r="A32" s="431" t="s">
        <v>958</v>
      </c>
      <c r="B32" s="307" t="s">
        <v>959</v>
      </c>
      <c r="C32" s="307" t="s">
        <v>947</v>
      </c>
      <c r="D32" s="307" t="s">
        <v>140</v>
      </c>
      <c r="E32" s="307"/>
      <c r="F32" s="658"/>
      <c r="G32" s="658"/>
      <c r="H32" s="658"/>
      <c r="I32" s="658"/>
      <c r="J32" s="658"/>
      <c r="L32" s="402"/>
    </row>
    <row r="33" spans="1:12" ht="15.5">
      <c r="A33" s="431" t="s">
        <v>960</v>
      </c>
      <c r="B33" s="307" t="s">
        <v>961</v>
      </c>
      <c r="C33" s="307" t="s">
        <v>947</v>
      </c>
      <c r="D33" s="307" t="s">
        <v>140</v>
      </c>
      <c r="E33" s="307"/>
      <c r="F33" s="658"/>
      <c r="G33" s="658"/>
      <c r="H33" s="658"/>
      <c r="I33" s="658"/>
      <c r="J33" s="658"/>
      <c r="L33" s="402"/>
    </row>
    <row r="34" spans="1:12" ht="15.5">
      <c r="A34" s="431" t="s">
        <v>962</v>
      </c>
      <c r="B34" s="307" t="s">
        <v>963</v>
      </c>
      <c r="C34" s="307" t="s">
        <v>947</v>
      </c>
      <c r="D34" s="307" t="s">
        <v>140</v>
      </c>
      <c r="E34" s="307"/>
      <c r="F34" s="658"/>
      <c r="G34" s="658"/>
      <c r="H34" s="658"/>
      <c r="I34" s="658"/>
      <c r="J34" s="658"/>
      <c r="L34" s="402"/>
    </row>
    <row r="35" spans="1:12" ht="15.5">
      <c r="A35" s="431" t="s">
        <v>964</v>
      </c>
      <c r="B35" s="307" t="s">
        <v>965</v>
      </c>
      <c r="C35" s="307" t="s">
        <v>947</v>
      </c>
      <c r="D35" s="307" t="s">
        <v>140</v>
      </c>
      <c r="E35" s="307"/>
      <c r="F35" s="658"/>
      <c r="G35" s="658"/>
      <c r="H35" s="658"/>
      <c r="I35" s="658"/>
      <c r="J35" s="658"/>
      <c r="L35" s="402"/>
    </row>
    <row r="36" spans="1:12" ht="15.5">
      <c r="A36" s="431" t="s">
        <v>966</v>
      </c>
      <c r="B36" s="307" t="s">
        <v>967</v>
      </c>
      <c r="C36" s="307" t="s">
        <v>947</v>
      </c>
      <c r="D36" s="307" t="s">
        <v>140</v>
      </c>
      <c r="E36" s="307"/>
      <c r="F36" s="658"/>
      <c r="G36" s="658"/>
      <c r="H36" s="658"/>
      <c r="I36" s="658"/>
      <c r="J36" s="658"/>
      <c r="L36" s="402"/>
    </row>
    <row r="37" spans="1:12" ht="15.5">
      <c r="A37" s="394" t="s">
        <v>952</v>
      </c>
      <c r="B37" s="307" t="s">
        <v>953</v>
      </c>
      <c r="C37" s="307" t="s">
        <v>947</v>
      </c>
      <c r="D37" s="307" t="s">
        <v>140</v>
      </c>
      <c r="E37" s="307"/>
      <c r="F37" s="660">
        <f t="shared" ref="F37:J37" si="5">SUM(F32:F36)</f>
        <v>0</v>
      </c>
      <c r="G37" s="660">
        <f t="shared" si="5"/>
        <v>0</v>
      </c>
      <c r="H37" s="660">
        <f t="shared" si="5"/>
        <v>0</v>
      </c>
      <c r="I37" s="660">
        <f t="shared" si="5"/>
        <v>0</v>
      </c>
      <c r="J37" s="660">
        <f t="shared" si="5"/>
        <v>0</v>
      </c>
      <c r="L37" s="402"/>
    </row>
    <row r="38" spans="1:12">
      <c r="A38" s="394"/>
      <c r="L38" s="402"/>
    </row>
    <row r="39" spans="1:12" ht="15" thickBot="1">
      <c r="A39" s="415"/>
      <c r="B39" s="416"/>
      <c r="C39" s="416"/>
      <c r="D39" s="416"/>
      <c r="E39" s="416"/>
      <c r="F39" s="416"/>
      <c r="G39" s="416"/>
      <c r="H39" s="416"/>
      <c r="I39" s="416"/>
      <c r="J39" s="416"/>
      <c r="K39" s="416"/>
      <c r="L39" s="417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ignoredErrors>
    <ignoredError sqref="F15:J15 F17:J21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CD0F-8CA6-4104-ACB3-2C7481182B37}">
  <sheetPr codeName="Sheet28"/>
  <dimension ref="A1:BF346"/>
  <sheetViews>
    <sheetView zoomScale="50" zoomScaleNormal="50" workbookViewId="0">
      <selection activeCell="C2" sqref="C2"/>
    </sheetView>
  </sheetViews>
  <sheetFormatPr defaultColWidth="0" defaultRowHeight="14.5"/>
  <cols>
    <col min="1" max="2" width="1.1796875" customWidth="1"/>
    <col min="3" max="3" width="1.81640625" customWidth="1"/>
    <col min="4" max="4" width="21.1796875" bestFit="1" customWidth="1"/>
    <col min="5" max="5" width="27.81640625" bestFit="1" customWidth="1"/>
    <col min="6" max="6" width="8.1796875" bestFit="1" customWidth="1"/>
    <col min="7" max="7" width="8.81640625" bestFit="1" customWidth="1"/>
    <col min="8" max="8" width="23.1796875" bestFit="1" customWidth="1"/>
    <col min="9" max="9" width="16.1796875" bestFit="1" customWidth="1"/>
    <col min="10" max="10" width="11.81640625" bestFit="1" customWidth="1"/>
    <col min="11" max="11" width="26.453125" bestFit="1" customWidth="1"/>
    <col min="12" max="12" width="8.453125" bestFit="1" customWidth="1"/>
    <col min="13" max="13" width="21" bestFit="1" customWidth="1"/>
    <col min="14" max="14" width="35.81640625" bestFit="1" customWidth="1"/>
    <col min="15" max="15" width="10.81640625" bestFit="1" customWidth="1"/>
    <col min="16" max="16" width="56.1796875" bestFit="1" customWidth="1"/>
    <col min="17" max="17" width="35.453125" bestFit="1" customWidth="1"/>
    <col min="18" max="18" width="8.81640625" bestFit="1" customWidth="1"/>
    <col min="19" max="19" width="47.81640625" bestFit="1" customWidth="1"/>
    <col min="20" max="20" width="19" bestFit="1" customWidth="1"/>
    <col min="21" max="21" width="57.453125" bestFit="1" customWidth="1"/>
    <col min="22" max="22" width="12.1796875" bestFit="1" customWidth="1"/>
    <col min="23" max="23" width="40.81640625" customWidth="1"/>
    <col min="24" max="24" width="31.1796875" customWidth="1"/>
    <col min="25" max="25" width="20" bestFit="1" customWidth="1"/>
    <col min="26" max="26" width="18.1796875" bestFit="1" customWidth="1"/>
    <col min="27" max="27" width="19" bestFit="1" customWidth="1"/>
    <col min="28" max="30" width="19" customWidth="1"/>
    <col min="31" max="32" width="57" bestFit="1" customWidth="1"/>
    <col min="33" max="35" width="18" customWidth="1"/>
    <col min="36" max="36" width="8.81640625" customWidth="1"/>
    <col min="37" max="37" width="17" bestFit="1" customWidth="1"/>
    <col min="38" max="40" width="8.81640625" customWidth="1"/>
    <col min="41" max="58" width="0" hidden="1" customWidth="1"/>
    <col min="59" max="16384" width="8.81640625" hidden="1"/>
  </cols>
  <sheetData>
    <row r="1" spans="1:40" s="34" customFormat="1" ht="23.5">
      <c r="A1" s="390" t="str">
        <f>'1.1 Cover'!A1</f>
        <v>Regulatory Reporting Pack</v>
      </c>
      <c r="B1" s="390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</row>
    <row r="2" spans="1:40" s="34" customFormat="1" ht="23.5">
      <c r="A2" s="390" t="str">
        <f>'1.1 Cover'!A2</f>
        <v>Price base - 2023/24</v>
      </c>
      <c r="B2" s="390"/>
      <c r="C2" s="390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</row>
    <row r="3" spans="1:40" s="34" customFormat="1" ht="23.5">
      <c r="A3" s="390" t="str">
        <f>'1.1 Cover'!A3</f>
        <v>Regulatory Year: April 2026 - March 2027</v>
      </c>
      <c r="B3" s="390"/>
      <c r="C3" s="390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</row>
    <row r="4" spans="1:40" s="34" customFormat="1" ht="23.5">
      <c r="A4" s="390" t="s">
        <v>29</v>
      </c>
      <c r="B4" s="390"/>
      <c r="C4" s="390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6" spans="1:40" ht="15.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4"/>
      <c r="S6" s="4"/>
      <c r="T6" s="4"/>
      <c r="U6" s="4"/>
      <c r="V6" s="4"/>
      <c r="W6" s="4"/>
      <c r="X6" s="4"/>
      <c r="Y6" s="4"/>
    </row>
    <row r="7" spans="1:40" ht="15.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</row>
    <row r="8" spans="1:40" s="1" customFormat="1" ht="18">
      <c r="A8" s="2"/>
      <c r="B8" s="2"/>
    </row>
    <row r="9" spans="1:40"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40" s="33" customFormat="1">
      <c r="C10" s="30"/>
      <c r="D10" s="164" t="s">
        <v>67</v>
      </c>
      <c r="E10" s="164" t="s">
        <v>68</v>
      </c>
      <c r="F10" s="164" t="s">
        <v>69</v>
      </c>
      <c r="G10" s="164"/>
      <c r="H10" s="164"/>
      <c r="I10" s="164"/>
      <c r="J10" s="164"/>
      <c r="K10" s="29"/>
      <c r="L10" s="29"/>
      <c r="M10" s="29"/>
      <c r="N10" s="36"/>
      <c r="O10" s="36"/>
      <c r="P10" s="36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</row>
    <row r="11" spans="1:40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E11" s="29"/>
      <c r="AF11" s="29"/>
      <c r="AG11" s="31"/>
      <c r="AH11" s="31"/>
      <c r="AI11" s="31"/>
      <c r="AJ11" s="31"/>
      <c r="AK11" s="31"/>
      <c r="AL11" s="31"/>
      <c r="AM11" s="31"/>
      <c r="AN11" s="31"/>
    </row>
    <row r="12" spans="1:40" s="32" customFormat="1" ht="14">
      <c r="D12" s="32" t="s">
        <v>6</v>
      </c>
      <c r="E12" s="32" t="s">
        <v>8</v>
      </c>
      <c r="F12" s="32" t="s">
        <v>70</v>
      </c>
      <c r="AE12" s="29"/>
      <c r="AF12" s="29"/>
    </row>
    <row r="13" spans="1:40" s="32" customFormat="1" ht="14">
      <c r="E13" s="32" t="s">
        <v>71</v>
      </c>
      <c r="F13" s="32" t="s">
        <v>72</v>
      </c>
      <c r="AE13" s="29"/>
      <c r="AF13" s="29"/>
    </row>
    <row r="14" spans="1:40" s="32" customFormat="1">
      <c r="E14" s="32" t="s">
        <v>73</v>
      </c>
      <c r="O14" s="163"/>
      <c r="AE14" s="29"/>
      <c r="AF14" s="29"/>
    </row>
    <row r="15" spans="1:40" s="32" customFormat="1" ht="14">
      <c r="E15" s="32" t="s">
        <v>74</v>
      </c>
      <c r="AE15" s="29"/>
      <c r="AF15" s="29"/>
    </row>
    <row r="16" spans="1:40" s="32" customFormat="1" ht="14">
      <c r="E16" s="32" t="s">
        <v>75</v>
      </c>
      <c r="AE16" s="29"/>
      <c r="AF16" s="29"/>
    </row>
    <row r="17" spans="17:20" s="32" customFormat="1" ht="14"/>
    <row r="18" spans="17:20" s="32" customFormat="1" ht="14"/>
    <row r="19" spans="17:20" s="32" customFormat="1">
      <c r="T19"/>
    </row>
    <row r="20" spans="17:20" s="32" customFormat="1" ht="14"/>
    <row r="21" spans="17:20" s="32" customFormat="1">
      <c r="Q21" s="163"/>
    </row>
    <row r="22" spans="17:20" s="32" customFormat="1" ht="14"/>
    <row r="23" spans="17:20" s="32" customFormat="1" ht="14"/>
    <row r="24" spans="17:20" s="32" customFormat="1" ht="14"/>
    <row r="25" spans="17:20" s="32" customFormat="1" ht="14"/>
    <row r="26" spans="17:20" s="32" customFormat="1" ht="14"/>
    <row r="27" spans="17:20" s="32" customFormat="1" ht="14"/>
    <row r="28" spans="17:20" s="32" customFormat="1" ht="14"/>
    <row r="29" spans="17:20" s="32" customFormat="1" ht="14"/>
    <row r="30" spans="17:20" s="32" customFormat="1" ht="14"/>
    <row r="31" spans="17:20" s="32" customFormat="1" ht="14"/>
    <row r="32" spans="17:20" s="32" customFormat="1" ht="14"/>
    <row r="33" spans="14:14" s="32" customFormat="1" ht="14"/>
    <row r="34" spans="14:14" s="32" customFormat="1" ht="14"/>
    <row r="35" spans="14:14" s="32" customFormat="1" ht="14"/>
    <row r="36" spans="14:14" s="32" customFormat="1" ht="14"/>
    <row r="37" spans="14:14" s="32" customFormat="1" ht="14"/>
    <row r="38" spans="14:14" s="32" customFormat="1" ht="14"/>
    <row r="39" spans="14:14" s="32" customFormat="1" ht="14"/>
    <row r="40" spans="14:14" s="32" customFormat="1" ht="14"/>
    <row r="41" spans="14:14" s="32" customFormat="1" ht="14"/>
    <row r="42" spans="14:14" s="32" customFormat="1" ht="14"/>
    <row r="43" spans="14:14" s="32" customFormat="1" ht="14"/>
    <row r="44" spans="14:14" s="32" customFormat="1" ht="14"/>
    <row r="45" spans="14:14" s="32" customFormat="1" ht="14"/>
    <row r="46" spans="14:14" s="32" customFormat="1">
      <c r="N46" s="163"/>
    </row>
    <row r="47" spans="14:14" s="32" customFormat="1" ht="14"/>
    <row r="48" spans="14:14" s="32" customFormat="1" ht="14"/>
    <row r="49" s="32" customFormat="1" ht="14"/>
    <row r="50" s="32" customFormat="1" ht="14"/>
    <row r="51" s="32" customFormat="1" ht="14"/>
    <row r="52" s="32" customFormat="1" ht="14"/>
    <row r="53" s="32" customFormat="1" ht="14"/>
    <row r="54" s="32" customFormat="1" ht="14"/>
    <row r="55" s="32" customFormat="1" ht="14"/>
    <row r="56" s="32" customFormat="1" ht="14"/>
    <row r="57" s="32" customFormat="1" ht="14"/>
    <row r="58" s="32" customFormat="1" ht="14"/>
    <row r="59" s="32" customFormat="1" ht="14"/>
    <row r="60" s="32" customFormat="1" ht="14"/>
    <row r="61" s="32" customFormat="1" ht="14"/>
    <row r="62" s="32" customFormat="1" ht="14"/>
    <row r="63" s="32" customFormat="1" ht="14"/>
    <row r="64" s="32" customFormat="1" ht="14"/>
    <row r="65" s="32" customFormat="1" ht="14"/>
    <row r="66" s="32" customFormat="1" ht="14"/>
    <row r="67" s="32" customFormat="1" ht="14"/>
    <row r="68" s="32" customFormat="1" ht="14"/>
    <row r="69" s="32" customFormat="1" ht="14"/>
    <row r="70" s="32" customFormat="1" ht="14"/>
    <row r="71" s="32" customFormat="1" ht="14"/>
    <row r="72" s="32" customFormat="1" ht="14"/>
    <row r="73" s="32" customFormat="1" ht="14"/>
    <row r="74" s="32" customFormat="1" ht="14"/>
    <row r="75" s="32" customFormat="1" ht="14"/>
    <row r="76" s="32" customFormat="1" ht="14"/>
    <row r="77" s="32" customFormat="1" ht="14"/>
    <row r="78" s="32" customFormat="1" ht="14"/>
    <row r="79" s="32" customFormat="1" ht="14"/>
    <row r="80" s="32" customFormat="1" ht="14"/>
    <row r="81" s="32" customFormat="1" ht="14"/>
    <row r="82" s="32" customFormat="1" ht="14"/>
    <row r="83" s="32" customFormat="1" ht="14"/>
    <row r="84" s="32" customFormat="1" ht="14"/>
    <row r="85" s="32" customFormat="1" ht="14"/>
    <row r="86" s="32" customFormat="1" ht="14"/>
    <row r="87" s="32" customFormat="1" ht="14"/>
    <row r="88" s="32" customFormat="1" ht="14"/>
    <row r="89" s="32" customFormat="1" ht="14"/>
    <row r="90" s="32" customFormat="1" ht="14"/>
    <row r="91" s="32" customFormat="1" ht="14"/>
    <row r="92" s="32" customFormat="1" ht="14"/>
    <row r="93" s="32" customFormat="1" ht="14"/>
    <row r="94" s="32" customFormat="1" ht="14"/>
    <row r="95" s="32" customFormat="1" ht="14"/>
    <row r="96" s="32" customFormat="1" ht="14"/>
    <row r="97" s="32" customFormat="1" ht="14"/>
    <row r="98" s="32" customFormat="1" ht="14"/>
    <row r="99" s="32" customFormat="1" ht="14"/>
    <row r="100" s="32" customFormat="1" ht="14"/>
    <row r="101" s="32" customFormat="1" ht="14"/>
    <row r="102" s="32" customFormat="1" ht="14"/>
    <row r="103" s="32" customFormat="1" ht="14"/>
    <row r="104" s="32" customFormat="1" ht="14"/>
    <row r="105" s="32" customFormat="1" ht="14"/>
    <row r="106" s="32" customFormat="1" ht="14"/>
    <row r="107" s="32" customFormat="1" ht="14"/>
    <row r="108" s="32" customFormat="1" ht="14"/>
    <row r="109" s="32" customFormat="1" ht="14"/>
    <row r="110" s="32" customFormat="1" ht="14"/>
    <row r="111" s="32" customFormat="1" ht="14"/>
    <row r="112" s="32" customFormat="1" ht="14"/>
    <row r="113" s="32" customFormat="1" ht="14"/>
    <row r="114" s="32" customFormat="1" ht="14"/>
    <row r="115" s="32" customFormat="1" ht="14"/>
    <row r="116" s="32" customFormat="1" ht="14"/>
    <row r="117" s="32" customFormat="1" ht="14"/>
    <row r="118" s="32" customFormat="1" ht="14"/>
    <row r="119" s="32" customFormat="1" ht="14"/>
    <row r="120" s="32" customFormat="1" ht="14"/>
    <row r="121" s="32" customFormat="1" ht="14"/>
    <row r="122" s="32" customFormat="1" ht="14"/>
    <row r="123" s="32" customFormat="1" ht="14"/>
    <row r="124" s="32" customFormat="1" ht="14"/>
    <row r="125" s="32" customFormat="1" ht="14"/>
    <row r="126" s="32" customFormat="1" ht="14"/>
    <row r="127" s="32" customFormat="1" ht="14"/>
    <row r="128" s="32" customFormat="1" ht="14"/>
    <row r="129" s="32" customFormat="1" ht="14"/>
    <row r="130" s="32" customFormat="1" ht="14"/>
    <row r="131" s="32" customFormat="1" ht="14"/>
    <row r="132" s="32" customFormat="1" ht="14"/>
    <row r="133" s="32" customFormat="1" ht="14"/>
    <row r="134" s="32" customFormat="1" ht="14"/>
    <row r="135" s="32" customFormat="1" ht="14"/>
    <row r="136" s="32" customFormat="1" ht="14"/>
    <row r="137" s="32" customFormat="1" ht="14"/>
    <row r="138" s="32" customFormat="1" ht="14"/>
    <row r="139" s="32" customFormat="1" ht="14"/>
    <row r="140" s="32" customFormat="1" ht="14"/>
    <row r="141" s="32" customFormat="1" ht="14"/>
    <row r="142" s="32" customFormat="1" ht="14"/>
    <row r="143" s="32" customFormat="1" ht="14"/>
    <row r="144" s="32" customFormat="1" ht="14"/>
    <row r="145" s="32" customFormat="1" ht="14"/>
    <row r="146" s="32" customFormat="1" ht="14"/>
    <row r="147" s="32" customFormat="1" ht="14"/>
    <row r="148" s="32" customFormat="1" ht="14"/>
    <row r="149" s="32" customFormat="1" ht="14"/>
    <row r="150" s="32" customFormat="1" ht="14"/>
    <row r="151" s="32" customFormat="1" ht="14"/>
    <row r="152" s="32" customFormat="1" ht="14"/>
    <row r="153" s="32" customFormat="1" ht="14"/>
    <row r="154" s="32" customFormat="1" ht="14"/>
    <row r="155" s="32" customFormat="1" ht="14"/>
    <row r="156" s="32" customFormat="1" ht="14"/>
    <row r="157" s="32" customFormat="1" ht="14"/>
    <row r="158" s="32" customFormat="1" ht="14"/>
    <row r="159" s="32" customFormat="1" ht="14"/>
    <row r="160" s="32" customFormat="1" ht="14"/>
    <row r="161" s="32" customFormat="1" ht="14"/>
    <row r="162" s="32" customFormat="1" ht="14"/>
    <row r="163" s="32" customFormat="1" ht="14"/>
    <row r="164" s="32" customFormat="1" ht="14"/>
    <row r="165" s="32" customFormat="1" ht="14"/>
    <row r="166" s="32" customFormat="1" ht="14"/>
    <row r="167" s="32" customFormat="1" ht="14"/>
    <row r="168" s="32" customFormat="1" ht="14"/>
    <row r="169" s="32" customFormat="1" ht="14"/>
    <row r="170" s="32" customFormat="1" ht="14"/>
    <row r="171" s="32" customFormat="1" ht="14"/>
    <row r="172" s="32" customFormat="1" ht="14"/>
    <row r="173" s="32" customFormat="1" ht="14"/>
    <row r="174" s="32" customFormat="1" ht="14"/>
    <row r="175" s="32" customFormat="1" ht="14"/>
    <row r="176" s="32" customFormat="1" ht="14"/>
    <row r="177" s="32" customFormat="1" ht="14"/>
    <row r="178" s="32" customFormat="1" ht="14"/>
    <row r="179" s="32" customFormat="1" ht="14"/>
    <row r="180" s="32" customFormat="1" ht="14"/>
    <row r="181" s="32" customFormat="1" ht="14"/>
    <row r="182" s="32" customFormat="1" ht="14"/>
    <row r="183" s="32" customFormat="1" ht="14"/>
    <row r="184" s="32" customFormat="1" ht="14"/>
    <row r="185" s="32" customFormat="1" ht="14"/>
    <row r="186" s="32" customFormat="1" ht="14"/>
    <row r="187" s="32" customFormat="1" ht="14"/>
    <row r="188" s="32" customFormat="1" ht="14"/>
    <row r="189" s="32" customFormat="1" ht="14"/>
    <row r="190" s="32" customFormat="1" ht="14"/>
    <row r="191" s="32" customFormat="1" ht="14"/>
    <row r="192" s="32" customFormat="1" ht="14"/>
    <row r="193" s="32" customFormat="1" ht="14"/>
    <row r="194" s="32" customFormat="1" ht="14"/>
    <row r="195" s="32" customFormat="1" ht="14"/>
    <row r="196" s="32" customFormat="1" ht="14"/>
    <row r="197" s="32" customFormat="1" ht="14"/>
    <row r="198" s="32" customFormat="1" ht="14"/>
    <row r="199" s="32" customFormat="1" ht="14"/>
    <row r="200" s="32" customFormat="1" ht="14"/>
    <row r="201" s="32" customFormat="1" ht="14"/>
    <row r="202" s="32" customFormat="1" ht="14"/>
    <row r="203" s="32" customFormat="1" ht="14"/>
    <row r="204" s="32" customFormat="1" ht="14"/>
    <row r="205" s="32" customFormat="1" ht="14"/>
    <row r="206" s="32" customFormat="1" ht="14"/>
    <row r="207" s="32" customFormat="1" ht="14"/>
    <row r="208" s="32" customFormat="1" ht="14"/>
    <row r="209" s="32" customFormat="1" ht="14"/>
    <row r="210" s="32" customFormat="1" ht="14"/>
    <row r="211" s="32" customFormat="1" ht="14"/>
    <row r="212" s="32" customFormat="1" ht="14"/>
    <row r="213" s="32" customFormat="1" ht="14"/>
    <row r="214" s="32" customFormat="1" ht="14"/>
    <row r="215" s="32" customFormat="1" ht="14"/>
    <row r="216" s="32" customFormat="1" ht="14"/>
    <row r="217" s="32" customFormat="1" ht="14"/>
    <row r="218" s="32" customFormat="1" ht="14"/>
    <row r="219" s="32" customFormat="1" ht="14"/>
    <row r="220" s="32" customFormat="1" ht="14"/>
    <row r="221" s="32" customFormat="1" ht="14"/>
    <row r="222" s="32" customFormat="1" ht="14"/>
    <row r="223" s="32" customFormat="1" ht="14"/>
    <row r="224" s="32" customFormat="1" ht="14"/>
    <row r="225" s="32" customFormat="1" ht="14"/>
    <row r="226" s="32" customFormat="1" ht="14"/>
    <row r="227" s="32" customFormat="1" ht="14"/>
    <row r="228" s="32" customFormat="1" ht="14"/>
    <row r="229" s="32" customFormat="1" ht="14"/>
    <row r="230" s="32" customFormat="1" ht="14"/>
    <row r="231" s="32" customFormat="1" ht="14"/>
    <row r="232" s="32" customFormat="1" ht="14"/>
    <row r="233" s="32" customFormat="1" ht="14"/>
    <row r="234" s="32" customFormat="1" ht="14"/>
    <row r="235" s="32" customFormat="1" ht="14"/>
    <row r="236" s="32" customFormat="1" ht="14"/>
    <row r="237" s="32" customFormat="1" ht="14"/>
    <row r="238" s="32" customFormat="1" ht="14"/>
    <row r="239" s="32" customFormat="1" ht="14"/>
    <row r="240" s="32" customFormat="1" ht="14"/>
    <row r="241" spans="16:16" s="32" customFormat="1" ht="14"/>
    <row r="242" spans="16:16" s="32" customFormat="1" ht="14"/>
    <row r="243" spans="16:16" s="32" customFormat="1" ht="14"/>
    <row r="244" spans="16:16" s="32" customFormat="1" ht="14"/>
    <row r="245" spans="16:16" s="32" customFormat="1" ht="14"/>
    <row r="246" spans="16:16" s="32" customFormat="1" ht="14"/>
    <row r="247" spans="16:16" s="32" customFormat="1" ht="14"/>
    <row r="248" spans="16:16" s="32" customFormat="1" ht="14"/>
    <row r="249" spans="16:16" s="32" customFormat="1" ht="14"/>
    <row r="250" spans="16:16" s="32" customFormat="1" ht="14"/>
    <row r="251" spans="16:16" s="32" customFormat="1" ht="14"/>
    <row r="252" spans="16:16" s="32" customFormat="1" ht="14"/>
    <row r="253" spans="16:16" s="32" customFormat="1" ht="14"/>
    <row r="254" spans="16:16" s="32" customFormat="1" ht="14"/>
    <row r="255" spans="16:16" s="32" customFormat="1">
      <c r="P255"/>
    </row>
    <row r="256" spans="16:16" s="32" customFormat="1">
      <c r="P256"/>
    </row>
    <row r="257" spans="16:32" s="32" customFormat="1">
      <c r="P257"/>
    </row>
    <row r="258" spans="16:32" s="32" customFormat="1">
      <c r="P258"/>
    </row>
    <row r="259" spans="16:32" s="32" customFormat="1">
      <c r="P259"/>
    </row>
    <row r="260" spans="16:32" s="32" customFormat="1">
      <c r="P260"/>
    </row>
    <row r="261" spans="16:32" s="32" customFormat="1">
      <c r="P261"/>
      <c r="AF261"/>
    </row>
    <row r="313" spans="22:23">
      <c r="V313" s="207"/>
    </row>
    <row r="314" spans="22:23">
      <c r="V314" s="207"/>
    </row>
    <row r="315" spans="22:23">
      <c r="V315" s="261"/>
      <c r="W315" s="261"/>
    </row>
    <row r="316" spans="22:23">
      <c r="V316" s="261"/>
      <c r="W316" s="261"/>
    </row>
    <row r="317" spans="22:23">
      <c r="V317" s="261"/>
      <c r="W317" s="261"/>
    </row>
    <row r="318" spans="22:23">
      <c r="V318" s="261"/>
      <c r="W318" s="261"/>
    </row>
    <row r="319" spans="22:23">
      <c r="V319" s="261"/>
      <c r="W319" s="261"/>
    </row>
    <row r="320" spans="22:23">
      <c r="V320" s="261"/>
      <c r="W320" s="261"/>
    </row>
    <row r="321" spans="22:23">
      <c r="V321" s="261"/>
      <c r="W321" s="261"/>
    </row>
    <row r="322" spans="22:23">
      <c r="V322" s="261"/>
      <c r="W322" s="261"/>
    </row>
    <row r="323" spans="22:23">
      <c r="V323" s="261"/>
      <c r="W323" s="261"/>
    </row>
    <row r="324" spans="22:23">
      <c r="V324" s="261"/>
      <c r="W324" s="261"/>
    </row>
    <row r="325" spans="22:23">
      <c r="V325" s="262"/>
      <c r="W325" s="261"/>
    </row>
    <row r="326" spans="22:23">
      <c r="V326" s="262"/>
      <c r="W326" s="261"/>
    </row>
    <row r="327" spans="22:23">
      <c r="V327" s="262"/>
      <c r="W327" s="261"/>
    </row>
    <row r="328" spans="22:23">
      <c r="V328" s="262"/>
      <c r="W328" s="261"/>
    </row>
    <row r="329" spans="22:23">
      <c r="V329" s="262"/>
      <c r="W329" s="261"/>
    </row>
    <row r="330" spans="22:23">
      <c r="V330" s="262"/>
      <c r="W330" s="261"/>
    </row>
    <row r="331" spans="22:23">
      <c r="V331" s="262"/>
      <c r="W331" s="261"/>
    </row>
    <row r="332" spans="22:23">
      <c r="V332" s="262"/>
      <c r="W332" s="261"/>
    </row>
    <row r="333" spans="22:23">
      <c r="V333" s="262"/>
      <c r="W333" s="261"/>
    </row>
    <row r="334" spans="22:23">
      <c r="V334" s="262"/>
      <c r="W334" s="261"/>
    </row>
    <row r="335" spans="22:23">
      <c r="V335" s="262"/>
      <c r="W335" s="261"/>
    </row>
    <row r="336" spans="22:23">
      <c r="V336" s="262"/>
      <c r="W336" s="261"/>
    </row>
    <row r="337" spans="22:23">
      <c r="V337" s="262"/>
      <c r="W337" s="261"/>
    </row>
    <row r="338" spans="22:23">
      <c r="V338" s="262"/>
      <c r="W338" s="261"/>
    </row>
    <row r="339" spans="22:23">
      <c r="V339" s="43"/>
    </row>
    <row r="340" spans="22:23">
      <c r="V340" s="253"/>
      <c r="W340" s="253"/>
    </row>
    <row r="341" spans="22:23">
      <c r="V341" s="253"/>
      <c r="W341" s="253"/>
    </row>
    <row r="342" spans="22:23">
      <c r="V342" s="253"/>
      <c r="W342" s="253"/>
    </row>
    <row r="343" spans="22:23">
      <c r="V343" s="253"/>
      <c r="W343" s="253"/>
    </row>
    <row r="344" spans="22:23">
      <c r="V344" s="253"/>
      <c r="W344" s="253"/>
    </row>
    <row r="345" spans="22:23">
      <c r="V345" s="253"/>
      <c r="W345" s="253"/>
    </row>
    <row r="346" spans="22:23">
      <c r="V346" s="253"/>
      <c r="W346" s="253"/>
    </row>
  </sheetData>
  <sortState xmlns:xlrd2="http://schemas.microsoft.com/office/spreadsheetml/2017/richdata2" ref="S12:S57">
    <sortCondition ref="S12:S57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47F7-2DE9-4DD4-822C-DCA124979ADC}">
  <sheetPr codeName="Sheet3"/>
  <dimension ref="A1:AA50"/>
  <sheetViews>
    <sheetView zoomScale="50" zoomScaleNormal="50" workbookViewId="0"/>
  </sheetViews>
  <sheetFormatPr defaultColWidth="0" defaultRowHeight="14.5"/>
  <cols>
    <col min="1" max="1" width="11" customWidth="1"/>
    <col min="2" max="2" width="12.453125" bestFit="1" customWidth="1"/>
    <col min="3" max="3" width="45.54296875" customWidth="1"/>
    <col min="4" max="4" width="98.453125" style="206" customWidth="1"/>
    <col min="5" max="5" width="16.453125" bestFit="1" customWidth="1"/>
    <col min="6" max="6" width="24.453125" customWidth="1"/>
    <col min="7" max="7" width="11.1796875" customWidth="1"/>
    <col min="8" max="27" width="0" hidden="1" customWidth="1"/>
    <col min="28" max="16384" width="8.81640625" hidden="1"/>
  </cols>
  <sheetData>
    <row r="1" spans="1:14" s="34" customFormat="1" ht="23.5">
      <c r="A1" s="390" t="str">
        <f>'1.1 Cover'!A1</f>
        <v>Regulatory Reporting Pack</v>
      </c>
      <c r="B1" s="52"/>
      <c r="C1" s="52"/>
      <c r="D1" s="52"/>
      <c r="E1" s="52"/>
      <c r="F1" s="52"/>
      <c r="G1" s="52"/>
    </row>
    <row r="2" spans="1:14" s="34" customFormat="1" ht="23.5">
      <c r="A2" s="390" t="str">
        <f>'1.1 Cover'!A2</f>
        <v>Price base - 2023/24</v>
      </c>
      <c r="B2" s="52"/>
      <c r="C2" s="52"/>
      <c r="D2" s="52"/>
      <c r="E2" s="52"/>
      <c r="F2" s="52"/>
      <c r="G2" s="52"/>
    </row>
    <row r="3" spans="1:14" s="34" customFormat="1" ht="23.5">
      <c r="A3" s="390" t="str">
        <f>'1.1 Cover'!A3</f>
        <v>Regulatory Year: April 2026 - March 2027</v>
      </c>
      <c r="B3" s="52"/>
      <c r="C3" s="52"/>
      <c r="D3" s="52"/>
      <c r="E3" s="52"/>
      <c r="F3" s="52"/>
      <c r="G3" s="52"/>
    </row>
    <row r="4" spans="1:14" s="34" customFormat="1" ht="23.5">
      <c r="A4" s="390" t="s">
        <v>31</v>
      </c>
      <c r="B4" s="52"/>
      <c r="C4" s="52"/>
      <c r="D4" s="52"/>
      <c r="E4" s="52"/>
      <c r="F4" s="52"/>
      <c r="G4" s="52"/>
    </row>
    <row r="6" spans="1:14">
      <c r="B6" s="580" t="s">
        <v>76</v>
      </c>
      <c r="C6" s="580" t="s">
        <v>77</v>
      </c>
      <c r="D6" s="581" t="s">
        <v>78</v>
      </c>
      <c r="E6" s="580" t="s">
        <v>79</v>
      </c>
      <c r="F6" s="580" t="s">
        <v>80</v>
      </c>
      <c r="I6" s="27"/>
      <c r="J6" s="27"/>
      <c r="N6" s="27"/>
    </row>
    <row r="7" spans="1:14">
      <c r="B7" s="582"/>
      <c r="C7" s="582"/>
      <c r="D7" s="583"/>
      <c r="E7" s="582"/>
      <c r="F7" s="584"/>
    </row>
    <row r="8" spans="1:14">
      <c r="B8" s="582"/>
      <c r="C8" s="582"/>
      <c r="D8" s="583"/>
      <c r="E8" s="582"/>
      <c r="F8" s="582"/>
    </row>
    <row r="9" spans="1:14">
      <c r="B9" s="582"/>
      <c r="C9" s="582"/>
      <c r="D9" s="583"/>
      <c r="E9" s="582"/>
      <c r="F9" s="584"/>
    </row>
    <row r="10" spans="1:14">
      <c r="B10" s="582"/>
      <c r="C10" s="582"/>
      <c r="D10" s="583"/>
      <c r="E10" s="582"/>
      <c r="F10" s="584"/>
    </row>
    <row r="11" spans="1:14">
      <c r="B11" s="582"/>
      <c r="C11" s="582"/>
      <c r="D11" s="583"/>
      <c r="E11" s="582"/>
      <c r="F11" s="584"/>
    </row>
    <row r="12" spans="1:14">
      <c r="B12" s="582"/>
      <c r="C12" s="582"/>
      <c r="D12" s="583"/>
      <c r="E12" s="582"/>
      <c r="F12" s="582"/>
    </row>
    <row r="13" spans="1:14">
      <c r="B13" s="582"/>
      <c r="C13" s="582"/>
      <c r="D13" s="583"/>
      <c r="E13" s="582"/>
      <c r="F13" s="584"/>
    </row>
    <row r="14" spans="1:14">
      <c r="B14" s="582"/>
      <c r="C14" s="582"/>
      <c r="D14" s="583"/>
      <c r="E14" s="582"/>
      <c r="F14" s="584"/>
    </row>
    <row r="15" spans="1:14">
      <c r="B15" s="582"/>
      <c r="C15" s="582"/>
      <c r="D15" s="583"/>
      <c r="E15" s="582"/>
      <c r="F15" s="584"/>
    </row>
    <row r="16" spans="1:14">
      <c r="B16" s="582"/>
      <c r="C16" s="582"/>
      <c r="D16" s="583"/>
      <c r="E16" s="582"/>
      <c r="F16" s="584"/>
    </row>
    <row r="17" spans="2:6">
      <c r="B17" s="582"/>
      <c r="C17" s="582"/>
      <c r="D17" s="583"/>
      <c r="E17" s="582"/>
      <c r="F17" s="584"/>
    </row>
    <row r="18" spans="2:6">
      <c r="B18" s="582"/>
      <c r="C18" s="582"/>
      <c r="D18" s="583"/>
      <c r="E18" s="582"/>
      <c r="F18" s="584"/>
    </row>
    <row r="19" spans="2:6">
      <c r="B19" s="582"/>
      <c r="C19" s="582"/>
      <c r="D19" s="583"/>
      <c r="E19" s="582"/>
      <c r="F19" s="584"/>
    </row>
    <row r="20" spans="2:6">
      <c r="B20" s="582"/>
      <c r="C20" s="582"/>
      <c r="D20" s="583"/>
      <c r="E20" s="582"/>
      <c r="F20" s="584"/>
    </row>
    <row r="21" spans="2:6">
      <c r="B21" s="582"/>
      <c r="C21" s="582"/>
      <c r="D21" s="583"/>
      <c r="E21" s="582"/>
      <c r="F21" s="584"/>
    </row>
    <row r="22" spans="2:6">
      <c r="B22" s="582"/>
      <c r="C22" s="582"/>
      <c r="D22" s="583"/>
      <c r="E22" s="582"/>
      <c r="F22" s="584"/>
    </row>
    <row r="23" spans="2:6">
      <c r="B23" s="582"/>
      <c r="C23" s="582"/>
      <c r="D23" s="583"/>
      <c r="E23" s="582"/>
      <c r="F23" s="584"/>
    </row>
    <row r="24" spans="2:6">
      <c r="B24" s="582"/>
      <c r="C24" s="582"/>
      <c r="D24" s="583"/>
      <c r="E24" s="582"/>
      <c r="F24" s="584"/>
    </row>
    <row r="25" spans="2:6">
      <c r="B25" s="582"/>
      <c r="C25" s="582"/>
      <c r="D25" s="583"/>
      <c r="E25" s="582"/>
      <c r="F25" s="584"/>
    </row>
    <row r="26" spans="2:6">
      <c r="B26" s="582"/>
      <c r="C26" s="582"/>
      <c r="D26" s="583"/>
      <c r="E26" s="582"/>
      <c r="F26" s="584"/>
    </row>
    <row r="27" spans="2:6">
      <c r="B27" s="582"/>
      <c r="C27" s="582"/>
      <c r="D27" s="583"/>
      <c r="E27" s="582"/>
      <c r="F27" s="584"/>
    </row>
    <row r="28" spans="2:6">
      <c r="B28" s="582"/>
      <c r="C28" s="582"/>
      <c r="D28" s="583"/>
      <c r="E28" s="582"/>
      <c r="F28" s="584"/>
    </row>
    <row r="29" spans="2:6">
      <c r="B29" s="582"/>
      <c r="C29" s="582"/>
      <c r="D29" s="583"/>
      <c r="E29" s="582"/>
      <c r="F29" s="584"/>
    </row>
    <row r="30" spans="2:6">
      <c r="B30" s="582"/>
      <c r="C30" s="582"/>
      <c r="D30" s="583"/>
      <c r="E30" s="582"/>
      <c r="F30" s="584"/>
    </row>
    <row r="31" spans="2:6">
      <c r="B31" s="582"/>
      <c r="C31" s="582"/>
      <c r="D31" s="583"/>
      <c r="E31" s="582"/>
      <c r="F31" s="584"/>
    </row>
    <row r="32" spans="2:6">
      <c r="B32" s="582"/>
      <c r="C32" s="582"/>
      <c r="D32" s="583"/>
      <c r="E32" s="582"/>
      <c r="F32" s="584"/>
    </row>
    <row r="33" spans="2:6">
      <c r="B33" s="582"/>
      <c r="C33" s="582"/>
      <c r="D33" s="583"/>
      <c r="E33" s="582"/>
      <c r="F33" s="584"/>
    </row>
    <row r="34" spans="2:6">
      <c r="B34" s="582"/>
      <c r="C34" s="582"/>
      <c r="D34" s="583"/>
      <c r="E34" s="582"/>
      <c r="F34" s="584"/>
    </row>
    <row r="35" spans="2:6">
      <c r="B35" s="582"/>
      <c r="C35" s="582"/>
      <c r="D35" s="583"/>
      <c r="E35" s="582"/>
      <c r="F35" s="584"/>
    </row>
    <row r="36" spans="2:6">
      <c r="B36" s="582"/>
      <c r="C36" s="582"/>
      <c r="D36" s="583"/>
      <c r="E36" s="582"/>
      <c r="F36" s="584"/>
    </row>
    <row r="37" spans="2:6">
      <c r="B37" s="582"/>
      <c r="C37" s="582"/>
      <c r="D37" s="583"/>
      <c r="E37" s="582"/>
      <c r="F37" s="584"/>
    </row>
    <row r="38" spans="2:6">
      <c r="B38" s="582"/>
      <c r="C38" s="582"/>
      <c r="D38" s="583"/>
      <c r="E38" s="582"/>
      <c r="F38" s="584"/>
    </row>
    <row r="39" spans="2:6">
      <c r="B39" s="582"/>
      <c r="C39" s="582"/>
      <c r="D39" s="583"/>
      <c r="E39" s="582"/>
      <c r="F39" s="584"/>
    </row>
    <row r="40" spans="2:6">
      <c r="B40" s="582"/>
      <c r="C40" s="582"/>
      <c r="D40" s="583"/>
      <c r="E40" s="582"/>
      <c r="F40" s="584"/>
    </row>
    <row r="41" spans="2:6">
      <c r="B41" s="582"/>
      <c r="C41" s="582"/>
      <c r="D41" s="583"/>
      <c r="E41" s="582"/>
      <c r="F41" s="584"/>
    </row>
    <row r="42" spans="2:6">
      <c r="B42" s="582"/>
      <c r="C42" s="582"/>
      <c r="D42" s="583"/>
      <c r="E42" s="582"/>
      <c r="F42" s="584"/>
    </row>
    <row r="43" spans="2:6">
      <c r="B43" s="582"/>
      <c r="C43" s="582"/>
      <c r="D43" s="583"/>
      <c r="E43" s="582"/>
      <c r="F43" s="584"/>
    </row>
    <row r="44" spans="2:6">
      <c r="B44" s="582"/>
      <c r="C44" s="582"/>
      <c r="D44" s="583"/>
      <c r="E44" s="582"/>
      <c r="F44" s="584"/>
    </row>
    <row r="45" spans="2:6">
      <c r="B45" s="582"/>
      <c r="C45" s="582"/>
      <c r="D45" s="583"/>
      <c r="E45" s="582"/>
      <c r="F45" s="584"/>
    </row>
    <row r="46" spans="2:6">
      <c r="B46" s="582"/>
      <c r="C46" s="582"/>
      <c r="D46" s="583"/>
      <c r="E46" s="582"/>
      <c r="F46" s="584"/>
    </row>
    <row r="47" spans="2:6">
      <c r="B47" s="582"/>
      <c r="C47" s="582"/>
      <c r="D47" s="583"/>
      <c r="E47" s="582"/>
      <c r="F47" s="584"/>
    </row>
    <row r="48" spans="2:6">
      <c r="B48" s="582"/>
      <c r="C48" s="582"/>
      <c r="D48" s="583"/>
      <c r="E48" s="582"/>
      <c r="F48" s="584"/>
    </row>
    <row r="49" spans="2:6">
      <c r="B49" s="582"/>
      <c r="C49" s="582"/>
      <c r="D49" s="583"/>
      <c r="E49" s="582"/>
      <c r="F49" s="584"/>
    </row>
    <row r="50" spans="2:6">
      <c r="B50" s="582"/>
      <c r="C50" s="582"/>
      <c r="D50" s="583"/>
      <c r="E50" s="582"/>
      <c r="F50" s="584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9C5A-E987-426C-81A0-343BD6A5D2CD}">
  <sheetPr codeName="Sheet4"/>
  <dimension ref="A1:Z39"/>
  <sheetViews>
    <sheetView zoomScale="50" zoomScaleNormal="50" workbookViewId="0">
      <selection activeCell="A3" sqref="A3"/>
    </sheetView>
  </sheetViews>
  <sheetFormatPr defaultColWidth="0" defaultRowHeight="14.5"/>
  <cols>
    <col min="1" max="1" width="10.453125" customWidth="1"/>
    <col min="2" max="2" width="39" bestFit="1" customWidth="1"/>
    <col min="3" max="3" width="38.453125" bestFit="1" customWidth="1"/>
    <col min="4" max="5" width="28.1796875" customWidth="1"/>
    <col min="6" max="6" width="29.453125" customWidth="1"/>
    <col min="7" max="7" width="13.1796875" bestFit="1" customWidth="1"/>
    <col min="8" max="26" width="9" customWidth="1"/>
    <col min="27" max="16384" width="8.81640625" hidden="1"/>
  </cols>
  <sheetData>
    <row r="1" spans="1:26" s="34" customFormat="1" ht="23.5">
      <c r="A1" s="390" t="str">
        <f>'1.1 Cover'!A1</f>
        <v>Regulatory Reporting Pack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34" customFormat="1" ht="23.5">
      <c r="A2" s="390" t="str">
        <f>'1.1 Cover'!A2</f>
        <v>Price base - 2023/24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34" customFormat="1" ht="23.5">
      <c r="A3" s="390" t="str">
        <f>'1.1 Cover'!A3</f>
        <v>Regulatory Year: April 2026 - March 2027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s="34" customFormat="1" ht="23.5">
      <c r="A4" s="390" t="s">
        <v>33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>
      <c r="G5" s="38"/>
    </row>
    <row r="6" spans="1:26">
      <c r="B6" s="585" t="s">
        <v>81</v>
      </c>
      <c r="C6" s="586" t="str">
        <f>'1.1 Cover'!E14</f>
        <v>National Gas Transmission</v>
      </c>
    </row>
    <row r="7" spans="1:26">
      <c r="B7" s="585" t="s">
        <v>82</v>
      </c>
      <c r="C7" s="587" t="s">
        <v>83</v>
      </c>
    </row>
    <row r="8" spans="1:26">
      <c r="B8" s="585" t="s">
        <v>84</v>
      </c>
      <c r="C8" s="588">
        <v>2027</v>
      </c>
    </row>
    <row r="9" spans="1:26">
      <c r="B9" s="585" t="s">
        <v>85</v>
      </c>
      <c r="C9" s="586" t="str">
        <f>'1.1 Cover'!E18</f>
        <v>Interim</v>
      </c>
    </row>
    <row r="10" spans="1:26">
      <c r="B10" s="585" t="s">
        <v>86</v>
      </c>
      <c r="C10" s="589">
        <f>'1.1 Cover'!E20</f>
        <v>0</v>
      </c>
    </row>
    <row r="12" spans="1:26">
      <c r="B12" s="585" t="s">
        <v>87</v>
      </c>
      <c r="C12" s="590" t="str">
        <f>$C$8-6&amp;"/"&amp;RIGHT($C$8-5,2)</f>
        <v>2021/22</v>
      </c>
    </row>
    <row r="13" spans="1:26">
      <c r="B13" s="585" t="s">
        <v>88</v>
      </c>
      <c r="C13" s="590" t="str">
        <f>$C$8-5&amp;"/"&amp;RIGHT($C$8-4,2)</f>
        <v>2022/23</v>
      </c>
    </row>
    <row r="14" spans="1:26">
      <c r="B14" s="585" t="s">
        <v>89</v>
      </c>
      <c r="C14" s="590" t="str">
        <f>$C$8-4&amp;"/"&amp;RIGHT($C$8-3,2)</f>
        <v>2023/24</v>
      </c>
    </row>
    <row r="15" spans="1:26">
      <c r="B15" s="585" t="s">
        <v>90</v>
      </c>
      <c r="C15" s="590" t="str">
        <f>$C$8-3&amp;"/"&amp;RIGHT($C$8-2,2)</f>
        <v>2024/25</v>
      </c>
    </row>
    <row r="16" spans="1:26">
      <c r="B16" s="585" t="s">
        <v>91</v>
      </c>
      <c r="C16" s="590" t="str">
        <f>$C$8-2&amp;"/"&amp;RIGHT($C$8-1,2)</f>
        <v>2025/26</v>
      </c>
    </row>
    <row r="17" spans="2:6">
      <c r="B17" s="591" t="s">
        <v>7</v>
      </c>
      <c r="C17" s="590" t="str">
        <f>$C$8-1&amp;"/"&amp;RIGHT($C$8,2)</f>
        <v>2026/27</v>
      </c>
    </row>
    <row r="18" spans="2:6">
      <c r="B18" s="585" t="s">
        <v>92</v>
      </c>
      <c r="C18" s="590" t="str">
        <f>$C$8&amp;"/"&amp;RIGHT($C$8+1,2)</f>
        <v>2027/28</v>
      </c>
    </row>
    <row r="19" spans="2:6">
      <c r="B19" s="585" t="s">
        <v>93</v>
      </c>
      <c r="C19" s="590" t="str">
        <f>$C$8+1&amp;"/"&amp;RIGHT($C$8+2,2)</f>
        <v>2028/29</v>
      </c>
    </row>
    <row r="20" spans="2:6">
      <c r="B20" s="585" t="s">
        <v>94</v>
      </c>
      <c r="C20" s="590" t="str">
        <f>$C$8+2&amp;"/"&amp;RIGHT($C$8+3,2)</f>
        <v>2029/30</v>
      </c>
    </row>
    <row r="21" spans="2:6">
      <c r="B21" s="585" t="s">
        <v>95</v>
      </c>
      <c r="C21" s="590" t="str">
        <f>$C$8+3&amp;"/"&amp;RIGHT($C$8+4,2)</f>
        <v>2030/31</v>
      </c>
    </row>
    <row r="22" spans="2:6">
      <c r="B22" s="585" t="s">
        <v>96</v>
      </c>
      <c r="C22" s="590" t="str">
        <f>$C$8+4&amp;"/"&amp;RIGHT($C$8+5,2)</f>
        <v>2031/32</v>
      </c>
    </row>
    <row r="23" spans="2:6">
      <c r="B23" s="9"/>
      <c r="C23" s="9"/>
    </row>
    <row r="24" spans="2:6">
      <c r="B24" s="9"/>
      <c r="C24" s="9"/>
    </row>
    <row r="25" spans="2:6">
      <c r="B25" s="9" t="s">
        <v>97</v>
      </c>
      <c r="C25" s="592">
        <v>0.1</v>
      </c>
    </row>
    <row r="28" spans="2:6" ht="41">
      <c r="B28" s="593" t="s">
        <v>98</v>
      </c>
      <c r="C28" s="594" t="s">
        <v>68</v>
      </c>
      <c r="D28" s="595" t="s">
        <v>99</v>
      </c>
      <c r="E28" s="594" t="s">
        <v>100</v>
      </c>
      <c r="F28" s="594" t="s">
        <v>101</v>
      </c>
    </row>
    <row r="29" spans="2:6">
      <c r="B29" s="593"/>
      <c r="C29" s="596" t="s">
        <v>102</v>
      </c>
      <c r="D29" s="576">
        <v>352.83651735739545</v>
      </c>
      <c r="E29" s="597">
        <f>D29/$D$29</f>
        <v>1</v>
      </c>
      <c r="F29" s="597">
        <f>$E$29/E29</f>
        <v>1</v>
      </c>
    </row>
    <row r="30" spans="2:6">
      <c r="B30" s="598"/>
      <c r="C30" s="596" t="s">
        <v>103</v>
      </c>
      <c r="D30" s="576">
        <v>364.17963178219367</v>
      </c>
      <c r="E30" s="597">
        <f t="shared" ref="E30:E36" si="0">D30/$D$29</f>
        <v>1.0321483572895278</v>
      </c>
      <c r="F30" s="597">
        <f t="shared" ref="F30:F36" si="1">$E$29/E30</f>
        <v>0.9688529686042896</v>
      </c>
    </row>
    <row r="31" spans="2:6">
      <c r="B31" s="598"/>
      <c r="C31" s="596" t="s">
        <v>104</v>
      </c>
      <c r="D31" s="577">
        <v>377.96796847820582</v>
      </c>
      <c r="E31" s="597">
        <f t="shared" si="0"/>
        <v>1.0712268993839835</v>
      </c>
      <c r="F31" s="597">
        <f t="shared" si="1"/>
        <v>0.93350904516592792</v>
      </c>
    </row>
    <row r="32" spans="2:6">
      <c r="B32" s="598"/>
      <c r="C32" s="596" t="s">
        <v>105</v>
      </c>
      <c r="D32" s="578">
        <v>387.08947797795832</v>
      </c>
      <c r="E32" s="597">
        <f t="shared" si="0"/>
        <v>1.0970788422839672</v>
      </c>
      <c r="F32" s="597">
        <f t="shared" si="1"/>
        <v>0.91151151718333889</v>
      </c>
    </row>
    <row r="33" spans="2:8">
      <c r="B33" s="598"/>
      <c r="C33" s="596" t="s">
        <v>106</v>
      </c>
      <c r="D33" s="576">
        <v>395.18218147057405</v>
      </c>
      <c r="E33" s="597">
        <f t="shared" si="0"/>
        <v>1.1200149701916646</v>
      </c>
      <c r="F33" s="597">
        <f t="shared" si="1"/>
        <v>0.89284520887151464</v>
      </c>
    </row>
    <row r="34" spans="2:8">
      <c r="B34" s="598"/>
      <c r="C34" s="596" t="s">
        <v>107</v>
      </c>
      <c r="D34" s="576">
        <v>403.40682896630784</v>
      </c>
      <c r="E34" s="597">
        <f t="shared" si="0"/>
        <v>1.1433250503311387</v>
      </c>
      <c r="F34" s="597">
        <f t="shared" si="1"/>
        <v>0.8746419049511529</v>
      </c>
    </row>
    <row r="35" spans="2:8">
      <c r="B35" s="598"/>
      <c r="C35" s="596" t="s">
        <v>108</v>
      </c>
      <c r="D35" s="576">
        <v>411.86362802856792</v>
      </c>
      <c r="E35" s="597">
        <f t="shared" si="0"/>
        <v>1.1672930883494201</v>
      </c>
      <c r="F35" s="597">
        <f t="shared" si="1"/>
        <v>0.85668287594679715</v>
      </c>
    </row>
    <row r="36" spans="2:8">
      <c r="B36" s="598"/>
      <c r="C36" s="596" t="s">
        <v>109</v>
      </c>
      <c r="D36" s="576">
        <v>420.64040054927045</v>
      </c>
      <c r="E36" s="597">
        <f t="shared" si="0"/>
        <v>1.1921679867483643</v>
      </c>
      <c r="F36" s="597">
        <f t="shared" si="1"/>
        <v>0.83880796256532431</v>
      </c>
    </row>
    <row r="37" spans="2:8">
      <c r="B37" s="598"/>
      <c r="C37" s="596" t="s">
        <v>110</v>
      </c>
      <c r="D37" s="599"/>
      <c r="E37" s="600"/>
      <c r="F37" s="600"/>
      <c r="H37" s="251"/>
    </row>
    <row r="38" spans="2:8">
      <c r="B38" s="9"/>
      <c r="C38" s="9"/>
      <c r="D38" s="9"/>
    </row>
    <row r="39" spans="2:8">
      <c r="B39" s="661" t="s">
        <v>111</v>
      </c>
      <c r="C39" s="661"/>
      <c r="D39" s="601">
        <f>INDEX($D$29:$D$36,MATCH($C$17,C29:C36,0))</f>
        <v>387.08947797795832</v>
      </c>
    </row>
  </sheetData>
  <mergeCells count="1">
    <mergeCell ref="B39:C39"/>
  </mergeCells>
  <phoneticPr fontId="42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9F6E-BD86-426F-B0D8-0424DD0FF151}">
  <sheetPr>
    <tabColor theme="4" tint="0.79998168889431442"/>
  </sheetPr>
  <dimension ref="A1:L120"/>
  <sheetViews>
    <sheetView zoomScale="50" zoomScaleNormal="50" workbookViewId="0">
      <selection activeCell="A2" sqref="A2"/>
    </sheetView>
  </sheetViews>
  <sheetFormatPr defaultColWidth="10.1796875" defaultRowHeight="13.5"/>
  <cols>
    <col min="1" max="1" width="6.1796875" style="54" customWidth="1"/>
    <col min="2" max="2" width="82" style="54" customWidth="1"/>
    <col min="3" max="3" width="12.81640625" style="54" customWidth="1"/>
    <col min="4" max="4" width="20.1796875" style="54" customWidth="1"/>
    <col min="5" max="5" width="13.453125" style="54" customWidth="1"/>
    <col min="6" max="6" width="10.1796875" style="54"/>
    <col min="7" max="11" width="11.81640625" style="54" customWidth="1"/>
    <col min="12" max="16384" width="10.1796875" style="54"/>
  </cols>
  <sheetData>
    <row r="1" spans="1:12" s="550" customFormat="1" ht="24" customHeight="1">
      <c r="A1" s="390" t="s">
        <v>6</v>
      </c>
      <c r="B1" s="48"/>
      <c r="C1" s="48"/>
      <c r="D1" s="48"/>
      <c r="E1" s="49"/>
      <c r="F1" s="49"/>
      <c r="G1" s="49"/>
      <c r="H1" s="49"/>
      <c r="I1" s="49"/>
      <c r="J1" s="47"/>
      <c r="K1" s="47"/>
      <c r="L1" s="50"/>
    </row>
    <row r="2" spans="1:12" s="550" customFormat="1" ht="24" customHeight="1">
      <c r="A2" s="390" t="str">
        <f>'1.1 Cover'!$A$1</f>
        <v>Regulatory Reporting Pack</v>
      </c>
      <c r="B2" s="52"/>
      <c r="C2" s="52"/>
      <c r="D2" s="52"/>
      <c r="E2" s="47"/>
      <c r="F2" s="47"/>
      <c r="G2" s="47"/>
      <c r="H2" s="47"/>
      <c r="I2" s="47"/>
      <c r="J2" s="47"/>
      <c r="K2" s="47"/>
      <c r="L2" s="50"/>
    </row>
    <row r="3" spans="1:12" s="550" customFormat="1" ht="24" customHeight="1">
      <c r="A3" s="390" t="s">
        <v>112</v>
      </c>
      <c r="B3" s="52"/>
      <c r="C3" s="52"/>
      <c r="D3" s="52"/>
      <c r="E3" s="52"/>
      <c r="F3" s="47"/>
      <c r="G3" s="47"/>
      <c r="H3" s="47"/>
      <c r="I3" s="47"/>
      <c r="J3" s="47"/>
      <c r="K3" s="47"/>
      <c r="L3" s="50"/>
    </row>
    <row r="4" spans="1:12" ht="14.5">
      <c r="A4" s="53"/>
      <c r="B4" s="53"/>
      <c r="C4" s="53"/>
      <c r="D4" s="53"/>
      <c r="E4" s="53"/>
      <c r="F4" s="53"/>
      <c r="G4" s="602"/>
      <c r="H4" s="603"/>
      <c r="I4" s="603" t="s">
        <v>113</v>
      </c>
      <c r="J4" s="603"/>
      <c r="K4" s="537"/>
    </row>
    <row r="5" spans="1:12" ht="15" thickBot="1">
      <c r="A5" s="53"/>
      <c r="B5" s="53"/>
      <c r="C5" s="53"/>
      <c r="D5" s="53"/>
      <c r="E5" s="53"/>
      <c r="F5" s="53"/>
      <c r="G5" s="418">
        <v>2027</v>
      </c>
      <c r="H5" s="287">
        <v>2028</v>
      </c>
      <c r="I5" s="287">
        <v>2029</v>
      </c>
      <c r="J5" s="287">
        <v>2030</v>
      </c>
      <c r="K5" s="538">
        <v>2031</v>
      </c>
    </row>
    <row r="6" spans="1:12" ht="14">
      <c r="A6" s="481"/>
      <c r="B6" s="367"/>
      <c r="C6" s="367"/>
      <c r="D6" s="367"/>
      <c r="E6" s="367"/>
      <c r="F6" s="367"/>
      <c r="G6" s="482"/>
      <c r="H6" s="482"/>
      <c r="I6" s="482"/>
      <c r="J6" s="482"/>
      <c r="K6" s="539"/>
    </row>
    <row r="7" spans="1:12" ht="16.149999999999999" customHeight="1">
      <c r="A7" s="483" t="s">
        <v>114</v>
      </c>
      <c r="B7" s="45"/>
      <c r="C7" s="45"/>
      <c r="D7" s="45"/>
      <c r="E7" s="45"/>
      <c r="F7" s="45"/>
      <c r="G7" s="45"/>
      <c r="H7" s="45"/>
      <c r="I7" s="45"/>
      <c r="J7" s="45"/>
      <c r="K7" s="540"/>
    </row>
    <row r="8" spans="1:12" ht="16.149999999999999" customHeight="1">
      <c r="A8" s="296"/>
      <c r="K8" s="437"/>
    </row>
    <row r="9" spans="1:12" ht="16.149999999999999" customHeight="1">
      <c r="A9" s="296"/>
      <c r="B9" s="484" t="s">
        <v>115</v>
      </c>
      <c r="G9" s="485"/>
      <c r="H9" s="485"/>
      <c r="I9" s="485"/>
      <c r="J9" s="485"/>
      <c r="K9" s="541"/>
    </row>
    <row r="10" spans="1:12" ht="16.149999999999999" customHeight="1">
      <c r="A10" s="296"/>
      <c r="B10" s="57" t="s">
        <v>116</v>
      </c>
      <c r="D10" s="56" t="s">
        <v>117</v>
      </c>
      <c r="E10" s="57" t="s">
        <v>118</v>
      </c>
      <c r="G10" s="604"/>
      <c r="H10" s="604"/>
      <c r="I10" s="604"/>
      <c r="J10" s="604"/>
      <c r="K10" s="542"/>
    </row>
    <row r="11" spans="1:12" ht="16.149999999999999" customHeight="1">
      <c r="A11" s="296"/>
      <c r="B11" s="57" t="s">
        <v>119</v>
      </c>
      <c r="D11" s="56" t="s">
        <v>117</v>
      </c>
      <c r="E11" s="57" t="s">
        <v>120</v>
      </c>
      <c r="G11" s="604"/>
      <c r="H11" s="604"/>
      <c r="I11" s="604"/>
      <c r="J11" s="604"/>
      <c r="K11" s="542"/>
    </row>
    <row r="12" spans="1:12" ht="16.149999999999999" customHeight="1">
      <c r="A12" s="296"/>
      <c r="B12" s="57" t="s">
        <v>121</v>
      </c>
      <c r="D12" s="56" t="s">
        <v>117</v>
      </c>
      <c r="E12" s="57" t="s">
        <v>122</v>
      </c>
      <c r="G12" s="604"/>
      <c r="H12" s="604"/>
      <c r="I12" s="604"/>
      <c r="J12" s="604"/>
      <c r="K12" s="542"/>
    </row>
    <row r="13" spans="1:12" ht="16.149999999999999" customHeight="1">
      <c r="A13" s="296"/>
      <c r="B13" s="57" t="s">
        <v>123</v>
      </c>
      <c r="D13" s="56" t="s">
        <v>117</v>
      </c>
      <c r="E13" s="57" t="s">
        <v>124</v>
      </c>
      <c r="G13" s="604"/>
      <c r="H13" s="604"/>
      <c r="I13" s="604"/>
      <c r="J13" s="604"/>
      <c r="K13" s="542"/>
    </row>
    <row r="14" spans="1:12" ht="16.149999999999999" customHeight="1">
      <c r="A14" s="296"/>
      <c r="B14" s="57" t="s">
        <v>125</v>
      </c>
      <c r="D14" s="56" t="s">
        <v>117</v>
      </c>
      <c r="E14" s="57" t="s">
        <v>126</v>
      </c>
      <c r="G14" s="604"/>
      <c r="H14" s="604"/>
      <c r="I14" s="604"/>
      <c r="J14" s="604"/>
      <c r="K14" s="542"/>
    </row>
    <row r="15" spans="1:12" ht="16.149999999999999" customHeight="1">
      <c r="A15" s="296"/>
      <c r="B15" s="57" t="s">
        <v>127</v>
      </c>
      <c r="D15" s="56" t="s">
        <v>117</v>
      </c>
      <c r="E15" s="57" t="s">
        <v>128</v>
      </c>
      <c r="G15" s="604"/>
      <c r="H15" s="604"/>
      <c r="I15" s="604"/>
      <c r="J15" s="604"/>
      <c r="K15" s="542"/>
    </row>
    <row r="16" spans="1:12" ht="16.149999999999999" customHeight="1">
      <c r="A16" s="296"/>
      <c r="K16" s="536"/>
    </row>
    <row r="17" spans="1:12" ht="16.149999999999999" customHeight="1">
      <c r="A17" s="296"/>
      <c r="B17" s="57"/>
      <c r="D17" s="57"/>
      <c r="E17" s="57"/>
      <c r="G17" s="438"/>
      <c r="H17" s="438"/>
      <c r="I17" s="438"/>
      <c r="J17" s="438"/>
      <c r="K17" s="543"/>
    </row>
    <row r="18" spans="1:12" ht="16.149999999999999" customHeight="1">
      <c r="A18" s="296"/>
      <c r="B18" s="484" t="s">
        <v>129</v>
      </c>
      <c r="D18" s="57"/>
      <c r="E18" s="57"/>
      <c r="G18" s="438"/>
      <c r="H18" s="438"/>
      <c r="I18" s="438"/>
      <c r="J18" s="438"/>
      <c r="K18" s="543"/>
    </row>
    <row r="19" spans="1:12" ht="16.149999999999999" customHeight="1">
      <c r="A19" s="296"/>
      <c r="B19" s="57" t="s">
        <v>116</v>
      </c>
      <c r="D19" s="56" t="s">
        <v>117</v>
      </c>
      <c r="E19" s="57" t="s">
        <v>130</v>
      </c>
      <c r="G19" s="604"/>
      <c r="H19" s="604"/>
      <c r="I19" s="604"/>
      <c r="J19" s="604"/>
      <c r="K19" s="542"/>
    </row>
    <row r="20" spans="1:12" ht="16.149999999999999" customHeight="1">
      <c r="A20" s="296"/>
      <c r="B20" s="57" t="s">
        <v>119</v>
      </c>
      <c r="D20" s="56" t="s">
        <v>117</v>
      </c>
      <c r="E20" s="57" t="s">
        <v>131</v>
      </c>
      <c r="G20" s="604"/>
      <c r="H20" s="604"/>
      <c r="I20" s="604"/>
      <c r="J20" s="604"/>
      <c r="K20" s="542"/>
    </row>
    <row r="21" spans="1:12" ht="16.149999999999999" customHeight="1">
      <c r="A21" s="296"/>
      <c r="B21" s="57" t="s">
        <v>121</v>
      </c>
      <c r="D21" s="56" t="s">
        <v>117</v>
      </c>
      <c r="E21" s="57" t="s">
        <v>132</v>
      </c>
      <c r="G21" s="604"/>
      <c r="H21" s="604"/>
      <c r="I21" s="604"/>
      <c r="J21" s="604"/>
      <c r="K21" s="542"/>
    </row>
    <row r="22" spans="1:12" ht="16.149999999999999" customHeight="1">
      <c r="A22" s="296"/>
      <c r="B22" s="57" t="s">
        <v>123</v>
      </c>
      <c r="D22" s="56" t="s">
        <v>117</v>
      </c>
      <c r="E22" s="57" t="s">
        <v>133</v>
      </c>
      <c r="G22" s="604"/>
      <c r="H22" s="604"/>
      <c r="I22" s="604"/>
      <c r="J22" s="604"/>
      <c r="K22" s="544"/>
      <c r="L22" s="296"/>
    </row>
    <row r="23" spans="1:12" ht="16.149999999999999" customHeight="1">
      <c r="A23" s="296"/>
      <c r="B23" s="57" t="s">
        <v>125</v>
      </c>
      <c r="D23" s="56" t="s">
        <v>117</v>
      </c>
      <c r="E23" s="57" t="s">
        <v>134</v>
      </c>
      <c r="G23" s="604"/>
      <c r="H23" s="604"/>
      <c r="I23" s="604"/>
      <c r="J23" s="604"/>
      <c r="K23" s="544"/>
      <c r="L23" s="296"/>
    </row>
    <row r="24" spans="1:12" ht="16.149999999999999" customHeight="1">
      <c r="A24" s="296"/>
      <c r="B24" s="57" t="s">
        <v>127</v>
      </c>
      <c r="D24" s="56" t="s">
        <v>117</v>
      </c>
      <c r="E24" s="57" t="s">
        <v>135</v>
      </c>
      <c r="G24" s="604"/>
      <c r="H24" s="604"/>
      <c r="I24" s="604"/>
      <c r="J24" s="604"/>
      <c r="K24" s="544"/>
      <c r="L24" s="296"/>
    </row>
    <row r="25" spans="1:12" ht="16.149999999999999" customHeight="1">
      <c r="A25" s="296"/>
      <c r="B25" s="57"/>
      <c r="D25" s="56"/>
      <c r="E25" s="57"/>
      <c r="L25" s="296"/>
    </row>
    <row r="26" spans="1:12" ht="16.149999999999999" customHeight="1">
      <c r="A26" s="296"/>
      <c r="B26" s="57"/>
      <c r="D26" s="56"/>
      <c r="E26" s="57"/>
      <c r="L26" s="296"/>
    </row>
    <row r="27" spans="1:12" ht="16.149999999999999" customHeight="1">
      <c r="A27" s="483" t="s">
        <v>136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296"/>
    </row>
    <row r="28" spans="1:12" ht="16.149999999999999" customHeight="1">
      <c r="A28" s="296"/>
      <c r="B28" s="57"/>
      <c r="D28" s="56"/>
      <c r="E28" s="57"/>
      <c r="L28" s="296"/>
    </row>
    <row r="29" spans="1:12" ht="16.149999999999999" customHeight="1">
      <c r="A29" s="296"/>
      <c r="B29" s="57" t="s">
        <v>137</v>
      </c>
      <c r="C29" s="486"/>
      <c r="D29" s="56" t="s">
        <v>117</v>
      </c>
      <c r="G29" s="604"/>
      <c r="H29" s="604"/>
      <c r="I29" s="604"/>
      <c r="J29" s="604"/>
      <c r="K29" s="544"/>
      <c r="L29" s="296"/>
    </row>
    <row r="30" spans="1:12" ht="16.149999999999999" customHeight="1">
      <c r="A30" s="296"/>
      <c r="L30" s="296"/>
    </row>
    <row r="31" spans="1:12" ht="16.149999999999999" customHeight="1">
      <c r="A31" s="483" t="s">
        <v>136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296"/>
    </row>
    <row r="32" spans="1:12" ht="16.149999999999999" customHeight="1">
      <c r="A32" s="296"/>
      <c r="G32" s="563"/>
      <c r="H32" s="438"/>
      <c r="I32" s="438"/>
      <c r="J32" s="438"/>
      <c r="K32" s="438"/>
      <c r="L32" s="296"/>
    </row>
    <row r="33" spans="1:12" ht="16.149999999999999" customHeight="1">
      <c r="A33" s="296"/>
      <c r="B33" s="57" t="s">
        <v>138</v>
      </c>
      <c r="C33" s="56" t="s">
        <v>139</v>
      </c>
      <c r="D33" s="56" t="s">
        <v>140</v>
      </c>
      <c r="E33" s="57" t="s">
        <v>141</v>
      </c>
      <c r="F33" s="58"/>
      <c r="G33" s="534">
        <f>'4.7 TO PT'!F9</f>
        <v>0</v>
      </c>
      <c r="H33" s="562">
        <f>'4.7 TO PT'!G9</f>
        <v>0</v>
      </c>
      <c r="I33" s="534">
        <f>'4.7 TO PT'!H9</f>
        <v>0</v>
      </c>
      <c r="J33" s="534">
        <f>'4.7 TO PT'!I9</f>
        <v>0</v>
      </c>
      <c r="K33" s="545">
        <f>'4.7 TO PT'!J9</f>
        <v>0</v>
      </c>
      <c r="L33" s="296"/>
    </row>
    <row r="34" spans="1:12" ht="16.149999999999999" customHeight="1">
      <c r="A34" s="296"/>
      <c r="B34" s="57" t="s">
        <v>142</v>
      </c>
      <c r="C34" s="56" t="s">
        <v>139</v>
      </c>
      <c r="D34" s="56" t="s">
        <v>140</v>
      </c>
      <c r="E34" s="57" t="s">
        <v>143</v>
      </c>
      <c r="F34" s="58"/>
      <c r="G34" s="534">
        <f>'4.7 TO PT'!F10</f>
        <v>0</v>
      </c>
      <c r="H34" s="562">
        <f>'4.7 TO PT'!G10</f>
        <v>0</v>
      </c>
      <c r="I34" s="534">
        <f>'4.7 TO PT'!H10</f>
        <v>0</v>
      </c>
      <c r="J34" s="534">
        <f>'4.7 TO PT'!I10</f>
        <v>0</v>
      </c>
      <c r="K34" s="545">
        <f>'4.7 TO PT'!J10</f>
        <v>0</v>
      </c>
      <c r="L34" s="296"/>
    </row>
    <row r="35" spans="1:12" ht="16.149999999999999" customHeight="1">
      <c r="A35" s="296"/>
      <c r="B35" s="57" t="s">
        <v>144</v>
      </c>
      <c r="C35" s="56" t="s">
        <v>139</v>
      </c>
      <c r="D35" s="56" t="s">
        <v>117</v>
      </c>
      <c r="E35" s="57" t="s">
        <v>145</v>
      </c>
      <c r="F35" s="58"/>
      <c r="G35" s="534">
        <f>'4.7 TO PT'!F11</f>
        <v>0</v>
      </c>
      <c r="H35" s="562">
        <f>'4.7 TO PT'!G11</f>
        <v>0</v>
      </c>
      <c r="I35" s="534">
        <f>'4.7 TO PT'!H11</f>
        <v>0</v>
      </c>
      <c r="J35" s="534">
        <f>'4.7 TO PT'!I11</f>
        <v>0</v>
      </c>
      <c r="K35" s="545">
        <f>'4.7 TO PT'!J11</f>
        <v>0</v>
      </c>
      <c r="L35" s="296"/>
    </row>
    <row r="36" spans="1:12" ht="16.149999999999999" customHeight="1">
      <c r="A36" s="296"/>
      <c r="B36" s="57" t="s">
        <v>146</v>
      </c>
      <c r="C36" s="56" t="s">
        <v>139</v>
      </c>
      <c r="D36" s="56" t="s">
        <v>140</v>
      </c>
      <c r="E36" s="57" t="s">
        <v>147</v>
      </c>
      <c r="F36" s="58"/>
      <c r="G36" s="534">
        <f>'4.7 TO PT'!F12</f>
        <v>0</v>
      </c>
      <c r="H36" s="562">
        <f>'4.7 TO PT'!G12</f>
        <v>0</v>
      </c>
      <c r="I36" s="534">
        <f>'4.7 TO PT'!H12</f>
        <v>0</v>
      </c>
      <c r="J36" s="534">
        <f>'4.7 TO PT'!I12</f>
        <v>0</v>
      </c>
      <c r="K36" s="545">
        <f>'4.7 TO PT'!J12</f>
        <v>0</v>
      </c>
      <c r="L36" s="296"/>
    </row>
    <row r="37" spans="1:12" ht="16.149999999999999" customHeight="1">
      <c r="A37" s="296"/>
      <c r="B37" s="57" t="s">
        <v>148</v>
      </c>
      <c r="C37" s="56" t="s">
        <v>149</v>
      </c>
      <c r="D37" s="56" t="s">
        <v>140</v>
      </c>
      <c r="E37" s="57" t="s">
        <v>150</v>
      </c>
      <c r="F37" s="58"/>
      <c r="G37" s="534">
        <f>'4.7 TO PT'!F13</f>
        <v>9.0289588719970499</v>
      </c>
      <c r="H37" s="562">
        <f>'4.7 TO PT'!G13</f>
        <v>9.6657291927540641</v>
      </c>
      <c r="I37" s="534">
        <f>'4.7 TO PT'!H13</f>
        <v>10.392824707510051</v>
      </c>
      <c r="J37" s="534">
        <f>'4.7 TO PT'!I13</f>
        <v>11.159321924620455</v>
      </c>
      <c r="K37" s="545">
        <f>'4.7 TO PT'!J13</f>
        <v>11.993209946688546</v>
      </c>
      <c r="L37" s="296"/>
    </row>
    <row r="38" spans="1:12" ht="16.149999999999999" customHeight="1">
      <c r="A38" s="296"/>
      <c r="B38" s="57" t="s">
        <v>151</v>
      </c>
      <c r="C38" s="56" t="s">
        <v>139</v>
      </c>
      <c r="D38" s="56" t="s">
        <v>140</v>
      </c>
      <c r="E38" s="57" t="s">
        <v>152</v>
      </c>
      <c r="F38" s="58"/>
      <c r="G38" s="534">
        <f>'4.7 TO PT'!F14</f>
        <v>0</v>
      </c>
      <c r="H38" s="562">
        <f>'4.7 TO PT'!G14</f>
        <v>0</v>
      </c>
      <c r="I38" s="534">
        <f>'4.7 TO PT'!H14</f>
        <v>0</v>
      </c>
      <c r="J38" s="534">
        <f>'4.7 TO PT'!I14</f>
        <v>0</v>
      </c>
      <c r="K38" s="545">
        <f>'4.7 TO PT'!J14</f>
        <v>0</v>
      </c>
      <c r="L38" s="296"/>
    </row>
    <row r="39" spans="1:12" ht="16.149999999999999" customHeight="1">
      <c r="A39" s="296"/>
      <c r="B39" s="57" t="s">
        <v>153</v>
      </c>
      <c r="C39" s="56" t="s">
        <v>139</v>
      </c>
      <c r="D39" s="56" t="s">
        <v>140</v>
      </c>
      <c r="E39" s="57" t="s">
        <v>154</v>
      </c>
      <c r="F39" s="58"/>
      <c r="G39" s="534">
        <f>'4.7 TO PT'!F15</f>
        <v>0</v>
      </c>
      <c r="H39" s="562">
        <f>'4.7 TO PT'!G15</f>
        <v>0</v>
      </c>
      <c r="I39" s="534">
        <f>'4.7 TO PT'!H15</f>
        <v>0</v>
      </c>
      <c r="J39" s="534">
        <f>'4.7 TO PT'!I15</f>
        <v>0</v>
      </c>
      <c r="K39" s="545">
        <f>'4.7 TO PT'!J15</f>
        <v>0</v>
      </c>
      <c r="L39" s="296"/>
    </row>
    <row r="40" spans="1:12" ht="16.149999999999999" customHeight="1">
      <c r="A40" s="296"/>
      <c r="B40" s="487" t="s">
        <v>155</v>
      </c>
      <c r="C40" s="56" t="s">
        <v>139</v>
      </c>
      <c r="D40" s="56" t="s">
        <v>117</v>
      </c>
      <c r="E40" s="439" t="s">
        <v>156</v>
      </c>
      <c r="F40" s="58"/>
      <c r="G40" s="534">
        <f>'4.7 TO PT'!F16</f>
        <v>0</v>
      </c>
      <c r="H40" s="562">
        <f>'4.7 TO PT'!G16</f>
        <v>0</v>
      </c>
      <c r="I40" s="534">
        <f>'4.7 TO PT'!H16</f>
        <v>0</v>
      </c>
      <c r="J40" s="534">
        <f>'4.7 TO PT'!I16</f>
        <v>0</v>
      </c>
      <c r="K40" s="545">
        <f>'4.7 TO PT'!J16</f>
        <v>0</v>
      </c>
      <c r="L40" s="296"/>
    </row>
    <row r="41" spans="1:12" ht="16.149999999999999" customHeight="1">
      <c r="A41" s="296"/>
      <c r="G41" s="438"/>
      <c r="H41" s="438"/>
      <c r="I41" s="438"/>
      <c r="J41" s="438"/>
      <c r="K41" s="438"/>
      <c r="L41" s="296"/>
    </row>
    <row r="42" spans="1:12" ht="16.149999999999999" customHeight="1">
      <c r="A42" s="483" t="s">
        <v>157</v>
      </c>
      <c r="B42" s="45"/>
      <c r="C42" s="45"/>
      <c r="D42" s="45"/>
      <c r="E42" s="45"/>
      <c r="F42" s="45"/>
      <c r="G42" s="436"/>
      <c r="H42" s="436"/>
      <c r="I42" s="436"/>
      <c r="J42" s="436"/>
      <c r="K42" s="436"/>
      <c r="L42" s="296"/>
    </row>
    <row r="43" spans="1:12" ht="16.149999999999999" customHeight="1">
      <c r="A43" s="296"/>
      <c r="G43" s="438"/>
      <c r="H43" s="438"/>
      <c r="I43" s="438"/>
      <c r="J43" s="438"/>
      <c r="K43" s="438"/>
      <c r="L43" s="296"/>
    </row>
    <row r="44" spans="1:12" ht="16.149999999999999" customHeight="1">
      <c r="A44" s="296"/>
      <c r="B44" s="57" t="s">
        <v>158</v>
      </c>
      <c r="C44" s="57" t="s">
        <v>159</v>
      </c>
      <c r="D44" s="56" t="s">
        <v>117</v>
      </c>
      <c r="E44" s="57" t="s">
        <v>160</v>
      </c>
      <c r="G44" s="572">
        <f>'4.9 TO ODI'!F8</f>
        <v>-2.8</v>
      </c>
      <c r="H44" s="572">
        <f>'4.9 TO ODI'!G8</f>
        <v>-2.8</v>
      </c>
      <c r="I44" s="572">
        <f>'4.9 TO ODI'!H8</f>
        <v>-2.8</v>
      </c>
      <c r="J44" s="572">
        <f>'4.9 TO ODI'!I8</f>
        <v>-2.8</v>
      </c>
      <c r="K44" s="572">
        <f>'4.9 TO ODI'!J8</f>
        <v>-2.8</v>
      </c>
      <c r="L44" s="296"/>
    </row>
    <row r="45" spans="1:12" ht="16.149999999999999" customHeight="1">
      <c r="A45" s="296"/>
      <c r="L45" s="296"/>
    </row>
    <row r="46" spans="1:12" ht="16.149999999999999" customHeight="1">
      <c r="A46" s="483" t="s">
        <v>161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296"/>
    </row>
    <row r="47" spans="1:12" ht="16.149999999999999" customHeight="1">
      <c r="A47" s="296"/>
      <c r="G47" s="438"/>
      <c r="H47" s="438"/>
      <c r="I47" s="438"/>
      <c r="J47" s="438"/>
      <c r="K47" s="438"/>
      <c r="L47" s="296"/>
    </row>
    <row r="48" spans="1:12" ht="16.149999999999999" customHeight="1">
      <c r="A48" s="296"/>
      <c r="B48" s="57" t="s">
        <v>162</v>
      </c>
      <c r="C48" s="57" t="s">
        <v>163</v>
      </c>
      <c r="D48" s="56" t="s">
        <v>117</v>
      </c>
      <c r="E48" s="57" t="s">
        <v>164</v>
      </c>
      <c r="G48" s="534">
        <f>'4.10 TO ORA'!F8</f>
        <v>0</v>
      </c>
      <c r="H48" s="534">
        <f>'4.10 TO ORA'!G8</f>
        <v>0</v>
      </c>
      <c r="I48" s="534">
        <f>'4.10 TO ORA'!H8</f>
        <v>0</v>
      </c>
      <c r="J48" s="534">
        <f>'4.10 TO ORA'!I8</f>
        <v>0</v>
      </c>
      <c r="K48" s="545">
        <f>'4.10 TO ORA'!J8</f>
        <v>0</v>
      </c>
      <c r="L48" s="296"/>
    </row>
    <row r="49" spans="1:12" ht="16.149999999999999" customHeight="1">
      <c r="A49" s="296"/>
      <c r="B49" s="57" t="s">
        <v>165</v>
      </c>
      <c r="C49" s="57" t="s">
        <v>166</v>
      </c>
      <c r="D49" s="56" t="s">
        <v>117</v>
      </c>
      <c r="E49" s="57" t="s">
        <v>167</v>
      </c>
      <c r="G49" s="534">
        <f>'4.10 TO ORA'!F9</f>
        <v>0</v>
      </c>
      <c r="H49" s="534">
        <f>'4.10 TO ORA'!G9</f>
        <v>0</v>
      </c>
      <c r="I49" s="534">
        <f>'4.10 TO ORA'!H9</f>
        <v>0</v>
      </c>
      <c r="J49" s="534">
        <f>'4.10 TO ORA'!I9</f>
        <v>0</v>
      </c>
      <c r="K49" s="545">
        <f>'4.10 TO ORA'!J9</f>
        <v>0</v>
      </c>
      <c r="L49" s="296"/>
    </row>
    <row r="50" spans="1:12" ht="16.149999999999999" customHeight="1">
      <c r="A50" s="296"/>
      <c r="B50" s="488" t="s">
        <v>168</v>
      </c>
      <c r="C50" s="57" t="s">
        <v>169</v>
      </c>
      <c r="D50" s="56" t="s">
        <v>117</v>
      </c>
      <c r="E50" s="57" t="s">
        <v>170</v>
      </c>
      <c r="G50" s="534">
        <f>'4.10 TO ORA'!F10</f>
        <v>0</v>
      </c>
      <c r="H50" s="534">
        <f>'4.10 TO ORA'!G10</f>
        <v>0</v>
      </c>
      <c r="I50" s="534">
        <f>'4.10 TO ORA'!H10</f>
        <v>0</v>
      </c>
      <c r="J50" s="534">
        <f>'4.10 TO ORA'!I10</f>
        <v>0</v>
      </c>
      <c r="K50" s="545">
        <f>'4.10 TO ORA'!J10</f>
        <v>0</v>
      </c>
      <c r="L50" s="296"/>
    </row>
    <row r="51" spans="1:12" ht="16.149999999999999" customHeight="1">
      <c r="A51" s="296"/>
      <c r="B51" s="488" t="s">
        <v>171</v>
      </c>
      <c r="C51" s="54" t="s">
        <v>172</v>
      </c>
      <c r="D51" s="56" t="s">
        <v>117</v>
      </c>
      <c r="E51" s="489" t="s">
        <v>173</v>
      </c>
      <c r="G51" s="534">
        <f>'4.10 TO ORA'!F11</f>
        <v>0</v>
      </c>
      <c r="H51" s="534">
        <f>'4.10 TO ORA'!G11</f>
        <v>0</v>
      </c>
      <c r="I51" s="534">
        <f>'4.10 TO ORA'!H11</f>
        <v>0</v>
      </c>
      <c r="J51" s="534">
        <f>'4.10 TO ORA'!I11</f>
        <v>0</v>
      </c>
      <c r="K51" s="545">
        <f>'4.10 TO ORA'!J11</f>
        <v>0</v>
      </c>
      <c r="L51" s="296"/>
    </row>
    <row r="52" spans="1:12" ht="16.149999999999999" customHeight="1">
      <c r="A52" s="296"/>
      <c r="B52" s="488" t="s">
        <v>174</v>
      </c>
      <c r="C52" s="490"/>
      <c r="D52" s="56" t="s">
        <v>117</v>
      </c>
      <c r="E52" s="489"/>
      <c r="G52" s="534">
        <v>0</v>
      </c>
      <c r="H52" s="534">
        <v>0</v>
      </c>
      <c r="I52" s="534">
        <v>0</v>
      </c>
      <c r="J52" s="534">
        <v>0</v>
      </c>
      <c r="K52" s="545">
        <v>0</v>
      </c>
      <c r="L52" s="296"/>
    </row>
    <row r="53" spans="1:12" ht="16.149999999999999" customHeight="1">
      <c r="A53" s="296"/>
      <c r="B53" s="488" t="s">
        <v>175</v>
      </c>
      <c r="C53" s="490"/>
      <c r="D53" s="56" t="s">
        <v>117</v>
      </c>
      <c r="E53" s="489"/>
      <c r="G53" s="534">
        <v>0</v>
      </c>
      <c r="H53" s="534">
        <v>0</v>
      </c>
      <c r="I53" s="534">
        <v>0</v>
      </c>
      <c r="J53" s="534">
        <v>0</v>
      </c>
      <c r="K53" s="545">
        <v>0</v>
      </c>
      <c r="L53" s="296"/>
    </row>
    <row r="54" spans="1:12" ht="16.149999999999999" customHeight="1">
      <c r="A54" s="296"/>
      <c r="B54" s="490"/>
      <c r="C54" s="490"/>
      <c r="D54" s="490"/>
      <c r="E54" s="489"/>
      <c r="G54" s="491"/>
      <c r="H54" s="491"/>
      <c r="I54" s="491"/>
      <c r="J54" s="491"/>
      <c r="K54" s="491"/>
      <c r="L54" s="296"/>
    </row>
    <row r="55" spans="1:12" ht="16.149999999999999" customHeight="1">
      <c r="A55" s="483" t="s">
        <v>176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296"/>
    </row>
    <row r="56" spans="1:12" ht="16.149999999999999" customHeight="1">
      <c r="A56" s="296"/>
      <c r="L56" s="296"/>
    </row>
    <row r="57" spans="1:12" ht="16.149999999999999" customHeight="1">
      <c r="A57" s="296"/>
      <c r="B57" s="54" t="s">
        <v>176</v>
      </c>
      <c r="D57" s="54" t="s">
        <v>140</v>
      </c>
      <c r="E57" s="54" t="s">
        <v>177</v>
      </c>
      <c r="G57" s="605">
        <f>'4.15 - TO Recovered Rev'!F26</f>
        <v>0</v>
      </c>
      <c r="H57" s="605">
        <f>'4.15 - TO Recovered Rev'!G26</f>
        <v>0</v>
      </c>
      <c r="I57" s="605">
        <f>'4.15 - TO Recovered Rev'!H26</f>
        <v>0</v>
      </c>
      <c r="J57" s="605">
        <f>'4.15 - TO Recovered Rev'!I26</f>
        <v>0</v>
      </c>
      <c r="K57" s="546">
        <f>'4.15 - TO Recovered Rev'!J26</f>
        <v>0</v>
      </c>
      <c r="L57" s="296"/>
    </row>
    <row r="58" spans="1:12" ht="16.149999999999999" customHeight="1">
      <c r="A58" s="296"/>
      <c r="G58" s="492"/>
      <c r="H58" s="492"/>
      <c r="I58" s="492"/>
      <c r="J58" s="492"/>
      <c r="K58" s="492"/>
      <c r="L58" s="296"/>
    </row>
    <row r="59" spans="1:12" ht="16.149999999999999" customHeight="1">
      <c r="A59" s="483" t="s">
        <v>178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296"/>
    </row>
    <row r="60" spans="1:12" ht="16.149999999999999" customHeight="1">
      <c r="A60" s="296"/>
      <c r="L60" s="296"/>
    </row>
    <row r="61" spans="1:12" ht="16.149999999999999" customHeight="1">
      <c r="A61" s="296"/>
      <c r="B61" s="54" t="s">
        <v>179</v>
      </c>
      <c r="D61" s="56" t="s">
        <v>117</v>
      </c>
      <c r="E61" s="54" t="s">
        <v>180</v>
      </c>
      <c r="F61"/>
      <c r="G61" s="534">
        <f>'4.14 DRS'!F27</f>
        <v>0</v>
      </c>
      <c r="H61" s="534">
        <f>'4.14 DRS'!G27</f>
        <v>0</v>
      </c>
      <c r="I61" s="534">
        <f>'4.14 DRS'!H27</f>
        <v>0</v>
      </c>
      <c r="J61" s="534">
        <f>'4.14 DRS'!I27</f>
        <v>0</v>
      </c>
      <c r="K61" s="545">
        <f>'4.14 DRS'!J27</f>
        <v>0</v>
      </c>
      <c r="L61" s="296"/>
    </row>
    <row r="62" spans="1:12" ht="16.149999999999999" customHeight="1">
      <c r="A62" s="296"/>
      <c r="B62" s="54" t="s">
        <v>181</v>
      </c>
      <c r="D62" s="56" t="s">
        <v>117</v>
      </c>
      <c r="E62" s="54" t="s">
        <v>182</v>
      </c>
      <c r="F62"/>
      <c r="G62" s="534">
        <f>'4.14 DRS'!F50</f>
        <v>0</v>
      </c>
      <c r="H62" s="534">
        <f>'4.14 DRS'!G50</f>
        <v>0</v>
      </c>
      <c r="I62" s="534">
        <f>'4.14 DRS'!H50</f>
        <v>0</v>
      </c>
      <c r="J62" s="534">
        <f>'4.14 DRS'!I50</f>
        <v>0</v>
      </c>
      <c r="K62" s="545">
        <f>'4.14 DRS'!J50</f>
        <v>0</v>
      </c>
      <c r="L62" s="296"/>
    </row>
    <row r="63" spans="1:12" ht="16.149999999999999" customHeight="1">
      <c r="A63" s="296"/>
      <c r="B63" s="490"/>
      <c r="C63" s="490"/>
      <c r="D63" s="490"/>
      <c r="L63" s="296"/>
    </row>
    <row r="64" spans="1:12" ht="16.149999999999999" customHeight="1">
      <c r="A64" s="483" t="s">
        <v>183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296"/>
    </row>
    <row r="65" spans="1:12" ht="16.149999999999999" customHeight="1">
      <c r="A65" s="296"/>
      <c r="L65" s="296"/>
    </row>
    <row r="66" spans="1:12" ht="16.149999999999999" customHeight="1">
      <c r="A66" s="296"/>
      <c r="B66" s="54" t="s">
        <v>184</v>
      </c>
      <c r="C66" s="55" t="s">
        <v>185</v>
      </c>
      <c r="D66" s="56" t="s">
        <v>117</v>
      </c>
      <c r="E66" s="57" t="s">
        <v>186</v>
      </c>
      <c r="F66" s="533" t="s">
        <v>187</v>
      </c>
      <c r="G66" s="534">
        <f>'4.3 TO PCDs'!F11</f>
        <v>97.27</v>
      </c>
      <c r="H66" s="534">
        <f>'4.3 TO PCDs'!G11</f>
        <v>101</v>
      </c>
      <c r="I66" s="534">
        <f>'4.3 TO PCDs'!H11</f>
        <v>113.67</v>
      </c>
      <c r="J66" s="534">
        <f>'4.3 TO PCDs'!I11</f>
        <v>116.73</v>
      </c>
      <c r="K66" s="545">
        <f>'4.3 TO PCDs'!J11</f>
        <v>146.66999999999999</v>
      </c>
      <c r="L66" s="296"/>
    </row>
    <row r="67" spans="1:12" ht="16.149999999999999" customHeight="1">
      <c r="A67" s="296"/>
      <c r="B67" s="54" t="s">
        <v>188</v>
      </c>
      <c r="C67" s="55" t="s">
        <v>185</v>
      </c>
      <c r="D67" s="56" t="s">
        <v>117</v>
      </c>
      <c r="E67" s="57" t="s">
        <v>189</v>
      </c>
      <c r="F67" s="533" t="s">
        <v>190</v>
      </c>
      <c r="G67" s="534">
        <f>'4.5 TO Re-openers'!F11</f>
        <v>0</v>
      </c>
      <c r="H67" s="534">
        <f>'4.5 TO Re-openers'!G11</f>
        <v>0</v>
      </c>
      <c r="I67" s="534">
        <f>'4.5 TO Re-openers'!H11</f>
        <v>0</v>
      </c>
      <c r="J67" s="534">
        <f>'4.5 TO Re-openers'!I11</f>
        <v>0</v>
      </c>
      <c r="K67" s="545">
        <f>'4.5 TO Re-openers'!J11</f>
        <v>0</v>
      </c>
      <c r="L67" s="296"/>
    </row>
    <row r="68" spans="1:12" ht="16.149999999999999" customHeight="1">
      <c r="A68" s="296"/>
      <c r="B68" s="54" t="s">
        <v>191</v>
      </c>
      <c r="C68" s="55" t="s">
        <v>192</v>
      </c>
      <c r="D68" s="56" t="s">
        <v>117</v>
      </c>
      <c r="E68" s="57" t="s">
        <v>193</v>
      </c>
      <c r="F68" s="533" t="s">
        <v>187</v>
      </c>
      <c r="G68" s="534">
        <f>'4.3 TO PCDs'!F18</f>
        <v>0</v>
      </c>
      <c r="H68" s="534">
        <f>'4.3 TO PCDs'!G18</f>
        <v>0</v>
      </c>
      <c r="I68" s="534">
        <f>'4.3 TO PCDs'!H18</f>
        <v>0</v>
      </c>
      <c r="J68" s="534">
        <f>'4.3 TO PCDs'!I18</f>
        <v>0</v>
      </c>
      <c r="K68" s="545">
        <f>'4.3 TO PCDs'!J18</f>
        <v>0</v>
      </c>
      <c r="L68" s="296"/>
    </row>
    <row r="69" spans="1:12" ht="16.149999999999999" customHeight="1">
      <c r="A69" s="296"/>
      <c r="B69" s="54" t="s">
        <v>194</v>
      </c>
      <c r="C69" s="55" t="s">
        <v>192</v>
      </c>
      <c r="D69" s="56" t="s">
        <v>117</v>
      </c>
      <c r="E69" s="57" t="s">
        <v>195</v>
      </c>
      <c r="F69" s="533" t="s">
        <v>190</v>
      </c>
      <c r="G69" s="534">
        <f>'4.5 TO Re-openers'!F18</f>
        <v>0</v>
      </c>
      <c r="H69" s="534">
        <f>'4.5 TO Re-openers'!G18</f>
        <v>0</v>
      </c>
      <c r="I69" s="534">
        <f>'4.5 TO Re-openers'!H18</f>
        <v>0</v>
      </c>
      <c r="J69" s="534">
        <f>'4.5 TO Re-openers'!I18</f>
        <v>0</v>
      </c>
      <c r="K69" s="545">
        <f>'4.5 TO Re-openers'!J18</f>
        <v>0</v>
      </c>
      <c r="L69" s="296"/>
    </row>
    <row r="70" spans="1:12" ht="16.149999999999999" customHeight="1">
      <c r="A70" s="296"/>
      <c r="B70" s="54" t="s">
        <v>196</v>
      </c>
      <c r="C70" s="55" t="s">
        <v>192</v>
      </c>
      <c r="D70" s="56" t="s">
        <v>117</v>
      </c>
      <c r="E70" s="57" t="s">
        <v>197</v>
      </c>
      <c r="F70" s="533" t="s">
        <v>187</v>
      </c>
      <c r="G70" s="534">
        <f>'4.3 TO PCDs'!F25</f>
        <v>0</v>
      </c>
      <c r="H70" s="534">
        <f>'4.3 TO PCDs'!G25</f>
        <v>0</v>
      </c>
      <c r="I70" s="534">
        <f>'4.3 TO PCDs'!H25</f>
        <v>0</v>
      </c>
      <c r="J70" s="534">
        <f>'4.3 TO PCDs'!I25</f>
        <v>0</v>
      </c>
      <c r="K70" s="545">
        <f>'4.3 TO PCDs'!J25</f>
        <v>0</v>
      </c>
      <c r="L70" s="296"/>
    </row>
    <row r="71" spans="1:12" ht="16.149999999999999" customHeight="1">
      <c r="A71" s="296"/>
      <c r="B71" s="54" t="s">
        <v>198</v>
      </c>
      <c r="C71" s="55" t="s">
        <v>199</v>
      </c>
      <c r="D71" s="56" t="s">
        <v>117</v>
      </c>
      <c r="E71" s="57" t="s">
        <v>200</v>
      </c>
      <c r="F71" s="533" t="s">
        <v>190</v>
      </c>
      <c r="G71" s="534">
        <f>'4.5 TO Re-openers'!F32</f>
        <v>0</v>
      </c>
      <c r="H71" s="534">
        <f>'4.5 TO Re-openers'!G32</f>
        <v>0</v>
      </c>
      <c r="I71" s="534">
        <f>'4.5 TO Re-openers'!H32</f>
        <v>0</v>
      </c>
      <c r="J71" s="534">
        <f>'4.5 TO Re-openers'!I32</f>
        <v>0</v>
      </c>
      <c r="K71" s="545">
        <f>'4.5 TO Re-openers'!J32</f>
        <v>0</v>
      </c>
      <c r="L71" s="296"/>
    </row>
    <row r="72" spans="1:12" ht="16.149999999999999" customHeight="1">
      <c r="A72" s="296"/>
      <c r="B72" s="54" t="s">
        <v>201</v>
      </c>
      <c r="C72" s="55" t="s">
        <v>202</v>
      </c>
      <c r="D72" s="56" t="s">
        <v>117</v>
      </c>
      <c r="E72" s="57" t="s">
        <v>203</v>
      </c>
      <c r="F72" s="533" t="s">
        <v>187</v>
      </c>
      <c r="G72" s="534">
        <f>'4.3 TO PCDs'!F32</f>
        <v>0</v>
      </c>
      <c r="H72" s="534">
        <f>'4.3 TO PCDs'!G32</f>
        <v>0</v>
      </c>
      <c r="I72" s="534">
        <f>'4.3 TO PCDs'!H32</f>
        <v>0</v>
      </c>
      <c r="J72" s="534">
        <f>'4.3 TO PCDs'!I32</f>
        <v>0</v>
      </c>
      <c r="K72" s="545">
        <f>'4.3 TO PCDs'!J32</f>
        <v>0</v>
      </c>
      <c r="L72" s="296"/>
    </row>
    <row r="73" spans="1:12" ht="16.149999999999999" customHeight="1">
      <c r="A73" s="296"/>
      <c r="B73" s="54" t="s">
        <v>204</v>
      </c>
      <c r="C73" s="55" t="s">
        <v>199</v>
      </c>
      <c r="D73" s="56" t="s">
        <v>117</v>
      </c>
      <c r="E73" s="57" t="s">
        <v>205</v>
      </c>
      <c r="F73" s="533" t="s">
        <v>190</v>
      </c>
      <c r="G73" s="534">
        <f>'4.5 TO Re-openers'!F25</f>
        <v>0</v>
      </c>
      <c r="H73" s="534">
        <f>'4.5 TO Re-openers'!G25</f>
        <v>0</v>
      </c>
      <c r="I73" s="534">
        <f>'4.5 TO Re-openers'!H25</f>
        <v>0</v>
      </c>
      <c r="J73" s="534">
        <f>'4.5 TO Re-openers'!I25</f>
        <v>0</v>
      </c>
      <c r="K73" s="545">
        <f>'4.5 TO Re-openers'!J25</f>
        <v>0</v>
      </c>
      <c r="L73" s="296"/>
    </row>
    <row r="74" spans="1:12" ht="16.149999999999999" customHeight="1">
      <c r="A74" s="296"/>
      <c r="B74" s="54" t="s">
        <v>206</v>
      </c>
      <c r="C74" s="55" t="s">
        <v>202</v>
      </c>
      <c r="D74" s="56" t="s">
        <v>117</v>
      </c>
      <c r="E74" s="57" t="s">
        <v>207</v>
      </c>
      <c r="F74" s="533" t="s">
        <v>190</v>
      </c>
      <c r="G74" s="534">
        <f>'4.5 TO Re-openers'!F37</f>
        <v>0</v>
      </c>
      <c r="H74" s="534">
        <f>'4.5 TO Re-openers'!G37</f>
        <v>0</v>
      </c>
      <c r="I74" s="534">
        <f>'4.5 TO Re-openers'!H37</f>
        <v>0</v>
      </c>
      <c r="J74" s="534">
        <f>'4.5 TO Re-openers'!I37</f>
        <v>0</v>
      </c>
      <c r="K74" s="545">
        <f>'4.5 TO Re-openers'!J37</f>
        <v>0</v>
      </c>
      <c r="L74" s="296"/>
    </row>
    <row r="75" spans="1:12" ht="16.149999999999999" customHeight="1">
      <c r="A75" s="296"/>
      <c r="B75" s="54" t="s">
        <v>208</v>
      </c>
      <c r="C75" s="55" t="s">
        <v>209</v>
      </c>
      <c r="D75" s="56" t="s">
        <v>117</v>
      </c>
      <c r="E75" s="57" t="s">
        <v>210</v>
      </c>
      <c r="F75" s="533" t="s">
        <v>187</v>
      </c>
      <c r="G75" s="534">
        <f>'4.3 TO PCDs'!F39</f>
        <v>3.26</v>
      </c>
      <c r="H75" s="534">
        <f>'4.3 TO PCDs'!G39</f>
        <v>3.27</v>
      </c>
      <c r="I75" s="534">
        <f>'4.3 TO PCDs'!H39</f>
        <v>3.3</v>
      </c>
      <c r="J75" s="534">
        <f>'4.3 TO PCDs'!I39</f>
        <v>3.02</v>
      </c>
      <c r="K75" s="545">
        <f>'4.3 TO PCDs'!J39</f>
        <v>3.14</v>
      </c>
      <c r="L75" s="296"/>
    </row>
    <row r="76" spans="1:12" ht="16.149999999999999" customHeight="1">
      <c r="A76" s="296"/>
      <c r="B76" s="54" t="s">
        <v>211</v>
      </c>
      <c r="C76" s="55" t="s">
        <v>212</v>
      </c>
      <c r="D76" s="56" t="s">
        <v>117</v>
      </c>
      <c r="E76" s="57" t="s">
        <v>213</v>
      </c>
      <c r="F76" s="533" t="s">
        <v>190</v>
      </c>
      <c r="G76" s="534">
        <f>'4.5 TO Re-openers'!F44</f>
        <v>0</v>
      </c>
      <c r="H76" s="534">
        <f>'4.5 TO Re-openers'!G44</f>
        <v>0</v>
      </c>
      <c r="I76" s="534">
        <f>'4.5 TO Re-openers'!H44</f>
        <v>0</v>
      </c>
      <c r="J76" s="534">
        <f>'4.5 TO Re-openers'!I44</f>
        <v>0</v>
      </c>
      <c r="K76" s="545">
        <f>'4.5 TO Re-openers'!J44</f>
        <v>0</v>
      </c>
      <c r="L76" s="296"/>
    </row>
    <row r="77" spans="1:12" ht="16.149999999999999" customHeight="1">
      <c r="A77" s="296"/>
      <c r="B77" s="54" t="s">
        <v>214</v>
      </c>
      <c r="C77" s="55" t="s">
        <v>215</v>
      </c>
      <c r="D77" s="56" t="s">
        <v>117</v>
      </c>
      <c r="E77" s="57" t="s">
        <v>216</v>
      </c>
      <c r="F77" s="533" t="s">
        <v>190</v>
      </c>
      <c r="G77" s="534">
        <f>'4.5 TO Re-openers'!F49</f>
        <v>0</v>
      </c>
      <c r="H77" s="534">
        <f>'4.5 TO Re-openers'!G49</f>
        <v>0</v>
      </c>
      <c r="I77" s="534">
        <f>'4.5 TO Re-openers'!H49</f>
        <v>0</v>
      </c>
      <c r="J77" s="534">
        <f>'4.5 TO Re-openers'!I49</f>
        <v>0</v>
      </c>
      <c r="K77" s="545">
        <f>'4.5 TO Re-openers'!J49</f>
        <v>0</v>
      </c>
      <c r="L77" s="296"/>
    </row>
    <row r="78" spans="1:12" ht="16.149999999999999" customHeight="1">
      <c r="A78" s="296"/>
      <c r="B78" s="54" t="s">
        <v>217</v>
      </c>
      <c r="C78" s="55" t="s">
        <v>218</v>
      </c>
      <c r="D78" s="56" t="s">
        <v>117</v>
      </c>
      <c r="E78" s="57" t="s">
        <v>219</v>
      </c>
      <c r="F78" s="533" t="s">
        <v>190</v>
      </c>
      <c r="G78" s="534">
        <f>'4.5 TO Re-openers'!F54</f>
        <v>0</v>
      </c>
      <c r="H78" s="534">
        <f>'4.5 TO Re-openers'!G54</f>
        <v>0</v>
      </c>
      <c r="I78" s="534">
        <f>'4.5 TO Re-openers'!H54</f>
        <v>0</v>
      </c>
      <c r="J78" s="534">
        <f>'4.5 TO Re-openers'!I54</f>
        <v>0</v>
      </c>
      <c r="K78" s="545">
        <f>'4.5 TO Re-openers'!J54</f>
        <v>0</v>
      </c>
      <c r="L78" s="296"/>
    </row>
    <row r="79" spans="1:12" ht="16.149999999999999" customHeight="1">
      <c r="A79" s="296"/>
      <c r="B79" s="54" t="s">
        <v>220</v>
      </c>
      <c r="C79" s="55" t="s">
        <v>221</v>
      </c>
      <c r="D79" s="56" t="s">
        <v>117</v>
      </c>
      <c r="E79" s="57" t="s">
        <v>222</v>
      </c>
      <c r="F79" s="533" t="s">
        <v>187</v>
      </c>
      <c r="G79" s="534">
        <f>'4.3 TO PCDs'!F46</f>
        <v>0</v>
      </c>
      <c r="H79" s="534">
        <f>'4.3 TO PCDs'!G46</f>
        <v>0</v>
      </c>
      <c r="I79" s="534">
        <f>'4.3 TO PCDs'!H46</f>
        <v>0</v>
      </c>
      <c r="J79" s="534">
        <f>'4.3 TO PCDs'!I46</f>
        <v>0</v>
      </c>
      <c r="K79" s="545">
        <f>'4.3 TO PCDs'!J46</f>
        <v>0</v>
      </c>
      <c r="L79" s="296"/>
    </row>
    <row r="80" spans="1:12" ht="16.149999999999999" customHeight="1">
      <c r="A80" s="296"/>
      <c r="B80" s="54" t="s">
        <v>223</v>
      </c>
      <c r="C80" s="55" t="s">
        <v>224</v>
      </c>
      <c r="D80" s="56" t="s">
        <v>117</v>
      </c>
      <c r="E80" s="57" t="s">
        <v>225</v>
      </c>
      <c r="F80" s="533" t="s">
        <v>187</v>
      </c>
      <c r="G80" s="534">
        <f>'4.3 TO PCDs'!F53</f>
        <v>0</v>
      </c>
      <c r="H80" s="534">
        <f>'4.3 TO PCDs'!G53</f>
        <v>0</v>
      </c>
      <c r="I80" s="534">
        <f>'4.3 TO PCDs'!H53</f>
        <v>0</v>
      </c>
      <c r="J80" s="534">
        <f>'4.3 TO PCDs'!I53</f>
        <v>0</v>
      </c>
      <c r="K80" s="545">
        <f>'4.3 TO PCDs'!J53</f>
        <v>0</v>
      </c>
      <c r="L80" s="296"/>
    </row>
    <row r="81" spans="1:12" ht="16.149999999999999" customHeight="1">
      <c r="A81" s="296"/>
      <c r="B81" s="54" t="s">
        <v>226</v>
      </c>
      <c r="C81" s="55" t="s">
        <v>227</v>
      </c>
      <c r="D81" s="56" t="s">
        <v>117</v>
      </c>
      <c r="E81" s="57" t="s">
        <v>228</v>
      </c>
      <c r="F81" s="533" t="s">
        <v>187</v>
      </c>
      <c r="G81" s="534">
        <f>'4.3 TO PCDs'!F60</f>
        <v>0</v>
      </c>
      <c r="H81" s="534">
        <f>'4.3 TO PCDs'!G60</f>
        <v>0</v>
      </c>
      <c r="I81" s="534">
        <f>'4.3 TO PCDs'!H60</f>
        <v>0</v>
      </c>
      <c r="J81" s="534">
        <f>'4.3 TO PCDs'!I60</f>
        <v>0</v>
      </c>
      <c r="K81" s="545">
        <f>'4.3 TO PCDs'!J60</f>
        <v>0</v>
      </c>
      <c r="L81" s="296"/>
    </row>
    <row r="82" spans="1:12" ht="16.149999999999999" customHeight="1">
      <c r="A82" s="296"/>
      <c r="B82" s="54" t="s">
        <v>229</v>
      </c>
      <c r="C82" s="55" t="s">
        <v>230</v>
      </c>
      <c r="D82" s="56" t="s">
        <v>117</v>
      </c>
      <c r="E82" s="57" t="s">
        <v>231</v>
      </c>
      <c r="F82" s="533" t="s">
        <v>190</v>
      </c>
      <c r="G82" s="534">
        <f>'4.5 TO Re-openers'!F61</f>
        <v>0</v>
      </c>
      <c r="H82" s="534">
        <f>'4.5 TO Re-openers'!G61</f>
        <v>0</v>
      </c>
      <c r="I82" s="534">
        <f>'4.5 TO Re-openers'!H61</f>
        <v>0</v>
      </c>
      <c r="J82" s="534">
        <f>'4.5 TO Re-openers'!I61</f>
        <v>0</v>
      </c>
      <c r="K82" s="545">
        <f>'4.5 TO Re-openers'!J61</f>
        <v>0</v>
      </c>
      <c r="L82" s="296"/>
    </row>
    <row r="83" spans="1:12" ht="16.149999999999999" customHeight="1">
      <c r="A83" s="296"/>
      <c r="B83" s="54" t="s">
        <v>232</v>
      </c>
      <c r="C83" s="55" t="s">
        <v>233</v>
      </c>
      <c r="D83" s="56" t="s">
        <v>117</v>
      </c>
      <c r="E83" s="57" t="s">
        <v>234</v>
      </c>
      <c r="F83" s="533" t="s">
        <v>190</v>
      </c>
      <c r="G83" s="534">
        <f>'4.5 TO Re-openers'!F66</f>
        <v>0</v>
      </c>
      <c r="H83" s="534">
        <f>'4.5 TO Re-openers'!G66</f>
        <v>0</v>
      </c>
      <c r="I83" s="534">
        <f>'4.5 TO Re-openers'!H66</f>
        <v>0</v>
      </c>
      <c r="J83" s="534">
        <f>'4.5 TO Re-openers'!I66</f>
        <v>0</v>
      </c>
      <c r="K83" s="545">
        <f>'4.5 TO Re-openers'!J66</f>
        <v>0</v>
      </c>
      <c r="L83" s="296"/>
    </row>
    <row r="84" spans="1:12" ht="16.149999999999999" customHeight="1">
      <c r="A84" s="296"/>
      <c r="B84" s="54" t="s">
        <v>235</v>
      </c>
      <c r="C84" s="55" t="s">
        <v>236</v>
      </c>
      <c r="D84" s="56" t="s">
        <v>117</v>
      </c>
      <c r="E84" s="57" t="s">
        <v>237</v>
      </c>
      <c r="F84" s="533" t="s">
        <v>187</v>
      </c>
      <c r="G84" s="534">
        <f>'4.3 TO PCDs'!F67</f>
        <v>1.1100000000000001</v>
      </c>
      <c r="H84" s="534">
        <f>'4.3 TO PCDs'!G67</f>
        <v>2.4900000000000002</v>
      </c>
      <c r="I84" s="534">
        <f>'4.3 TO PCDs'!H67</f>
        <v>4.75</v>
      </c>
      <c r="J84" s="534">
        <f>'4.3 TO PCDs'!I67</f>
        <v>6.28</v>
      </c>
      <c r="K84" s="545">
        <f>'4.3 TO PCDs'!J67</f>
        <v>17.39</v>
      </c>
      <c r="L84" s="296"/>
    </row>
    <row r="85" spans="1:12" ht="16.149999999999999" customHeight="1">
      <c r="A85" s="296"/>
      <c r="B85" s="54" t="s">
        <v>238</v>
      </c>
      <c r="C85" s="55" t="s">
        <v>239</v>
      </c>
      <c r="D85" s="56" t="s">
        <v>117</v>
      </c>
      <c r="E85" s="57" t="s">
        <v>240</v>
      </c>
      <c r="F85" s="533" t="s">
        <v>190</v>
      </c>
      <c r="G85" s="534">
        <f>'4.5 TO Re-openers'!F71</f>
        <v>0</v>
      </c>
      <c r="H85" s="534">
        <f>'4.5 TO Re-openers'!G71</f>
        <v>0</v>
      </c>
      <c r="I85" s="534">
        <f>'4.5 TO Re-openers'!H71</f>
        <v>0</v>
      </c>
      <c r="J85" s="534">
        <f>'4.5 TO Re-openers'!I71</f>
        <v>0</v>
      </c>
      <c r="K85" s="545">
        <f>'4.5 TO Re-openers'!J71</f>
        <v>0</v>
      </c>
      <c r="L85" s="296"/>
    </row>
    <row r="86" spans="1:12" ht="16.149999999999999" customHeight="1">
      <c r="A86" s="296"/>
      <c r="B86" s="54" t="s">
        <v>241</v>
      </c>
      <c r="C86" s="55" t="s">
        <v>242</v>
      </c>
      <c r="D86" s="56" t="s">
        <v>117</v>
      </c>
      <c r="E86" s="57" t="s">
        <v>243</v>
      </c>
      <c r="F86" s="533" t="s">
        <v>187</v>
      </c>
      <c r="G86" s="534">
        <f>'4.3 TO PCDs'!F74</f>
        <v>4</v>
      </c>
      <c r="H86" s="534">
        <f>'4.3 TO PCDs'!G74</f>
        <v>4</v>
      </c>
      <c r="I86" s="534">
        <f>'4.3 TO PCDs'!H74</f>
        <v>4</v>
      </c>
      <c r="J86" s="534">
        <f>'4.3 TO PCDs'!I74</f>
        <v>4</v>
      </c>
      <c r="K86" s="545">
        <f>'4.3 TO PCDs'!J74</f>
        <v>4</v>
      </c>
      <c r="L86" s="296"/>
    </row>
    <row r="87" spans="1:12" ht="16.149999999999999" customHeight="1">
      <c r="A87" s="296"/>
      <c r="B87" s="54" t="s">
        <v>244</v>
      </c>
      <c r="C87" s="55" t="s">
        <v>245</v>
      </c>
      <c r="D87" s="56" t="s">
        <v>117</v>
      </c>
      <c r="E87" s="57" t="s">
        <v>246</v>
      </c>
      <c r="F87" s="533" t="s">
        <v>187</v>
      </c>
      <c r="G87" s="534">
        <f>'4.3 TO PCDs'!F81</f>
        <v>2.08</v>
      </c>
      <c r="H87" s="534">
        <f>'4.3 TO PCDs'!G81</f>
        <v>4.03</v>
      </c>
      <c r="I87" s="534">
        <f>'4.3 TO PCDs'!H81</f>
        <v>2.78</v>
      </c>
      <c r="J87" s="534">
        <f>'4.3 TO PCDs'!I81</f>
        <v>5.35</v>
      </c>
      <c r="K87" s="545">
        <f>'4.3 TO PCDs'!J81</f>
        <v>5.3</v>
      </c>
      <c r="L87" s="296"/>
    </row>
    <row r="88" spans="1:12" ht="16.149999999999999" customHeight="1">
      <c r="A88" s="296"/>
      <c r="B88" s="54" t="s">
        <v>247</v>
      </c>
      <c r="C88" s="55" t="s">
        <v>248</v>
      </c>
      <c r="D88" s="56" t="s">
        <v>117</v>
      </c>
      <c r="E88" s="57" t="s">
        <v>249</v>
      </c>
      <c r="F88" s="533" t="s">
        <v>187</v>
      </c>
      <c r="G88" s="534">
        <f>'4.3 TO PCDs'!F114</f>
        <v>0</v>
      </c>
      <c r="H88" s="534">
        <f>'4.3 TO PCDs'!G114</f>
        <v>0</v>
      </c>
      <c r="I88" s="534">
        <f>'4.3 TO PCDs'!H114</f>
        <v>0</v>
      </c>
      <c r="J88" s="534">
        <f>'4.3 TO PCDs'!I114</f>
        <v>0</v>
      </c>
      <c r="K88" s="545">
        <f>'4.3 TO PCDs'!J114</f>
        <v>0</v>
      </c>
      <c r="L88" s="296"/>
    </row>
    <row r="89" spans="1:12" ht="16.149999999999999" customHeight="1">
      <c r="A89" s="296"/>
      <c r="B89" s="54" t="s">
        <v>250</v>
      </c>
      <c r="C89" s="55" t="s">
        <v>251</v>
      </c>
      <c r="D89" s="56" t="s">
        <v>117</v>
      </c>
      <c r="E89" s="57" t="s">
        <v>252</v>
      </c>
      <c r="F89" s="533" t="s">
        <v>187</v>
      </c>
      <c r="G89" s="534">
        <f>'4.3 TO PCDs'!F121</f>
        <v>13.53</v>
      </c>
      <c r="H89" s="534">
        <f>'4.3 TO PCDs'!G121</f>
        <v>19.96</v>
      </c>
      <c r="I89" s="534">
        <f>'4.3 TO PCDs'!H121</f>
        <v>42.78</v>
      </c>
      <c r="J89" s="534">
        <f>'4.3 TO PCDs'!I121</f>
        <v>7.13</v>
      </c>
      <c r="K89" s="545">
        <f>'4.3 TO PCDs'!J121</f>
        <v>0.02</v>
      </c>
      <c r="L89" s="296"/>
    </row>
    <row r="90" spans="1:12" ht="16.149999999999999" customHeight="1">
      <c r="A90" s="296"/>
      <c r="B90" s="54" t="s">
        <v>253</v>
      </c>
      <c r="C90" s="55" t="s">
        <v>254</v>
      </c>
      <c r="D90" s="56" t="s">
        <v>117</v>
      </c>
      <c r="E90" s="57" t="s">
        <v>255</v>
      </c>
      <c r="F90" s="533" t="s">
        <v>190</v>
      </c>
      <c r="G90" s="534">
        <f>'4.5 TO Re-openers'!F78</f>
        <v>0</v>
      </c>
      <c r="H90" s="534">
        <f>'4.5 TO Re-openers'!G78</f>
        <v>0</v>
      </c>
      <c r="I90" s="534">
        <f>'4.5 TO Re-openers'!H78</f>
        <v>0</v>
      </c>
      <c r="J90" s="534">
        <f>'4.5 TO Re-openers'!I78</f>
        <v>0</v>
      </c>
      <c r="K90" s="545">
        <f>'4.5 TO Re-openers'!J78</f>
        <v>0</v>
      </c>
      <c r="L90" s="296"/>
    </row>
    <row r="91" spans="1:12" ht="16.149999999999999" customHeight="1">
      <c r="A91" s="296"/>
      <c r="B91" s="54" t="s">
        <v>256</v>
      </c>
      <c r="C91" s="55" t="s">
        <v>257</v>
      </c>
      <c r="D91" s="56" t="s">
        <v>117</v>
      </c>
      <c r="E91" s="57" t="s">
        <v>258</v>
      </c>
      <c r="F91" s="533" t="s">
        <v>190</v>
      </c>
      <c r="G91" s="534">
        <f>'4.5 TO Re-openers'!F83</f>
        <v>0</v>
      </c>
      <c r="H91" s="534">
        <f>'4.5 TO Re-openers'!G83</f>
        <v>0</v>
      </c>
      <c r="I91" s="534">
        <f>'4.5 TO Re-openers'!H83</f>
        <v>0</v>
      </c>
      <c r="J91" s="534">
        <f>'4.5 TO Re-openers'!I83</f>
        <v>0</v>
      </c>
      <c r="K91" s="545">
        <f>'4.5 TO Re-openers'!J83</f>
        <v>0</v>
      </c>
      <c r="L91" s="296"/>
    </row>
    <row r="92" spans="1:12" ht="16.149999999999999" customHeight="1">
      <c r="A92" s="296"/>
      <c r="B92" s="54" t="s">
        <v>259</v>
      </c>
      <c r="C92" s="55" t="s">
        <v>260</v>
      </c>
      <c r="D92" s="56" t="s">
        <v>117</v>
      </c>
      <c r="E92" s="57" t="s">
        <v>261</v>
      </c>
      <c r="F92" s="533" t="s">
        <v>190</v>
      </c>
      <c r="G92" s="534">
        <f>'4.5 TO Re-openers'!F88</f>
        <v>0</v>
      </c>
      <c r="H92" s="534">
        <f>'4.5 TO Re-openers'!G88</f>
        <v>0</v>
      </c>
      <c r="I92" s="534">
        <f>'4.5 TO Re-openers'!H88</f>
        <v>0</v>
      </c>
      <c r="J92" s="534">
        <f>'4.5 TO Re-openers'!I88</f>
        <v>0</v>
      </c>
      <c r="K92" s="545">
        <f>'4.5 TO Re-openers'!J88</f>
        <v>0</v>
      </c>
      <c r="L92" s="296"/>
    </row>
    <row r="93" spans="1:12" ht="16.149999999999999" customHeight="1">
      <c r="A93" s="296"/>
      <c r="B93" s="54" t="s">
        <v>262</v>
      </c>
      <c r="C93" s="55" t="s">
        <v>263</v>
      </c>
      <c r="D93" s="56" t="s">
        <v>117</v>
      </c>
      <c r="E93" s="57" t="s">
        <v>264</v>
      </c>
      <c r="F93" s="533" t="s">
        <v>190</v>
      </c>
      <c r="G93" s="534">
        <f>'4.5 TO Re-openers'!F95</f>
        <v>0</v>
      </c>
      <c r="H93" s="534">
        <f>'4.5 TO Re-openers'!G95</f>
        <v>0</v>
      </c>
      <c r="I93" s="534">
        <f>'4.5 TO Re-openers'!H95</f>
        <v>0</v>
      </c>
      <c r="J93" s="534">
        <f>'4.5 TO Re-openers'!I95</f>
        <v>0</v>
      </c>
      <c r="K93" s="545">
        <f>'4.5 TO Re-openers'!J95</f>
        <v>0</v>
      </c>
      <c r="L93" s="296"/>
    </row>
    <row r="94" spans="1:12" ht="16.149999999999999" customHeight="1">
      <c r="A94" s="296"/>
      <c r="B94" s="54" t="s">
        <v>265</v>
      </c>
      <c r="C94" s="55" t="s">
        <v>266</v>
      </c>
      <c r="D94" s="56" t="s">
        <v>117</v>
      </c>
      <c r="E94" s="57" t="s">
        <v>267</v>
      </c>
      <c r="F94" s="533" t="s">
        <v>190</v>
      </c>
      <c r="G94" s="534">
        <f>'4.5 TO Re-openers'!F102</f>
        <v>0</v>
      </c>
      <c r="H94" s="534">
        <f>'4.5 TO Re-openers'!G102</f>
        <v>0</v>
      </c>
      <c r="I94" s="534">
        <f>'4.5 TO Re-openers'!H102</f>
        <v>0</v>
      </c>
      <c r="J94" s="534">
        <f>'4.5 TO Re-openers'!I102</f>
        <v>0</v>
      </c>
      <c r="K94" s="545">
        <f>'4.5 TO Re-openers'!J102</f>
        <v>0</v>
      </c>
      <c r="L94" s="296"/>
    </row>
    <row r="95" spans="1:12" ht="16.149999999999999" customHeight="1">
      <c r="A95" s="296"/>
      <c r="B95" s="54" t="s">
        <v>268</v>
      </c>
      <c r="C95" s="55" t="s">
        <v>269</v>
      </c>
      <c r="D95" s="56" t="s">
        <v>117</v>
      </c>
      <c r="E95" s="57" t="s">
        <v>270</v>
      </c>
      <c r="F95" s="533" t="s">
        <v>190</v>
      </c>
      <c r="G95" s="534">
        <f>'4.5 TO Re-openers'!F109</f>
        <v>0</v>
      </c>
      <c r="H95" s="534">
        <f>'4.5 TO Re-openers'!G109</f>
        <v>0</v>
      </c>
      <c r="I95" s="534">
        <f>'4.5 TO Re-openers'!H109</f>
        <v>0</v>
      </c>
      <c r="J95" s="534">
        <f>'4.5 TO Re-openers'!I109</f>
        <v>0</v>
      </c>
      <c r="K95" s="545">
        <f>'4.5 TO Re-openers'!J109</f>
        <v>0</v>
      </c>
      <c r="L95" s="296"/>
    </row>
    <row r="96" spans="1:12" ht="16.149999999999999" customHeight="1">
      <c r="A96" s="296"/>
      <c r="B96" s="54" t="s">
        <v>271</v>
      </c>
      <c r="C96" s="55" t="s">
        <v>272</v>
      </c>
      <c r="D96" s="56" t="s">
        <v>117</v>
      </c>
      <c r="E96" s="57" t="s">
        <v>273</v>
      </c>
      <c r="F96" s="533" t="s">
        <v>187</v>
      </c>
      <c r="G96" s="534">
        <f>'4.3 TO PCDs'!F128</f>
        <v>3.21</v>
      </c>
      <c r="H96" s="534">
        <f>'4.3 TO PCDs'!G128</f>
        <v>1.66</v>
      </c>
      <c r="I96" s="534">
        <f>'4.3 TO PCDs'!H128</f>
        <v>12.37</v>
      </c>
      <c r="J96" s="534">
        <f>'4.3 TO PCDs'!I128</f>
        <v>26.34</v>
      </c>
      <c r="K96" s="545">
        <f>'4.3 TO PCDs'!J128</f>
        <v>8.3800000000000008</v>
      </c>
      <c r="L96" s="296"/>
    </row>
    <row r="97" spans="1:12" ht="16.149999999999999" customHeight="1">
      <c r="A97" s="296"/>
      <c r="B97" s="54" t="s">
        <v>274</v>
      </c>
      <c r="C97" s="55" t="s">
        <v>275</v>
      </c>
      <c r="D97" s="56" t="s">
        <v>117</v>
      </c>
      <c r="E97" s="57" t="s">
        <v>276</v>
      </c>
      <c r="F97" s="533" t="s">
        <v>187</v>
      </c>
      <c r="G97" s="534">
        <f>'4.3 TO PCDs'!F135</f>
        <v>3.97</v>
      </c>
      <c r="H97" s="534">
        <f>'4.3 TO PCDs'!G135</f>
        <v>3.93</v>
      </c>
      <c r="I97" s="534">
        <f>'4.3 TO PCDs'!H135</f>
        <v>3.89</v>
      </c>
      <c r="J97" s="534">
        <f>'4.3 TO PCDs'!I135</f>
        <v>3.85</v>
      </c>
      <c r="K97" s="545">
        <f>'4.3 TO PCDs'!J135</f>
        <v>3.81</v>
      </c>
      <c r="L97" s="296"/>
    </row>
    <row r="98" spans="1:12" ht="16.149999999999999" customHeight="1">
      <c r="A98" s="296"/>
      <c r="B98" s="54" t="s">
        <v>277</v>
      </c>
      <c r="C98" s="55" t="s">
        <v>278</v>
      </c>
      <c r="D98" s="56" t="s">
        <v>117</v>
      </c>
      <c r="E98" s="57" t="s">
        <v>279</v>
      </c>
      <c r="F98" s="533" t="s">
        <v>187</v>
      </c>
      <c r="G98" s="534">
        <f>'4.3 TO PCDs'!F142</f>
        <v>3.54</v>
      </c>
      <c r="H98" s="534">
        <f>'4.3 TO PCDs'!G142</f>
        <v>3.52</v>
      </c>
      <c r="I98" s="534">
        <f>'4.3 TO PCDs'!H142</f>
        <v>3.47</v>
      </c>
      <c r="J98" s="534">
        <f>'4.3 TO PCDs'!I142</f>
        <v>3.44</v>
      </c>
      <c r="K98" s="545">
        <f>'4.3 TO PCDs'!J142</f>
        <v>3.4</v>
      </c>
      <c r="L98" s="296"/>
    </row>
    <row r="99" spans="1:12" ht="16.149999999999999" customHeight="1">
      <c r="A99" s="296"/>
      <c r="B99" s="54" t="s">
        <v>280</v>
      </c>
      <c r="C99" s="55" t="s">
        <v>281</v>
      </c>
      <c r="D99" s="56" t="s">
        <v>117</v>
      </c>
      <c r="E99" s="57" t="s">
        <v>282</v>
      </c>
      <c r="F99" s="533" t="s">
        <v>187</v>
      </c>
      <c r="G99" s="534">
        <f>'4.3 TO PCDs'!F149</f>
        <v>0.08</v>
      </c>
      <c r="H99" s="534">
        <f>'4.3 TO PCDs'!G149</f>
        <v>0.08</v>
      </c>
      <c r="I99" s="534">
        <f>'4.3 TO PCDs'!H149</f>
        <v>0.44</v>
      </c>
      <c r="J99" s="534">
        <f>'4.3 TO PCDs'!I149</f>
        <v>1.61</v>
      </c>
      <c r="K99" s="545">
        <f>'4.3 TO PCDs'!J149</f>
        <v>7.17</v>
      </c>
      <c r="L99" s="296"/>
    </row>
    <row r="100" spans="1:12" ht="16.149999999999999" customHeight="1">
      <c r="A100" s="296"/>
      <c r="B100" s="54" t="s">
        <v>283</v>
      </c>
      <c r="C100" s="55" t="s">
        <v>284</v>
      </c>
      <c r="D100" s="56" t="s">
        <v>117</v>
      </c>
      <c r="E100" s="57" t="s">
        <v>285</v>
      </c>
      <c r="F100" s="533" t="s">
        <v>187</v>
      </c>
      <c r="G100" s="534">
        <f>'4.3 TO PCDs'!F178</f>
        <v>0</v>
      </c>
      <c r="H100" s="534">
        <f>'4.3 TO PCDs'!G178</f>
        <v>0</v>
      </c>
      <c r="I100" s="534">
        <f>'4.3 TO PCDs'!H178</f>
        <v>0</v>
      </c>
      <c r="J100" s="534">
        <f>'4.3 TO PCDs'!I178</f>
        <v>0</v>
      </c>
      <c r="K100" s="545">
        <f>'4.3 TO PCDs'!J178</f>
        <v>0</v>
      </c>
      <c r="L100" s="296"/>
    </row>
    <row r="101" spans="1:12" ht="16.149999999999999" customHeight="1">
      <c r="A101" s="296"/>
      <c r="B101" s="54" t="s">
        <v>174</v>
      </c>
      <c r="C101" s="486"/>
      <c r="D101" s="56" t="s">
        <v>117</v>
      </c>
      <c r="E101" s="57"/>
      <c r="F101" s="533"/>
      <c r="G101" s="534">
        <v>0</v>
      </c>
      <c r="H101" s="534">
        <v>0</v>
      </c>
      <c r="I101" s="534">
        <v>0</v>
      </c>
      <c r="J101" s="534">
        <v>0</v>
      </c>
      <c r="K101" s="545">
        <v>0</v>
      </c>
      <c r="L101" s="296"/>
    </row>
    <row r="102" spans="1:12" ht="16.149999999999999" customHeight="1">
      <c r="A102" s="296"/>
      <c r="B102" s="54" t="s">
        <v>175</v>
      </c>
      <c r="C102" s="486"/>
      <c r="D102" s="56" t="s">
        <v>117</v>
      </c>
      <c r="E102" s="57"/>
      <c r="F102" s="533"/>
      <c r="G102" s="534">
        <v>0</v>
      </c>
      <c r="H102" s="534">
        <v>0</v>
      </c>
      <c r="I102" s="534">
        <v>0</v>
      </c>
      <c r="J102" s="534">
        <v>0</v>
      </c>
      <c r="K102" s="545">
        <v>0</v>
      </c>
      <c r="L102" s="296"/>
    </row>
    <row r="103" spans="1:12" ht="16.149999999999999" customHeight="1">
      <c r="A103" s="296"/>
      <c r="B103" s="54" t="s">
        <v>286</v>
      </c>
      <c r="C103" s="486"/>
      <c r="D103" s="56" t="s">
        <v>117</v>
      </c>
      <c r="E103" s="57"/>
      <c r="F103" s="533"/>
      <c r="G103" s="534">
        <v>0</v>
      </c>
      <c r="H103" s="534">
        <v>0</v>
      </c>
      <c r="I103" s="534">
        <v>0</v>
      </c>
      <c r="J103" s="534">
        <v>0</v>
      </c>
      <c r="K103" s="545">
        <v>0</v>
      </c>
      <c r="L103" s="296"/>
    </row>
    <row r="104" spans="1:12" ht="16.149999999999999" customHeight="1">
      <c r="A104" s="296"/>
      <c r="B104" s="54" t="s">
        <v>287</v>
      </c>
      <c r="C104" s="486"/>
      <c r="D104" s="56" t="s">
        <v>117</v>
      </c>
      <c r="E104" s="57"/>
      <c r="F104" s="533"/>
      <c r="G104" s="534">
        <v>0</v>
      </c>
      <c r="H104" s="534">
        <v>0</v>
      </c>
      <c r="I104" s="534">
        <v>0</v>
      </c>
      <c r="J104" s="534">
        <v>0</v>
      </c>
      <c r="K104" s="545">
        <v>0</v>
      </c>
      <c r="L104" s="296"/>
    </row>
    <row r="105" spans="1:12" ht="16.149999999999999" customHeight="1">
      <c r="A105" s="296"/>
      <c r="B105" s="54" t="s">
        <v>288</v>
      </c>
      <c r="C105" s="486"/>
      <c r="D105" s="56" t="s">
        <v>117</v>
      </c>
      <c r="G105" s="534">
        <v>0</v>
      </c>
      <c r="H105" s="534">
        <v>0</v>
      </c>
      <c r="I105" s="534">
        <v>0</v>
      </c>
      <c r="J105" s="534">
        <v>0</v>
      </c>
      <c r="K105" s="545">
        <v>0</v>
      </c>
      <c r="L105" s="296"/>
    </row>
    <row r="106" spans="1:12" ht="16.149999999999999" customHeight="1">
      <c r="A106" s="296"/>
      <c r="B106" s="54" t="s">
        <v>289</v>
      </c>
      <c r="C106" s="486"/>
      <c r="D106" s="56" t="s">
        <v>117</v>
      </c>
      <c r="G106" s="534">
        <v>0</v>
      </c>
      <c r="H106" s="534">
        <v>0</v>
      </c>
      <c r="I106" s="534">
        <v>0</v>
      </c>
      <c r="J106" s="534">
        <v>0</v>
      </c>
      <c r="K106" s="545">
        <v>0</v>
      </c>
      <c r="L106" s="296"/>
    </row>
    <row r="107" spans="1:12" ht="16.149999999999999" customHeight="1">
      <c r="A107" s="296"/>
      <c r="B107" s="54" t="s">
        <v>290</v>
      </c>
      <c r="C107" s="486"/>
      <c r="D107" s="56" t="s">
        <v>117</v>
      </c>
      <c r="G107" s="534">
        <v>0</v>
      </c>
      <c r="H107" s="534">
        <v>0</v>
      </c>
      <c r="I107" s="534">
        <v>0</v>
      </c>
      <c r="J107" s="534">
        <v>0</v>
      </c>
      <c r="K107" s="545">
        <v>0</v>
      </c>
      <c r="L107" s="296"/>
    </row>
    <row r="108" spans="1:12" ht="16.149999999999999" customHeight="1">
      <c r="A108" s="296"/>
      <c r="B108" s="54" t="s">
        <v>291</v>
      </c>
      <c r="C108" s="486"/>
      <c r="D108" s="56" t="s">
        <v>117</v>
      </c>
      <c r="G108" s="534">
        <v>0</v>
      </c>
      <c r="H108" s="534">
        <v>0</v>
      </c>
      <c r="I108" s="534">
        <v>0</v>
      </c>
      <c r="J108" s="534">
        <v>0</v>
      </c>
      <c r="K108" s="545">
        <v>0</v>
      </c>
      <c r="L108" s="296"/>
    </row>
    <row r="109" spans="1:12" ht="16.149999999999999" customHeight="1">
      <c r="A109" s="296"/>
      <c r="K109" s="547"/>
      <c r="L109" s="296"/>
    </row>
    <row r="110" spans="1:12" ht="16.149999999999999" customHeight="1">
      <c r="A110" s="483" t="s">
        <v>292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296"/>
    </row>
    <row r="111" spans="1:12" ht="16.149999999999999" customHeight="1">
      <c r="A111" s="296"/>
      <c r="L111" s="296"/>
    </row>
    <row r="112" spans="1:12" ht="16.149999999999999" customHeight="1">
      <c r="A112" s="296"/>
      <c r="B112" s="57" t="s">
        <v>293</v>
      </c>
      <c r="L112" s="296"/>
    </row>
    <row r="113" spans="1:12" ht="16.149999999999999" customHeight="1">
      <c r="A113" s="296"/>
      <c r="K113" s="548"/>
      <c r="L113" s="296"/>
    </row>
    <row r="114" spans="1:12" ht="16.149999999999999" customHeight="1">
      <c r="A114" s="296"/>
      <c r="B114" s="54" t="s">
        <v>294</v>
      </c>
      <c r="D114" s="54" t="s">
        <v>295</v>
      </c>
      <c r="E114" s="54" t="s">
        <v>296</v>
      </c>
      <c r="G114" s="606">
        <f>'4.12 TO Tax Pools Totex alloc'!F98</f>
        <v>0</v>
      </c>
      <c r="H114" s="606">
        <f>'4.12 TO Tax Pools Totex alloc'!G98</f>
        <v>0</v>
      </c>
      <c r="I114" s="606">
        <f>'4.12 TO Tax Pools Totex alloc'!H98</f>
        <v>0</v>
      </c>
      <c r="J114" s="606">
        <f>'4.12 TO Tax Pools Totex alloc'!I98</f>
        <v>0</v>
      </c>
      <c r="K114" s="549">
        <f>'4.12 TO Tax Pools Totex alloc'!J98</f>
        <v>0</v>
      </c>
      <c r="L114" s="296"/>
    </row>
    <row r="115" spans="1:12" ht="16.149999999999999" customHeight="1">
      <c r="A115" s="296"/>
      <c r="B115" s="54" t="s">
        <v>297</v>
      </c>
      <c r="D115" s="54" t="s">
        <v>295</v>
      </c>
      <c r="E115" s="54" t="s">
        <v>298</v>
      </c>
      <c r="G115" s="606">
        <f>'4.12 TO Tax Pools Totex alloc'!F99</f>
        <v>0</v>
      </c>
      <c r="H115" s="606">
        <f>'4.12 TO Tax Pools Totex alloc'!G99</f>
        <v>0</v>
      </c>
      <c r="I115" s="606">
        <f>'4.12 TO Tax Pools Totex alloc'!H99</f>
        <v>0</v>
      </c>
      <c r="J115" s="606">
        <f>'4.12 TO Tax Pools Totex alloc'!I99</f>
        <v>0</v>
      </c>
      <c r="K115" s="549">
        <f>'4.12 TO Tax Pools Totex alloc'!J99</f>
        <v>0</v>
      </c>
      <c r="L115" s="296"/>
    </row>
    <row r="116" spans="1:12" ht="16.149999999999999" customHeight="1">
      <c r="A116" s="296"/>
      <c r="B116" s="54" t="s">
        <v>299</v>
      </c>
      <c r="D116" s="54" t="s">
        <v>295</v>
      </c>
      <c r="E116" s="54" t="s">
        <v>300</v>
      </c>
      <c r="G116" s="606">
        <f>'4.12 TO Tax Pools Totex alloc'!F100</f>
        <v>0</v>
      </c>
      <c r="H116" s="606">
        <f>'4.12 TO Tax Pools Totex alloc'!G100</f>
        <v>0</v>
      </c>
      <c r="I116" s="606">
        <f>'4.12 TO Tax Pools Totex alloc'!H100</f>
        <v>0</v>
      </c>
      <c r="J116" s="606">
        <f>'4.12 TO Tax Pools Totex alloc'!I100</f>
        <v>0</v>
      </c>
      <c r="K116" s="535">
        <f>'4.12 TO Tax Pools Totex alloc'!J100</f>
        <v>0</v>
      </c>
    </row>
    <row r="117" spans="1:12" ht="16.149999999999999" customHeight="1">
      <c r="A117" s="296"/>
      <c r="B117" s="54" t="s">
        <v>301</v>
      </c>
      <c r="D117" s="54" t="s">
        <v>295</v>
      </c>
      <c r="E117" s="54" t="s">
        <v>302</v>
      </c>
      <c r="G117" s="606">
        <f>'4.12 TO Tax Pools Totex alloc'!F101</f>
        <v>0</v>
      </c>
      <c r="H117" s="606">
        <f>'4.12 TO Tax Pools Totex alloc'!G101</f>
        <v>0</v>
      </c>
      <c r="I117" s="606">
        <f>'4.12 TO Tax Pools Totex alloc'!H101</f>
        <v>0</v>
      </c>
      <c r="J117" s="606">
        <f>'4.12 TO Tax Pools Totex alloc'!I101</f>
        <v>0</v>
      </c>
      <c r="K117" s="535">
        <f>'4.12 TO Tax Pools Totex alloc'!J101</f>
        <v>0</v>
      </c>
    </row>
    <row r="118" spans="1:12" ht="16.149999999999999" customHeight="1">
      <c r="A118" s="296"/>
      <c r="B118" s="54" t="s">
        <v>303</v>
      </c>
      <c r="D118" s="54" t="s">
        <v>295</v>
      </c>
      <c r="E118" s="54" t="s">
        <v>304</v>
      </c>
      <c r="G118" s="606">
        <f>'4.12 TO Tax Pools Totex alloc'!F103</f>
        <v>0</v>
      </c>
      <c r="H118" s="606">
        <f>'4.12 TO Tax Pools Totex alloc'!G103</f>
        <v>0</v>
      </c>
      <c r="I118" s="606">
        <f>'4.12 TO Tax Pools Totex alloc'!H103</f>
        <v>0</v>
      </c>
      <c r="J118" s="606">
        <f>'4.12 TO Tax Pools Totex alloc'!I103</f>
        <v>0</v>
      </c>
      <c r="K118" s="535">
        <f>'4.12 TO Tax Pools Totex alloc'!J103</f>
        <v>0</v>
      </c>
    </row>
    <row r="119" spans="1:12" ht="16.149999999999999" customHeight="1">
      <c r="A119" s="296"/>
      <c r="B119" s="54" t="s">
        <v>305</v>
      </c>
      <c r="D119" s="54" t="s">
        <v>295</v>
      </c>
      <c r="E119" s="54" t="s">
        <v>306</v>
      </c>
      <c r="G119" s="606">
        <f>'4.12 TO Tax Pools Totex alloc'!F102</f>
        <v>0</v>
      </c>
      <c r="H119" s="606">
        <f>'4.12 TO Tax Pools Totex alloc'!G102</f>
        <v>0</v>
      </c>
      <c r="I119" s="606">
        <f>'4.12 TO Tax Pools Totex alloc'!H102</f>
        <v>0</v>
      </c>
      <c r="J119" s="606">
        <f>'4.12 TO Tax Pools Totex alloc'!I102</f>
        <v>0</v>
      </c>
      <c r="K119" s="535">
        <f>'4.12 TO Tax Pools Totex alloc'!J102</f>
        <v>0</v>
      </c>
    </row>
    <row r="120" spans="1:12" ht="16.149999999999999" customHeight="1" thickBot="1">
      <c r="A120" s="444"/>
      <c r="B120" s="378"/>
      <c r="C120" s="378"/>
      <c r="D120" s="378"/>
      <c r="E120" s="378"/>
      <c r="F120" s="378"/>
      <c r="G120" s="378"/>
      <c r="H120" s="378"/>
      <c r="I120" s="378"/>
      <c r="J120" s="378"/>
      <c r="K120" s="445"/>
    </row>
  </sheetData>
  <phoneticPr fontId="42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E094-567D-4F93-AD26-69761E452D05}">
  <sheetPr>
    <tabColor theme="4" tint="0.79998168889431442"/>
  </sheetPr>
  <dimension ref="A1:L72"/>
  <sheetViews>
    <sheetView zoomScale="50" zoomScaleNormal="50" workbookViewId="0">
      <selection activeCell="A2" sqref="A2"/>
    </sheetView>
  </sheetViews>
  <sheetFormatPr defaultColWidth="9.1796875" defaultRowHeight="13.5"/>
  <cols>
    <col min="1" max="1" width="6.453125" style="54" customWidth="1"/>
    <col min="2" max="2" width="80" style="54" customWidth="1"/>
    <col min="3" max="3" width="14.26953125" style="54" customWidth="1"/>
    <col min="4" max="4" width="19.1796875" style="54" customWidth="1"/>
    <col min="5" max="5" width="22.1796875" style="54" customWidth="1"/>
    <col min="6" max="6" width="8" style="54" customWidth="1"/>
    <col min="7" max="11" width="13.453125" style="54" customWidth="1"/>
    <col min="12" max="16384" width="9.1796875" style="54"/>
  </cols>
  <sheetData>
    <row r="1" spans="1:12" s="51" customFormat="1" ht="24" customHeight="1">
      <c r="A1" s="390" t="s">
        <v>6</v>
      </c>
      <c r="B1" s="48"/>
      <c r="C1" s="48"/>
      <c r="D1" s="48"/>
      <c r="E1" s="49"/>
      <c r="F1" s="49"/>
      <c r="G1" s="49"/>
      <c r="H1" s="49"/>
      <c r="I1" s="49"/>
      <c r="J1" s="47"/>
      <c r="K1" s="47"/>
      <c r="L1" s="50"/>
    </row>
    <row r="2" spans="1:12" s="51" customFormat="1" ht="24" customHeight="1">
      <c r="A2" s="390" t="str">
        <f>'1.1 Cover'!$A$1</f>
        <v>Regulatory Reporting Pack</v>
      </c>
      <c r="B2" s="52"/>
      <c r="C2" s="52"/>
      <c r="D2" s="52"/>
      <c r="E2" s="47"/>
      <c r="F2" s="47"/>
      <c r="G2" s="47"/>
      <c r="H2" s="47"/>
      <c r="I2" s="47"/>
      <c r="J2" s="47"/>
      <c r="K2" s="47"/>
      <c r="L2" s="50"/>
    </row>
    <row r="3" spans="1:12" s="51" customFormat="1" ht="24" customHeight="1">
      <c r="A3" s="390" t="s">
        <v>307</v>
      </c>
      <c r="B3" s="52"/>
      <c r="C3" s="52"/>
      <c r="D3" s="52"/>
      <c r="E3" s="52"/>
      <c r="F3" s="52"/>
      <c r="G3" s="47"/>
      <c r="H3" s="47"/>
      <c r="I3" s="47"/>
      <c r="J3" s="47"/>
      <c r="K3" s="47"/>
      <c r="L3" s="50"/>
    </row>
    <row r="4" spans="1:12" s="53" customFormat="1" ht="14.5">
      <c r="G4" s="602"/>
      <c r="H4" s="603"/>
      <c r="I4" s="603" t="s">
        <v>113</v>
      </c>
      <c r="J4" s="603"/>
      <c r="K4" s="537"/>
    </row>
    <row r="5" spans="1:12" s="53" customFormat="1" ht="15" thickBot="1">
      <c r="G5" s="366" t="s">
        <v>105</v>
      </c>
      <c r="H5" s="366" t="s">
        <v>106</v>
      </c>
      <c r="I5" s="366" t="s">
        <v>107</v>
      </c>
      <c r="J5" s="366" t="s">
        <v>108</v>
      </c>
      <c r="K5" s="551" t="s">
        <v>109</v>
      </c>
    </row>
    <row r="6" spans="1:12" ht="8.65" customHeight="1">
      <c r="A6" s="433"/>
      <c r="B6" s="113"/>
      <c r="C6" s="113"/>
      <c r="D6" s="113"/>
      <c r="E6" s="113"/>
      <c r="F6" s="113"/>
      <c r="G6" s="434"/>
      <c r="H6" s="434"/>
      <c r="I6" s="434"/>
      <c r="J6" s="434"/>
      <c r="K6" s="552"/>
    </row>
    <row r="7" spans="1:12" ht="16.149999999999999" customHeight="1">
      <c r="A7" s="435" t="s">
        <v>114</v>
      </c>
      <c r="B7" s="45"/>
      <c r="C7" s="45"/>
      <c r="D7" s="45"/>
      <c r="E7" s="45"/>
      <c r="F7" s="45"/>
      <c r="G7" s="436"/>
      <c r="H7" s="436"/>
      <c r="I7" s="436"/>
      <c r="J7" s="436"/>
      <c r="K7" s="553"/>
    </row>
    <row r="8" spans="1:12" ht="16.149999999999999" customHeight="1">
      <c r="A8" s="296"/>
      <c r="G8" s="438"/>
      <c r="H8" s="438"/>
      <c r="I8" s="438"/>
      <c r="J8" s="438"/>
      <c r="K8" s="543"/>
    </row>
    <row r="9" spans="1:12" ht="16.149999999999999" customHeight="1">
      <c r="A9" s="296"/>
      <c r="B9" s="60" t="s">
        <v>123</v>
      </c>
      <c r="C9" s="60"/>
      <c r="D9" s="56" t="s">
        <v>117</v>
      </c>
      <c r="E9" s="439" t="s">
        <v>308</v>
      </c>
      <c r="F9" s="439"/>
      <c r="G9" s="607"/>
      <c r="H9" s="607"/>
      <c r="I9" s="607"/>
      <c r="J9" s="607"/>
      <c r="K9" s="554"/>
    </row>
    <row r="10" spans="1:12" ht="16.149999999999999" customHeight="1">
      <c r="A10" s="296"/>
      <c r="B10" s="60" t="s">
        <v>309</v>
      </c>
      <c r="C10" s="57"/>
      <c r="D10" s="56" t="s">
        <v>117</v>
      </c>
      <c r="E10" s="439" t="s">
        <v>310</v>
      </c>
      <c r="F10" s="439"/>
      <c r="G10" s="607"/>
      <c r="H10" s="607"/>
      <c r="I10" s="607"/>
      <c r="J10" s="607"/>
      <c r="K10" s="554"/>
    </row>
    <row r="11" spans="1:12" ht="16.149999999999999" customHeight="1">
      <c r="A11" s="296"/>
      <c r="G11" s="438"/>
      <c r="H11" s="438"/>
      <c r="I11" s="438"/>
      <c r="J11" s="438"/>
      <c r="K11" s="543"/>
    </row>
    <row r="12" spans="1:12" ht="16.149999999999999" customHeight="1">
      <c r="A12" s="435" t="s">
        <v>136</v>
      </c>
      <c r="B12" s="45"/>
      <c r="C12" s="45"/>
      <c r="D12" s="45"/>
      <c r="E12" s="45"/>
      <c r="F12" s="45"/>
      <c r="G12" s="436"/>
      <c r="H12" s="436"/>
      <c r="I12" s="436"/>
      <c r="J12" s="436"/>
      <c r="K12" s="553"/>
    </row>
    <row r="13" spans="1:12" ht="16.149999999999999" customHeight="1">
      <c r="A13" s="296"/>
      <c r="G13" s="438"/>
      <c r="H13" s="438"/>
      <c r="I13" s="438"/>
      <c r="J13" s="438"/>
      <c r="K13" s="543"/>
    </row>
    <row r="14" spans="1:12" ht="16.149999999999999" customHeight="1">
      <c r="A14" s="296"/>
      <c r="B14" s="57" t="s">
        <v>311</v>
      </c>
      <c r="C14" s="56" t="s">
        <v>312</v>
      </c>
      <c r="D14" s="56" t="s">
        <v>117</v>
      </c>
      <c r="E14" s="57" t="s">
        <v>313</v>
      </c>
      <c r="F14" s="57"/>
      <c r="G14" s="608">
        <f>'4.8 SO PT'!F11</f>
        <v>0</v>
      </c>
      <c r="H14" s="608">
        <f>'4.8 SO PT'!G11</f>
        <v>0</v>
      </c>
      <c r="I14" s="608">
        <f>'4.8 SO PT'!H11</f>
        <v>0</v>
      </c>
      <c r="J14" s="608">
        <f>'4.8 SO PT'!I11</f>
        <v>0</v>
      </c>
      <c r="K14" s="555">
        <f>'4.8 SO PT'!J11</f>
        <v>0</v>
      </c>
    </row>
    <row r="15" spans="1:12" ht="16.149999999999999" customHeight="1">
      <c r="A15" s="296"/>
      <c r="B15" s="57" t="s">
        <v>314</v>
      </c>
      <c r="C15" s="56" t="s">
        <v>312</v>
      </c>
      <c r="D15" s="57" t="s">
        <v>140</v>
      </c>
      <c r="E15" s="56" t="s">
        <v>315</v>
      </c>
      <c r="F15" s="56"/>
      <c r="G15" s="608">
        <f>'4.8 SO PT'!F10</f>
        <v>0</v>
      </c>
      <c r="H15" s="608">
        <f>'4.8 SO PT'!G10</f>
        <v>0</v>
      </c>
      <c r="I15" s="608">
        <f>'4.8 SO PT'!H10</f>
        <v>0</v>
      </c>
      <c r="J15" s="608">
        <f>'4.8 SO PT'!I10</f>
        <v>0</v>
      </c>
      <c r="K15" s="555">
        <f>'4.8 SO PT'!J10</f>
        <v>0</v>
      </c>
    </row>
    <row r="16" spans="1:12" ht="16.149999999999999" customHeight="1">
      <c r="A16" s="296"/>
      <c r="B16" s="440" t="s">
        <v>316</v>
      </c>
      <c r="C16" s="56" t="s">
        <v>317</v>
      </c>
      <c r="D16" s="57" t="s">
        <v>140</v>
      </c>
      <c r="E16" s="440" t="s">
        <v>318</v>
      </c>
      <c r="F16" s="440"/>
      <c r="G16" s="608">
        <f>'4.8 SO PT'!F12</f>
        <v>0</v>
      </c>
      <c r="H16" s="608">
        <f>'4.8 SO PT'!G12</f>
        <v>0</v>
      </c>
      <c r="I16" s="608">
        <f>'4.8 SO PT'!H12</f>
        <v>0</v>
      </c>
      <c r="J16" s="608">
        <f>'4.8 SO PT'!I12</f>
        <v>0</v>
      </c>
      <c r="K16" s="555">
        <f>'4.8 SO PT'!J12</f>
        <v>0</v>
      </c>
    </row>
    <row r="17" spans="1:11" ht="16.149999999999999" customHeight="1">
      <c r="A17" s="296"/>
      <c r="G17" s="438"/>
      <c r="H17" s="438"/>
      <c r="I17" s="438"/>
      <c r="J17" s="438"/>
      <c r="K17" s="543"/>
    </row>
    <row r="18" spans="1:11" ht="16.149999999999999" customHeight="1">
      <c r="A18" s="435" t="s">
        <v>161</v>
      </c>
      <c r="B18" s="45"/>
      <c r="C18" s="441"/>
      <c r="D18" s="441"/>
      <c r="E18" s="441"/>
      <c r="F18" s="441"/>
      <c r="G18" s="442"/>
      <c r="H18" s="442"/>
      <c r="I18" s="442"/>
      <c r="J18" s="442"/>
      <c r="K18" s="556"/>
    </row>
    <row r="19" spans="1:11" ht="16.149999999999999" customHeight="1">
      <c r="A19" s="296"/>
      <c r="G19" s="438"/>
      <c r="H19" s="438"/>
      <c r="I19" s="438"/>
      <c r="J19" s="438"/>
      <c r="K19" s="543"/>
    </row>
    <row r="20" spans="1:11" ht="16.149999999999999" customHeight="1">
      <c r="A20" s="296"/>
      <c r="B20" s="443" t="s">
        <v>319</v>
      </c>
      <c r="C20" s="56" t="s">
        <v>320</v>
      </c>
      <c r="D20" s="57" t="s">
        <v>140</v>
      </c>
      <c r="E20" s="443" t="s">
        <v>321</v>
      </c>
      <c r="F20" s="443"/>
      <c r="G20" s="609">
        <f>'4.11 SO ORA'!F19*VLOOKUP(G$5,'1.5 Universal Data'!$C$28:$F$37,3,FALSE)</f>
        <v>2.8666670148880065</v>
      </c>
      <c r="H20" s="609">
        <f>'4.11 SO ORA'!G19*VLOOKUP(H$5,'1.5 Universal Data'!$C$28:$F$37,3,FALSE)</f>
        <v>2.9265991171108197</v>
      </c>
      <c r="I20" s="609">
        <f>'4.11 SO ORA'!H19*VLOOKUP(I$5,'1.5 Universal Data'!$C$28:$F$37,3,FALSE)</f>
        <v>2.9875083565152654</v>
      </c>
      <c r="J20" s="609">
        <f>'4.11 SO ORA'!I19*VLOOKUP(J$5,'1.5 Universal Data'!$C$28:$F$37,3,FALSE)</f>
        <v>3.0501368398570348</v>
      </c>
      <c r="K20" s="557">
        <f>'4.11 SO ORA'!J19*VLOOKUP(K$5,'1.5 Universal Data'!$C$28:$F$37,3,FALSE)</f>
        <v>3.1151349493734761</v>
      </c>
    </row>
    <row r="21" spans="1:11" ht="16.149999999999999" customHeight="1">
      <c r="A21" s="296"/>
      <c r="B21" s="443" t="s">
        <v>322</v>
      </c>
      <c r="C21" s="56" t="s">
        <v>320</v>
      </c>
      <c r="D21" s="57" t="s">
        <v>140</v>
      </c>
      <c r="E21" s="443" t="s">
        <v>323</v>
      </c>
      <c r="F21" s="443"/>
      <c r="G21" s="609">
        <f>'4.11 SO ORA'!F20*VLOOKUP(G$5,'1.5 Universal Data'!$C$28:$F$37,3,FALSE)</f>
        <v>0</v>
      </c>
      <c r="H21" s="609">
        <f>'4.11 SO ORA'!G20*VLOOKUP(H$5,'1.5 Universal Data'!$C$28:$F$37,3,FALSE)</f>
        <v>0</v>
      </c>
      <c r="I21" s="609">
        <f>'4.11 SO ORA'!H20*VLOOKUP(I$5,'1.5 Universal Data'!$C$28:$F$37,3,FALSE)</f>
        <v>0</v>
      </c>
      <c r="J21" s="609">
        <f>'4.11 SO ORA'!I20*VLOOKUP(J$5,'1.5 Universal Data'!$C$28:$F$37,3,FALSE)</f>
        <v>0</v>
      </c>
      <c r="K21" s="557">
        <f>'4.11 SO ORA'!J20*VLOOKUP(K$5,'1.5 Universal Data'!$C$28:$F$37,3,FALSE)</f>
        <v>0</v>
      </c>
    </row>
    <row r="22" spans="1:11" ht="16.149999999999999" customHeight="1">
      <c r="A22" s="296"/>
      <c r="B22" s="443" t="s">
        <v>324</v>
      </c>
      <c r="C22" s="56" t="s">
        <v>320</v>
      </c>
      <c r="D22" s="57" t="s">
        <v>140</v>
      </c>
      <c r="E22" s="443" t="s">
        <v>325</v>
      </c>
      <c r="F22" s="443"/>
      <c r="G22" s="609">
        <f>'4.11 SO ORA'!F21*VLOOKUP(G$5,'1.5 Universal Data'!$C$28:$F$37,3,FALSE)</f>
        <v>0</v>
      </c>
      <c r="H22" s="609">
        <f>'4.11 SO ORA'!G21*VLOOKUP(H$5,'1.5 Universal Data'!$C$28:$F$37,3,FALSE)</f>
        <v>0</v>
      </c>
      <c r="I22" s="609">
        <f>'4.11 SO ORA'!H21*VLOOKUP(I$5,'1.5 Universal Data'!$C$28:$F$37,3,FALSE)</f>
        <v>0</v>
      </c>
      <c r="J22" s="609">
        <f>'4.11 SO ORA'!I21*VLOOKUP(J$5,'1.5 Universal Data'!$C$28:$F$37,3,FALSE)</f>
        <v>0</v>
      </c>
      <c r="K22" s="557">
        <f>'4.11 SO ORA'!J21*VLOOKUP(K$5,'1.5 Universal Data'!$C$28:$F$37,3,FALSE)</f>
        <v>0</v>
      </c>
    </row>
    <row r="23" spans="1:11" ht="16.149999999999999" customHeight="1">
      <c r="A23" s="296"/>
      <c r="B23" s="443"/>
      <c r="C23" s="56"/>
      <c r="D23" s="57"/>
      <c r="E23" s="443"/>
      <c r="F23" s="443"/>
      <c r="G23" s="438"/>
      <c r="H23" s="438"/>
      <c r="I23" s="438"/>
      <c r="J23" s="438"/>
      <c r="K23" s="543"/>
    </row>
    <row r="24" spans="1:11" ht="16.149999999999999" customHeight="1">
      <c r="A24" s="296"/>
      <c r="B24" s="60" t="s">
        <v>326</v>
      </c>
      <c r="C24" s="56" t="s">
        <v>327</v>
      </c>
      <c r="D24" s="57" t="s">
        <v>140</v>
      </c>
      <c r="E24" s="60" t="s">
        <v>328</v>
      </c>
      <c r="F24" s="60"/>
      <c r="G24" s="609">
        <f>'4.11 SO ORA'!F98*VLOOKUP(G$5,'1.5 Universal Data'!$C$28:$F$37,3,FALSE)</f>
        <v>0</v>
      </c>
      <c r="H24" s="609">
        <f>'4.11 SO ORA'!G98*VLOOKUP(H$5,'1.5 Universal Data'!$C$28:$F$37,3,FALSE)</f>
        <v>0</v>
      </c>
      <c r="I24" s="609">
        <f>'4.11 SO ORA'!H98*VLOOKUP(I$5,'1.5 Universal Data'!$C$28:$F$37,3,FALSE)</f>
        <v>0</v>
      </c>
      <c r="J24" s="609">
        <f>'4.11 SO ORA'!I98*VLOOKUP(J$5,'1.5 Universal Data'!$C$28:$F$37,3,FALSE)</f>
        <v>0</v>
      </c>
      <c r="K24" s="557">
        <f>'4.11 SO ORA'!J98*VLOOKUP(K$5,'1.5 Universal Data'!$C$28:$F$37,3,FALSE)</f>
        <v>0</v>
      </c>
    </row>
    <row r="25" spans="1:11" ht="16.149999999999999" customHeight="1">
      <c r="A25" s="296"/>
      <c r="B25" s="60" t="s">
        <v>329</v>
      </c>
      <c r="C25" s="56" t="s">
        <v>327</v>
      </c>
      <c r="D25" s="57" t="s">
        <v>140</v>
      </c>
      <c r="E25" s="60" t="s">
        <v>330</v>
      </c>
      <c r="F25" s="60"/>
      <c r="G25" s="609">
        <f>'4.11 SO ORA'!F99*VLOOKUP(G$5,'1.5 Universal Data'!$C$28:$F$37,3,FALSE)</f>
        <v>0</v>
      </c>
      <c r="H25" s="609">
        <f>'4.11 SO ORA'!G99*VLOOKUP(H$5,'1.5 Universal Data'!$C$28:$F$37,3,FALSE)</f>
        <v>0</v>
      </c>
      <c r="I25" s="609">
        <f>'4.11 SO ORA'!H99*VLOOKUP(I$5,'1.5 Universal Data'!$C$28:$F$37,3,FALSE)</f>
        <v>0</v>
      </c>
      <c r="J25" s="609">
        <f>'4.11 SO ORA'!I99*VLOOKUP(J$5,'1.5 Universal Data'!$C$28:$F$37,3,FALSE)</f>
        <v>0</v>
      </c>
      <c r="K25" s="557">
        <f>'4.11 SO ORA'!J99*VLOOKUP(K$5,'1.5 Universal Data'!$C$28:$F$37,3,FALSE)</f>
        <v>0</v>
      </c>
    </row>
    <row r="26" spans="1:11" ht="16.149999999999999" customHeight="1">
      <c r="A26" s="296"/>
      <c r="B26" s="60" t="s">
        <v>331</v>
      </c>
      <c r="C26" s="56" t="s">
        <v>327</v>
      </c>
      <c r="D26" s="57" t="s">
        <v>140</v>
      </c>
      <c r="E26" s="60" t="s">
        <v>332</v>
      </c>
      <c r="F26" s="60"/>
      <c r="G26" s="609">
        <f>'4.11 SO ORA'!F100</f>
        <v>0</v>
      </c>
      <c r="H26" s="609">
        <f>'4.11 SO ORA'!G100</f>
        <v>0</v>
      </c>
      <c r="I26" s="609">
        <f>'4.11 SO ORA'!H100</f>
        <v>0</v>
      </c>
      <c r="J26" s="609">
        <f>'4.11 SO ORA'!I100</f>
        <v>0</v>
      </c>
      <c r="K26" s="557">
        <f>'4.11 SO ORA'!J100</f>
        <v>0</v>
      </c>
    </row>
    <row r="27" spans="1:11" ht="16.149999999999999" customHeight="1">
      <c r="A27" s="296"/>
      <c r="B27" s="60"/>
      <c r="C27" s="56"/>
      <c r="D27" s="57"/>
      <c r="E27" s="60"/>
      <c r="F27" s="60"/>
      <c r="G27" s="438"/>
      <c r="H27" s="438"/>
      <c r="I27" s="438"/>
      <c r="J27" s="438"/>
      <c r="K27" s="543"/>
    </row>
    <row r="28" spans="1:11" ht="16.149999999999999" customHeight="1">
      <c r="A28" s="296"/>
      <c r="B28" s="56" t="s">
        <v>333</v>
      </c>
      <c r="C28" s="56" t="s">
        <v>327</v>
      </c>
      <c r="D28" s="57" t="s">
        <v>140</v>
      </c>
      <c r="E28" s="56" t="s">
        <v>334</v>
      </c>
      <c r="F28" s="56"/>
      <c r="G28" s="609">
        <f>'4.11 SO ORA'!F101*VLOOKUP(G$5,'1.5 Universal Data'!$C$28:$F$37,3,FALSE)</f>
        <v>0</v>
      </c>
      <c r="H28" s="609">
        <f>'4.11 SO ORA'!G101*VLOOKUP(H$5,'1.5 Universal Data'!$C$28:$F$37,3,FALSE)</f>
        <v>0</v>
      </c>
      <c r="I28" s="609">
        <f>'4.11 SO ORA'!H101*VLOOKUP(I$5,'1.5 Universal Data'!$C$28:$F$37,3,FALSE)</f>
        <v>0</v>
      </c>
      <c r="J28" s="609">
        <f>'4.11 SO ORA'!I101*VLOOKUP(J$5,'1.5 Universal Data'!$C$28:$F$37,3,FALSE)</f>
        <v>0</v>
      </c>
      <c r="K28" s="557">
        <f>'4.11 SO ORA'!J101*VLOOKUP(K$5,'1.5 Universal Data'!$C$28:$F$37,3,FALSE)</f>
        <v>0</v>
      </c>
    </row>
    <row r="29" spans="1:11" ht="16.149999999999999" customHeight="1">
      <c r="A29" s="296"/>
      <c r="B29" s="56" t="s">
        <v>335</v>
      </c>
      <c r="C29" s="56" t="s">
        <v>327</v>
      </c>
      <c r="D29" s="57" t="s">
        <v>140</v>
      </c>
      <c r="E29" s="56" t="s">
        <v>336</v>
      </c>
      <c r="F29" s="56"/>
      <c r="G29" s="609">
        <f>'4.11 SO ORA'!F102*VLOOKUP(G$5,'1.5 Universal Data'!$C$28:$F$37,3,FALSE)</f>
        <v>1.8650340318827443</v>
      </c>
      <c r="H29" s="609">
        <f>'4.11 SO ORA'!G102*VLOOKUP(H$5,'1.5 Universal Data'!$C$28:$F$37,3,FALSE)</f>
        <v>1.9040254493258297</v>
      </c>
      <c r="I29" s="609">
        <f>'4.11 SO ORA'!H102*VLOOKUP(I$5,'1.5 Universal Data'!$C$28:$F$37,3,FALSE)</f>
        <v>1.9436525855629359</v>
      </c>
      <c r="J29" s="609">
        <f>'4.11 SO ORA'!I102*VLOOKUP(J$5,'1.5 Universal Data'!$C$28:$F$37,3,FALSE)</f>
        <v>1.9843982501940143</v>
      </c>
      <c r="K29" s="557">
        <f>'4.11 SO ORA'!J102*VLOOKUP(K$5,'1.5 Universal Data'!$C$28:$F$37,3,FALSE)</f>
        <v>2.0266855774722194</v>
      </c>
    </row>
    <row r="30" spans="1:11" ht="16.149999999999999" customHeight="1">
      <c r="A30" s="296"/>
      <c r="B30" s="56" t="s">
        <v>337</v>
      </c>
      <c r="C30" s="56" t="s">
        <v>327</v>
      </c>
      <c r="D30" s="57" t="s">
        <v>140</v>
      </c>
      <c r="E30" s="56" t="s">
        <v>338</v>
      </c>
      <c r="F30" s="56"/>
      <c r="G30" s="609">
        <f>'4.11 SO ORA'!F103*VLOOKUP(G$5,'1.5 Universal Data'!$C$28:$F$37,3,FALSE)</f>
        <v>0.27426971057099181</v>
      </c>
      <c r="H30" s="609">
        <f>'4.11 SO ORA'!G103*VLOOKUP(H$5,'1.5 Universal Data'!$C$28:$F$37,3,FALSE)</f>
        <v>0.28000374254791616</v>
      </c>
      <c r="I30" s="609">
        <f>'4.11 SO ORA'!H103*VLOOKUP(I$5,'1.5 Universal Data'!$C$28:$F$37,3,FALSE)</f>
        <v>0.28583126258278468</v>
      </c>
      <c r="J30" s="609">
        <f>'4.11 SO ORA'!I103*VLOOKUP(J$5,'1.5 Universal Data'!$C$28:$F$37,3,FALSE)</f>
        <v>0.29182327208735503</v>
      </c>
      <c r="K30" s="557">
        <f>'4.11 SO ORA'!J103*VLOOKUP(K$5,'1.5 Universal Data'!$C$28:$F$37,3,FALSE)</f>
        <v>0.29804199668709108</v>
      </c>
    </row>
    <row r="31" spans="1:11" ht="16.149999999999999" customHeight="1">
      <c r="A31" s="296"/>
      <c r="B31" s="56"/>
      <c r="C31" s="56"/>
      <c r="D31" s="57"/>
      <c r="E31" s="56"/>
      <c r="F31" s="56"/>
      <c r="G31" s="438"/>
      <c r="H31" s="438"/>
      <c r="I31" s="438"/>
      <c r="J31" s="438"/>
      <c r="K31" s="543"/>
    </row>
    <row r="32" spans="1:11" ht="16.149999999999999" customHeight="1">
      <c r="A32" s="296"/>
      <c r="B32" s="56" t="s">
        <v>339</v>
      </c>
      <c r="C32" s="56" t="s">
        <v>340</v>
      </c>
      <c r="D32" s="57" t="s">
        <v>140</v>
      </c>
      <c r="E32" s="56" t="s">
        <v>341</v>
      </c>
      <c r="F32" s="56"/>
      <c r="G32" s="573">
        <f>'4.11 SO ORA'!F200*VLOOKUP(G$5,'1.5 Universal Data'!$C$28:$F$37,3,FALSE)</f>
        <v>0</v>
      </c>
      <c r="H32" s="573">
        <f>'4.11 SO ORA'!G200*VLOOKUP(H$5,'1.5 Universal Data'!$C$28:$F$37,3,FALSE)</f>
        <v>0</v>
      </c>
      <c r="I32" s="573">
        <f>'4.11 SO ORA'!H200*VLOOKUP(I$5,'1.5 Universal Data'!$C$28:$F$37,3,FALSE)</f>
        <v>0</v>
      </c>
      <c r="J32" s="573">
        <f>'4.11 SO ORA'!I200*VLOOKUP(J$5,'1.5 Universal Data'!$C$28:$F$37,3,FALSE)</f>
        <v>0</v>
      </c>
      <c r="K32" s="573">
        <f>'4.11 SO ORA'!J200*VLOOKUP(K$5,'1.5 Universal Data'!$C$28:$F$37,3,FALSE)</f>
        <v>0</v>
      </c>
    </row>
    <row r="33" spans="1:11" ht="16.149999999999999" customHeight="1">
      <c r="A33" s="296"/>
      <c r="B33" s="57" t="s">
        <v>342</v>
      </c>
      <c r="C33" s="57" t="s">
        <v>340</v>
      </c>
      <c r="D33" s="57" t="s">
        <v>140</v>
      </c>
      <c r="E33" s="57" t="s">
        <v>343</v>
      </c>
      <c r="F33" s="57"/>
      <c r="G33" s="571">
        <f>'4.11 SO ORA'!F199*VLOOKUP(G$5,'1.5 Universal Data'!$C$28:$F$37,3,FALSE)</f>
        <v>-2.1941576845679345</v>
      </c>
      <c r="H33" s="571">
        <f>'4.11 SO ORA'!G199*VLOOKUP(H$5,'1.5 Universal Data'!$C$28:$F$37,3,FALSE)</f>
        <v>-2.2400299403833293</v>
      </c>
      <c r="I33" s="571">
        <f>'4.11 SO ORA'!H199*VLOOKUP(I$5,'1.5 Universal Data'!$C$28:$F$37,3,FALSE)</f>
        <v>-2.2866501006622775</v>
      </c>
      <c r="J33" s="571">
        <f>'4.11 SO ORA'!I199*VLOOKUP(J$5,'1.5 Universal Data'!$C$28:$F$37,3,FALSE)</f>
        <v>-2.3345861766988403</v>
      </c>
      <c r="K33" s="571">
        <f>'4.11 SO ORA'!J199*VLOOKUP(K$5,'1.5 Universal Data'!$C$28:$F$37,3,FALSE)</f>
        <v>-2.3843359734967287</v>
      </c>
    </row>
    <row r="34" spans="1:11" ht="16.149999999999999" customHeight="1">
      <c r="A34" s="296"/>
      <c r="B34" s="57" t="s">
        <v>344</v>
      </c>
      <c r="C34" s="57" t="s">
        <v>340</v>
      </c>
      <c r="D34" s="57" t="s">
        <v>140</v>
      </c>
      <c r="E34" s="57" t="s">
        <v>345</v>
      </c>
      <c r="F34" s="57"/>
      <c r="G34" s="571">
        <f>'4.11 SO ORA'!F201*VLOOKUP(G$5,'1.5 Universal Data'!$C$28:$F$37,3,FALSE)</f>
        <v>-2.5232813372531244</v>
      </c>
      <c r="H34" s="571">
        <f>'4.11 SO ORA'!G201*VLOOKUP(H$5,'1.5 Universal Data'!$C$28:$F$37,3,FALSE)</f>
        <v>-2.5760344314408283</v>
      </c>
      <c r="I34" s="571">
        <f>'4.11 SO ORA'!H201*VLOOKUP(I$5,'1.5 Universal Data'!$C$28:$F$37,3,FALSE)</f>
        <v>-2.6296476157616189</v>
      </c>
      <c r="J34" s="571">
        <f>'4.11 SO ORA'!I201*VLOOKUP(J$5,'1.5 Universal Data'!$C$28:$F$37,3,FALSE)</f>
        <v>-2.6847741032036661</v>
      </c>
      <c r="K34" s="571">
        <f>'4.11 SO ORA'!J201*VLOOKUP(K$5,'1.5 Universal Data'!$C$28:$F$37,3,FALSE)</f>
        <v>-2.7419863695212379</v>
      </c>
    </row>
    <row r="35" spans="1:11" ht="16.149999999999999" customHeight="1">
      <c r="A35" s="296"/>
      <c r="B35" s="440"/>
      <c r="C35" s="440"/>
      <c r="D35" s="440"/>
      <c r="E35" s="439"/>
      <c r="F35" s="439"/>
      <c r="G35" s="438"/>
      <c r="H35" s="438"/>
      <c r="I35" s="438"/>
      <c r="J35" s="438"/>
      <c r="K35" s="543"/>
    </row>
    <row r="36" spans="1:11" ht="16.149999999999999" customHeight="1">
      <c r="A36" s="296"/>
      <c r="B36" s="57" t="s">
        <v>346</v>
      </c>
      <c r="C36" s="57" t="s">
        <v>347</v>
      </c>
      <c r="D36" s="57" t="s">
        <v>117</v>
      </c>
      <c r="E36" s="57" t="s">
        <v>348</v>
      </c>
      <c r="F36" s="57"/>
      <c r="G36" s="610">
        <f>'4.11 SO ORA'!F13</f>
        <v>0</v>
      </c>
      <c r="H36" s="610">
        <f>'4.11 SO ORA'!G13</f>
        <v>0</v>
      </c>
      <c r="I36" s="610">
        <f>'4.11 SO ORA'!H13</f>
        <v>0</v>
      </c>
      <c r="J36" s="610">
        <f>'4.11 SO ORA'!I13</f>
        <v>0</v>
      </c>
      <c r="K36" s="558">
        <f>'4.11 SO ORA'!J13</f>
        <v>0</v>
      </c>
    </row>
    <row r="37" spans="1:11" ht="16.149999999999999" customHeight="1">
      <c r="A37" s="296"/>
      <c r="G37" s="438"/>
      <c r="H37" s="438"/>
      <c r="I37" s="438"/>
      <c r="J37" s="438"/>
      <c r="K37" s="543"/>
    </row>
    <row r="38" spans="1:11" ht="16.149999999999999" customHeight="1">
      <c r="A38" s="435" t="s">
        <v>176</v>
      </c>
      <c r="B38" s="45"/>
      <c r="C38" s="45"/>
      <c r="D38" s="45"/>
      <c r="E38" s="45"/>
      <c r="F38" s="45"/>
      <c r="G38" s="436"/>
      <c r="H38" s="436"/>
      <c r="I38" s="436"/>
      <c r="J38" s="436"/>
      <c r="K38" s="553"/>
    </row>
    <row r="39" spans="1:11" ht="16.149999999999999" customHeight="1">
      <c r="A39" s="296"/>
      <c r="G39" s="438"/>
      <c r="H39" s="438"/>
      <c r="I39" s="438"/>
      <c r="J39" s="438"/>
      <c r="K39" s="543"/>
    </row>
    <row r="40" spans="1:11" ht="16.149999999999999" customHeight="1">
      <c r="A40" s="296"/>
      <c r="B40" s="54" t="s">
        <v>176</v>
      </c>
      <c r="D40" s="54" t="s">
        <v>140</v>
      </c>
      <c r="E40" s="54" t="s">
        <v>349</v>
      </c>
      <c r="G40" s="610">
        <f>'4.16 - SO Recovered Rev'!F27</f>
        <v>0</v>
      </c>
      <c r="H40" s="610">
        <f>'4.16 - SO Recovered Rev'!G27</f>
        <v>0</v>
      </c>
      <c r="I40" s="610">
        <f>'4.16 - SO Recovered Rev'!H27</f>
        <v>0</v>
      </c>
      <c r="J40" s="610">
        <f>'4.16 - SO Recovered Rev'!I27</f>
        <v>0</v>
      </c>
      <c r="K40" s="558">
        <f>'4.16 - SO Recovered Rev'!J27</f>
        <v>0</v>
      </c>
    </row>
    <row r="41" spans="1:11" ht="16.149999999999999" customHeight="1">
      <c r="A41" s="296"/>
      <c r="G41" s="438"/>
      <c r="H41" s="438"/>
      <c r="I41" s="438"/>
      <c r="J41" s="438"/>
      <c r="K41" s="543"/>
    </row>
    <row r="42" spans="1:11" ht="16.149999999999999" customHeight="1">
      <c r="A42" s="296"/>
      <c r="G42" s="438"/>
      <c r="H42" s="438"/>
      <c r="I42" s="438"/>
      <c r="J42" s="438"/>
      <c r="K42" s="543"/>
    </row>
    <row r="43" spans="1:11" s="53" customFormat="1" ht="16.149999999999999" customHeight="1">
      <c r="A43" s="435" t="s">
        <v>183</v>
      </c>
      <c r="B43" s="45"/>
      <c r="C43" s="45"/>
      <c r="D43" s="45"/>
      <c r="E43" s="45"/>
      <c r="F43" s="45"/>
      <c r="G43" s="45"/>
      <c r="H43" s="45"/>
      <c r="I43" s="45"/>
      <c r="J43" s="45"/>
      <c r="K43" s="540"/>
    </row>
    <row r="44" spans="1:11" ht="16.149999999999999" customHeight="1">
      <c r="A44" s="296"/>
      <c r="K44" s="437"/>
    </row>
    <row r="45" spans="1:11" ht="16.149999999999999" customHeight="1">
      <c r="A45" s="296"/>
      <c r="B45" s="56" t="s">
        <v>350</v>
      </c>
      <c r="C45" s="56" t="s">
        <v>192</v>
      </c>
      <c r="D45" s="56" t="s">
        <v>117</v>
      </c>
      <c r="E45" s="56" t="s">
        <v>351</v>
      </c>
      <c r="F45" s="56" t="s">
        <v>187</v>
      </c>
      <c r="G45" s="608">
        <f>'4.4 SO PCDs '!F11</f>
        <v>0</v>
      </c>
      <c r="H45" s="608">
        <f>'4.4 SO PCDs '!G11</f>
        <v>0</v>
      </c>
      <c r="I45" s="608">
        <f>'4.4 SO PCDs '!H11</f>
        <v>0</v>
      </c>
      <c r="J45" s="608">
        <f>'4.4 SO PCDs '!I11</f>
        <v>0</v>
      </c>
      <c r="K45" s="555">
        <f>'4.4 SO PCDs '!J11</f>
        <v>0</v>
      </c>
    </row>
    <row r="46" spans="1:11" ht="16.149999999999999" customHeight="1">
      <c r="A46" s="296"/>
      <c r="B46" s="56" t="s">
        <v>352</v>
      </c>
      <c r="C46" s="56" t="s">
        <v>192</v>
      </c>
      <c r="D46" s="56" t="s">
        <v>117</v>
      </c>
      <c r="E46" s="56" t="s">
        <v>353</v>
      </c>
      <c r="F46" s="56" t="s">
        <v>190</v>
      </c>
      <c r="G46" s="608">
        <f>'4.6 SO Re-openers'!F11</f>
        <v>0</v>
      </c>
      <c r="H46" s="608">
        <f>'4.6 SO Re-openers'!G11</f>
        <v>0</v>
      </c>
      <c r="I46" s="608">
        <f>'4.6 SO Re-openers'!H11</f>
        <v>0</v>
      </c>
      <c r="J46" s="608">
        <f>'4.6 SO Re-openers'!I11</f>
        <v>0</v>
      </c>
      <c r="K46" s="555">
        <f>'4.6 SO Re-openers'!J11</f>
        <v>0</v>
      </c>
    </row>
    <row r="47" spans="1:11" ht="16.149999999999999" customHeight="1">
      <c r="A47" s="296"/>
      <c r="B47" s="56" t="s">
        <v>354</v>
      </c>
      <c r="C47" s="56" t="s">
        <v>192</v>
      </c>
      <c r="D47" s="56" t="s">
        <v>117</v>
      </c>
      <c r="E47" s="56" t="s">
        <v>355</v>
      </c>
      <c r="F47" s="56" t="s">
        <v>187</v>
      </c>
      <c r="G47" s="608">
        <f>'4.4 SO PCDs '!F18</f>
        <v>0</v>
      </c>
      <c r="H47" s="608">
        <f>'4.4 SO PCDs '!G18</f>
        <v>0</v>
      </c>
      <c r="I47" s="608">
        <f>'4.4 SO PCDs '!H18</f>
        <v>0</v>
      </c>
      <c r="J47" s="608">
        <f>'4.4 SO PCDs '!I18</f>
        <v>0</v>
      </c>
      <c r="K47" s="555">
        <f>'4.4 SO PCDs '!J18</f>
        <v>0</v>
      </c>
    </row>
    <row r="48" spans="1:11" ht="16.149999999999999" customHeight="1">
      <c r="A48" s="296"/>
      <c r="B48" s="56" t="s">
        <v>356</v>
      </c>
      <c r="C48" s="56" t="s">
        <v>212</v>
      </c>
      <c r="D48" s="56" t="s">
        <v>117</v>
      </c>
      <c r="E48" s="56" t="s">
        <v>357</v>
      </c>
      <c r="F48" s="56" t="s">
        <v>190</v>
      </c>
      <c r="G48" s="608">
        <f>'4.6 SO Re-openers'!F18</f>
        <v>0</v>
      </c>
      <c r="H48" s="608">
        <f>'4.6 SO Re-openers'!G18</f>
        <v>0</v>
      </c>
      <c r="I48" s="608">
        <f>'4.6 SO Re-openers'!H18</f>
        <v>0</v>
      </c>
      <c r="J48" s="608">
        <f>'4.6 SO Re-openers'!I18</f>
        <v>0</v>
      </c>
      <c r="K48" s="555">
        <f>'4.6 SO Re-openers'!J18</f>
        <v>0</v>
      </c>
    </row>
    <row r="49" spans="1:11" ht="16.149999999999999" customHeight="1">
      <c r="A49" s="296"/>
      <c r="B49" s="56" t="s">
        <v>214</v>
      </c>
      <c r="C49" s="56" t="s">
        <v>215</v>
      </c>
      <c r="D49" s="56" t="s">
        <v>117</v>
      </c>
      <c r="E49" s="56" t="s">
        <v>358</v>
      </c>
      <c r="F49" s="56" t="s">
        <v>190</v>
      </c>
      <c r="G49" s="608">
        <f>'4.6 SO Re-openers'!F37</f>
        <v>0</v>
      </c>
      <c r="H49" s="608">
        <f>'4.6 SO Re-openers'!G37</f>
        <v>0</v>
      </c>
      <c r="I49" s="608">
        <f>'4.6 SO Re-openers'!H37</f>
        <v>0</v>
      </c>
      <c r="J49" s="608">
        <f>'4.6 SO Re-openers'!I37</f>
        <v>0</v>
      </c>
      <c r="K49" s="555">
        <f>'4.6 SO Re-openers'!J37</f>
        <v>0</v>
      </c>
    </row>
    <row r="50" spans="1:11" ht="16.149999999999999" customHeight="1">
      <c r="A50" s="296"/>
      <c r="B50" s="56" t="s">
        <v>359</v>
      </c>
      <c r="C50" s="56" t="s">
        <v>230</v>
      </c>
      <c r="D50" s="56" t="s">
        <v>117</v>
      </c>
      <c r="E50" s="56" t="s">
        <v>360</v>
      </c>
      <c r="F50" s="56" t="s">
        <v>187</v>
      </c>
      <c r="G50" s="608">
        <f>'4.4 SO PCDs '!F25</f>
        <v>0</v>
      </c>
      <c r="H50" s="608">
        <f>'4.4 SO PCDs '!G25</f>
        <v>0</v>
      </c>
      <c r="I50" s="608">
        <f>'4.4 SO PCDs '!H25</f>
        <v>0</v>
      </c>
      <c r="J50" s="608">
        <f>'4.4 SO PCDs '!I25</f>
        <v>0</v>
      </c>
      <c r="K50" s="555">
        <f>'4.4 SO PCDs '!J25</f>
        <v>0</v>
      </c>
    </row>
    <row r="51" spans="1:11" ht="16.149999999999999" customHeight="1">
      <c r="A51" s="296"/>
      <c r="B51" s="56" t="s">
        <v>361</v>
      </c>
      <c r="C51" s="56" t="s">
        <v>230</v>
      </c>
      <c r="D51" s="56" t="s">
        <v>117</v>
      </c>
      <c r="E51" s="56" t="s">
        <v>362</v>
      </c>
      <c r="F51" s="56" t="s">
        <v>190</v>
      </c>
      <c r="G51" s="608">
        <f>'4.6 SO Re-openers'!F25</f>
        <v>0</v>
      </c>
      <c r="H51" s="608">
        <f>'4.6 SO Re-openers'!G25</f>
        <v>0</v>
      </c>
      <c r="I51" s="608">
        <f>'4.6 SO Re-openers'!H25</f>
        <v>0</v>
      </c>
      <c r="J51" s="608">
        <f>'4.6 SO Re-openers'!I25</f>
        <v>0</v>
      </c>
      <c r="K51" s="555">
        <f>'4.6 SO Re-openers'!J25</f>
        <v>0</v>
      </c>
    </row>
    <row r="52" spans="1:11" ht="16.149999999999999" customHeight="1">
      <c r="A52" s="296"/>
      <c r="B52" s="56" t="s">
        <v>363</v>
      </c>
      <c r="C52" s="56" t="s">
        <v>260</v>
      </c>
      <c r="D52" s="56" t="s">
        <v>117</v>
      </c>
      <c r="E52" s="56" t="s">
        <v>261</v>
      </c>
      <c r="F52" s="56" t="s">
        <v>190</v>
      </c>
      <c r="G52" s="608">
        <f>'4.6 SO Re-openers'!F42</f>
        <v>0</v>
      </c>
      <c r="H52" s="608">
        <f>'4.6 SO Re-openers'!G42</f>
        <v>0</v>
      </c>
      <c r="I52" s="608">
        <f>'4.6 SO Re-openers'!H42</f>
        <v>0</v>
      </c>
      <c r="J52" s="608">
        <f>'4.6 SO Re-openers'!I42</f>
        <v>0</v>
      </c>
      <c r="K52" s="555">
        <f>'4.6 SO Re-openers'!J42</f>
        <v>0</v>
      </c>
    </row>
    <row r="53" spans="1:11" ht="16.149999999999999" customHeight="1">
      <c r="A53" s="296"/>
      <c r="B53" s="56" t="s">
        <v>268</v>
      </c>
      <c r="C53" s="56" t="s">
        <v>269</v>
      </c>
      <c r="D53" s="56" t="s">
        <v>117</v>
      </c>
      <c r="E53" s="56" t="s">
        <v>364</v>
      </c>
      <c r="F53" s="56" t="s">
        <v>190</v>
      </c>
      <c r="G53" s="608">
        <f>'4.6 SO Re-openers'!F32</f>
        <v>0</v>
      </c>
      <c r="H53" s="608">
        <f>'4.6 SO Re-openers'!G32</f>
        <v>0</v>
      </c>
      <c r="I53" s="608">
        <f>'4.6 SO Re-openers'!H32</f>
        <v>0</v>
      </c>
      <c r="J53" s="608">
        <f>'4.6 SO Re-openers'!I32</f>
        <v>0</v>
      </c>
      <c r="K53" s="555">
        <f>'4.6 SO Re-openers'!J32</f>
        <v>0</v>
      </c>
    </row>
    <row r="54" spans="1:11" ht="16.149999999999999" customHeight="1">
      <c r="A54" s="296"/>
      <c r="B54" s="56" t="s">
        <v>174</v>
      </c>
      <c r="C54" s="56"/>
      <c r="D54" s="56" t="s">
        <v>117</v>
      </c>
      <c r="E54" s="56"/>
      <c r="F54" s="56"/>
      <c r="G54" s="608">
        <v>0</v>
      </c>
      <c r="H54" s="608">
        <v>0</v>
      </c>
      <c r="I54" s="608">
        <v>0</v>
      </c>
      <c r="J54" s="608">
        <v>0</v>
      </c>
      <c r="K54" s="555">
        <v>0</v>
      </c>
    </row>
    <row r="55" spans="1:11" ht="16.149999999999999" customHeight="1">
      <c r="A55" s="296"/>
      <c r="B55" s="56" t="s">
        <v>175</v>
      </c>
      <c r="C55" s="56"/>
      <c r="D55" s="56" t="s">
        <v>117</v>
      </c>
      <c r="E55" s="56"/>
      <c r="F55" s="56"/>
      <c r="G55" s="608">
        <v>0</v>
      </c>
      <c r="H55" s="608">
        <v>0</v>
      </c>
      <c r="I55" s="608">
        <v>0</v>
      </c>
      <c r="J55" s="608">
        <v>0</v>
      </c>
      <c r="K55" s="555">
        <v>0</v>
      </c>
    </row>
    <row r="56" spans="1:11" ht="16.149999999999999" customHeight="1">
      <c r="A56" s="296"/>
      <c r="B56" s="56" t="s">
        <v>286</v>
      </c>
      <c r="C56" s="56"/>
      <c r="D56" s="56" t="s">
        <v>117</v>
      </c>
      <c r="E56" s="56"/>
      <c r="F56" s="56"/>
      <c r="G56" s="608">
        <v>0</v>
      </c>
      <c r="H56" s="608">
        <v>0</v>
      </c>
      <c r="I56" s="608">
        <v>0</v>
      </c>
      <c r="J56" s="608">
        <v>0</v>
      </c>
      <c r="K56" s="555">
        <v>0</v>
      </c>
    </row>
    <row r="57" spans="1:11" ht="16.149999999999999" customHeight="1">
      <c r="A57" s="296"/>
      <c r="B57" s="56" t="s">
        <v>287</v>
      </c>
      <c r="C57" s="56"/>
      <c r="D57" s="56" t="s">
        <v>117</v>
      </c>
      <c r="E57" s="56"/>
      <c r="F57" s="56"/>
      <c r="G57" s="608">
        <v>0</v>
      </c>
      <c r="H57" s="608">
        <v>0</v>
      </c>
      <c r="I57" s="608">
        <v>0</v>
      </c>
      <c r="J57" s="608">
        <v>0</v>
      </c>
      <c r="K57" s="555">
        <v>0</v>
      </c>
    </row>
    <row r="58" spans="1:11" ht="16.149999999999999" customHeight="1">
      <c r="A58" s="296"/>
      <c r="B58" s="56" t="s">
        <v>288</v>
      </c>
      <c r="C58" s="56"/>
      <c r="D58" s="56" t="s">
        <v>117</v>
      </c>
      <c r="E58" s="56"/>
      <c r="F58" s="56"/>
      <c r="G58" s="608">
        <v>0</v>
      </c>
      <c r="H58" s="608">
        <v>0</v>
      </c>
      <c r="I58" s="608">
        <v>0</v>
      </c>
      <c r="J58" s="608">
        <v>0</v>
      </c>
      <c r="K58" s="555">
        <v>0</v>
      </c>
    </row>
    <row r="59" spans="1:11" ht="16.149999999999999" customHeight="1">
      <c r="A59" s="296"/>
      <c r="B59" s="56" t="s">
        <v>289</v>
      </c>
      <c r="C59" s="56"/>
      <c r="D59" s="56" t="s">
        <v>117</v>
      </c>
      <c r="E59" s="56"/>
      <c r="F59" s="56"/>
      <c r="G59" s="608">
        <v>0</v>
      </c>
      <c r="H59" s="608">
        <v>0</v>
      </c>
      <c r="I59" s="608">
        <v>0</v>
      </c>
      <c r="J59" s="608">
        <v>0</v>
      </c>
      <c r="K59" s="555">
        <v>0</v>
      </c>
    </row>
    <row r="60" spans="1:11" ht="16.149999999999999" customHeight="1">
      <c r="A60" s="296"/>
      <c r="B60" s="56" t="s">
        <v>290</v>
      </c>
      <c r="C60" s="56"/>
      <c r="D60" s="56" t="s">
        <v>117</v>
      </c>
      <c r="E60" s="56"/>
      <c r="F60" s="56"/>
      <c r="G60" s="608">
        <v>0</v>
      </c>
      <c r="H60" s="608">
        <v>0</v>
      </c>
      <c r="I60" s="608">
        <v>0</v>
      </c>
      <c r="J60" s="608">
        <v>0</v>
      </c>
      <c r="K60" s="555">
        <v>0</v>
      </c>
    </row>
    <row r="61" spans="1:11" ht="16.149999999999999" customHeight="1">
      <c r="A61" s="296"/>
      <c r="K61" s="437"/>
    </row>
    <row r="62" spans="1:11" ht="16.149999999999999" customHeight="1">
      <c r="A62" s="435" t="s">
        <v>292</v>
      </c>
      <c r="B62" s="45"/>
      <c r="C62" s="45"/>
      <c r="D62" s="45"/>
      <c r="E62" s="45"/>
      <c r="F62" s="45"/>
      <c r="G62" s="436"/>
      <c r="H62" s="436"/>
      <c r="I62" s="436"/>
      <c r="J62" s="436"/>
      <c r="K62" s="553"/>
    </row>
    <row r="63" spans="1:11" ht="16.149999999999999" customHeight="1">
      <c r="A63" s="296"/>
      <c r="G63" s="438"/>
      <c r="H63" s="438"/>
      <c r="I63" s="438"/>
      <c r="J63" s="438"/>
      <c r="K63" s="543"/>
    </row>
    <row r="64" spans="1:11" ht="16.149999999999999" customHeight="1">
      <c r="A64" s="296"/>
      <c r="B64" s="57" t="s">
        <v>293</v>
      </c>
      <c r="G64" s="438"/>
      <c r="H64" s="438"/>
      <c r="I64" s="438"/>
      <c r="J64" s="438"/>
      <c r="K64" s="543"/>
    </row>
    <row r="65" spans="1:11" ht="16.149999999999999" customHeight="1">
      <c r="A65" s="296"/>
      <c r="G65" s="438"/>
      <c r="H65" s="438"/>
      <c r="I65" s="438"/>
      <c r="J65" s="438"/>
      <c r="K65" s="543"/>
    </row>
    <row r="66" spans="1:11" ht="16.149999999999999" customHeight="1">
      <c r="A66" s="296"/>
      <c r="B66" s="57" t="s">
        <v>294</v>
      </c>
      <c r="D66" s="54" t="s">
        <v>295</v>
      </c>
      <c r="E66" s="439" t="s">
        <v>365</v>
      </c>
      <c r="F66" s="439"/>
      <c r="G66" s="611">
        <f>'4.13 SO Tax Pools Totex alloc'!F46</f>
        <v>0</v>
      </c>
      <c r="H66" s="611">
        <f>'4.13 SO Tax Pools Totex alloc'!G46</f>
        <v>0</v>
      </c>
      <c r="I66" s="611">
        <f>'4.13 SO Tax Pools Totex alloc'!H46</f>
        <v>0</v>
      </c>
      <c r="J66" s="611">
        <f>'4.13 SO Tax Pools Totex alloc'!I46</f>
        <v>0</v>
      </c>
      <c r="K66" s="559">
        <f>'4.13 SO Tax Pools Totex alloc'!J46</f>
        <v>0</v>
      </c>
    </row>
    <row r="67" spans="1:11" ht="16.149999999999999" customHeight="1">
      <c r="A67" s="296"/>
      <c r="B67" s="57" t="s">
        <v>297</v>
      </c>
      <c r="D67" s="54" t="s">
        <v>295</v>
      </c>
      <c r="E67" s="439" t="s">
        <v>366</v>
      </c>
      <c r="F67" s="439"/>
      <c r="G67" s="611">
        <f>'4.13 SO Tax Pools Totex alloc'!F47</f>
        <v>0</v>
      </c>
      <c r="H67" s="611">
        <f>'4.13 SO Tax Pools Totex alloc'!G47</f>
        <v>0</v>
      </c>
      <c r="I67" s="611">
        <f>'4.13 SO Tax Pools Totex alloc'!H47</f>
        <v>0</v>
      </c>
      <c r="J67" s="611">
        <f>'4.13 SO Tax Pools Totex alloc'!I47</f>
        <v>0</v>
      </c>
      <c r="K67" s="559">
        <f>'4.13 SO Tax Pools Totex alloc'!J47</f>
        <v>0</v>
      </c>
    </row>
    <row r="68" spans="1:11" ht="16.149999999999999" customHeight="1">
      <c r="A68" s="296"/>
      <c r="B68" s="57" t="s">
        <v>299</v>
      </c>
      <c r="D68" s="54" t="s">
        <v>295</v>
      </c>
      <c r="E68" s="439" t="s">
        <v>367</v>
      </c>
      <c r="F68" s="439"/>
      <c r="G68" s="611">
        <f>'4.13 SO Tax Pools Totex alloc'!F48</f>
        <v>0</v>
      </c>
      <c r="H68" s="611">
        <f>'4.13 SO Tax Pools Totex alloc'!G48</f>
        <v>0</v>
      </c>
      <c r="I68" s="611">
        <f>'4.13 SO Tax Pools Totex alloc'!H48</f>
        <v>0</v>
      </c>
      <c r="J68" s="611">
        <f>'4.13 SO Tax Pools Totex alloc'!I48</f>
        <v>0</v>
      </c>
      <c r="K68" s="559">
        <f>'4.13 SO Tax Pools Totex alloc'!J48</f>
        <v>0</v>
      </c>
    </row>
    <row r="69" spans="1:11" ht="16.149999999999999" customHeight="1">
      <c r="A69" s="296"/>
      <c r="B69" s="57" t="s">
        <v>301</v>
      </c>
      <c r="D69" s="54" t="s">
        <v>295</v>
      </c>
      <c r="E69" s="439" t="s">
        <v>368</v>
      </c>
      <c r="F69" s="439"/>
      <c r="G69" s="611">
        <f>'4.13 SO Tax Pools Totex alloc'!F49</f>
        <v>0</v>
      </c>
      <c r="H69" s="611">
        <f>'4.13 SO Tax Pools Totex alloc'!G49</f>
        <v>0</v>
      </c>
      <c r="I69" s="611">
        <f>'4.13 SO Tax Pools Totex alloc'!H49</f>
        <v>0</v>
      </c>
      <c r="J69" s="611">
        <f>'4.13 SO Tax Pools Totex alloc'!I49</f>
        <v>0</v>
      </c>
      <c r="K69" s="559">
        <f>'4.13 SO Tax Pools Totex alloc'!J49</f>
        <v>0</v>
      </c>
    </row>
    <row r="70" spans="1:11" ht="16.149999999999999" customHeight="1">
      <c r="A70" s="296"/>
      <c r="B70" s="57" t="s">
        <v>303</v>
      </c>
      <c r="D70" s="54" t="s">
        <v>295</v>
      </c>
      <c r="E70" s="439" t="s">
        <v>369</v>
      </c>
      <c r="F70" s="439"/>
      <c r="G70" s="611">
        <f>'4.13 SO Tax Pools Totex alloc'!F50</f>
        <v>0</v>
      </c>
      <c r="H70" s="611">
        <f>'4.13 SO Tax Pools Totex alloc'!G50</f>
        <v>0</v>
      </c>
      <c r="I70" s="611">
        <f>'4.13 SO Tax Pools Totex alloc'!H50</f>
        <v>0</v>
      </c>
      <c r="J70" s="611">
        <f>'4.13 SO Tax Pools Totex alloc'!I50</f>
        <v>0</v>
      </c>
      <c r="K70" s="559">
        <f>'4.13 SO Tax Pools Totex alloc'!J50</f>
        <v>0</v>
      </c>
    </row>
    <row r="71" spans="1:11" ht="16.149999999999999" customHeight="1">
      <c r="A71" s="296"/>
      <c r="B71" s="57" t="s">
        <v>305</v>
      </c>
      <c r="D71" s="54" t="s">
        <v>295</v>
      </c>
      <c r="E71" s="439" t="s">
        <v>370</v>
      </c>
      <c r="F71" s="439"/>
      <c r="G71" s="611">
        <f>'4.13 SO Tax Pools Totex alloc'!F51</f>
        <v>0</v>
      </c>
      <c r="H71" s="611">
        <f>'4.13 SO Tax Pools Totex alloc'!G51</f>
        <v>0</v>
      </c>
      <c r="I71" s="611">
        <f>'4.13 SO Tax Pools Totex alloc'!H51</f>
        <v>0</v>
      </c>
      <c r="J71" s="611">
        <f>'4.13 SO Tax Pools Totex alloc'!I51</f>
        <v>0</v>
      </c>
      <c r="K71" s="559">
        <f>'4.13 SO Tax Pools Totex alloc'!J51</f>
        <v>0</v>
      </c>
    </row>
    <row r="72" spans="1:11" ht="16.149999999999999" customHeight="1" thickBot="1">
      <c r="A72" s="444"/>
      <c r="B72" s="378"/>
      <c r="C72" s="378"/>
      <c r="D72" s="378"/>
      <c r="E72" s="378"/>
      <c r="F72" s="378"/>
      <c r="G72" s="378"/>
      <c r="H72" s="378"/>
      <c r="I72" s="378"/>
      <c r="J72" s="378"/>
      <c r="K72" s="445"/>
    </row>
  </sheetData>
  <phoneticPr fontId="42" type="noConversion"/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787A-3C89-4421-8055-05579E4BF524}">
  <sheetPr>
    <tabColor theme="8" tint="0.79998168889431442"/>
    <pageSetUpPr fitToPage="1"/>
  </sheetPr>
  <dimension ref="A1:S179"/>
  <sheetViews>
    <sheetView zoomScale="50" zoomScaleNormal="50" workbookViewId="0">
      <pane ySplit="5" topLeftCell="A35" activePane="bottomLeft" state="frozen"/>
      <selection pane="bottomLeft" activeCell="M132" sqref="M132"/>
    </sheetView>
  </sheetViews>
  <sheetFormatPr defaultColWidth="10.1796875" defaultRowHeight="13.5"/>
  <cols>
    <col min="1" max="1" width="47.453125" style="58" customWidth="1"/>
    <col min="2" max="2" width="28.54296875" style="58" bestFit="1" customWidth="1"/>
    <col min="3" max="3" width="12.453125" style="58" customWidth="1"/>
    <col min="4" max="4" width="11.453125" style="58" bestFit="1" customWidth="1"/>
    <col min="5" max="5" width="11.453125" style="58" customWidth="1"/>
    <col min="6" max="9" width="11.453125" style="58" bestFit="1" customWidth="1"/>
    <col min="10" max="10" width="10.81640625" style="58" bestFit="1" customWidth="1"/>
    <col min="11" max="11" width="20.54296875" style="58" customWidth="1"/>
    <col min="12" max="16384" width="10.1796875" style="58"/>
  </cols>
  <sheetData>
    <row r="1" spans="1:19" s="550" customFormat="1" ht="24" customHeight="1">
      <c r="A1" s="390" t="s">
        <v>6</v>
      </c>
      <c r="B1" s="48"/>
      <c r="C1" s="48"/>
      <c r="D1" s="49"/>
      <c r="E1" s="49"/>
      <c r="F1" s="49"/>
      <c r="G1" s="47"/>
      <c r="H1" s="47"/>
      <c r="I1" s="47"/>
      <c r="J1" s="47"/>
    </row>
    <row r="2" spans="1:19" s="550" customFormat="1" ht="24" customHeight="1">
      <c r="A2" s="390" t="str">
        <f>'1.1 Cover'!$A$1</f>
        <v>Regulatory Reporting Pack</v>
      </c>
      <c r="B2" s="52"/>
      <c r="C2" s="52"/>
      <c r="D2" s="47"/>
      <c r="E2" s="47"/>
      <c r="F2" s="47"/>
      <c r="G2" s="47"/>
      <c r="H2" s="47"/>
      <c r="I2" s="47"/>
      <c r="J2" s="47"/>
    </row>
    <row r="3" spans="1:19" s="550" customFormat="1" ht="24" customHeight="1">
      <c r="A3" s="390" t="s">
        <v>371</v>
      </c>
      <c r="B3" s="52"/>
      <c r="C3" s="52"/>
      <c r="D3" s="47"/>
      <c r="E3" s="47"/>
      <c r="F3" s="47"/>
      <c r="G3" s="47"/>
      <c r="H3" s="47"/>
      <c r="I3" s="47"/>
      <c r="J3" s="47"/>
    </row>
    <row r="4" spans="1:19" ht="14.5">
      <c r="A4" s="61"/>
      <c r="B4" s="61"/>
      <c r="C4" s="61"/>
      <c r="D4" s="50"/>
      <c r="E4" s="50"/>
      <c r="F4" s="602"/>
      <c r="G4" s="603"/>
      <c r="H4" s="603" t="s">
        <v>113</v>
      </c>
      <c r="I4" s="603"/>
      <c r="J4" s="612"/>
      <c r="K4" s="63"/>
    </row>
    <row r="5" spans="1:19" ht="17.5">
      <c r="A5" s="64"/>
      <c r="B5" s="61"/>
      <c r="C5" s="61"/>
      <c r="D5" s="62" t="s">
        <v>372</v>
      </c>
      <c r="E5" s="65"/>
      <c r="F5" s="35">
        <f>'4.1 TO PCFM Input Summary'!G5</f>
        <v>2027</v>
      </c>
      <c r="G5" s="35">
        <f>'4.1 TO PCFM Input Summary'!H5</f>
        <v>2028</v>
      </c>
      <c r="H5" s="35">
        <f>'4.1 TO PCFM Input Summary'!I5</f>
        <v>2029</v>
      </c>
      <c r="I5" s="35">
        <f>'4.1 TO PCFM Input Summary'!J5</f>
        <v>2030</v>
      </c>
      <c r="J5" s="35">
        <f>'4.1 TO PCFM Input Summary'!K5</f>
        <v>2031</v>
      </c>
      <c r="K5" s="63"/>
    </row>
    <row r="6" spans="1:19" ht="14">
      <c r="A6" s="62"/>
      <c r="B6" s="62"/>
      <c r="C6" s="62"/>
      <c r="D6" s="67"/>
      <c r="E6" s="65"/>
      <c r="F6" s="67"/>
      <c r="G6" s="67"/>
      <c r="H6" s="67"/>
      <c r="I6" s="67"/>
      <c r="J6" s="63"/>
      <c r="K6" s="54"/>
      <c r="L6" s="62"/>
      <c r="R6" s="385"/>
      <c r="S6" s="16"/>
    </row>
    <row r="7" spans="1:19">
      <c r="A7" s="382" t="s">
        <v>184</v>
      </c>
      <c r="B7" s="54"/>
      <c r="C7" s="54"/>
      <c r="D7" s="54"/>
      <c r="E7" s="54"/>
      <c r="F7" s="69"/>
      <c r="G7" s="70"/>
      <c r="H7" s="71"/>
      <c r="I7" s="71"/>
      <c r="J7" s="71"/>
      <c r="K7" s="54"/>
      <c r="L7" s="62"/>
      <c r="R7" s="386"/>
      <c r="S7" s="203"/>
    </row>
    <row r="8" spans="1:19">
      <c r="A8" s="296"/>
      <c r="B8" s="54"/>
      <c r="C8" s="59"/>
      <c r="D8" s="59"/>
      <c r="E8" s="59"/>
      <c r="F8" s="54"/>
      <c r="G8" s="54"/>
      <c r="H8" s="54"/>
      <c r="I8" s="54"/>
      <c r="J8" s="54"/>
      <c r="K8" s="54"/>
      <c r="L8" s="62"/>
      <c r="R8" s="387"/>
      <c r="S8" s="16"/>
    </row>
    <row r="9" spans="1:19" ht="15.5">
      <c r="A9" s="55" t="s">
        <v>373</v>
      </c>
      <c r="B9" s="57" t="s">
        <v>374</v>
      </c>
      <c r="C9" s="55" t="s">
        <v>185</v>
      </c>
      <c r="D9" s="56" t="s">
        <v>117</v>
      </c>
      <c r="E9" s="56"/>
      <c r="F9" s="574">
        <v>97.27</v>
      </c>
      <c r="G9" s="574">
        <v>101</v>
      </c>
      <c r="H9" s="574">
        <v>113.67</v>
      </c>
      <c r="I9" s="574">
        <v>116.73</v>
      </c>
      <c r="J9" s="574">
        <v>146.66999999999999</v>
      </c>
      <c r="K9" s="54"/>
      <c r="L9" s="62"/>
      <c r="R9" s="388"/>
      <c r="S9" s="16"/>
    </row>
    <row r="10" spans="1:19" ht="15.5">
      <c r="A10" s="55" t="s">
        <v>375</v>
      </c>
      <c r="B10" s="57" t="s">
        <v>376</v>
      </c>
      <c r="C10" s="55" t="s">
        <v>185</v>
      </c>
      <c r="D10" s="56" t="s">
        <v>117</v>
      </c>
      <c r="E10" s="56"/>
      <c r="F10" s="208"/>
      <c r="G10" s="208"/>
      <c r="H10" s="208"/>
      <c r="I10" s="208"/>
      <c r="J10" s="208"/>
      <c r="K10" s="72" t="s">
        <v>377</v>
      </c>
      <c r="L10" s="62"/>
    </row>
    <row r="11" spans="1:19" s="78" customFormat="1" ht="15.5">
      <c r="A11" s="74" t="s">
        <v>184</v>
      </c>
      <c r="B11" s="73" t="s">
        <v>378</v>
      </c>
      <c r="C11" s="74" t="s">
        <v>185</v>
      </c>
      <c r="D11" s="121" t="s">
        <v>117</v>
      </c>
      <c r="E11" s="56"/>
      <c r="F11" s="565">
        <f>F9-F10</f>
        <v>97.27</v>
      </c>
      <c r="G11" s="565">
        <f>G9-G10</f>
        <v>101</v>
      </c>
      <c r="H11" s="565">
        <f>H9-H10</f>
        <v>113.67</v>
      </c>
      <c r="I11" s="565">
        <f>I9-I10</f>
        <v>116.73</v>
      </c>
      <c r="J11" s="565">
        <f>J9-J10</f>
        <v>146.66999999999999</v>
      </c>
      <c r="K11" s="77"/>
      <c r="L11" s="75"/>
    </row>
    <row r="12" spans="1:19">
      <c r="A12" s="62"/>
      <c r="B12" s="62"/>
      <c r="C12" s="62"/>
      <c r="D12" s="389"/>
      <c r="E12" s="389"/>
      <c r="F12" s="209"/>
      <c r="G12" s="209"/>
      <c r="H12" s="209"/>
      <c r="I12" s="209"/>
      <c r="J12" s="210"/>
      <c r="K12" s="54"/>
      <c r="L12" s="62"/>
      <c r="R12" s="78"/>
    </row>
    <row r="13" spans="1:19">
      <c r="A13" s="62"/>
      <c r="B13" s="62"/>
      <c r="C13" s="62"/>
      <c r="D13" s="389"/>
      <c r="E13" s="389"/>
      <c r="F13" s="209"/>
      <c r="G13" s="209"/>
      <c r="H13" s="209"/>
      <c r="I13" s="209"/>
      <c r="J13" s="210"/>
      <c r="K13" s="54"/>
      <c r="L13" s="62"/>
      <c r="R13" s="78"/>
    </row>
    <row r="14" spans="1:19">
      <c r="A14" s="382" t="s">
        <v>191</v>
      </c>
      <c r="B14" s="62"/>
      <c r="C14" s="62"/>
      <c r="D14" s="389"/>
      <c r="E14" s="389"/>
      <c r="F14" s="209"/>
      <c r="G14" s="209"/>
      <c r="H14" s="209"/>
      <c r="I14" s="209"/>
      <c r="J14" s="210"/>
      <c r="K14" s="54"/>
      <c r="L14" s="62"/>
      <c r="R14" s="78"/>
    </row>
    <row r="15" spans="1:19">
      <c r="A15" s="62"/>
      <c r="B15" s="62"/>
      <c r="C15" s="62"/>
      <c r="D15" s="389"/>
      <c r="E15" s="389"/>
      <c r="F15" s="209"/>
      <c r="G15" s="209"/>
      <c r="H15" s="209"/>
      <c r="I15" s="209"/>
      <c r="J15" s="210"/>
      <c r="K15" s="54"/>
      <c r="L15" s="62"/>
      <c r="R15" s="78"/>
    </row>
    <row r="16" spans="1:19" ht="16.149999999999999" customHeight="1">
      <c r="A16" s="55" t="s">
        <v>373</v>
      </c>
      <c r="B16" s="57" t="s">
        <v>379</v>
      </c>
      <c r="C16" s="55" t="s">
        <v>192</v>
      </c>
      <c r="D16" s="56" t="s">
        <v>117</v>
      </c>
      <c r="E16" s="56"/>
      <c r="F16" s="208"/>
      <c r="G16" s="208"/>
      <c r="H16" s="208"/>
      <c r="I16" s="208"/>
      <c r="J16" s="208"/>
      <c r="K16" s="72" t="s">
        <v>380</v>
      </c>
      <c r="R16" s="78"/>
    </row>
    <row r="17" spans="1:18" ht="15">
      <c r="A17" s="55" t="s">
        <v>375</v>
      </c>
      <c r="B17" s="57" t="s">
        <v>381</v>
      </c>
      <c r="C17" s="55" t="s">
        <v>192</v>
      </c>
      <c r="D17" s="56" t="s">
        <v>117</v>
      </c>
      <c r="E17" s="56"/>
      <c r="F17" s="208"/>
      <c r="G17" s="208"/>
      <c r="H17" s="208"/>
      <c r="I17" s="208"/>
      <c r="J17" s="208"/>
      <c r="K17" s="72" t="s">
        <v>382</v>
      </c>
      <c r="R17" s="78"/>
    </row>
    <row r="18" spans="1:18" ht="14">
      <c r="A18" s="74" t="s">
        <v>383</v>
      </c>
      <c r="B18" s="73" t="s">
        <v>193</v>
      </c>
      <c r="C18" s="74" t="s">
        <v>192</v>
      </c>
      <c r="D18" s="121" t="s">
        <v>117</v>
      </c>
      <c r="E18" s="56"/>
      <c r="F18" s="565">
        <f>F16-F17</f>
        <v>0</v>
      </c>
      <c r="G18" s="565">
        <f>G16-G17</f>
        <v>0</v>
      </c>
      <c r="H18" s="565">
        <f>H16-H17</f>
        <v>0</v>
      </c>
      <c r="I18" s="565">
        <f>I16-I17</f>
        <v>0</v>
      </c>
      <c r="J18" s="565">
        <f>J16-J17</f>
        <v>0</v>
      </c>
      <c r="R18" s="78"/>
    </row>
    <row r="19" spans="1:18">
      <c r="A19" s="62"/>
      <c r="B19" s="62"/>
      <c r="C19" s="62"/>
      <c r="D19" s="389"/>
      <c r="E19" s="389"/>
      <c r="F19" s="209"/>
      <c r="G19" s="209"/>
      <c r="H19" s="209"/>
      <c r="I19" s="209"/>
      <c r="J19" s="210"/>
      <c r="K19" s="54"/>
      <c r="L19" s="62"/>
      <c r="R19" s="78"/>
    </row>
    <row r="20" spans="1:18">
      <c r="A20" s="62"/>
      <c r="B20" s="62"/>
      <c r="C20" s="62"/>
      <c r="D20" s="389"/>
      <c r="E20" s="389"/>
      <c r="F20" s="209"/>
      <c r="G20" s="209"/>
      <c r="H20" s="209"/>
      <c r="I20" s="209"/>
      <c r="J20" s="210"/>
      <c r="K20" s="54"/>
      <c r="L20" s="62"/>
      <c r="R20" s="78"/>
    </row>
    <row r="21" spans="1:18">
      <c r="A21" s="382" t="s">
        <v>196</v>
      </c>
      <c r="B21" s="62"/>
      <c r="C21" s="62"/>
      <c r="D21" s="389"/>
      <c r="E21" s="389"/>
      <c r="F21" s="209"/>
      <c r="G21" s="209"/>
      <c r="H21" s="209"/>
      <c r="I21" s="209"/>
      <c r="J21" s="210"/>
      <c r="K21" s="54"/>
      <c r="L21" s="62"/>
      <c r="R21" s="78"/>
    </row>
    <row r="22" spans="1:18">
      <c r="A22" s="62"/>
      <c r="B22" s="62"/>
      <c r="C22" s="62"/>
      <c r="D22" s="389"/>
      <c r="E22" s="389"/>
      <c r="F22" s="209"/>
      <c r="G22" s="209"/>
      <c r="H22" s="209"/>
      <c r="I22" s="209"/>
      <c r="J22" s="210"/>
      <c r="K22" s="54"/>
      <c r="L22" s="62"/>
      <c r="R22" s="78"/>
    </row>
    <row r="23" spans="1:18" ht="14">
      <c r="A23" s="55" t="s">
        <v>373</v>
      </c>
      <c r="B23" s="57" t="s">
        <v>384</v>
      </c>
      <c r="C23" s="55" t="s">
        <v>192</v>
      </c>
      <c r="D23" s="56" t="s">
        <v>117</v>
      </c>
      <c r="E23" s="56"/>
      <c r="F23" s="208"/>
      <c r="G23" s="208"/>
      <c r="H23" s="208"/>
      <c r="I23" s="208"/>
      <c r="J23" s="208"/>
      <c r="K23" s="72" t="s">
        <v>385</v>
      </c>
      <c r="L23" s="62"/>
      <c r="R23" s="78"/>
    </row>
    <row r="24" spans="1:18" ht="15">
      <c r="A24" s="55" t="s">
        <v>375</v>
      </c>
      <c r="B24" s="57" t="s">
        <v>386</v>
      </c>
      <c r="C24" s="55" t="s">
        <v>192</v>
      </c>
      <c r="D24" s="56" t="s">
        <v>117</v>
      </c>
      <c r="E24" s="56"/>
      <c r="F24" s="208"/>
      <c r="G24" s="208"/>
      <c r="H24" s="208"/>
      <c r="I24" s="208"/>
      <c r="J24" s="208"/>
      <c r="K24" s="72" t="s">
        <v>382</v>
      </c>
      <c r="L24" s="62"/>
      <c r="R24" s="78"/>
    </row>
    <row r="25" spans="1:18" ht="15">
      <c r="A25" s="382" t="s">
        <v>387</v>
      </c>
      <c r="B25" s="73" t="s">
        <v>197</v>
      </c>
      <c r="C25" s="74" t="s">
        <v>192</v>
      </c>
      <c r="D25" s="121" t="s">
        <v>117</v>
      </c>
      <c r="E25" s="56"/>
      <c r="F25" s="565">
        <f>F23-F24</f>
        <v>0</v>
      </c>
      <c r="G25" s="565">
        <f>G23-G24</f>
        <v>0</v>
      </c>
      <c r="H25" s="565">
        <f>H23-H24</f>
        <v>0</v>
      </c>
      <c r="I25" s="565">
        <f>I23-I24</f>
        <v>0</v>
      </c>
      <c r="J25" s="565">
        <f>J23-J24</f>
        <v>0</v>
      </c>
      <c r="K25" s="54"/>
      <c r="L25" s="62"/>
      <c r="R25" s="78"/>
    </row>
    <row r="26" spans="1:18">
      <c r="A26" s="62"/>
      <c r="B26" s="62"/>
      <c r="C26" s="62"/>
      <c r="D26" s="389"/>
      <c r="E26" s="389"/>
      <c r="F26" s="209"/>
      <c r="G26" s="209"/>
      <c r="H26" s="209"/>
      <c r="I26" s="209"/>
      <c r="J26" s="210"/>
      <c r="K26" s="54"/>
      <c r="L26" s="62"/>
      <c r="R26" s="78"/>
    </row>
    <row r="27" spans="1:18">
      <c r="A27" s="62"/>
      <c r="B27" s="62"/>
      <c r="C27" s="62"/>
      <c r="D27" s="389"/>
      <c r="E27" s="389"/>
      <c r="F27" s="209"/>
      <c r="G27" s="209"/>
      <c r="H27" s="209"/>
      <c r="I27" s="209"/>
      <c r="J27" s="210"/>
      <c r="K27" s="54"/>
      <c r="L27" s="62"/>
      <c r="R27" s="78"/>
    </row>
    <row r="28" spans="1:18">
      <c r="A28" s="382" t="s">
        <v>201</v>
      </c>
      <c r="B28" s="59"/>
      <c r="C28" s="54"/>
      <c r="D28" s="54"/>
      <c r="E28" s="54"/>
      <c r="F28" s="210"/>
      <c r="G28" s="210"/>
      <c r="H28" s="210"/>
      <c r="I28" s="210"/>
      <c r="J28" s="210"/>
      <c r="K28" s="54"/>
      <c r="L28" s="62"/>
    </row>
    <row r="29" spans="1:18">
      <c r="A29" s="382"/>
      <c r="B29" s="59"/>
      <c r="C29" s="59"/>
      <c r="D29" s="59"/>
      <c r="E29" s="59"/>
      <c r="F29" s="210"/>
      <c r="G29" s="210"/>
      <c r="H29" s="210"/>
      <c r="I29" s="210"/>
      <c r="J29" s="210"/>
      <c r="K29" s="54"/>
      <c r="L29" s="62"/>
    </row>
    <row r="30" spans="1:18" ht="15.5">
      <c r="A30" s="55" t="s">
        <v>373</v>
      </c>
      <c r="B30" s="59" t="s">
        <v>388</v>
      </c>
      <c r="C30" s="59" t="s">
        <v>199</v>
      </c>
      <c r="D30" s="56" t="s">
        <v>117</v>
      </c>
      <c r="E30" s="56"/>
      <c r="F30" s="208"/>
      <c r="G30" s="208"/>
      <c r="H30" s="208"/>
      <c r="I30" s="208"/>
      <c r="J30" s="208"/>
      <c r="K30" s="72" t="s">
        <v>389</v>
      </c>
      <c r="L30" s="62"/>
    </row>
    <row r="31" spans="1:18" ht="15.5">
      <c r="A31" s="55" t="s">
        <v>375</v>
      </c>
      <c r="B31" s="59" t="s">
        <v>390</v>
      </c>
      <c r="C31" s="59" t="s">
        <v>199</v>
      </c>
      <c r="D31" s="56" t="s">
        <v>117</v>
      </c>
      <c r="E31" s="56"/>
      <c r="F31" s="208"/>
      <c r="G31" s="208"/>
      <c r="H31" s="208"/>
      <c r="I31" s="208"/>
      <c r="J31" s="208"/>
      <c r="K31" s="72" t="s">
        <v>382</v>
      </c>
      <c r="L31" s="62"/>
    </row>
    <row r="32" spans="1:18" s="78" customFormat="1" ht="15.5">
      <c r="A32" s="74" t="s">
        <v>391</v>
      </c>
      <c r="B32" s="76" t="s">
        <v>392</v>
      </c>
      <c r="C32" s="76" t="s">
        <v>199</v>
      </c>
      <c r="D32" s="121" t="s">
        <v>117</v>
      </c>
      <c r="E32" s="56"/>
      <c r="F32" s="565">
        <f>F30-F31</f>
        <v>0</v>
      </c>
      <c r="G32" s="565">
        <f>G30-G31</f>
        <v>0</v>
      </c>
      <c r="H32" s="565">
        <f>H30-H31</f>
        <v>0</v>
      </c>
      <c r="I32" s="565">
        <f>I30-I31</f>
        <v>0</v>
      </c>
      <c r="J32" s="565">
        <f>J30-J31</f>
        <v>0</v>
      </c>
      <c r="K32" s="77"/>
      <c r="L32" s="75"/>
    </row>
    <row r="33" spans="1:12" s="78" customFormat="1">
      <c r="A33" s="74"/>
      <c r="B33" s="76"/>
      <c r="C33" s="76"/>
      <c r="D33" s="76"/>
      <c r="E33" s="76"/>
      <c r="F33" s="267"/>
      <c r="G33" s="267"/>
      <c r="H33" s="267"/>
      <c r="I33" s="267"/>
      <c r="J33" s="267"/>
      <c r="K33" s="77"/>
      <c r="L33" s="75"/>
    </row>
    <row r="34" spans="1:12" s="78" customFormat="1">
      <c r="A34" s="74"/>
      <c r="B34" s="76"/>
      <c r="C34" s="76"/>
      <c r="D34" s="76"/>
      <c r="E34" s="76"/>
      <c r="F34" s="267"/>
      <c r="G34" s="267"/>
      <c r="H34" s="267"/>
      <c r="I34" s="267"/>
      <c r="J34" s="267"/>
      <c r="K34" s="77"/>
      <c r="L34" s="75"/>
    </row>
    <row r="35" spans="1:12" s="78" customFormat="1" ht="16.149999999999999" customHeight="1">
      <c r="A35" s="382" t="s">
        <v>208</v>
      </c>
      <c r="B35" s="76"/>
      <c r="C35" s="76"/>
      <c r="D35" s="76"/>
      <c r="E35" s="76"/>
      <c r="F35" s="267"/>
      <c r="G35" s="267"/>
      <c r="H35" s="267"/>
      <c r="I35" s="267"/>
      <c r="J35" s="267"/>
      <c r="K35" s="77"/>
      <c r="L35" s="75"/>
    </row>
    <row r="36" spans="1:12" s="78" customFormat="1" ht="16.149999999999999" customHeight="1">
      <c r="A36" s="74"/>
      <c r="B36" s="76"/>
      <c r="C36" s="76"/>
      <c r="D36" s="76"/>
      <c r="E36" s="76"/>
      <c r="F36" s="267"/>
      <c r="G36" s="267"/>
      <c r="H36" s="267"/>
      <c r="I36" s="267"/>
      <c r="J36" s="267"/>
      <c r="K36" s="77"/>
      <c r="L36" s="75"/>
    </row>
    <row r="37" spans="1:12" s="78" customFormat="1" ht="16.149999999999999" customHeight="1">
      <c r="A37" s="55" t="s">
        <v>373</v>
      </c>
      <c r="B37" s="59" t="s">
        <v>393</v>
      </c>
      <c r="C37" s="59" t="s">
        <v>394</v>
      </c>
      <c r="D37" s="56" t="s">
        <v>117</v>
      </c>
      <c r="E37" s="56"/>
      <c r="F37" s="574">
        <v>3.26</v>
      </c>
      <c r="G37" s="574">
        <v>3.27</v>
      </c>
      <c r="H37" s="574">
        <v>3.3</v>
      </c>
      <c r="I37" s="574">
        <v>3.02</v>
      </c>
      <c r="J37" s="574">
        <v>3.14</v>
      </c>
      <c r="K37" s="54"/>
      <c r="L37" s="75"/>
    </row>
    <row r="38" spans="1:12" s="78" customFormat="1" ht="16.149999999999999" customHeight="1">
      <c r="A38" s="55" t="s">
        <v>375</v>
      </c>
      <c r="B38" s="59" t="s">
        <v>395</v>
      </c>
      <c r="C38" s="59" t="s">
        <v>394</v>
      </c>
      <c r="D38" s="56" t="s">
        <v>117</v>
      </c>
      <c r="E38" s="56"/>
      <c r="F38" s="208"/>
      <c r="G38" s="208"/>
      <c r="H38" s="208"/>
      <c r="I38" s="208"/>
      <c r="J38" s="208"/>
      <c r="K38" s="72" t="s">
        <v>382</v>
      </c>
      <c r="L38" s="75"/>
    </row>
    <row r="39" spans="1:12" s="78" customFormat="1" ht="16.149999999999999" customHeight="1">
      <c r="A39" s="382" t="s">
        <v>396</v>
      </c>
      <c r="B39" s="76" t="s">
        <v>397</v>
      </c>
      <c r="C39" s="76" t="s">
        <v>394</v>
      </c>
      <c r="D39" s="121" t="s">
        <v>117</v>
      </c>
      <c r="E39" s="56"/>
      <c r="F39" s="565">
        <f>F37-F38</f>
        <v>3.26</v>
      </c>
      <c r="G39" s="565">
        <f>G37-G38</f>
        <v>3.27</v>
      </c>
      <c r="H39" s="565">
        <f>H37-H38</f>
        <v>3.3</v>
      </c>
      <c r="I39" s="565">
        <f>I37-I38</f>
        <v>3.02</v>
      </c>
      <c r="J39" s="565">
        <f>J37-J38</f>
        <v>3.14</v>
      </c>
      <c r="K39" s="77"/>
      <c r="L39" s="75"/>
    </row>
    <row r="40" spans="1:12" s="78" customFormat="1" ht="16.149999999999999" customHeight="1">
      <c r="A40" s="74"/>
      <c r="B40" s="76"/>
      <c r="C40" s="76"/>
      <c r="D40" s="76"/>
      <c r="E40" s="76"/>
      <c r="F40" s="267"/>
      <c r="G40" s="267"/>
      <c r="H40" s="267"/>
      <c r="I40" s="267"/>
      <c r="J40" s="267"/>
      <c r="K40" s="77"/>
      <c r="L40" s="75"/>
    </row>
    <row r="41" spans="1:12" s="78" customFormat="1" ht="16.149999999999999" customHeight="1">
      <c r="A41" s="74"/>
      <c r="B41" s="76"/>
      <c r="C41" s="76"/>
      <c r="D41" s="76"/>
      <c r="E41" s="76"/>
      <c r="F41" s="267"/>
      <c r="G41" s="267"/>
      <c r="H41" s="267"/>
      <c r="I41" s="267"/>
      <c r="J41" s="267"/>
      <c r="K41" s="77"/>
      <c r="L41" s="75"/>
    </row>
    <row r="42" spans="1:12" ht="16.149999999999999" customHeight="1">
      <c r="A42" s="382" t="s">
        <v>220</v>
      </c>
      <c r="B42" s="54"/>
      <c r="C42" s="54"/>
      <c r="D42" s="54"/>
      <c r="E42" s="54"/>
      <c r="F42" s="211"/>
      <c r="G42" s="210"/>
      <c r="H42" s="210"/>
      <c r="I42" s="210"/>
      <c r="J42" s="210"/>
      <c r="K42" s="54"/>
      <c r="L42" s="62"/>
    </row>
    <row r="43" spans="1:12" ht="16.149999999999999" customHeight="1">
      <c r="A43" s="296"/>
      <c r="B43" s="54"/>
      <c r="C43" s="59"/>
      <c r="D43" s="59"/>
      <c r="E43" s="59"/>
      <c r="F43" s="210"/>
      <c r="G43" s="210"/>
      <c r="H43" s="210"/>
      <c r="I43" s="210"/>
      <c r="J43" s="210"/>
      <c r="K43" s="54"/>
      <c r="L43" s="62"/>
    </row>
    <row r="44" spans="1:12" ht="16.149999999999999" customHeight="1">
      <c r="A44" s="55" t="s">
        <v>373</v>
      </c>
      <c r="B44" s="59" t="s">
        <v>398</v>
      </c>
      <c r="C44" s="55" t="s">
        <v>399</v>
      </c>
      <c r="D44" s="56" t="s">
        <v>117</v>
      </c>
      <c r="E44" s="56"/>
      <c r="F44" s="208"/>
      <c r="G44" s="208"/>
      <c r="H44" s="208"/>
      <c r="I44" s="208"/>
      <c r="J44" s="208"/>
      <c r="K44" s="54"/>
      <c r="L44" s="62"/>
    </row>
    <row r="45" spans="1:12" ht="16.149999999999999" customHeight="1">
      <c r="A45" s="55" t="s">
        <v>375</v>
      </c>
      <c r="B45" s="59" t="s">
        <v>400</v>
      </c>
      <c r="C45" s="55" t="s">
        <v>399</v>
      </c>
      <c r="D45" s="56" t="s">
        <v>117</v>
      </c>
      <c r="E45" s="56"/>
      <c r="F45" s="208"/>
      <c r="G45" s="208"/>
      <c r="H45" s="208"/>
      <c r="I45" s="208"/>
      <c r="J45" s="208"/>
      <c r="K45" s="72" t="s">
        <v>382</v>
      </c>
      <c r="L45" s="62"/>
    </row>
    <row r="46" spans="1:12" s="78" customFormat="1" ht="16.149999999999999" customHeight="1">
      <c r="A46" s="382" t="s">
        <v>401</v>
      </c>
      <c r="B46" s="76" t="s">
        <v>402</v>
      </c>
      <c r="C46" s="74" t="s">
        <v>399</v>
      </c>
      <c r="D46" s="121" t="s">
        <v>117</v>
      </c>
      <c r="E46" s="56"/>
      <c r="F46" s="565">
        <f>F44-F45</f>
        <v>0</v>
      </c>
      <c r="G46" s="565">
        <f>G44-G45</f>
        <v>0</v>
      </c>
      <c r="H46" s="565">
        <f>H44-H45</f>
        <v>0</v>
      </c>
      <c r="I46" s="565">
        <f>I44-I45</f>
        <v>0</v>
      </c>
      <c r="J46" s="565">
        <f>J44-J45</f>
        <v>0</v>
      </c>
      <c r="K46" s="77"/>
      <c r="L46" s="75"/>
    </row>
    <row r="47" spans="1:12" ht="16.149999999999999" customHeight="1">
      <c r="A47" s="54"/>
      <c r="B47" s="54"/>
      <c r="C47" s="59"/>
      <c r="D47" s="59"/>
      <c r="E47" s="59"/>
      <c r="F47" s="210"/>
      <c r="G47" s="210"/>
      <c r="H47" s="210"/>
      <c r="I47" s="210"/>
      <c r="J47" s="210"/>
      <c r="K47" s="54"/>
      <c r="L47" s="62"/>
    </row>
    <row r="48" spans="1:12" ht="16.149999999999999" customHeight="1">
      <c r="A48" s="54"/>
      <c r="B48" s="54"/>
      <c r="C48" s="59"/>
      <c r="D48" s="59"/>
      <c r="E48" s="59"/>
      <c r="F48" s="210"/>
      <c r="G48" s="210"/>
      <c r="H48" s="210"/>
      <c r="I48" s="210"/>
      <c r="J48" s="210"/>
      <c r="K48" s="54"/>
      <c r="L48" s="62"/>
    </row>
    <row r="49" spans="1:12" ht="16.149999999999999" customHeight="1">
      <c r="A49" s="382" t="s">
        <v>223</v>
      </c>
      <c r="B49" s="54"/>
      <c r="C49" s="54"/>
      <c r="D49" s="54"/>
      <c r="E49" s="54"/>
      <c r="F49" s="211"/>
      <c r="G49" s="210"/>
      <c r="H49" s="210"/>
      <c r="I49" s="210"/>
      <c r="J49" s="210"/>
      <c r="K49" s="54"/>
      <c r="L49" s="62"/>
    </row>
    <row r="50" spans="1:12" ht="16.149999999999999" customHeight="1">
      <c r="A50" s="296"/>
      <c r="B50" s="54"/>
      <c r="C50" s="59"/>
      <c r="D50" s="59"/>
      <c r="E50" s="59"/>
      <c r="F50" s="210"/>
      <c r="G50" s="210"/>
      <c r="H50" s="210"/>
      <c r="I50" s="210"/>
      <c r="J50" s="210"/>
      <c r="K50" s="54"/>
      <c r="L50" s="62"/>
    </row>
    <row r="51" spans="1:12" ht="16.149999999999999" customHeight="1">
      <c r="A51" s="55" t="s">
        <v>373</v>
      </c>
      <c r="B51" s="59" t="s">
        <v>403</v>
      </c>
      <c r="C51" s="55" t="s">
        <v>221</v>
      </c>
      <c r="D51" s="56" t="s">
        <v>117</v>
      </c>
      <c r="E51" s="56"/>
      <c r="F51" s="208"/>
      <c r="G51" s="208"/>
      <c r="H51" s="208"/>
      <c r="I51" s="208"/>
      <c r="J51" s="208"/>
      <c r="K51" s="54"/>
      <c r="L51" s="62"/>
    </row>
    <row r="52" spans="1:12" ht="16.149999999999999" customHeight="1">
      <c r="A52" s="55" t="s">
        <v>375</v>
      </c>
      <c r="B52" s="59" t="s">
        <v>404</v>
      </c>
      <c r="C52" s="55" t="s">
        <v>221</v>
      </c>
      <c r="D52" s="56" t="s">
        <v>117</v>
      </c>
      <c r="E52" s="56"/>
      <c r="F52" s="208"/>
      <c r="G52" s="208"/>
      <c r="H52" s="208"/>
      <c r="I52" s="208"/>
      <c r="J52" s="208"/>
      <c r="K52" s="72" t="s">
        <v>382</v>
      </c>
      <c r="L52" s="62"/>
    </row>
    <row r="53" spans="1:12" s="78" customFormat="1" ht="16.149999999999999" customHeight="1">
      <c r="A53" s="382" t="s">
        <v>405</v>
      </c>
      <c r="B53" s="76" t="s">
        <v>225</v>
      </c>
      <c r="C53" s="74" t="s">
        <v>221</v>
      </c>
      <c r="D53" s="121" t="s">
        <v>117</v>
      </c>
      <c r="E53" s="56"/>
      <c r="F53" s="565">
        <f>F51-F52</f>
        <v>0</v>
      </c>
      <c r="G53" s="565">
        <f>G51-G52</f>
        <v>0</v>
      </c>
      <c r="H53" s="565">
        <f>H51-H52</f>
        <v>0</v>
      </c>
      <c r="I53" s="565">
        <f>I51-I52</f>
        <v>0</v>
      </c>
      <c r="J53" s="565">
        <f>J51-J52</f>
        <v>0</v>
      </c>
      <c r="K53" s="77"/>
      <c r="L53" s="75"/>
    </row>
    <row r="54" spans="1:12" ht="16.149999999999999" customHeight="1">
      <c r="A54" s="54"/>
      <c r="B54" s="54"/>
      <c r="C54" s="59"/>
      <c r="D54" s="59"/>
      <c r="E54" s="59"/>
      <c r="F54" s="210"/>
      <c r="G54" s="210"/>
      <c r="H54" s="210"/>
      <c r="I54" s="210"/>
      <c r="J54" s="210"/>
      <c r="K54" s="54"/>
      <c r="L54" s="62"/>
    </row>
    <row r="55" spans="1:12" ht="16.149999999999999" customHeight="1">
      <c r="A55" s="54"/>
      <c r="B55" s="54"/>
      <c r="C55" s="59"/>
      <c r="D55" s="59"/>
      <c r="E55" s="59"/>
      <c r="F55" s="210"/>
      <c r="G55" s="210"/>
      <c r="H55" s="210"/>
      <c r="I55" s="210"/>
      <c r="J55" s="210"/>
      <c r="K55" s="54"/>
      <c r="L55" s="62"/>
    </row>
    <row r="56" spans="1:12" ht="16.149999999999999" customHeight="1">
      <c r="A56" s="382" t="s">
        <v>226</v>
      </c>
      <c r="B56" s="54"/>
      <c r="C56" s="54"/>
      <c r="D56" s="54"/>
      <c r="E56" s="54"/>
      <c r="F56" s="211"/>
      <c r="G56" s="210"/>
      <c r="H56" s="210"/>
      <c r="I56" s="210"/>
      <c r="J56" s="210"/>
      <c r="K56" s="54"/>
      <c r="L56" s="62"/>
    </row>
    <row r="57" spans="1:12" ht="16.149999999999999" customHeight="1">
      <c r="A57" s="296"/>
      <c r="B57" s="53"/>
      <c r="C57" s="59"/>
      <c r="D57" s="59"/>
      <c r="E57" s="59"/>
      <c r="F57" s="210"/>
      <c r="G57" s="210"/>
      <c r="H57" s="210"/>
      <c r="I57" s="210"/>
      <c r="J57" s="210"/>
      <c r="K57" s="54"/>
      <c r="L57" s="62"/>
    </row>
    <row r="58" spans="1:12" ht="16.149999999999999" customHeight="1">
      <c r="A58" s="55" t="s">
        <v>373</v>
      </c>
      <c r="B58" s="57" t="s">
        <v>406</v>
      </c>
      <c r="C58" s="55" t="s">
        <v>230</v>
      </c>
      <c r="D58" s="56" t="s">
        <v>117</v>
      </c>
      <c r="E58" s="56"/>
      <c r="F58" s="574">
        <v>0</v>
      </c>
      <c r="G58" s="574">
        <v>0</v>
      </c>
      <c r="H58" s="574">
        <v>0</v>
      </c>
      <c r="I58" s="574">
        <v>0</v>
      </c>
      <c r="J58" s="574">
        <v>0</v>
      </c>
      <c r="K58" s="54"/>
      <c r="L58" s="62"/>
    </row>
    <row r="59" spans="1:12" ht="16.149999999999999" customHeight="1">
      <c r="A59" s="55" t="s">
        <v>375</v>
      </c>
      <c r="B59" s="57" t="s">
        <v>407</v>
      </c>
      <c r="C59" s="55" t="s">
        <v>230</v>
      </c>
      <c r="D59" s="56" t="s">
        <v>117</v>
      </c>
      <c r="E59" s="56"/>
      <c r="F59" s="566"/>
      <c r="G59" s="566"/>
      <c r="H59" s="566"/>
      <c r="I59" s="566"/>
      <c r="J59" s="566"/>
      <c r="K59" s="72" t="s">
        <v>377</v>
      </c>
      <c r="L59" s="62"/>
    </row>
    <row r="60" spans="1:12" s="78" customFormat="1" ht="16.149999999999999" customHeight="1">
      <c r="A60" s="74" t="s">
        <v>408</v>
      </c>
      <c r="B60" s="76" t="s">
        <v>228</v>
      </c>
      <c r="C60" s="74" t="s">
        <v>230</v>
      </c>
      <c r="D60" s="121" t="s">
        <v>117</v>
      </c>
      <c r="E60" s="56"/>
      <c r="F60" s="565">
        <f>F58-F59</f>
        <v>0</v>
      </c>
      <c r="G60" s="565">
        <f>G58-G59</f>
        <v>0</v>
      </c>
      <c r="H60" s="565">
        <f>H58-H59</f>
        <v>0</v>
      </c>
      <c r="I60" s="565">
        <f>I58-I59</f>
        <v>0</v>
      </c>
      <c r="J60" s="565">
        <f>J58-J59</f>
        <v>0</v>
      </c>
      <c r="K60" s="77"/>
      <c r="L60" s="75"/>
    </row>
    <row r="61" spans="1:12" ht="16.149999999999999" customHeight="1">
      <c r="A61" s="54"/>
      <c r="B61" s="54"/>
      <c r="C61" s="59"/>
      <c r="D61" s="59"/>
      <c r="E61" s="59"/>
      <c r="F61" s="210"/>
      <c r="G61" s="210"/>
      <c r="H61" s="210"/>
      <c r="I61" s="210"/>
      <c r="J61" s="210"/>
      <c r="K61" s="54"/>
      <c r="L61" s="62"/>
    </row>
    <row r="62" spans="1:12" ht="16.149999999999999" customHeight="1">
      <c r="A62" s="54"/>
      <c r="B62" s="54"/>
      <c r="C62" s="59"/>
      <c r="D62" s="59"/>
      <c r="E62" s="59"/>
      <c r="F62" s="210"/>
      <c r="G62" s="210"/>
      <c r="H62" s="210"/>
      <c r="I62" s="210"/>
      <c r="J62" s="210"/>
      <c r="K62" s="54"/>
      <c r="L62" s="62"/>
    </row>
    <row r="63" spans="1:12" ht="16.149999999999999" customHeight="1">
      <c r="A63" s="382" t="s">
        <v>235</v>
      </c>
      <c r="B63" s="54"/>
      <c r="C63" s="54"/>
      <c r="D63" s="54"/>
      <c r="E63" s="54"/>
      <c r="F63" s="211"/>
      <c r="G63" s="210"/>
      <c r="H63" s="210"/>
      <c r="I63" s="210"/>
      <c r="J63" s="210"/>
      <c r="K63" s="54"/>
      <c r="L63" s="62"/>
    </row>
    <row r="64" spans="1:12" ht="16.149999999999999" customHeight="1">
      <c r="A64" s="296"/>
      <c r="B64" s="53"/>
      <c r="C64" s="59"/>
      <c r="D64" s="59"/>
      <c r="E64" s="59"/>
      <c r="F64" s="210"/>
      <c r="G64" s="210"/>
      <c r="H64" s="210"/>
      <c r="I64" s="210"/>
      <c r="J64" s="210"/>
      <c r="K64" s="54"/>
      <c r="L64" s="62"/>
    </row>
    <row r="65" spans="1:12" ht="16.149999999999999" customHeight="1">
      <c r="A65" s="55" t="s">
        <v>373</v>
      </c>
      <c r="B65" s="57" t="s">
        <v>409</v>
      </c>
      <c r="C65" s="55" t="s">
        <v>410</v>
      </c>
      <c r="D65" s="56" t="s">
        <v>117</v>
      </c>
      <c r="E65" s="56"/>
      <c r="F65" s="574">
        <v>1.1100000000000001</v>
      </c>
      <c r="G65" s="574">
        <v>2.4900000000000002</v>
      </c>
      <c r="H65" s="574">
        <v>4.75</v>
      </c>
      <c r="I65" s="574">
        <v>6.28</v>
      </c>
      <c r="J65" s="574">
        <v>17.39</v>
      </c>
      <c r="K65" s="54"/>
      <c r="L65" s="62"/>
    </row>
    <row r="66" spans="1:12" ht="16.149999999999999" customHeight="1">
      <c r="A66" s="55" t="s">
        <v>375</v>
      </c>
      <c r="B66" s="57" t="s">
        <v>411</v>
      </c>
      <c r="C66" s="55" t="s">
        <v>410</v>
      </c>
      <c r="D66" s="56" t="s">
        <v>117</v>
      </c>
      <c r="E66" s="56"/>
      <c r="F66" s="566"/>
      <c r="G66" s="566"/>
      <c r="H66" s="566"/>
      <c r="I66" s="566"/>
      <c r="J66" s="566"/>
      <c r="K66" s="72" t="s">
        <v>382</v>
      </c>
      <c r="L66" s="62"/>
    </row>
    <row r="67" spans="1:12" s="78" customFormat="1" ht="16.149999999999999" customHeight="1">
      <c r="A67" s="382" t="s">
        <v>412</v>
      </c>
      <c r="B67" s="76" t="s">
        <v>237</v>
      </c>
      <c r="C67" s="74" t="s">
        <v>410</v>
      </c>
      <c r="D67" s="121" t="s">
        <v>117</v>
      </c>
      <c r="E67" s="56"/>
      <c r="F67" s="565">
        <f>F65-F66</f>
        <v>1.1100000000000001</v>
      </c>
      <c r="G67" s="565">
        <f>G65-G66</f>
        <v>2.4900000000000002</v>
      </c>
      <c r="H67" s="565">
        <f>H65-H66</f>
        <v>4.75</v>
      </c>
      <c r="I67" s="565">
        <f>I65-I66</f>
        <v>6.28</v>
      </c>
      <c r="J67" s="565">
        <f>J65-J66</f>
        <v>17.39</v>
      </c>
      <c r="K67" s="77"/>
      <c r="L67" s="75"/>
    </row>
    <row r="68" spans="1:12" ht="16.149999999999999" customHeight="1">
      <c r="A68" s="382"/>
      <c r="B68" s="54"/>
      <c r="C68" s="59"/>
      <c r="D68" s="59"/>
      <c r="E68" s="59"/>
      <c r="F68" s="210"/>
      <c r="G68" s="210"/>
      <c r="H68" s="210"/>
      <c r="I68" s="210"/>
      <c r="J68" s="210"/>
      <c r="K68" s="54"/>
      <c r="L68" s="62"/>
    </row>
    <row r="69" spans="1:12" ht="16.149999999999999" customHeight="1">
      <c r="A69" s="382"/>
      <c r="B69" s="54"/>
      <c r="C69" s="59"/>
      <c r="D69" s="59"/>
      <c r="E69" s="59"/>
      <c r="F69" s="210"/>
      <c r="G69" s="210"/>
      <c r="H69" s="210"/>
      <c r="I69" s="210"/>
      <c r="J69" s="210"/>
      <c r="K69" s="54"/>
      <c r="L69" s="62"/>
    </row>
    <row r="70" spans="1:12" ht="16.149999999999999" customHeight="1">
      <c r="A70" s="382" t="s">
        <v>241</v>
      </c>
      <c r="B70" s="54"/>
      <c r="C70" s="59"/>
      <c r="D70" s="59"/>
      <c r="E70" s="59"/>
      <c r="F70" s="210"/>
      <c r="G70" s="210"/>
      <c r="H70" s="210"/>
      <c r="I70" s="210"/>
      <c r="J70" s="210"/>
      <c r="K70" s="54"/>
      <c r="L70" s="62"/>
    </row>
    <row r="71" spans="1:12" ht="16.149999999999999" customHeight="1">
      <c r="A71" s="54"/>
      <c r="B71" s="54"/>
      <c r="C71" s="59"/>
      <c r="D71" s="59"/>
      <c r="E71" s="59"/>
      <c r="F71" s="212"/>
      <c r="G71" s="212"/>
      <c r="H71" s="212"/>
      <c r="I71" s="212"/>
      <c r="J71" s="212"/>
      <c r="K71" s="82"/>
      <c r="L71" s="62"/>
    </row>
    <row r="72" spans="1:12" ht="16.149999999999999" customHeight="1">
      <c r="A72" s="55" t="s">
        <v>373</v>
      </c>
      <c r="B72" s="57" t="s">
        <v>413</v>
      </c>
      <c r="C72" s="55" t="s">
        <v>414</v>
      </c>
      <c r="D72" s="56" t="s">
        <v>117</v>
      </c>
      <c r="E72" s="56"/>
      <c r="F72" s="574">
        <v>4</v>
      </c>
      <c r="G72" s="574">
        <v>4</v>
      </c>
      <c r="H72" s="574">
        <v>4</v>
      </c>
      <c r="I72" s="574">
        <v>4</v>
      </c>
      <c r="J72" s="574">
        <v>4</v>
      </c>
      <c r="K72" s="54"/>
      <c r="L72" s="62"/>
    </row>
    <row r="73" spans="1:12" ht="16.149999999999999" customHeight="1">
      <c r="A73" s="55" t="s">
        <v>375</v>
      </c>
      <c r="B73" s="57" t="s">
        <v>415</v>
      </c>
      <c r="C73" s="55" t="s">
        <v>414</v>
      </c>
      <c r="D73" s="56" t="s">
        <v>117</v>
      </c>
      <c r="E73" s="56"/>
      <c r="F73" s="566"/>
      <c r="G73" s="566"/>
      <c r="H73" s="566"/>
      <c r="I73" s="566"/>
      <c r="J73" s="566"/>
      <c r="K73" s="72" t="s">
        <v>382</v>
      </c>
      <c r="L73" s="62"/>
    </row>
    <row r="74" spans="1:12" ht="16.149999999999999" customHeight="1">
      <c r="A74" s="382" t="s">
        <v>241</v>
      </c>
      <c r="B74" s="76" t="s">
        <v>243</v>
      </c>
      <c r="C74" s="74" t="s">
        <v>414</v>
      </c>
      <c r="D74" s="121" t="s">
        <v>117</v>
      </c>
      <c r="E74" s="56"/>
      <c r="F74" s="565">
        <f>F72-F73</f>
        <v>4</v>
      </c>
      <c r="G74" s="565">
        <f>G72-G73</f>
        <v>4</v>
      </c>
      <c r="H74" s="565">
        <f>H72-H73</f>
        <v>4</v>
      </c>
      <c r="I74" s="565">
        <f>I72-I73</f>
        <v>4</v>
      </c>
      <c r="J74" s="565">
        <f>J72-J73</f>
        <v>4</v>
      </c>
      <c r="K74" s="77"/>
      <c r="L74" s="62"/>
    </row>
    <row r="75" spans="1:12" ht="16.149999999999999" customHeight="1">
      <c r="A75" s="54"/>
      <c r="B75" s="54"/>
      <c r="C75" s="59"/>
      <c r="D75" s="59"/>
      <c r="E75" s="59"/>
      <c r="F75" s="213"/>
      <c r="G75" s="213"/>
      <c r="H75" s="213"/>
      <c r="I75" s="213"/>
      <c r="J75" s="213"/>
      <c r="K75" s="82"/>
      <c r="L75" s="83"/>
    </row>
    <row r="76" spans="1:12" ht="16.149999999999999" customHeight="1">
      <c r="A76" s="54"/>
      <c r="B76" s="54"/>
      <c r="C76" s="59"/>
      <c r="D76" s="59"/>
      <c r="E76" s="59"/>
      <c r="F76" s="213"/>
      <c r="G76" s="213"/>
      <c r="H76" s="213"/>
      <c r="I76" s="213"/>
      <c r="J76" s="213"/>
      <c r="K76" s="82"/>
      <c r="L76" s="83"/>
    </row>
    <row r="77" spans="1:12" ht="16.149999999999999" customHeight="1">
      <c r="A77" s="382" t="s">
        <v>244</v>
      </c>
      <c r="B77" s="54"/>
      <c r="C77" s="59"/>
      <c r="D77" s="59"/>
      <c r="E77" s="59"/>
      <c r="F77" s="210"/>
      <c r="G77" s="210"/>
      <c r="H77" s="210"/>
      <c r="I77" s="210"/>
      <c r="J77" s="210"/>
      <c r="K77" s="54"/>
      <c r="L77" s="62"/>
    </row>
    <row r="78" spans="1:12" ht="16.149999999999999" customHeight="1">
      <c r="A78" s="54"/>
      <c r="B78" s="54"/>
      <c r="C78" s="59"/>
      <c r="D78" s="59"/>
      <c r="E78" s="59"/>
      <c r="F78" s="210"/>
      <c r="G78" s="210"/>
      <c r="H78" s="210"/>
      <c r="I78" s="210"/>
      <c r="J78" s="210"/>
      <c r="K78" s="54"/>
      <c r="L78" s="62"/>
    </row>
    <row r="79" spans="1:12" ht="16.149999999999999" customHeight="1">
      <c r="A79" s="55" t="s">
        <v>373</v>
      </c>
      <c r="B79" s="57" t="s">
        <v>416</v>
      </c>
      <c r="C79" s="55" t="s">
        <v>417</v>
      </c>
      <c r="D79" s="56" t="s">
        <v>117</v>
      </c>
      <c r="E79" s="56"/>
      <c r="F79" s="574">
        <v>2.08</v>
      </c>
      <c r="G79" s="574">
        <v>4.03</v>
      </c>
      <c r="H79" s="574">
        <v>2.78</v>
      </c>
      <c r="I79" s="574">
        <v>5.35</v>
      </c>
      <c r="J79" s="574">
        <v>5.3</v>
      </c>
      <c r="K79" s="54"/>
      <c r="L79" s="62"/>
    </row>
    <row r="80" spans="1:12" ht="16.149999999999999" customHeight="1">
      <c r="A80" s="55" t="s">
        <v>375</v>
      </c>
      <c r="B80" s="57" t="s">
        <v>418</v>
      </c>
      <c r="C80" s="55" t="s">
        <v>417</v>
      </c>
      <c r="D80" s="56" t="s">
        <v>117</v>
      </c>
      <c r="E80" s="56"/>
      <c r="F80" s="566"/>
      <c r="G80" s="566"/>
      <c r="H80" s="566"/>
      <c r="I80" s="566"/>
      <c r="J80" s="566"/>
      <c r="K80" s="72" t="s">
        <v>382</v>
      </c>
      <c r="L80" s="62"/>
    </row>
    <row r="81" spans="1:12" ht="16.149999999999999" customHeight="1">
      <c r="A81" s="382" t="s">
        <v>419</v>
      </c>
      <c r="B81" s="76" t="s">
        <v>246</v>
      </c>
      <c r="C81" s="74" t="s">
        <v>417</v>
      </c>
      <c r="D81" s="121" t="s">
        <v>117</v>
      </c>
      <c r="E81" s="56"/>
      <c r="F81" s="565">
        <f>F79-F80</f>
        <v>2.08</v>
      </c>
      <c r="G81" s="565">
        <f>G79-G80</f>
        <v>4.03</v>
      </c>
      <c r="H81" s="565">
        <f>H79-H80</f>
        <v>2.78</v>
      </c>
      <c r="I81" s="565">
        <f>I79-I80</f>
        <v>5.35</v>
      </c>
      <c r="J81" s="565">
        <f>J79-J80</f>
        <v>5.3</v>
      </c>
      <c r="K81" s="77"/>
      <c r="L81" s="62"/>
    </row>
    <row r="82" spans="1:12" ht="16.149999999999999" customHeight="1">
      <c r="A82" s="54"/>
      <c r="B82" s="54"/>
      <c r="C82" s="59"/>
      <c r="D82" s="59"/>
      <c r="E82" s="59"/>
      <c r="F82" s="210"/>
      <c r="G82" s="210"/>
      <c r="H82" s="210"/>
      <c r="I82" s="210"/>
      <c r="J82" s="210"/>
      <c r="K82" s="54"/>
      <c r="L82" s="62"/>
    </row>
    <row r="83" spans="1:12" ht="16.149999999999999" customHeight="1">
      <c r="A83" s="54"/>
      <c r="B83" s="54"/>
      <c r="C83" s="59"/>
      <c r="D83" s="59"/>
      <c r="E83" s="59"/>
      <c r="F83" s="210"/>
      <c r="G83" s="210"/>
      <c r="H83" s="210"/>
      <c r="I83" s="210"/>
      <c r="J83" s="210"/>
      <c r="K83" s="54"/>
      <c r="L83" s="62"/>
    </row>
    <row r="84" spans="1:12" ht="16.149999999999999" customHeight="1">
      <c r="A84" s="382" t="s">
        <v>247</v>
      </c>
      <c r="B84" s="54"/>
      <c r="C84" s="59"/>
      <c r="D84" s="59"/>
      <c r="E84" s="59"/>
      <c r="F84" s="54"/>
      <c r="G84" s="54"/>
      <c r="H84" s="54"/>
      <c r="I84" s="54"/>
      <c r="J84" s="54"/>
      <c r="K84" s="54"/>
      <c r="L84" s="62"/>
    </row>
    <row r="85" spans="1:12" ht="16.149999999999999" customHeight="1">
      <c r="A85" s="54"/>
      <c r="B85" s="54"/>
      <c r="C85" s="59"/>
      <c r="D85" s="59"/>
      <c r="E85" s="59"/>
      <c r="F85" s="54"/>
      <c r="G85" s="54"/>
      <c r="H85" s="54"/>
      <c r="I85" s="54"/>
      <c r="J85" s="54"/>
      <c r="K85" s="54"/>
      <c r="L85" s="62"/>
    </row>
    <row r="86" spans="1:12" ht="16.149999999999999" customHeight="1">
      <c r="A86" s="55" t="s">
        <v>373</v>
      </c>
      <c r="B86" s="57" t="s">
        <v>420</v>
      </c>
      <c r="C86" s="55" t="s">
        <v>421</v>
      </c>
      <c r="D86" s="56" t="s">
        <v>117</v>
      </c>
      <c r="E86" s="56"/>
      <c r="F86" s="564"/>
      <c r="G86" s="208"/>
      <c r="H86" s="208"/>
      <c r="I86" s="208"/>
      <c r="J86" s="208"/>
      <c r="K86" s="72" t="s">
        <v>422</v>
      </c>
      <c r="L86" s="62"/>
    </row>
    <row r="87" spans="1:12" ht="16.149999999999999" customHeight="1">
      <c r="A87" s="55" t="s">
        <v>375</v>
      </c>
      <c r="B87" s="57" t="s">
        <v>423</v>
      </c>
      <c r="C87" s="55" t="s">
        <v>421</v>
      </c>
      <c r="D87" s="56" t="s">
        <v>117</v>
      </c>
      <c r="E87" s="56"/>
      <c r="F87" s="574">
        <f>F96</f>
        <v>0</v>
      </c>
      <c r="G87" s="574">
        <f t="shared" ref="G87:J87" si="0">G96</f>
        <v>0</v>
      </c>
      <c r="H87" s="574">
        <f t="shared" si="0"/>
        <v>0</v>
      </c>
      <c r="I87" s="574">
        <f t="shared" si="0"/>
        <v>0</v>
      </c>
      <c r="J87" s="574">
        <f t="shared" si="0"/>
        <v>0</v>
      </c>
      <c r="K87" s="72"/>
      <c r="L87" s="62"/>
    </row>
    <row r="88" spans="1:12" ht="16.149999999999999" customHeight="1">
      <c r="A88" s="382" t="s">
        <v>424</v>
      </c>
      <c r="B88" s="76" t="s">
        <v>425</v>
      </c>
      <c r="C88" s="74" t="s">
        <v>421</v>
      </c>
      <c r="D88" s="121" t="s">
        <v>117</v>
      </c>
      <c r="E88" s="56"/>
      <c r="F88" s="565">
        <f>F86-F87</f>
        <v>0</v>
      </c>
      <c r="G88" s="565">
        <f>G86-G87</f>
        <v>0</v>
      </c>
      <c r="H88" s="565">
        <f>H86-H87</f>
        <v>0</v>
      </c>
      <c r="I88" s="565">
        <f>I86-I87</f>
        <v>0</v>
      </c>
      <c r="J88" s="565">
        <f>J86-J87</f>
        <v>0</v>
      </c>
      <c r="K88" s="77"/>
      <c r="L88" s="62"/>
    </row>
    <row r="89" spans="1:12" ht="16.149999999999999" customHeight="1">
      <c r="A89" s="389"/>
      <c r="B89" s="76"/>
      <c r="C89" s="74"/>
      <c r="D89" s="56"/>
      <c r="E89" s="56"/>
      <c r="F89" s="267"/>
      <c r="G89" s="267"/>
      <c r="H89" s="267"/>
      <c r="I89" s="267"/>
      <c r="J89" s="267"/>
      <c r="K89" s="77"/>
      <c r="L89" s="62"/>
    </row>
    <row r="90" spans="1:12" ht="16.149999999999999" customHeight="1">
      <c r="A90" s="54"/>
      <c r="B90" s="54"/>
      <c r="C90" s="59"/>
      <c r="D90" s="59"/>
      <c r="E90" s="59"/>
      <c r="F90" s="54"/>
      <c r="G90" s="54"/>
      <c r="H90" s="54"/>
      <c r="I90" s="54"/>
      <c r="J90" s="54"/>
      <c r="K90" s="54"/>
      <c r="L90" s="62"/>
    </row>
    <row r="91" spans="1:12" ht="16.149999999999999" customHeight="1">
      <c r="A91" s="382" t="s">
        <v>426</v>
      </c>
      <c r="B91" s="54"/>
      <c r="C91" s="59"/>
    </row>
    <row r="92" spans="1:12" ht="16.149999999999999" customHeight="1">
      <c r="A92" s="54"/>
      <c r="B92" s="54"/>
      <c r="C92" s="59"/>
    </row>
    <row r="93" spans="1:12" ht="16.149999999999999" customHeight="1">
      <c r="A93" s="55" t="s">
        <v>427</v>
      </c>
      <c r="B93" s="495" t="s">
        <v>428</v>
      </c>
      <c r="C93" s="55" t="s">
        <v>421</v>
      </c>
      <c r="D93" s="56" t="s">
        <v>117</v>
      </c>
      <c r="E93" s="56"/>
      <c r="F93" s="208"/>
      <c r="G93" s="208"/>
      <c r="H93" s="208"/>
      <c r="I93" s="208"/>
      <c r="J93" s="208"/>
      <c r="K93" s="72" t="s">
        <v>422</v>
      </c>
    </row>
    <row r="94" spans="1:12" ht="27">
      <c r="A94" s="55" t="s">
        <v>429</v>
      </c>
      <c r="B94" s="495" t="s">
        <v>430</v>
      </c>
      <c r="C94" s="55" t="s">
        <v>421</v>
      </c>
      <c r="D94" s="56" t="s">
        <v>117</v>
      </c>
      <c r="E94" s="56"/>
      <c r="F94" s="208"/>
      <c r="G94" s="208"/>
      <c r="H94" s="208"/>
      <c r="I94" s="208"/>
      <c r="J94" s="208"/>
    </row>
    <row r="95" spans="1:12" ht="16.149999999999999" customHeight="1">
      <c r="A95" s="55" t="s">
        <v>431</v>
      </c>
      <c r="B95" s="57" t="s">
        <v>432</v>
      </c>
      <c r="C95" s="55" t="s">
        <v>421</v>
      </c>
      <c r="D95" s="56" t="s">
        <v>117</v>
      </c>
      <c r="E95" s="56"/>
      <c r="F95" s="208"/>
      <c r="G95" s="208"/>
      <c r="H95" s="208"/>
      <c r="I95" s="208"/>
      <c r="J95" s="208"/>
      <c r="K95" s="72" t="s">
        <v>433</v>
      </c>
    </row>
    <row r="96" spans="1:12" ht="14">
      <c r="A96" s="382" t="s">
        <v>424</v>
      </c>
      <c r="B96" s="73" t="s">
        <v>434</v>
      </c>
      <c r="C96" s="74" t="s">
        <v>421</v>
      </c>
      <c r="D96" s="121" t="s">
        <v>117</v>
      </c>
      <c r="E96" s="56"/>
      <c r="F96" s="565">
        <f>(F93-F94)*F95</f>
        <v>0</v>
      </c>
      <c r="G96" s="565">
        <f>(G93-G94)*G95</f>
        <v>0</v>
      </c>
      <c r="H96" s="565">
        <f>(H93-H94)*H95</f>
        <v>0</v>
      </c>
      <c r="I96" s="565">
        <f>(I93-I94)*I95</f>
        <v>0</v>
      </c>
      <c r="J96" s="565">
        <f>(J93-J94)*J95</f>
        <v>0</v>
      </c>
    </row>
    <row r="97" spans="1:12" ht="16.149999999999999" customHeight="1">
      <c r="A97" s="54"/>
      <c r="B97" s="54"/>
      <c r="C97" s="59"/>
    </row>
    <row r="98" spans="1:12" ht="16.149999999999999" customHeight="1">
      <c r="A98" s="54"/>
      <c r="B98" s="54"/>
      <c r="C98" s="59"/>
    </row>
    <row r="99" spans="1:12" ht="16.149999999999999" customHeight="1">
      <c r="A99" s="382" t="s">
        <v>435</v>
      </c>
      <c r="B99" s="54"/>
      <c r="C99" s="59"/>
      <c r="D99" s="59"/>
      <c r="E99" s="59"/>
      <c r="F99" s="54"/>
      <c r="G99" s="54"/>
      <c r="H99" s="54"/>
      <c r="I99" s="54"/>
      <c r="J99" s="54"/>
      <c r="K99" s="54"/>
      <c r="L99" s="62"/>
    </row>
    <row r="100" spans="1:12" ht="16.149999999999999" customHeight="1">
      <c r="A100" s="54"/>
      <c r="B100" s="54"/>
      <c r="C100" s="59"/>
      <c r="D100" s="59"/>
      <c r="E100" s="59"/>
      <c r="F100" s="54"/>
      <c r="G100" s="54"/>
      <c r="H100" s="54"/>
      <c r="I100" s="54"/>
      <c r="J100" s="54"/>
      <c r="K100" s="54"/>
      <c r="L100" s="62"/>
    </row>
    <row r="101" spans="1:12" ht="16.149999999999999" customHeight="1">
      <c r="A101" s="55" t="s">
        <v>373</v>
      </c>
      <c r="B101" s="57" t="s">
        <v>436</v>
      </c>
      <c r="C101" s="55" t="s">
        <v>421</v>
      </c>
      <c r="D101" s="56" t="s">
        <v>117</v>
      </c>
      <c r="E101" s="56"/>
      <c r="F101" s="208"/>
      <c r="G101" s="208"/>
      <c r="H101" s="208"/>
      <c r="I101" s="208"/>
      <c r="J101" s="208"/>
      <c r="K101" s="72" t="s">
        <v>437</v>
      </c>
      <c r="L101" s="62"/>
    </row>
    <row r="102" spans="1:12" ht="16.149999999999999" customHeight="1">
      <c r="A102" s="55" t="s">
        <v>375</v>
      </c>
      <c r="B102" s="57" t="s">
        <v>438</v>
      </c>
      <c r="C102" s="55" t="s">
        <v>421</v>
      </c>
      <c r="D102" s="56" t="s">
        <v>117</v>
      </c>
      <c r="E102" s="56"/>
      <c r="F102" s="574">
        <f>F111</f>
        <v>0</v>
      </c>
      <c r="G102" s="574">
        <f t="shared" ref="G102:J102" si="1">G111</f>
        <v>0</v>
      </c>
      <c r="H102" s="574">
        <f t="shared" si="1"/>
        <v>0</v>
      </c>
      <c r="I102" s="574">
        <f t="shared" si="1"/>
        <v>0</v>
      </c>
      <c r="J102" s="574">
        <f t="shared" si="1"/>
        <v>0</v>
      </c>
      <c r="K102" s="72"/>
      <c r="L102" s="62"/>
    </row>
    <row r="103" spans="1:12" ht="16.149999999999999" customHeight="1">
      <c r="A103" s="382" t="s">
        <v>439</v>
      </c>
      <c r="B103" s="76" t="s">
        <v>440</v>
      </c>
      <c r="C103" s="74" t="s">
        <v>421</v>
      </c>
      <c r="D103" s="121" t="s">
        <v>117</v>
      </c>
      <c r="E103" s="56"/>
      <c r="F103" s="565">
        <f>F101-F102</f>
        <v>0</v>
      </c>
      <c r="G103" s="565">
        <f>G101-G102</f>
        <v>0</v>
      </c>
      <c r="H103" s="565">
        <f>H101-H102</f>
        <v>0</v>
      </c>
      <c r="I103" s="565">
        <f>I101-I102</f>
        <v>0</v>
      </c>
      <c r="J103" s="565">
        <f>J101-J102</f>
        <v>0</v>
      </c>
      <c r="K103" s="77"/>
    </row>
    <row r="104" spans="1:12" ht="16.149999999999999" customHeight="1">
      <c r="A104" s="54"/>
      <c r="B104" s="54"/>
      <c r="C104" s="59"/>
    </row>
    <row r="105" spans="1:12" ht="16.149999999999999" customHeight="1">
      <c r="A105" s="54"/>
      <c r="B105" s="54"/>
      <c r="C105" s="59"/>
    </row>
    <row r="106" spans="1:12">
      <c r="A106" s="382" t="s">
        <v>441</v>
      </c>
      <c r="B106" s="54"/>
      <c r="C106" s="59"/>
    </row>
    <row r="107" spans="1:12">
      <c r="A107" s="480"/>
      <c r="B107" s="54"/>
      <c r="C107" s="59"/>
    </row>
    <row r="108" spans="1:12" ht="16.149999999999999" customHeight="1">
      <c r="A108" s="55" t="s">
        <v>442</v>
      </c>
      <c r="B108" s="495" t="s">
        <v>443</v>
      </c>
      <c r="C108" s="55" t="s">
        <v>421</v>
      </c>
      <c r="D108" s="56" t="s">
        <v>117</v>
      </c>
      <c r="E108" s="56"/>
      <c r="F108" s="208"/>
      <c r="G108" s="208"/>
      <c r="H108" s="208"/>
      <c r="I108" s="208"/>
      <c r="J108" s="208"/>
      <c r="K108" s="72" t="s">
        <v>422</v>
      </c>
    </row>
    <row r="109" spans="1:12" ht="27">
      <c r="A109" s="55" t="s">
        <v>444</v>
      </c>
      <c r="B109" s="495" t="s">
        <v>445</v>
      </c>
      <c r="C109" s="55" t="s">
        <v>421</v>
      </c>
      <c r="D109" s="56" t="s">
        <v>117</v>
      </c>
      <c r="E109" s="56"/>
      <c r="F109" s="208"/>
      <c r="G109" s="208"/>
      <c r="H109" s="208"/>
      <c r="I109" s="208"/>
      <c r="J109" s="208"/>
    </row>
    <row r="110" spans="1:12" ht="16.149999999999999" customHeight="1">
      <c r="A110" s="55" t="s">
        <v>446</v>
      </c>
      <c r="B110" s="495" t="s">
        <v>447</v>
      </c>
      <c r="C110" s="55" t="s">
        <v>421</v>
      </c>
      <c r="D110" s="56" t="s">
        <v>117</v>
      </c>
      <c r="E110" s="56"/>
      <c r="F110" s="208"/>
      <c r="G110" s="208"/>
      <c r="H110" s="208"/>
      <c r="I110" s="208"/>
      <c r="J110" s="208"/>
      <c r="K110" s="72" t="s">
        <v>433</v>
      </c>
    </row>
    <row r="111" spans="1:12" ht="16.149999999999999" customHeight="1">
      <c r="A111" s="382" t="s">
        <v>439</v>
      </c>
      <c r="B111" s="76" t="s">
        <v>448</v>
      </c>
      <c r="C111" s="74" t="s">
        <v>421</v>
      </c>
      <c r="D111" s="121" t="s">
        <v>117</v>
      </c>
      <c r="E111" s="56"/>
      <c r="F111" s="565">
        <f>(F108-F109)*F110</f>
        <v>0</v>
      </c>
      <c r="G111" s="565">
        <f>(G108-G109)*G110</f>
        <v>0</v>
      </c>
      <c r="H111" s="565">
        <f>(H108-H109)*H110</f>
        <v>0</v>
      </c>
      <c r="I111" s="565">
        <f>(I108-I109)*I110</f>
        <v>0</v>
      </c>
      <c r="J111" s="565">
        <f>(J108-J109)*J110</f>
        <v>0</v>
      </c>
    </row>
    <row r="112" spans="1:12" ht="16.149999999999999" customHeight="1"/>
    <row r="113" spans="1:12" ht="16.149999999999999" customHeight="1"/>
    <row r="114" spans="1:12" ht="16.149999999999999" customHeight="1">
      <c r="A114" s="382" t="s">
        <v>449</v>
      </c>
      <c r="B114" s="285" t="s">
        <v>450</v>
      </c>
      <c r="C114" s="74" t="s">
        <v>421</v>
      </c>
      <c r="D114" s="121" t="s">
        <v>117</v>
      </c>
      <c r="E114" s="56"/>
      <c r="F114" s="565">
        <f>F88+F103</f>
        <v>0</v>
      </c>
      <c r="G114" s="565">
        <f t="shared" ref="G114:J114" si="2">G88+G103</f>
        <v>0</v>
      </c>
      <c r="H114" s="565">
        <f t="shared" si="2"/>
        <v>0</v>
      </c>
      <c r="I114" s="565">
        <f t="shared" si="2"/>
        <v>0</v>
      </c>
      <c r="J114" s="565">
        <f t="shared" si="2"/>
        <v>0</v>
      </c>
    </row>
    <row r="115" spans="1:12" ht="16.149999999999999" customHeight="1"/>
    <row r="116" spans="1:12" ht="16.149999999999999" customHeight="1"/>
    <row r="117" spans="1:12" ht="16.149999999999999" customHeight="1">
      <c r="A117" s="382" t="s">
        <v>250</v>
      </c>
    </row>
    <row r="118" spans="1:12" ht="16.149999999999999" customHeight="1"/>
    <row r="119" spans="1:12" ht="16.149999999999999" customHeight="1">
      <c r="A119" s="55" t="s">
        <v>373</v>
      </c>
      <c r="B119" s="57" t="s">
        <v>451</v>
      </c>
      <c r="C119" s="55" t="s">
        <v>254</v>
      </c>
      <c r="D119" s="56" t="s">
        <v>117</v>
      </c>
      <c r="E119" s="56"/>
      <c r="F119" s="574">
        <v>13.53</v>
      </c>
      <c r="G119" s="574">
        <v>19.96</v>
      </c>
      <c r="H119" s="574">
        <v>42.78</v>
      </c>
      <c r="I119" s="574">
        <v>7.13</v>
      </c>
      <c r="J119" s="574">
        <v>0.02</v>
      </c>
      <c r="K119" s="54"/>
      <c r="L119" s="62"/>
    </row>
    <row r="120" spans="1:12" ht="16.149999999999999" customHeight="1">
      <c r="A120" s="55" t="s">
        <v>375</v>
      </c>
      <c r="B120" s="57" t="s">
        <v>452</v>
      </c>
      <c r="C120" s="55" t="s">
        <v>254</v>
      </c>
      <c r="D120" s="56" t="s">
        <v>117</v>
      </c>
      <c r="E120" s="56"/>
      <c r="F120" s="208"/>
      <c r="G120" s="208"/>
      <c r="H120" s="208"/>
      <c r="I120" s="208"/>
      <c r="J120" s="208"/>
      <c r="K120" s="72" t="s">
        <v>382</v>
      </c>
      <c r="L120" s="62"/>
    </row>
    <row r="121" spans="1:12" ht="16.149999999999999" customHeight="1">
      <c r="A121" s="382" t="s">
        <v>453</v>
      </c>
      <c r="B121" s="76" t="s">
        <v>454</v>
      </c>
      <c r="C121" s="74" t="s">
        <v>254</v>
      </c>
      <c r="D121" s="121" t="s">
        <v>117</v>
      </c>
      <c r="E121" s="56"/>
      <c r="F121" s="565">
        <f>F119-F120</f>
        <v>13.53</v>
      </c>
      <c r="G121" s="565">
        <f>G119-G120</f>
        <v>19.96</v>
      </c>
      <c r="H121" s="565">
        <f>H119-H120</f>
        <v>42.78</v>
      </c>
      <c r="I121" s="565">
        <f>I119-I120</f>
        <v>7.13</v>
      </c>
      <c r="J121" s="565">
        <f>J119-J120</f>
        <v>0.02</v>
      </c>
      <c r="K121" s="77"/>
      <c r="L121" s="62"/>
    </row>
    <row r="122" spans="1:12" ht="16.149999999999999" customHeight="1">
      <c r="A122" s="480"/>
      <c r="B122" s="76"/>
      <c r="C122" s="74"/>
      <c r="D122" s="121"/>
      <c r="E122" s="56"/>
      <c r="K122" s="77"/>
      <c r="L122" s="62"/>
    </row>
    <row r="123" spans="1:12" ht="16.149999999999999" customHeight="1"/>
    <row r="124" spans="1:12" ht="16.149999999999999" customHeight="1">
      <c r="A124" s="382" t="s">
        <v>271</v>
      </c>
    </row>
    <row r="125" spans="1:12" ht="16.149999999999999" customHeight="1"/>
    <row r="126" spans="1:12" ht="16.149999999999999" customHeight="1">
      <c r="A126" s="55" t="s">
        <v>373</v>
      </c>
      <c r="B126" s="57" t="s">
        <v>455</v>
      </c>
      <c r="C126" s="55" t="s">
        <v>456</v>
      </c>
      <c r="D126" s="56" t="s">
        <v>117</v>
      </c>
      <c r="E126" s="56"/>
      <c r="F126" s="574">
        <v>3.21</v>
      </c>
      <c r="G126" s="574">
        <v>1.66</v>
      </c>
      <c r="H126" s="574">
        <v>12.37</v>
      </c>
      <c r="I126" s="574">
        <v>26.34</v>
      </c>
      <c r="J126" s="574">
        <v>8.3800000000000008</v>
      </c>
      <c r="K126" s="54"/>
    </row>
    <row r="127" spans="1:12" ht="16.149999999999999" customHeight="1">
      <c r="A127" s="55" t="s">
        <v>375</v>
      </c>
      <c r="B127" s="57" t="s">
        <v>457</v>
      </c>
      <c r="C127" s="55" t="s">
        <v>456</v>
      </c>
      <c r="D127" s="56" t="s">
        <v>117</v>
      </c>
      <c r="E127" s="56"/>
      <c r="F127" s="208"/>
      <c r="G127" s="208"/>
      <c r="H127" s="208"/>
      <c r="I127" s="208"/>
      <c r="J127" s="208"/>
      <c r="K127" s="72" t="s">
        <v>382</v>
      </c>
    </row>
    <row r="128" spans="1:12" ht="16.149999999999999" customHeight="1">
      <c r="A128" s="382" t="s">
        <v>458</v>
      </c>
      <c r="B128" s="76" t="s">
        <v>273</v>
      </c>
      <c r="C128" s="74" t="s">
        <v>456</v>
      </c>
      <c r="D128" s="121" t="s">
        <v>117</v>
      </c>
      <c r="E128" s="56"/>
      <c r="F128" s="565">
        <f>F126-F127</f>
        <v>3.21</v>
      </c>
      <c r="G128" s="565">
        <f>G126-G127</f>
        <v>1.66</v>
      </c>
      <c r="H128" s="565">
        <f>H126-H127</f>
        <v>12.37</v>
      </c>
      <c r="I128" s="565">
        <f>I126-I127</f>
        <v>26.34</v>
      </c>
      <c r="J128" s="565">
        <f>J126-J127</f>
        <v>8.3800000000000008</v>
      </c>
      <c r="K128" s="77"/>
    </row>
    <row r="129" spans="1:11" ht="16.149999999999999" customHeight="1"/>
    <row r="130" spans="1:11" ht="16.149999999999999" customHeight="1"/>
    <row r="131" spans="1:11">
      <c r="A131" s="382" t="s">
        <v>274</v>
      </c>
    </row>
    <row r="133" spans="1:11" ht="16.149999999999999" customHeight="1">
      <c r="A133" s="55" t="s">
        <v>373</v>
      </c>
      <c r="B133" s="57" t="s">
        <v>459</v>
      </c>
      <c r="C133" s="55" t="s">
        <v>460</v>
      </c>
      <c r="D133" s="56" t="s">
        <v>117</v>
      </c>
      <c r="E133" s="56"/>
      <c r="F133" s="574">
        <v>3.97</v>
      </c>
      <c r="G133" s="574">
        <v>3.93</v>
      </c>
      <c r="H133" s="574">
        <v>3.89</v>
      </c>
      <c r="I133" s="574">
        <v>3.85</v>
      </c>
      <c r="J133" s="574">
        <v>3.81</v>
      </c>
      <c r="K133" s="54"/>
    </row>
    <row r="134" spans="1:11" ht="16.149999999999999" customHeight="1">
      <c r="A134" s="55" t="s">
        <v>375</v>
      </c>
      <c r="B134" s="57" t="s">
        <v>461</v>
      </c>
      <c r="C134" s="55" t="s">
        <v>460</v>
      </c>
      <c r="D134" s="56" t="s">
        <v>117</v>
      </c>
      <c r="E134" s="56"/>
      <c r="F134" s="208"/>
      <c r="G134" s="208"/>
      <c r="H134" s="208"/>
      <c r="I134" s="208"/>
      <c r="J134" s="208"/>
      <c r="K134" s="72" t="s">
        <v>382</v>
      </c>
    </row>
    <row r="135" spans="1:11" ht="16.149999999999999" customHeight="1">
      <c r="A135" s="382" t="s">
        <v>462</v>
      </c>
      <c r="B135" s="76" t="s">
        <v>276</v>
      </c>
      <c r="C135" s="74" t="s">
        <v>460</v>
      </c>
      <c r="D135" s="121" t="s">
        <v>117</v>
      </c>
      <c r="E135" s="56"/>
      <c r="F135" s="565">
        <f>F133-F134</f>
        <v>3.97</v>
      </c>
      <c r="G135" s="565">
        <f>G133-G134</f>
        <v>3.93</v>
      </c>
      <c r="H135" s="565">
        <f>H133-H134</f>
        <v>3.89</v>
      </c>
      <c r="I135" s="565">
        <f>I133-I134</f>
        <v>3.85</v>
      </c>
      <c r="J135" s="565">
        <f>J133-J134</f>
        <v>3.81</v>
      </c>
      <c r="K135" s="77"/>
    </row>
    <row r="136" spans="1:11" ht="16.149999999999999" customHeight="1"/>
    <row r="137" spans="1:11" ht="16.149999999999999" customHeight="1"/>
    <row r="138" spans="1:11" ht="16.149999999999999" customHeight="1">
      <c r="A138" s="382" t="s">
        <v>277</v>
      </c>
    </row>
    <row r="139" spans="1:11" ht="16.149999999999999" customHeight="1"/>
    <row r="140" spans="1:11" ht="16.149999999999999" customHeight="1">
      <c r="A140" s="55" t="s">
        <v>373</v>
      </c>
      <c r="B140" s="57" t="s">
        <v>463</v>
      </c>
      <c r="C140" s="55" t="s">
        <v>464</v>
      </c>
      <c r="D140" s="56" t="s">
        <v>117</v>
      </c>
      <c r="E140" s="56"/>
      <c r="F140" s="574">
        <v>3.54</v>
      </c>
      <c r="G140" s="574">
        <v>3.52</v>
      </c>
      <c r="H140" s="574">
        <v>3.47</v>
      </c>
      <c r="I140" s="574">
        <v>3.44</v>
      </c>
      <c r="J140" s="574">
        <v>3.4</v>
      </c>
      <c r="K140" s="54"/>
    </row>
    <row r="141" spans="1:11" ht="16.149999999999999" customHeight="1">
      <c r="A141" s="55" t="s">
        <v>375</v>
      </c>
      <c r="B141" s="57" t="s">
        <v>465</v>
      </c>
      <c r="C141" s="55" t="s">
        <v>464</v>
      </c>
      <c r="D141" s="56" t="s">
        <v>117</v>
      </c>
      <c r="E141" s="56"/>
      <c r="F141" s="208"/>
      <c r="G141" s="208"/>
      <c r="H141" s="208"/>
      <c r="I141" s="208"/>
      <c r="J141" s="208"/>
      <c r="K141" s="72" t="s">
        <v>382</v>
      </c>
    </row>
    <row r="142" spans="1:11" ht="16.149999999999999" customHeight="1">
      <c r="A142" s="382" t="s">
        <v>466</v>
      </c>
      <c r="B142" s="76" t="s">
        <v>279</v>
      </c>
      <c r="C142" s="74" t="s">
        <v>464</v>
      </c>
      <c r="D142" s="121" t="s">
        <v>117</v>
      </c>
      <c r="E142" s="56"/>
      <c r="F142" s="565">
        <f>F140-F141</f>
        <v>3.54</v>
      </c>
      <c r="G142" s="565">
        <f>G140-G141</f>
        <v>3.52</v>
      </c>
      <c r="H142" s="565">
        <f>H140-H141</f>
        <v>3.47</v>
      </c>
      <c r="I142" s="565">
        <f>I140-I141</f>
        <v>3.44</v>
      </c>
      <c r="J142" s="565">
        <f>J140-J141</f>
        <v>3.4</v>
      </c>
      <c r="K142" s="77"/>
    </row>
    <row r="143" spans="1:11" ht="16.149999999999999" customHeight="1"/>
    <row r="144" spans="1:11" ht="16.149999999999999" customHeight="1"/>
    <row r="145" spans="1:11" ht="16.149999999999999" customHeight="1">
      <c r="A145" s="382" t="s">
        <v>280</v>
      </c>
    </row>
    <row r="146" spans="1:11" ht="16.149999999999999" customHeight="1"/>
    <row r="147" spans="1:11" ht="16.149999999999999" customHeight="1">
      <c r="A147" s="55" t="s">
        <v>373</v>
      </c>
      <c r="B147" s="57" t="s">
        <v>467</v>
      </c>
      <c r="C147" s="55" t="s">
        <v>468</v>
      </c>
      <c r="D147" s="56" t="s">
        <v>117</v>
      </c>
      <c r="E147" s="56"/>
      <c r="F147" s="574">
        <v>0.08</v>
      </c>
      <c r="G147" s="574">
        <v>0.08</v>
      </c>
      <c r="H147" s="574">
        <v>0.44</v>
      </c>
      <c r="I147" s="574">
        <v>1.61</v>
      </c>
      <c r="J147" s="574">
        <v>7.17</v>
      </c>
      <c r="K147" s="54"/>
    </row>
    <row r="148" spans="1:11" ht="16.149999999999999" customHeight="1">
      <c r="A148" s="55" t="s">
        <v>375</v>
      </c>
      <c r="B148" s="57" t="s">
        <v>469</v>
      </c>
      <c r="C148" s="55" t="s">
        <v>468</v>
      </c>
      <c r="D148" s="56" t="s">
        <v>117</v>
      </c>
      <c r="E148" s="56"/>
      <c r="F148" s="208"/>
      <c r="G148" s="208"/>
      <c r="H148" s="208"/>
      <c r="I148" s="208"/>
      <c r="J148" s="208"/>
      <c r="K148" s="72" t="s">
        <v>382</v>
      </c>
    </row>
    <row r="149" spans="1:11" ht="16.149999999999999" customHeight="1">
      <c r="A149" s="382" t="s">
        <v>470</v>
      </c>
      <c r="B149" s="76" t="s">
        <v>282</v>
      </c>
      <c r="C149" s="74" t="s">
        <v>468</v>
      </c>
      <c r="D149" s="121" t="s">
        <v>117</v>
      </c>
      <c r="E149" s="56"/>
      <c r="F149" s="565">
        <f>F147-F148</f>
        <v>0.08</v>
      </c>
      <c r="G149" s="565">
        <f>G147-G148</f>
        <v>0.08</v>
      </c>
      <c r="H149" s="565">
        <f>H147-H148</f>
        <v>0.44</v>
      </c>
      <c r="I149" s="565">
        <f>I147-I148</f>
        <v>1.61</v>
      </c>
      <c r="J149" s="565">
        <f>J147-J148</f>
        <v>7.17</v>
      </c>
      <c r="K149" s="77"/>
    </row>
    <row r="150" spans="1:11" ht="16.149999999999999" customHeight="1"/>
    <row r="151" spans="1:11" ht="16.149999999999999" customHeight="1"/>
    <row r="152" spans="1:11">
      <c r="A152" s="382" t="s">
        <v>471</v>
      </c>
    </row>
    <row r="156" spans="1:11">
      <c r="A156" s="316"/>
      <c r="B156" s="316"/>
      <c r="C156" s="316"/>
      <c r="D156" s="316"/>
      <c r="E156" s="316"/>
    </row>
    <row r="157" spans="1:11">
      <c r="A157" s="316"/>
      <c r="B157" s="316"/>
      <c r="C157" s="316"/>
      <c r="D157" s="316"/>
      <c r="E157" s="316"/>
    </row>
    <row r="158" spans="1:11">
      <c r="A158" s="316"/>
      <c r="B158" s="316"/>
      <c r="C158" s="316"/>
      <c r="D158" s="316"/>
      <c r="E158" s="316"/>
    </row>
    <row r="159" spans="1:11" ht="58">
      <c r="A159" s="302" t="s">
        <v>472</v>
      </c>
      <c r="B159" s="488" t="s">
        <v>473</v>
      </c>
      <c r="C159" s="55" t="s">
        <v>474</v>
      </c>
      <c r="D159" s="55" t="s">
        <v>117</v>
      </c>
      <c r="E159" s="279"/>
      <c r="F159" s="289"/>
      <c r="G159" s="289"/>
      <c r="H159" s="289"/>
      <c r="I159" s="289"/>
      <c r="J159" s="289"/>
    </row>
    <row r="160" spans="1:11" ht="58">
      <c r="A160" s="302" t="s">
        <v>475</v>
      </c>
      <c r="B160" s="488" t="s">
        <v>476</v>
      </c>
      <c r="C160" s="55" t="s">
        <v>474</v>
      </c>
      <c r="D160" s="55" t="s">
        <v>117</v>
      </c>
      <c r="E160" s="279"/>
      <c r="F160" s="289"/>
      <c r="G160" s="289"/>
      <c r="H160" s="289"/>
      <c r="I160" s="289"/>
      <c r="J160" s="289"/>
    </row>
    <row r="161" spans="1:10" ht="58">
      <c r="A161" s="302" t="s">
        <v>477</v>
      </c>
      <c r="B161" s="488" t="s">
        <v>478</v>
      </c>
      <c r="C161" s="55" t="s">
        <v>474</v>
      </c>
      <c r="D161" s="55" t="s">
        <v>117</v>
      </c>
      <c r="E161" s="279"/>
      <c r="F161" s="289"/>
      <c r="G161" s="289"/>
      <c r="H161" s="289"/>
      <c r="I161" s="289"/>
      <c r="J161" s="289"/>
    </row>
    <row r="162" spans="1:10" ht="58">
      <c r="A162" s="302" t="s">
        <v>479</v>
      </c>
      <c r="B162" s="488" t="s">
        <v>480</v>
      </c>
      <c r="C162" s="55" t="s">
        <v>474</v>
      </c>
      <c r="D162" s="55" t="s">
        <v>117</v>
      </c>
      <c r="E162" s="279"/>
      <c r="F162" s="289"/>
      <c r="G162" s="289"/>
      <c r="H162" s="289"/>
      <c r="I162" s="289"/>
      <c r="J162" s="289"/>
    </row>
    <row r="163" spans="1:10" ht="42.5">
      <c r="A163" s="302" t="s">
        <v>481</v>
      </c>
      <c r="B163" s="488" t="s">
        <v>482</v>
      </c>
      <c r="C163" s="55" t="s">
        <v>474</v>
      </c>
      <c r="D163" s="55" t="s">
        <v>117</v>
      </c>
      <c r="E163" s="279"/>
      <c r="F163" s="289"/>
      <c r="G163" s="289"/>
      <c r="H163" s="289"/>
      <c r="I163" s="289"/>
      <c r="J163" s="289"/>
    </row>
    <row r="164" spans="1:10" ht="29">
      <c r="A164" s="302" t="s">
        <v>483</v>
      </c>
      <c r="B164" s="488" t="s">
        <v>484</v>
      </c>
      <c r="C164" s="55" t="s">
        <v>474</v>
      </c>
      <c r="D164" s="55" t="s">
        <v>117</v>
      </c>
      <c r="E164" s="279"/>
      <c r="F164" s="289"/>
      <c r="G164" s="289"/>
      <c r="H164" s="289"/>
      <c r="I164" s="289"/>
      <c r="J164" s="289"/>
    </row>
    <row r="165" spans="1:10" ht="42.5">
      <c r="A165" s="302" t="s">
        <v>485</v>
      </c>
      <c r="B165" s="488" t="s">
        <v>486</v>
      </c>
      <c r="C165" s="55" t="s">
        <v>474</v>
      </c>
      <c r="D165" s="55" t="s">
        <v>117</v>
      </c>
      <c r="E165" s="279"/>
      <c r="F165" s="289"/>
      <c r="G165" s="289"/>
      <c r="H165" s="289"/>
      <c r="I165" s="289"/>
      <c r="J165" s="289"/>
    </row>
    <row r="166" spans="1:10" ht="42.5">
      <c r="A166" s="302" t="s">
        <v>487</v>
      </c>
      <c r="B166" s="488" t="s">
        <v>488</v>
      </c>
      <c r="C166" s="55" t="s">
        <v>474</v>
      </c>
      <c r="D166" s="55" t="s">
        <v>117</v>
      </c>
      <c r="E166" s="279"/>
      <c r="F166" s="289"/>
      <c r="G166" s="289"/>
      <c r="H166" s="289"/>
      <c r="I166" s="289"/>
      <c r="J166" s="289"/>
    </row>
    <row r="167" spans="1:10" ht="42.5">
      <c r="A167" s="302" t="s">
        <v>489</v>
      </c>
      <c r="B167" s="488" t="s">
        <v>490</v>
      </c>
      <c r="C167" s="55" t="s">
        <v>474</v>
      </c>
      <c r="D167" s="55" t="s">
        <v>117</v>
      </c>
      <c r="E167" s="279"/>
      <c r="F167" s="289"/>
      <c r="G167" s="289"/>
      <c r="H167" s="289"/>
      <c r="I167" s="289"/>
      <c r="J167" s="289"/>
    </row>
    <row r="168" spans="1:10" ht="58">
      <c r="A168" s="302" t="s">
        <v>491</v>
      </c>
      <c r="B168" s="488" t="s">
        <v>492</v>
      </c>
      <c r="C168" s="55" t="s">
        <v>474</v>
      </c>
      <c r="D168" s="55" t="s">
        <v>117</v>
      </c>
      <c r="E168" s="279"/>
      <c r="F168" s="289"/>
      <c r="G168" s="289"/>
      <c r="H168" s="289"/>
      <c r="I168" s="289"/>
      <c r="J168" s="289"/>
    </row>
    <row r="169" spans="1:10" ht="58">
      <c r="A169" s="302" t="s">
        <v>493</v>
      </c>
      <c r="B169" s="488" t="s">
        <v>494</v>
      </c>
      <c r="C169" s="55" t="s">
        <v>474</v>
      </c>
      <c r="D169" s="55" t="s">
        <v>117</v>
      </c>
      <c r="E169" s="279"/>
      <c r="F169" s="289"/>
      <c r="G169" s="289"/>
      <c r="H169" s="289"/>
      <c r="I169" s="289"/>
      <c r="J169" s="289"/>
    </row>
    <row r="170" spans="1:10" ht="58">
      <c r="A170" s="302" t="s">
        <v>495</v>
      </c>
      <c r="B170" s="488" t="s">
        <v>496</v>
      </c>
      <c r="C170" s="55" t="s">
        <v>474</v>
      </c>
      <c r="D170" s="55" t="s">
        <v>117</v>
      </c>
      <c r="E170" s="279"/>
      <c r="F170" s="289"/>
      <c r="G170" s="289"/>
      <c r="H170" s="289"/>
      <c r="I170" s="289"/>
      <c r="J170" s="289"/>
    </row>
    <row r="171" spans="1:10" ht="71.5">
      <c r="A171" s="302" t="s">
        <v>497</v>
      </c>
      <c r="B171" s="488" t="s">
        <v>498</v>
      </c>
      <c r="C171" s="55" t="s">
        <v>474</v>
      </c>
      <c r="D171" s="55" t="s">
        <v>117</v>
      </c>
      <c r="E171" s="279"/>
      <c r="F171" s="289"/>
      <c r="G171" s="289"/>
      <c r="H171" s="289"/>
      <c r="I171" s="289"/>
      <c r="J171" s="289"/>
    </row>
    <row r="172" spans="1:10" ht="29">
      <c r="A172" s="302" t="s">
        <v>499</v>
      </c>
      <c r="B172" s="488" t="s">
        <v>500</v>
      </c>
      <c r="C172" s="55" t="s">
        <v>474</v>
      </c>
      <c r="D172" s="55" t="s">
        <v>117</v>
      </c>
      <c r="E172" s="279"/>
      <c r="F172" s="289"/>
      <c r="G172" s="289"/>
      <c r="H172" s="289"/>
      <c r="I172" s="289"/>
      <c r="J172" s="289"/>
    </row>
    <row r="173" spans="1:10" ht="58">
      <c r="A173" s="302" t="s">
        <v>501</v>
      </c>
      <c r="B173" s="488" t="s">
        <v>502</v>
      </c>
      <c r="C173" s="55" t="s">
        <v>474</v>
      </c>
      <c r="D173" s="55" t="s">
        <v>117</v>
      </c>
      <c r="E173" s="279"/>
      <c r="F173" s="289"/>
      <c r="G173" s="289"/>
      <c r="H173" s="289"/>
      <c r="I173" s="289"/>
      <c r="J173" s="289"/>
    </row>
    <row r="174" spans="1:10" ht="42.5">
      <c r="A174" s="302" t="s">
        <v>503</v>
      </c>
      <c r="B174" s="488" t="s">
        <v>504</v>
      </c>
      <c r="C174" s="55" t="s">
        <v>474</v>
      </c>
      <c r="D174" s="55" t="s">
        <v>117</v>
      </c>
      <c r="E174" s="279"/>
      <c r="F174" s="289"/>
      <c r="G174" s="289"/>
      <c r="H174" s="289"/>
      <c r="I174" s="289"/>
      <c r="J174" s="289"/>
    </row>
    <row r="175" spans="1:10" ht="58">
      <c r="A175" s="302" t="s">
        <v>505</v>
      </c>
      <c r="B175" s="488" t="s">
        <v>506</v>
      </c>
      <c r="C175" s="55" t="s">
        <v>474</v>
      </c>
      <c r="D175" s="55" t="s">
        <v>117</v>
      </c>
      <c r="E175" s="279"/>
      <c r="F175" s="289"/>
      <c r="G175" s="289"/>
      <c r="H175" s="289"/>
      <c r="I175" s="289"/>
      <c r="J175" s="289"/>
    </row>
    <row r="176" spans="1:10" ht="29">
      <c r="A176" s="302" t="s">
        <v>507</v>
      </c>
      <c r="B176" s="488" t="s">
        <v>508</v>
      </c>
      <c r="C176" s="55" t="s">
        <v>474</v>
      </c>
      <c r="D176" s="55" t="s">
        <v>117</v>
      </c>
      <c r="E176" s="279"/>
      <c r="F176" s="289"/>
      <c r="G176" s="289"/>
      <c r="H176" s="289"/>
      <c r="I176" s="289"/>
      <c r="J176" s="289"/>
    </row>
    <row r="177" spans="1:11" ht="27">
      <c r="A177" s="302" t="s">
        <v>375</v>
      </c>
      <c r="B177" s="488" t="s">
        <v>509</v>
      </c>
      <c r="C177" s="55" t="s">
        <v>474</v>
      </c>
      <c r="D177" s="55" t="s">
        <v>117</v>
      </c>
      <c r="E177" s="279"/>
      <c r="F177" s="208"/>
      <c r="G177" s="208"/>
      <c r="H177" s="208"/>
      <c r="I177" s="208"/>
      <c r="J177" s="208"/>
      <c r="K177" s="72" t="s">
        <v>382</v>
      </c>
    </row>
    <row r="178" spans="1:11" ht="27">
      <c r="A178" s="302" t="s">
        <v>471</v>
      </c>
      <c r="B178" s="575" t="s">
        <v>510</v>
      </c>
      <c r="C178" s="74" t="s">
        <v>474</v>
      </c>
      <c r="D178" s="55" t="s">
        <v>117</v>
      </c>
      <c r="E178" s="279"/>
      <c r="F178" s="565">
        <f>SUM(F159:F176)-F177</f>
        <v>0</v>
      </c>
      <c r="G178" s="565">
        <f t="shared" ref="G178:J178" si="3">SUM(G159:G176)-G177</f>
        <v>0</v>
      </c>
      <c r="H178" s="565">
        <f t="shared" si="3"/>
        <v>0</v>
      </c>
      <c r="I178" s="565">
        <f t="shared" si="3"/>
        <v>0</v>
      </c>
      <c r="J178" s="565">
        <f t="shared" si="3"/>
        <v>0</v>
      </c>
    </row>
    <row r="179" spans="1:11" ht="15">
      <c r="A179" s="264"/>
    </row>
  </sheetData>
  <phoneticPr fontId="42" type="noConversion"/>
  <pageMargins left="0.17" right="0.16" top="0.5" bottom="0.74803149606299213" header="0.31496062992125984" footer="0.31496062992125984"/>
  <pageSetup paperSize="9" scale="43" orientation="portrait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38C6-AC45-4B33-A133-040CBD67CF51}">
  <sheetPr>
    <tabColor theme="8" tint="0.79998168889431442"/>
    <pageSetUpPr fitToPage="1"/>
  </sheetPr>
  <dimension ref="A1:Q38"/>
  <sheetViews>
    <sheetView zoomScale="50" zoomScaleNormal="50" workbookViewId="0">
      <pane ySplit="5" topLeftCell="A6" activePane="bottomLeft" state="frozen"/>
      <selection pane="bottomLeft" activeCell="A2" sqref="A2"/>
    </sheetView>
  </sheetViews>
  <sheetFormatPr defaultColWidth="10.1796875" defaultRowHeight="13.5"/>
  <cols>
    <col min="1" max="1" width="72.1796875" style="58" customWidth="1"/>
    <col min="2" max="2" width="26.81640625" style="58" customWidth="1"/>
    <col min="3" max="3" width="13" style="58" customWidth="1"/>
    <col min="4" max="4" width="16.54296875" style="58" customWidth="1"/>
    <col min="5" max="5" width="8" style="58" customWidth="1"/>
    <col min="6" max="9" width="11.453125" style="58" bestFit="1" customWidth="1"/>
    <col min="10" max="10" width="10.81640625" style="58" bestFit="1" customWidth="1"/>
    <col min="11" max="16384" width="10.1796875" style="58"/>
  </cols>
  <sheetData>
    <row r="1" spans="1:17" s="51" customFormat="1" ht="24" customHeight="1">
      <c r="A1" s="390" t="s">
        <v>6</v>
      </c>
      <c r="B1" s="48"/>
      <c r="C1" s="48"/>
      <c r="D1" s="49"/>
      <c r="E1" s="49"/>
      <c r="F1" s="49"/>
      <c r="G1" s="47"/>
      <c r="H1" s="47"/>
      <c r="I1" s="47"/>
      <c r="J1" s="47"/>
    </row>
    <row r="2" spans="1:17" s="51" customFormat="1" ht="24" customHeight="1">
      <c r="A2" s="390" t="str">
        <f>'1.1 Cover'!$A$1</f>
        <v>Regulatory Reporting Pack</v>
      </c>
      <c r="B2" s="52"/>
      <c r="C2" s="52"/>
      <c r="D2" s="47"/>
      <c r="E2" s="47"/>
      <c r="F2" s="47"/>
      <c r="G2" s="47"/>
      <c r="H2" s="47"/>
      <c r="I2" s="47"/>
      <c r="J2" s="47"/>
    </row>
    <row r="3" spans="1:17" s="51" customFormat="1" ht="24" customHeight="1">
      <c r="A3" s="390" t="s">
        <v>511</v>
      </c>
      <c r="B3" s="52"/>
      <c r="C3" s="52"/>
      <c r="D3" s="47"/>
      <c r="E3" s="47"/>
      <c r="F3" s="47"/>
      <c r="G3" s="47"/>
      <c r="H3" s="47"/>
      <c r="I3" s="47"/>
      <c r="J3" s="47"/>
    </row>
    <row r="4" spans="1:17" ht="14.5">
      <c r="A4" s="61"/>
      <c r="B4" s="61"/>
      <c r="C4" s="61"/>
      <c r="D4" s="50"/>
      <c r="E4" s="50"/>
      <c r="F4" s="602"/>
      <c r="G4" s="603"/>
      <c r="H4" s="603" t="s">
        <v>113</v>
      </c>
      <c r="I4" s="603"/>
      <c r="J4" s="612"/>
      <c r="K4" s="63"/>
    </row>
    <row r="5" spans="1:17" ht="17.5">
      <c r="A5" s="64"/>
      <c r="B5" s="61"/>
      <c r="C5" s="61"/>
      <c r="D5" s="62" t="s">
        <v>372</v>
      </c>
      <c r="E5" s="65"/>
      <c r="F5" s="35">
        <f>'4.1 TO PCFM Input Summary'!G5</f>
        <v>2027</v>
      </c>
      <c r="G5" s="35">
        <f>'4.1 TO PCFM Input Summary'!H5</f>
        <v>2028</v>
      </c>
      <c r="H5" s="35">
        <f>'4.1 TO PCFM Input Summary'!I5</f>
        <v>2029</v>
      </c>
      <c r="I5" s="35">
        <f>'4.1 TO PCFM Input Summary'!J5</f>
        <v>2030</v>
      </c>
      <c r="J5" s="35">
        <f>'4.1 TO PCFM Input Summary'!K5</f>
        <v>2031</v>
      </c>
      <c r="K5" s="66"/>
    </row>
    <row r="6" spans="1:17" ht="16.149999999999999" customHeight="1">
      <c r="A6" s="54"/>
      <c r="B6" s="54"/>
      <c r="C6" s="59"/>
      <c r="D6" s="59"/>
      <c r="E6" s="54"/>
      <c r="F6" s="54"/>
      <c r="G6" s="54"/>
      <c r="H6" s="54"/>
      <c r="I6" s="54"/>
      <c r="J6" s="54"/>
      <c r="K6" s="54"/>
      <c r="L6" s="62"/>
    </row>
    <row r="7" spans="1:17" ht="16.149999999999999" customHeight="1">
      <c r="A7" s="382" t="s">
        <v>191</v>
      </c>
      <c r="B7" s="62"/>
      <c r="C7" s="62"/>
      <c r="D7" s="389"/>
      <c r="E7" s="209"/>
      <c r="F7" s="209"/>
      <c r="G7" s="209"/>
      <c r="H7" s="209"/>
      <c r="I7" s="210"/>
      <c r="J7" s="54"/>
      <c r="K7" s="62"/>
      <c r="Q7" s="78"/>
    </row>
    <row r="8" spans="1:17" ht="16.149999999999999" customHeight="1">
      <c r="A8" s="62"/>
      <c r="B8" s="62"/>
      <c r="C8" s="62"/>
      <c r="D8" s="389"/>
      <c r="F8" s="209"/>
      <c r="G8" s="209"/>
      <c r="H8" s="209"/>
      <c r="I8" s="209"/>
      <c r="J8" s="210"/>
      <c r="K8" s="62"/>
      <c r="Q8" s="78"/>
    </row>
    <row r="9" spans="1:17" ht="16.149999999999999" customHeight="1">
      <c r="A9" s="55" t="s">
        <v>373</v>
      </c>
      <c r="B9" s="57" t="s">
        <v>379</v>
      </c>
      <c r="C9" s="55" t="s">
        <v>192</v>
      </c>
      <c r="D9" s="56" t="s">
        <v>117</v>
      </c>
      <c r="F9" s="208"/>
      <c r="G9" s="208"/>
      <c r="H9" s="208"/>
      <c r="I9" s="208"/>
      <c r="J9" s="208"/>
      <c r="K9" s="72" t="s">
        <v>380</v>
      </c>
      <c r="Q9" s="78"/>
    </row>
    <row r="10" spans="1:17" ht="16.149999999999999" customHeight="1">
      <c r="A10" s="55" t="s">
        <v>375</v>
      </c>
      <c r="B10" s="57" t="s">
        <v>381</v>
      </c>
      <c r="C10" s="55" t="s">
        <v>192</v>
      </c>
      <c r="D10" s="56" t="s">
        <v>117</v>
      </c>
      <c r="F10" s="208"/>
      <c r="G10" s="208"/>
      <c r="H10" s="208"/>
      <c r="I10" s="208"/>
      <c r="J10" s="208"/>
      <c r="K10" s="72" t="s">
        <v>382</v>
      </c>
      <c r="Q10" s="78"/>
    </row>
    <row r="11" spans="1:17" ht="16.149999999999999" customHeight="1">
      <c r="A11" s="74" t="s">
        <v>383</v>
      </c>
      <c r="B11" s="73" t="s">
        <v>193</v>
      </c>
      <c r="C11" s="74" t="s">
        <v>192</v>
      </c>
      <c r="D11" s="121" t="s">
        <v>117</v>
      </c>
      <c r="F11" s="565">
        <f>F9-F10</f>
        <v>0</v>
      </c>
      <c r="G11" s="565">
        <f>G9-G10</f>
        <v>0</v>
      </c>
      <c r="H11" s="565">
        <f>H9-H10</f>
        <v>0</v>
      </c>
      <c r="I11" s="565">
        <f>I9-I10</f>
        <v>0</v>
      </c>
      <c r="J11" s="565">
        <f>J9-J10</f>
        <v>0</v>
      </c>
      <c r="Q11" s="78"/>
    </row>
    <row r="12" spans="1:17" ht="16.149999999999999" customHeight="1">
      <c r="A12" s="55"/>
      <c r="B12" s="73"/>
      <c r="C12" s="74"/>
      <c r="D12" s="56"/>
      <c r="F12" s="267"/>
      <c r="G12" s="267"/>
      <c r="H12" s="267"/>
      <c r="I12" s="267"/>
      <c r="J12" s="267"/>
      <c r="Q12" s="78"/>
    </row>
    <row r="13" spans="1:17" ht="16.149999999999999" customHeight="1">
      <c r="A13" s="54"/>
      <c r="B13" s="54"/>
      <c r="C13" s="59"/>
      <c r="D13" s="62"/>
      <c r="F13" s="54"/>
      <c r="G13" s="54"/>
      <c r="H13" s="54"/>
      <c r="I13" s="54"/>
      <c r="J13" s="54"/>
      <c r="K13" s="54"/>
      <c r="L13" s="62"/>
    </row>
    <row r="14" spans="1:17" ht="16.149999999999999" customHeight="1">
      <c r="A14" s="382" t="s">
        <v>196</v>
      </c>
      <c r="B14" s="62"/>
      <c r="C14" s="62"/>
      <c r="D14" s="389"/>
      <c r="F14" s="209"/>
      <c r="G14" s="209"/>
      <c r="H14" s="209"/>
      <c r="I14" s="209"/>
      <c r="J14" s="210"/>
      <c r="K14" s="62"/>
      <c r="Q14" s="78"/>
    </row>
    <row r="15" spans="1:17" ht="16.149999999999999" customHeight="1">
      <c r="A15" s="62"/>
      <c r="B15" s="62"/>
      <c r="C15" s="62"/>
      <c r="D15" s="389"/>
      <c r="F15" s="209"/>
      <c r="G15" s="209"/>
      <c r="H15" s="209"/>
      <c r="I15" s="209"/>
      <c r="J15" s="210"/>
      <c r="K15" s="62"/>
      <c r="Q15" s="78"/>
    </row>
    <row r="16" spans="1:17" ht="16.149999999999999" customHeight="1">
      <c r="A16" s="55" t="s">
        <v>373</v>
      </c>
      <c r="B16" s="57" t="s">
        <v>384</v>
      </c>
      <c r="C16" s="55" t="s">
        <v>192</v>
      </c>
      <c r="D16" s="56" t="s">
        <v>117</v>
      </c>
      <c r="F16" s="208"/>
      <c r="G16" s="208"/>
      <c r="H16" s="208"/>
      <c r="I16" s="208"/>
      <c r="J16" s="208"/>
      <c r="K16" s="72" t="s">
        <v>385</v>
      </c>
      <c r="Q16" s="78"/>
    </row>
    <row r="17" spans="1:17" ht="16.149999999999999" customHeight="1">
      <c r="A17" s="55" t="s">
        <v>375</v>
      </c>
      <c r="B17" s="57" t="s">
        <v>386</v>
      </c>
      <c r="C17" s="55" t="s">
        <v>192</v>
      </c>
      <c r="D17" s="56" t="s">
        <v>117</v>
      </c>
      <c r="F17" s="208"/>
      <c r="G17" s="208"/>
      <c r="H17" s="208"/>
      <c r="I17" s="208"/>
      <c r="J17" s="208"/>
      <c r="K17" s="72" t="s">
        <v>382</v>
      </c>
      <c r="Q17" s="78"/>
    </row>
    <row r="18" spans="1:17" ht="16.149999999999999" customHeight="1">
      <c r="A18" s="382" t="s">
        <v>512</v>
      </c>
      <c r="B18" s="73" t="s">
        <v>197</v>
      </c>
      <c r="C18" s="74" t="s">
        <v>192</v>
      </c>
      <c r="D18" s="121" t="s">
        <v>117</v>
      </c>
      <c r="F18" s="565">
        <f>F16-F17</f>
        <v>0</v>
      </c>
      <c r="G18" s="565">
        <f>G16-G17</f>
        <v>0</v>
      </c>
      <c r="H18" s="565">
        <f>H16-H17</f>
        <v>0</v>
      </c>
      <c r="I18" s="565">
        <f>I16-I17</f>
        <v>0</v>
      </c>
      <c r="J18" s="565">
        <f>J16-J17</f>
        <v>0</v>
      </c>
      <c r="K18" s="62"/>
      <c r="Q18" s="78"/>
    </row>
    <row r="19" spans="1:17" ht="16.149999999999999" customHeight="1">
      <c r="A19" s="62"/>
      <c r="B19" s="62"/>
      <c r="C19" s="62"/>
      <c r="D19" s="389"/>
      <c r="F19" s="209"/>
      <c r="G19" s="209"/>
      <c r="H19" s="209"/>
      <c r="I19" s="209"/>
      <c r="J19" s="210"/>
      <c r="K19" s="62"/>
      <c r="Q19" s="78"/>
    </row>
    <row r="20" spans="1:17" ht="16.149999999999999" customHeight="1">
      <c r="A20" s="54"/>
      <c r="B20" s="54"/>
      <c r="C20" s="59"/>
    </row>
    <row r="21" spans="1:17" ht="16.149999999999999" customHeight="1">
      <c r="A21" s="382" t="s">
        <v>226</v>
      </c>
      <c r="B21" s="54"/>
      <c r="C21" s="54"/>
      <c r="D21" s="54"/>
      <c r="E21" s="211"/>
      <c r="F21" s="210"/>
      <c r="G21" s="210"/>
      <c r="H21" s="210"/>
      <c r="I21" s="210"/>
      <c r="J21" s="54"/>
      <c r="K21" s="62"/>
    </row>
    <row r="22" spans="1:17" ht="16.149999999999999" customHeight="1">
      <c r="A22" s="296"/>
      <c r="B22" s="54"/>
      <c r="C22" s="59"/>
      <c r="D22" s="54"/>
      <c r="E22" s="210"/>
      <c r="F22" s="210"/>
      <c r="G22" s="210"/>
      <c r="H22" s="210"/>
      <c r="I22" s="210"/>
      <c r="J22" s="54"/>
      <c r="K22" s="62"/>
    </row>
    <row r="23" spans="1:17" ht="16.149999999999999" customHeight="1">
      <c r="A23" s="55" t="s">
        <v>373</v>
      </c>
      <c r="B23" s="57" t="s">
        <v>406</v>
      </c>
      <c r="C23" s="55" t="s">
        <v>230</v>
      </c>
      <c r="D23" s="56" t="s">
        <v>117</v>
      </c>
      <c r="F23" s="574">
        <v>0</v>
      </c>
      <c r="G23" s="574">
        <v>0</v>
      </c>
      <c r="H23" s="574">
        <v>0</v>
      </c>
      <c r="I23" s="574">
        <v>0</v>
      </c>
      <c r="J23" s="574">
        <v>0</v>
      </c>
      <c r="K23" s="54"/>
      <c r="L23" s="62"/>
    </row>
    <row r="24" spans="1:17" ht="16.149999999999999" customHeight="1">
      <c r="A24" s="55" t="s">
        <v>375</v>
      </c>
      <c r="B24" s="57" t="s">
        <v>407</v>
      </c>
      <c r="C24" s="55" t="s">
        <v>230</v>
      </c>
      <c r="D24" s="56" t="s">
        <v>117</v>
      </c>
      <c r="F24" s="208"/>
      <c r="G24" s="208"/>
      <c r="H24" s="208"/>
      <c r="I24" s="208"/>
      <c r="J24" s="208"/>
      <c r="K24" s="72" t="s">
        <v>382</v>
      </c>
      <c r="L24" s="62"/>
    </row>
    <row r="25" spans="1:17" s="78" customFormat="1" ht="16.149999999999999" customHeight="1">
      <c r="A25" s="74" t="s">
        <v>408</v>
      </c>
      <c r="B25" s="76" t="s">
        <v>228</v>
      </c>
      <c r="C25" s="74" t="s">
        <v>230</v>
      </c>
      <c r="D25" s="121" t="s">
        <v>117</v>
      </c>
      <c r="F25" s="565">
        <f>F23-F24</f>
        <v>0</v>
      </c>
      <c r="G25" s="565">
        <f>G23-G24</f>
        <v>0</v>
      </c>
      <c r="H25" s="565">
        <f>H23-H24</f>
        <v>0</v>
      </c>
      <c r="I25" s="565">
        <f>I23-I24</f>
        <v>0</v>
      </c>
      <c r="J25" s="565">
        <f>J23-J24</f>
        <v>0</v>
      </c>
      <c r="K25" s="77"/>
      <c r="L25" s="75"/>
    </row>
    <row r="26" spans="1:17" ht="21" customHeight="1">
      <c r="A26" s="54"/>
      <c r="B26" s="54"/>
      <c r="C26" s="59"/>
    </row>
    <row r="27" spans="1:17" ht="20.65" customHeight="1">
      <c r="A27" s="64"/>
      <c r="B27" s="61"/>
      <c r="C27" s="61"/>
      <c r="D27" s="67"/>
      <c r="E27" s="65"/>
      <c r="F27" s="287"/>
      <c r="G27" s="287"/>
      <c r="H27" s="287"/>
      <c r="I27" s="287"/>
      <c r="J27" s="287"/>
    </row>
    <row r="28" spans="1:17" ht="16.149999999999999" customHeight="1">
      <c r="A28" s="383" t="s">
        <v>513</v>
      </c>
      <c r="F28" s="288"/>
      <c r="G28" s="288"/>
      <c r="H28" s="288"/>
      <c r="I28" s="288"/>
      <c r="J28" s="288"/>
    </row>
    <row r="29" spans="1:17">
      <c r="A29" s="384"/>
      <c r="F29" s="288"/>
      <c r="G29" s="288"/>
      <c r="H29" s="288"/>
      <c r="I29" s="288"/>
      <c r="J29" s="288"/>
    </row>
    <row r="30" spans="1:17" ht="44.5">
      <c r="A30" s="55" t="s">
        <v>514</v>
      </c>
      <c r="B30" s="57" t="s">
        <v>515</v>
      </c>
      <c r="C30" s="55" t="s">
        <v>474</v>
      </c>
      <c r="D30" s="56" t="s">
        <v>117</v>
      </c>
      <c r="F30" s="289"/>
      <c r="G30" s="289"/>
      <c r="H30" s="289"/>
      <c r="I30" s="289"/>
      <c r="J30" s="289"/>
    </row>
    <row r="31" spans="1:17" ht="44.5">
      <c r="A31" s="55" t="s">
        <v>516</v>
      </c>
      <c r="B31" s="57" t="s">
        <v>517</v>
      </c>
      <c r="C31" s="55" t="s">
        <v>474</v>
      </c>
      <c r="D31" s="56" t="s">
        <v>117</v>
      </c>
      <c r="F31" s="289"/>
      <c r="G31" s="289"/>
      <c r="H31" s="289"/>
      <c r="I31" s="289"/>
      <c r="J31" s="289"/>
    </row>
    <row r="32" spans="1:17" ht="29">
      <c r="A32" s="55" t="s">
        <v>518</v>
      </c>
      <c r="B32" s="57" t="s">
        <v>519</v>
      </c>
      <c r="C32" s="55" t="s">
        <v>474</v>
      </c>
      <c r="D32" s="56" t="s">
        <v>117</v>
      </c>
      <c r="F32" s="289"/>
      <c r="G32" s="289"/>
      <c r="H32" s="289"/>
      <c r="I32" s="289"/>
      <c r="J32" s="289"/>
    </row>
    <row r="33" spans="1:11" ht="29">
      <c r="A33" s="55" t="s">
        <v>520</v>
      </c>
      <c r="B33" s="57" t="s">
        <v>521</v>
      </c>
      <c r="C33" s="55" t="s">
        <v>474</v>
      </c>
      <c r="D33" s="56" t="s">
        <v>117</v>
      </c>
      <c r="E33" s="53"/>
      <c r="F33" s="289"/>
      <c r="G33" s="289"/>
      <c r="H33" s="289"/>
      <c r="I33" s="289"/>
      <c r="J33" s="289"/>
    </row>
    <row r="34" spans="1:11" ht="44.5">
      <c r="A34" s="55" t="s">
        <v>522</v>
      </c>
      <c r="B34" s="57" t="s">
        <v>523</v>
      </c>
      <c r="C34" s="55" t="s">
        <v>474</v>
      </c>
      <c r="D34" s="56" t="s">
        <v>117</v>
      </c>
      <c r="F34" s="289"/>
      <c r="G34" s="289"/>
      <c r="H34" s="289"/>
      <c r="I34" s="289"/>
      <c r="J34" s="289"/>
    </row>
    <row r="35" spans="1:11" ht="29">
      <c r="A35" s="55" t="s">
        <v>524</v>
      </c>
      <c r="B35" s="57" t="s">
        <v>525</v>
      </c>
      <c r="C35" s="55" t="s">
        <v>474</v>
      </c>
      <c r="D35" s="56" t="s">
        <v>117</v>
      </c>
      <c r="F35" s="289"/>
      <c r="G35" s="289"/>
      <c r="H35" s="289"/>
      <c r="I35" s="289"/>
      <c r="J35" s="289"/>
    </row>
    <row r="36" spans="1:11" ht="21.4" customHeight="1">
      <c r="A36" s="55" t="s">
        <v>375</v>
      </c>
      <c r="B36" s="57" t="s">
        <v>526</v>
      </c>
      <c r="C36" s="55" t="s">
        <v>474</v>
      </c>
      <c r="D36" s="56" t="s">
        <v>117</v>
      </c>
      <c r="F36" s="289"/>
      <c r="G36" s="289"/>
      <c r="H36" s="289"/>
      <c r="I36" s="289"/>
      <c r="J36" s="289"/>
      <c r="K36" s="72" t="s">
        <v>382</v>
      </c>
    </row>
    <row r="37" spans="1:11" ht="16.149999999999999" customHeight="1">
      <c r="A37" s="382" t="s">
        <v>513</v>
      </c>
      <c r="B37" s="76" t="s">
        <v>527</v>
      </c>
      <c r="C37" s="74" t="s">
        <v>474</v>
      </c>
      <c r="D37" s="56" t="s">
        <v>117</v>
      </c>
      <c r="E37" s="54"/>
      <c r="F37" s="565">
        <f>SUM(F30:F35)-F36</f>
        <v>0</v>
      </c>
      <c r="G37" s="565">
        <f t="shared" ref="G37:J37" si="0">SUM(G30:G35)-G36</f>
        <v>0</v>
      </c>
      <c r="H37" s="565">
        <f t="shared" si="0"/>
        <v>0</v>
      </c>
      <c r="I37" s="565">
        <f t="shared" si="0"/>
        <v>0</v>
      </c>
      <c r="J37" s="565">
        <f t="shared" si="0"/>
        <v>0</v>
      </c>
    </row>
    <row r="38" spans="1:11" ht="17.5">
      <c r="A38" s="64"/>
      <c r="B38" s="61"/>
      <c r="C38" s="61"/>
      <c r="D38" s="65"/>
      <c r="E38" s="65"/>
      <c r="F38" s="287"/>
      <c r="G38" s="287"/>
      <c r="H38" s="287"/>
      <c r="I38" s="287"/>
      <c r="J38" s="287"/>
    </row>
  </sheetData>
  <pageMargins left="0.17" right="0.16" top="0.5" bottom="0.74803149606299213" header="0.31496062992125984" footer="0.31496062992125984"/>
  <pageSetup paperSize="9" scale="43" orientation="portrait" r:id="rId1"/>
  <headerFooter>
    <oddHeader>&amp;C&amp;"Aptos"&amp;10&amp;K000000 OFFICIAL&amp;1#_x000D_</oddHeader>
    <oddFooter>&amp;C&amp;D_x000D_&amp;1#&amp;"Aptos"&amp;10&amp;K000000 OFFICIAL&amp;R&amp;F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66eba0d-a2b9-4833-9603-ab5d8f45883c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3615</PublicationRequestID>
    <DocumentTitle xmlns="3ffacce4-957f-4f0a-910f-9efe2ecf512c">RIIO-GT3 Revenue Pack - interim v1.0</DocumentTitle>
    <DocumentRank xmlns="3ffacce4-957f-4f0a-910f-9efe2ecf512c">Main</DocumentRank>
  </documentManagement>
</p:properties>
</file>

<file path=customXml/itemProps1.xml><?xml version="1.0" encoding="utf-8"?>
<ds:datastoreItem xmlns:ds="http://schemas.openxmlformats.org/officeDocument/2006/customXml" ds:itemID="{AF48089C-1D66-4066-9139-573D0313A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1AE9DF-2400-4DE6-A1FA-C406D65219CC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72CE5FB-CBF8-4D73-AC0E-3686A03429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41F692-1162-4601-86FD-B9FF3A8C60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66eba0d-a2b9-4833-9603-ab5d8f45883c"/>
    <ds:schemaRef ds:uri="3ffacce4-957f-4f0a-910f-9efe2ecf51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1.1 Cover</vt:lpstr>
      <vt:lpstr>1.2 Contents</vt:lpstr>
      <vt:lpstr>1.3 Lists</vt:lpstr>
      <vt:lpstr>1.4 ChangesLog</vt:lpstr>
      <vt:lpstr>1.5 Universal Data</vt:lpstr>
      <vt:lpstr>4.1 TO PCFM Input Summary</vt:lpstr>
      <vt:lpstr>4.2 SO PCFM Input Summary</vt:lpstr>
      <vt:lpstr>4.3 TO PCDs</vt:lpstr>
      <vt:lpstr>4.4 SO PCDs </vt:lpstr>
      <vt:lpstr>4.5 TO Re-openers</vt:lpstr>
      <vt:lpstr>4.6 SO Re-openers</vt:lpstr>
      <vt:lpstr>4.7 TO PT</vt:lpstr>
      <vt:lpstr>4.8 SO PT</vt:lpstr>
      <vt:lpstr>4.9 TO ODI</vt:lpstr>
      <vt:lpstr>4.10 TO ORA</vt:lpstr>
      <vt:lpstr>4.11 SO ORA</vt:lpstr>
      <vt:lpstr>4.12 TO Tax Pools Totex alloc</vt:lpstr>
      <vt:lpstr>4.13 SO Tax Pools Totex alloc</vt:lpstr>
      <vt:lpstr>4.14 DRS</vt:lpstr>
      <vt:lpstr>4.15 - TO Recovered Rev</vt:lpstr>
      <vt:lpstr>4.16 - SO Recovered Rev</vt:lpstr>
      <vt:lpstr>'4.11 SO ORA'!_Toc52266813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RIIO-GT2 - Regulatory Reporting Pack v1.13</dc:title>
  <dc:subject/>
  <dc:creator>Emily Sprake</dc:creator>
  <cp:keywords/>
  <dc:description/>
  <cp:lastModifiedBy>Rob White</cp:lastModifiedBy>
  <cp:revision/>
  <dcterms:created xsi:type="dcterms:W3CDTF">2020-09-24T10:50:45Z</dcterms:created>
  <dcterms:modified xsi:type="dcterms:W3CDTF">2026-08-06T13:43:58Z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0x010100D7C6947C0F765F428416B2828D309B65</vt:lpwstr>
  </property>
  <property fmtid="{D5CDD505-2E9C-101B-9397-08002B2CF9AE}" pid="3" name="BJSCc5a055b0-1bed-4579_x">
    <vt:lpwstr/>
  </property>
  <property fmtid="{D5CDD505-2E9C-101B-9397-08002B2CF9AE}" pid="4" name="BJSCdd9eba61-d6b9-469b_x">
    <vt:lpwstr/>
  </property>
  <property fmtid="{D5CDD505-2E9C-101B-9397-08002B2CF9AE}" pid="5" name="BJSCSummaryMarking">
    <vt:lpwstr>This item has no classification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 /&gt;</vt:lpwstr>
  </property>
  <property fmtid="{D5CDD505-2E9C-101B-9397-08002B2CF9AE}" pid="7" name="docIndexRef">
    <vt:lpwstr>f92b2f64-1181-4e91-9575-f821c34fbcd6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qeYk1TpBCxMSfrifKpwBGWsI4pc9h3so</vt:lpwstr>
  </property>
  <property fmtid="{D5CDD505-2E9C-101B-9397-08002B2CF9AE}" pid="10" name="bjClsUserRVM">
    <vt:lpwstr>[]</vt:lpwstr>
  </property>
  <property fmtid="{D5CDD505-2E9C-101B-9397-08002B2CF9AE}" pid="11" name="MediaServiceImageTags">
    <vt:lpwstr/>
  </property>
  <property fmtid="{D5CDD505-2E9C-101B-9397-08002B2CF9AE}" pid="12" name="Comparison_4.18 - Inflation update32RowInsertions39">
    <vt:lpwstr/>
  </property>
  <property fmtid="{D5CDD505-2E9C-101B-9397-08002B2CF9AE}" pid="13" name="Comparison_4.18 - Inflation update32ColumnInsertions40">
    <vt:lpwstr/>
  </property>
  <property fmtid="{D5CDD505-2E9C-101B-9397-08002B2CF9AE}" pid="14" name="Comparison_8.12 DRS73RowInsertions41">
    <vt:lpwstr/>
  </property>
  <property fmtid="{D5CDD505-2E9C-101B-9397-08002B2CF9AE}" pid="15" name="Comparison_8.12 DRS73ColumnInsertions42">
    <vt:lpwstr/>
  </property>
  <property fmtid="{D5CDD505-2E9C-101B-9397-08002B2CF9AE}" pid="16" name="Comparison_9.11_GHG_Venting_data85RowInsertions169">
    <vt:lpwstr/>
  </property>
  <property fmtid="{D5CDD505-2E9C-101B-9397-08002B2CF9AE}" pid="17" name="Comparison_9.11_GHG_Venting_data85ColumnInsertions170">
    <vt:lpwstr/>
  </property>
  <property fmtid="{D5CDD505-2E9C-101B-9397-08002B2CF9AE}" pid="18" name="Comparison_9.12_Maintenance_IR86RowInsertions171">
    <vt:lpwstr/>
  </property>
  <property fmtid="{D5CDD505-2E9C-101B-9397-08002B2CF9AE}" pid="19" name="Comparison_9.12_Maintenance_IR86ColumnInsertions172">
    <vt:lpwstr/>
  </property>
  <property fmtid="{D5CDD505-2E9C-101B-9397-08002B2CF9AE}" pid="20" name="Comparison_1.1 Cover1RowInsertions1">
    <vt:lpwstr/>
  </property>
  <property fmtid="{D5CDD505-2E9C-101B-9397-08002B2CF9AE}" pid="21" name="Comparison_1.1 Cover1ColumnInsertions2">
    <vt:lpwstr/>
  </property>
  <property fmtid="{D5CDD505-2E9C-101B-9397-08002B2CF9AE}" pid="22" name="Comparison_1.2 Contents2RowInsertions3">
    <vt:lpwstr/>
  </property>
  <property fmtid="{D5CDD505-2E9C-101B-9397-08002B2CF9AE}" pid="23" name="Comparison_1.2 Contents2ColumnInsertions4">
    <vt:lpwstr/>
  </property>
  <property fmtid="{D5CDD505-2E9C-101B-9397-08002B2CF9AE}" pid="24" name="Comparison_1.3 Lists3RowInsertions5">
    <vt:lpwstr/>
  </property>
  <property fmtid="{D5CDD505-2E9C-101B-9397-08002B2CF9AE}" pid="25" name="Comparison_1.3 Lists3ColumnInsertions6">
    <vt:lpwstr/>
  </property>
  <property fmtid="{D5CDD505-2E9C-101B-9397-08002B2CF9AE}" pid="26" name="Comparison_1.5 Universal Data4RowInsertions7">
    <vt:lpwstr/>
  </property>
  <property fmtid="{D5CDD505-2E9C-101B-9397-08002B2CF9AE}" pid="27" name="Comparison_1.5 Universal Data4ColumnInsertions8">
    <vt:lpwstr/>
  </property>
  <property fmtid="{D5CDD505-2E9C-101B-9397-08002B2CF9AE}" pid="28" name="Comparison_1.4 ChangesLog5RowInsertions9">
    <vt:lpwstr/>
  </property>
  <property fmtid="{D5CDD505-2E9C-101B-9397-08002B2CF9AE}" pid="29" name="Comparison_1.4 ChangesLog5ColumnInsertions10">
    <vt:lpwstr/>
  </property>
  <property fmtid="{D5CDD505-2E9C-101B-9397-08002B2CF9AE}" pid="30" name="Comparison_1.6 Checks6RowInsertions11">
    <vt:lpwstr/>
  </property>
  <property fmtid="{D5CDD505-2E9C-101B-9397-08002B2CF9AE}" pid="31" name="Comparison_1.6 Checks6ColumnInsertions12">
    <vt:lpwstr/>
  </property>
  <property fmtid="{D5CDD505-2E9C-101B-9397-08002B2CF9AE}" pid="32" name="Comparison_2.1 Revenue_Interface7RowInsertions13">
    <vt:lpwstr/>
  </property>
  <property fmtid="{D5CDD505-2E9C-101B-9397-08002B2CF9AE}" pid="33" name="Comparison_2.1 Revenue_Interface7ColumnInsertions14">
    <vt:lpwstr/>
  </property>
  <property fmtid="{D5CDD505-2E9C-101B-9397-08002B2CF9AE}" pid="34" name="Comparison_2.2 NARM_Interface8RowInsertions15">
    <vt:lpwstr/>
  </property>
  <property fmtid="{D5CDD505-2E9C-101B-9397-08002B2CF9AE}" pid="35" name="Comparison_2.2 NARM_Interface8ColumnInsertions16">
    <vt:lpwstr/>
  </property>
  <property fmtid="{D5CDD505-2E9C-101B-9397-08002B2CF9AE}" pid="36" name="Comparison_3.1 TO_Totex9RowInsertions17">
    <vt:lpwstr/>
  </property>
  <property fmtid="{D5CDD505-2E9C-101B-9397-08002B2CF9AE}" pid="37" name="Comparison_3.1 TO_Totex9ColumnInsertions18">
    <vt:lpwstr/>
  </property>
  <property fmtid="{D5CDD505-2E9C-101B-9397-08002B2CF9AE}" pid="38" name="Comparison_3.2 SO_Totex10RowInsertions19">
    <vt:lpwstr/>
  </property>
  <property fmtid="{D5CDD505-2E9C-101B-9397-08002B2CF9AE}" pid="39" name="Comparison_3.2 SO_Totex10ColumnInsertions20">
    <vt:lpwstr/>
  </property>
  <property fmtid="{D5CDD505-2E9C-101B-9397-08002B2CF9AE}" pid="40" name="Comparison_3.3 Allowances11RowInsertions21">
    <vt:lpwstr/>
  </property>
  <property fmtid="{D5CDD505-2E9C-101B-9397-08002B2CF9AE}" pid="41" name="Comparison_3.3 Allowances11ColumnInsertions22">
    <vt:lpwstr/>
  </property>
  <property fmtid="{D5CDD505-2E9C-101B-9397-08002B2CF9AE}" pid="42" name="Comparison_3.4 Totex_Summary 12RowInsertions23">
    <vt:lpwstr/>
  </property>
  <property fmtid="{D5CDD505-2E9C-101B-9397-08002B2CF9AE}" pid="43" name="Comparison_3.4 Totex_Summary 12ColumnInsertions24">
    <vt:lpwstr/>
  </property>
  <property fmtid="{D5CDD505-2E9C-101B-9397-08002B2CF9AE}" pid="44" name="Comparison_3.5 Forecast_Totex13RowInsertions25">
    <vt:lpwstr/>
  </property>
  <property fmtid="{D5CDD505-2E9C-101B-9397-08002B2CF9AE}" pid="45" name="Comparison_3.5 Forecast_Totex13ColumnInsertions26">
    <vt:lpwstr/>
  </property>
  <property fmtid="{D5CDD505-2E9C-101B-9397-08002B2CF9AE}" pid="46" name="Comparison_3.6 PCDs14RowInsertions27">
    <vt:lpwstr/>
  </property>
  <property fmtid="{D5CDD505-2E9C-101B-9397-08002B2CF9AE}" pid="47" name="Comparison_3.6 PCDs14ColumnInsertions28">
    <vt:lpwstr/>
  </property>
  <property fmtid="{D5CDD505-2E9C-101B-9397-08002B2CF9AE}" pid="48" name="Comparison_4.1 TO PCFM Input Summary15RowInsertions29">
    <vt:lpwstr/>
  </property>
  <property fmtid="{D5CDD505-2E9C-101B-9397-08002B2CF9AE}" pid="49" name="Comparison_4.1 TO PCFM Input Summary15ColumnInsertions30">
    <vt:lpwstr/>
  </property>
  <property fmtid="{D5CDD505-2E9C-101B-9397-08002B2CF9AE}" pid="50" name="Comparison_4.2 SO PCFM Input Summary16RowInsertions31">
    <vt:lpwstr/>
  </property>
  <property fmtid="{D5CDD505-2E9C-101B-9397-08002B2CF9AE}" pid="51" name="Comparison_4.2 SO PCFM Input Summary16ColumnInsertions32">
    <vt:lpwstr/>
  </property>
  <property fmtid="{D5CDD505-2E9C-101B-9397-08002B2CF9AE}" pid="52" name="Comparison_4.3 TO PCDs17RowInsertions33">
    <vt:lpwstr/>
  </property>
  <property fmtid="{D5CDD505-2E9C-101B-9397-08002B2CF9AE}" pid="53" name="Comparison_4.3 TO PCDs17ColumnInsertions34">
    <vt:lpwstr/>
  </property>
  <property fmtid="{D5CDD505-2E9C-101B-9397-08002B2CF9AE}" pid="54" name="Comparison_4.4 SO PCDs 18RowInsertions35">
    <vt:lpwstr/>
  </property>
  <property fmtid="{D5CDD505-2E9C-101B-9397-08002B2CF9AE}" pid="55" name="Comparison_4.4 SO PCDs 18ColumnInsertions36">
    <vt:lpwstr/>
  </property>
  <property fmtid="{D5CDD505-2E9C-101B-9397-08002B2CF9AE}" pid="56" name="Comparison_4.5 TO Re-openers19RowInsertions37">
    <vt:lpwstr/>
  </property>
  <property fmtid="{D5CDD505-2E9C-101B-9397-08002B2CF9AE}" pid="57" name="Comparison_4.5 TO Re-openers19ColumnInsertions38">
    <vt:lpwstr/>
  </property>
  <property fmtid="{D5CDD505-2E9C-101B-9397-08002B2CF9AE}" pid="58" name="Comparison_4.6 SO Re-openers20RowInsertions39">
    <vt:lpwstr/>
  </property>
  <property fmtid="{D5CDD505-2E9C-101B-9397-08002B2CF9AE}" pid="59" name="Comparison_4.6 SO Re-openers20ColumnInsertions40">
    <vt:lpwstr/>
  </property>
  <property fmtid="{D5CDD505-2E9C-101B-9397-08002B2CF9AE}" pid="60" name="Comparison_4.7 TO PT21RowInsertions41">
    <vt:lpwstr/>
  </property>
  <property fmtid="{D5CDD505-2E9C-101B-9397-08002B2CF9AE}" pid="61" name="Comparison_4.7 TO PT21ColumnInsertions42">
    <vt:lpwstr/>
  </property>
  <property fmtid="{D5CDD505-2E9C-101B-9397-08002B2CF9AE}" pid="62" name="Comparison_4.8 SO PT22RowInsertions43">
    <vt:lpwstr/>
  </property>
  <property fmtid="{D5CDD505-2E9C-101B-9397-08002B2CF9AE}" pid="63" name="Comparison_4.8 SO PT22ColumnInsertions44">
    <vt:lpwstr/>
  </property>
  <property fmtid="{D5CDD505-2E9C-101B-9397-08002B2CF9AE}" pid="64" name="Comparison_4.9 Opex Escalator23RowInsertions45">
    <vt:lpwstr/>
  </property>
  <property fmtid="{D5CDD505-2E9C-101B-9397-08002B2CF9AE}" pid="65" name="Comparison_4.9 Opex Escalator23ColumnInsertions46">
    <vt:lpwstr/>
  </property>
  <property fmtid="{D5CDD505-2E9C-101B-9397-08002B2CF9AE}" pid="66" name="Comparison_4.10 TO ODI24RowInsertions47">
    <vt:lpwstr/>
  </property>
  <property fmtid="{D5CDD505-2E9C-101B-9397-08002B2CF9AE}" pid="67" name="Comparison_4.10 TO ODI24ColumnInsertions48">
    <vt:lpwstr/>
  </property>
  <property fmtid="{D5CDD505-2E9C-101B-9397-08002B2CF9AE}" pid="68" name="Comparison_4.11 TO ORA25RowInsertions49">
    <vt:lpwstr/>
  </property>
  <property fmtid="{D5CDD505-2E9C-101B-9397-08002B2CF9AE}" pid="69" name="Comparison_4.11 TO ORA25ColumnInsertions50">
    <vt:lpwstr/>
  </property>
  <property fmtid="{D5CDD505-2E9C-101B-9397-08002B2CF9AE}" pid="70" name="Comparison_4.12 SO ORA26RowInsertions51">
    <vt:lpwstr/>
  </property>
  <property fmtid="{D5CDD505-2E9C-101B-9397-08002B2CF9AE}" pid="71" name="Comparison_4.12 SO ORA26ColumnInsertions52">
    <vt:lpwstr/>
  </property>
  <property fmtid="{D5CDD505-2E9C-101B-9397-08002B2CF9AE}" pid="72" name="Comparison_4.13 TO Tax Pools Totex alloc27RowInsertions53">
    <vt:lpwstr/>
  </property>
  <property fmtid="{D5CDD505-2E9C-101B-9397-08002B2CF9AE}" pid="73" name="Comparison_4.13 TO Tax Pools Totex alloc27ColumnInsertions54">
    <vt:lpwstr/>
  </property>
  <property fmtid="{D5CDD505-2E9C-101B-9397-08002B2CF9AE}" pid="74" name="Comparison_4.14 SO Tax Pools Totex alloc28RowInsertions55">
    <vt:lpwstr/>
  </property>
  <property fmtid="{D5CDD505-2E9C-101B-9397-08002B2CF9AE}" pid="75" name="Comparison_4.14 SO Tax Pools Totex alloc28ColumnInsertions56">
    <vt:lpwstr/>
  </property>
  <property fmtid="{D5CDD505-2E9C-101B-9397-08002B2CF9AE}" pid="76" name="Comparison_4.15 DRS Revenue29RowInsertions57">
    <vt:lpwstr/>
  </property>
  <property fmtid="{D5CDD505-2E9C-101B-9397-08002B2CF9AE}" pid="77" name="Comparison_4.15 DRS Revenue29ColumnInsertions58">
    <vt:lpwstr/>
  </property>
  <property fmtid="{D5CDD505-2E9C-101B-9397-08002B2CF9AE}" pid="78" name="Comparison_4.16 - TO Recovered Rev30RowInsertions59">
    <vt:lpwstr/>
  </property>
  <property fmtid="{D5CDD505-2E9C-101B-9397-08002B2CF9AE}" pid="79" name="Comparison_4.16 - TO Recovered Rev30ColumnInsertions60">
    <vt:lpwstr/>
  </property>
  <property fmtid="{D5CDD505-2E9C-101B-9397-08002B2CF9AE}" pid="80" name="Comparison_4.17 - SO Recovered Rev31RowInsertions61">
    <vt:lpwstr/>
  </property>
  <property fmtid="{D5CDD505-2E9C-101B-9397-08002B2CF9AE}" pid="81" name="Comparison_4.17 - SO Recovered Rev31ColumnInsertions62">
    <vt:lpwstr/>
  </property>
  <property fmtid="{D5CDD505-2E9C-101B-9397-08002B2CF9AE}" pid="82" name="Comparison_5.1 TO_Indirects32RowInsertions63">
    <vt:lpwstr/>
  </property>
  <property fmtid="{D5CDD505-2E9C-101B-9397-08002B2CF9AE}" pid="83" name="Comparison_5.1 TO_Indirects32ColumnInsertions64">
    <vt:lpwstr/>
  </property>
  <property fmtid="{D5CDD505-2E9C-101B-9397-08002B2CF9AE}" pid="84" name="Comparison_5.2 SO_Indirects33RowInsertions65">
    <vt:lpwstr/>
  </property>
  <property fmtid="{D5CDD505-2E9C-101B-9397-08002B2CF9AE}" pid="85" name="Comparison_5.2 SO_Indirects33ColumnInsertions66">
    <vt:lpwstr/>
  </property>
  <property fmtid="{D5CDD505-2E9C-101B-9397-08002B2CF9AE}" pid="86" name="Comparison_5.3 TO_Direct_Opex34RowInsertions67">
    <vt:lpwstr/>
  </property>
  <property fmtid="{D5CDD505-2E9C-101B-9397-08002B2CF9AE}" pid="87" name="Comparison_5.3 TO_Direct_Opex34ColumnInsertions68">
    <vt:lpwstr/>
  </property>
  <property fmtid="{D5CDD505-2E9C-101B-9397-08002B2CF9AE}" pid="88" name="Comparison_5.4 SO_Direct_Opex35RowInsertions69">
    <vt:lpwstr/>
  </property>
  <property fmtid="{D5CDD505-2E9C-101B-9397-08002B2CF9AE}" pid="89" name="Comparison_5.4 SO_Direct_Opex35ColumnInsertions70">
    <vt:lpwstr/>
  </property>
  <property fmtid="{D5CDD505-2E9C-101B-9397-08002B2CF9AE}" pid="90" name="Comparison_5.5 Cost_Movements36RowInsertions71">
    <vt:lpwstr/>
  </property>
  <property fmtid="{D5CDD505-2E9C-101B-9397-08002B2CF9AE}" pid="91" name="Comparison_5.5 Cost_Movements36ColumnInsertions72">
    <vt:lpwstr/>
  </property>
  <property fmtid="{D5CDD505-2E9C-101B-9397-08002B2CF9AE}" pid="92" name="Comparison_5.6 Quarry_Loss37RowInsertions73">
    <vt:lpwstr/>
  </property>
  <property fmtid="{D5CDD505-2E9C-101B-9397-08002B2CF9AE}" pid="93" name="Comparison_5.6 Quarry_Loss37ColumnInsertions74">
    <vt:lpwstr/>
  </property>
  <property fmtid="{D5CDD505-2E9C-101B-9397-08002B2CF9AE}" pid="94" name="Comparison_5.7 PSUP_Opex38RowInsertions75">
    <vt:lpwstr/>
  </property>
  <property fmtid="{D5CDD505-2E9C-101B-9397-08002B2CF9AE}" pid="95" name="Comparison_5.7 PSUP_Opex38ColumnInsertions76">
    <vt:lpwstr/>
  </property>
  <property fmtid="{D5CDD505-2E9C-101B-9397-08002B2CF9AE}" pid="96" name="Comparison_5.8 Provisions39RowInsertions77">
    <vt:lpwstr/>
  </property>
  <property fmtid="{D5CDD505-2E9C-101B-9397-08002B2CF9AE}" pid="97" name="Comparison_5.8 Provisions39ColumnInsertions78">
    <vt:lpwstr/>
  </property>
  <property fmtid="{D5CDD505-2E9C-101B-9397-08002B2CF9AE}" pid="98" name="Comparison_5.9 Bus_Sup_Alloc40RowInsertions79">
    <vt:lpwstr/>
  </property>
  <property fmtid="{D5CDD505-2E9C-101B-9397-08002B2CF9AE}" pid="99" name="Comparison_5.9 Bus_Sup_Alloc40ColumnInsertions80">
    <vt:lpwstr/>
  </property>
  <property fmtid="{D5CDD505-2E9C-101B-9397-08002B2CF9AE}" pid="100" name="Comparison_5.10 FTE41RowInsertions81">
    <vt:lpwstr/>
  </property>
  <property fmtid="{D5CDD505-2E9C-101B-9397-08002B2CF9AE}" pid="101" name="Comparison_5.10 FTE41ColumnInsertions82">
    <vt:lpwstr/>
  </property>
  <property fmtid="{D5CDD505-2E9C-101B-9397-08002B2CF9AE}" pid="102" name="Comparison_6.1 Capex_summary42RowInsertions83">
    <vt:lpwstr/>
  </property>
  <property fmtid="{D5CDD505-2E9C-101B-9397-08002B2CF9AE}" pid="103" name="Comparison_6.1 Capex_summary42ColumnInsertions84">
    <vt:lpwstr/>
  </property>
  <property fmtid="{D5CDD505-2E9C-101B-9397-08002B2CF9AE}" pid="104" name="Comparison_6.2 Projects43RowInsertions85">
    <vt:lpwstr/>
  </property>
  <property fmtid="{D5CDD505-2E9C-101B-9397-08002B2CF9AE}" pid="105" name="Comparison_6.2 Projects43ColumnInsertions86">
    <vt:lpwstr/>
  </property>
  <property fmtid="{D5CDD505-2E9C-101B-9397-08002B2CF9AE}" pid="106" name="Comparison_6.3 Asset_Health44RowInsertions87">
    <vt:lpwstr/>
  </property>
  <property fmtid="{D5CDD505-2E9C-101B-9397-08002B2CF9AE}" pid="107" name="Comparison_6.3 Asset_Health44ColumnInsertions88">
    <vt:lpwstr/>
  </property>
  <property fmtid="{D5CDD505-2E9C-101B-9397-08002B2CF9AE}" pid="108" name="Comparison_6.4 Asset_Health_Projects45RowInsertions89">
    <vt:lpwstr/>
  </property>
  <property fmtid="{D5CDD505-2E9C-101B-9397-08002B2CF9AE}" pid="109" name="Comparison_6.4 Asset_Health_Projects45ColumnInsertions90">
    <vt:lpwstr/>
  </property>
  <property fmtid="{D5CDD505-2E9C-101B-9397-08002B2CF9AE}" pid="110" name="Comparison_6.5 Redundant_Assets46RowInsertions91">
    <vt:lpwstr/>
  </property>
  <property fmtid="{D5CDD505-2E9C-101B-9397-08002B2CF9AE}" pid="111" name="Comparison_6.5 Redundant_Assets46ColumnInsertions92">
    <vt:lpwstr/>
  </property>
  <property fmtid="{D5CDD505-2E9C-101B-9397-08002B2CF9AE}" pid="112" name="Comparison_6.6 PSUP_Capex47RowInsertions93">
    <vt:lpwstr/>
  </property>
  <property fmtid="{D5CDD505-2E9C-101B-9397-08002B2CF9AE}" pid="113" name="Comparison_6.6 PSUP_Capex47ColumnInsertions94">
    <vt:lpwstr/>
  </property>
  <property fmtid="{D5CDD505-2E9C-101B-9397-08002B2CF9AE}" pid="114" name="Comparison_6.7 TO_NonOp_Capex48RowInsertions95">
    <vt:lpwstr/>
  </property>
  <property fmtid="{D5CDD505-2E9C-101B-9397-08002B2CF9AE}" pid="115" name="Comparison_6.7 TO_NonOp_Capex48ColumnInsertions96">
    <vt:lpwstr/>
  </property>
  <property fmtid="{D5CDD505-2E9C-101B-9397-08002B2CF9AE}" pid="116" name="Comparison_6.8 SO_NonOp_Capex49RowInsertions97">
    <vt:lpwstr/>
  </property>
  <property fmtid="{D5CDD505-2E9C-101B-9397-08002B2CF9AE}" pid="117" name="Comparison_6.8 SO_NonOp_Capex49ColumnInsertions98">
    <vt:lpwstr/>
  </property>
  <property fmtid="{D5CDD505-2E9C-101B-9397-08002B2CF9AE}" pid="118" name="Comparison_6.9 Resilience50RowInsertions99">
    <vt:lpwstr/>
  </property>
  <property fmtid="{D5CDD505-2E9C-101B-9397-08002B2CF9AE}" pid="119" name="Comparison_6.9 Resilience50ColumnInsertions100">
    <vt:lpwstr/>
  </property>
  <property fmtid="{D5CDD505-2E9C-101B-9397-08002B2CF9AE}" pid="120" name="Comparison_6.10 Vehicles 51RowInsertions101">
    <vt:lpwstr/>
  </property>
  <property fmtid="{D5CDD505-2E9C-101B-9397-08002B2CF9AE}" pid="121" name="Comparison_6.10 Vehicles 51ColumnInsertions102">
    <vt:lpwstr/>
  </property>
  <property fmtid="{D5CDD505-2E9C-101B-9397-08002B2CF9AE}" pid="122" name="Comparison_7.1_Pipeline_data52RowInsertions103">
    <vt:lpwstr/>
  </property>
  <property fmtid="{D5CDD505-2E9C-101B-9397-08002B2CF9AE}" pid="123" name="Comparison_7.1_Pipeline_data52ColumnInsertions104">
    <vt:lpwstr/>
  </property>
  <property fmtid="{D5CDD505-2E9C-101B-9397-08002B2CF9AE}" pid="124" name="Comparison_7.2_Activity_Ind53RowInsertions105">
    <vt:lpwstr/>
  </property>
  <property fmtid="{D5CDD505-2E9C-101B-9397-08002B2CF9AE}" pid="125" name="Comparison_7.2_Activity_Ind53ColumnInsertions106">
    <vt:lpwstr/>
  </property>
  <property fmtid="{D5CDD505-2E9C-101B-9397-08002B2CF9AE}" pid="126" name="Comparison_7.3_Peak_Demand54RowInsertions107">
    <vt:lpwstr/>
  </property>
  <property fmtid="{D5CDD505-2E9C-101B-9397-08002B2CF9AE}" pid="127" name="Comparison_7.3_Peak_Demand54ColumnInsertions108">
    <vt:lpwstr/>
  </property>
  <property fmtid="{D5CDD505-2E9C-101B-9397-08002B2CF9AE}" pid="128" name="Comparison_7.4_Demand_Perf55RowInsertions109">
    <vt:lpwstr/>
  </property>
  <property fmtid="{D5CDD505-2E9C-101B-9397-08002B2CF9AE}" pid="129" name="Comparison_7.4_Demand_Perf55ColumnInsertions110">
    <vt:lpwstr/>
  </property>
  <property fmtid="{D5CDD505-2E9C-101B-9397-08002B2CF9AE}" pid="130" name="Comparison_7.5_Compressor_Util_Perf56RowInsertions111">
    <vt:lpwstr/>
  </property>
  <property fmtid="{D5CDD505-2E9C-101B-9397-08002B2CF9AE}" pid="131" name="Comparison_7.5_Compressor_Util_Perf56ColumnInsertions112">
    <vt:lpwstr/>
  </property>
  <property fmtid="{D5CDD505-2E9C-101B-9397-08002B2CF9AE}" pid="132" name="Comparison_7.6_Compressor_Assets57RowInsertions113">
    <vt:lpwstr/>
  </property>
  <property fmtid="{D5CDD505-2E9C-101B-9397-08002B2CF9AE}" pid="133" name="Comparison_7.6_Compressor_Assets57ColumnInsertions114">
    <vt:lpwstr/>
  </property>
  <property fmtid="{D5CDD505-2E9C-101B-9397-08002B2CF9AE}" pid="134" name="Comparison_7.7_Emissions58RowInsertions115">
    <vt:lpwstr/>
  </property>
  <property fmtid="{D5CDD505-2E9C-101B-9397-08002B2CF9AE}" pid="135" name="Comparison_7.7_Emissions58ColumnInsertions116">
    <vt:lpwstr/>
  </property>
  <property fmtid="{D5CDD505-2E9C-101B-9397-08002B2CF9AE}" pid="136" name="Comparison_7.8 Asset_data59RowInsertions117">
    <vt:lpwstr/>
  </property>
  <property fmtid="{D5CDD505-2E9C-101B-9397-08002B2CF9AE}" pid="137" name="Comparison_7.8 Asset_data59ColumnInsertions118">
    <vt:lpwstr/>
  </property>
  <property fmtid="{D5CDD505-2E9C-101B-9397-08002B2CF9AE}" pid="138" name="Comparison_7.9_Forecast_Scenarios60RowInsertions119">
    <vt:lpwstr/>
  </property>
  <property fmtid="{D5CDD505-2E9C-101B-9397-08002B2CF9AE}" pid="139" name="Comparison_7.9_Forecast_Scenarios60ColumnInsertions120">
    <vt:lpwstr/>
  </property>
  <property fmtid="{D5CDD505-2E9C-101B-9397-08002B2CF9AE}" pid="140" name="Comparison_8.1_Satisfacton_Survey61RowInsertions121">
    <vt:lpwstr/>
  </property>
  <property fmtid="{D5CDD505-2E9C-101B-9397-08002B2CF9AE}" pid="141" name="Comparison_8.1_Satisfacton_Survey61ColumnInsertions122">
    <vt:lpwstr/>
  </property>
  <property fmtid="{D5CDD505-2E9C-101B-9397-08002B2CF9AE}" pid="142" name="Comparison_8.2 BCF62RowInsertions123">
    <vt:lpwstr/>
  </property>
  <property fmtid="{D5CDD505-2E9C-101B-9397-08002B2CF9AE}" pid="143" name="Comparison_8.2 BCF62ColumnInsertions124">
    <vt:lpwstr/>
  </property>
  <property fmtid="{D5CDD505-2E9C-101B-9397-08002B2CF9AE}" pid="144" name="Comparison_8.3 Environmental Scorecard63RowInsertions125">
    <vt:lpwstr/>
  </property>
  <property fmtid="{D5CDD505-2E9C-101B-9397-08002B2CF9AE}" pid="145" name="Comparison_8.3 Environmental Scorecard63ColumnInsertions126">
    <vt:lpwstr/>
  </property>
  <property fmtid="{D5CDD505-2E9C-101B-9397-08002B2CF9AE}" pid="146" name="Comparison_8.4 Gas_contraints64RowInsertions127">
    <vt:lpwstr/>
  </property>
  <property fmtid="{D5CDD505-2E9C-101B-9397-08002B2CF9AE}" pid="147" name="Comparison_8.4 Gas_contraints64ColumnInsertions128">
    <vt:lpwstr/>
  </property>
  <property fmtid="{D5CDD505-2E9C-101B-9397-08002B2CF9AE}" pid="148" name="Comparison_8.5 Gas_contraint_events65RowInsertions129">
    <vt:lpwstr/>
  </property>
  <property fmtid="{D5CDD505-2E9C-101B-9397-08002B2CF9AE}" pid="149" name="Comparison_8.5 Gas_contraint_events65ColumnInsertions130">
    <vt:lpwstr/>
  </property>
  <property fmtid="{D5CDD505-2E9C-101B-9397-08002B2CF9AE}" pid="150" name="Comparison_8.6 NIA66RowInsertions131">
    <vt:lpwstr/>
  </property>
  <property fmtid="{D5CDD505-2E9C-101B-9397-08002B2CF9AE}" pid="151" name="Comparison_8.6 NIA66ColumnInsertions132">
    <vt:lpwstr/>
  </property>
  <property fmtid="{D5CDD505-2E9C-101B-9397-08002B2CF9AE}" pid="152" name="Comparison_8.7 CNIA67RowInsertions133">
    <vt:lpwstr/>
  </property>
  <property fmtid="{D5CDD505-2E9C-101B-9397-08002B2CF9AE}" pid="153" name="Comparison_8.7 CNIA67ColumnInsertions134">
    <vt:lpwstr/>
  </property>
  <property fmtid="{D5CDD505-2E9C-101B-9397-08002B2CF9AE}" pid="154" name="Comparison_8.8 NIC68RowInsertions135">
    <vt:lpwstr/>
  </property>
  <property fmtid="{D5CDD505-2E9C-101B-9397-08002B2CF9AE}" pid="155" name="Comparison_8.8 NIC68ColumnInsertions136">
    <vt:lpwstr/>
  </property>
  <property fmtid="{D5CDD505-2E9C-101B-9397-08002B2CF9AE}" pid="156" name="Comparison_8.9 SIF69RowInsertions137">
    <vt:lpwstr/>
  </property>
  <property fmtid="{D5CDD505-2E9C-101B-9397-08002B2CF9AE}" pid="157" name="Comparison_8.9 SIF69ColumnInsertions138">
    <vt:lpwstr/>
  </property>
  <property fmtid="{D5CDD505-2E9C-101B-9397-08002B2CF9AE}" pid="158" name="Comparison_8.10 Pipeline Log70RowInsertions139">
    <vt:lpwstr/>
  </property>
  <property fmtid="{D5CDD505-2E9C-101B-9397-08002B2CF9AE}" pid="159" name="Comparison_8.10 Pipeline Log70ColumnInsertions140">
    <vt:lpwstr/>
  </property>
  <property fmtid="{D5CDD505-2E9C-101B-9397-08002B2CF9AE}" pid="160" name="Comparison_8.10a Other Pipeline appdx (TO)71RowInsertions141">
    <vt:lpwstr/>
  </property>
  <property fmtid="{D5CDD505-2E9C-101B-9397-08002B2CF9AE}" pid="161" name="Comparison_8.10a Other Pipeline appdx (TO)71ColumnInsertions142">
    <vt:lpwstr/>
  </property>
  <property fmtid="{D5CDD505-2E9C-101B-9397-08002B2CF9AE}" pid="162" name="Comparison_8.10b Other Pipeline appdx (SO)72RowInsertions143">
    <vt:lpwstr/>
  </property>
  <property fmtid="{D5CDD505-2E9C-101B-9397-08002B2CF9AE}" pid="163" name="Comparison_8.10b Other Pipeline appdx (SO)72ColumnInsertions144">
    <vt:lpwstr/>
  </property>
  <property fmtid="{D5CDD505-2E9C-101B-9397-08002B2CF9AE}" pid="164" name="Comparison_8.11 Net_Zero73RowInsertions145">
    <vt:lpwstr/>
  </property>
  <property fmtid="{D5CDD505-2E9C-101B-9397-08002B2CF9AE}" pid="165" name="Comparison_8.11 Net_Zero73ColumnInsertions146">
    <vt:lpwstr/>
  </property>
  <property fmtid="{D5CDD505-2E9C-101B-9397-08002B2CF9AE}" pid="166" name="Comparison_8.12 DRS74RowInsertions147">
    <vt:lpwstr/>
  </property>
  <property fmtid="{D5CDD505-2E9C-101B-9397-08002B2CF9AE}" pid="167" name="Comparison_8.12 DRS74ColumnInsertions148">
    <vt:lpwstr/>
  </property>
  <property fmtid="{D5CDD505-2E9C-101B-9397-08002B2CF9AE}" pid="168" name="Comparison_9.1_Operating_margins75RowInsertions149">
    <vt:lpwstr/>
  </property>
  <property fmtid="{D5CDD505-2E9C-101B-9397-08002B2CF9AE}" pid="169" name="Comparison_9.1_Operating_margins75ColumnInsertions150">
    <vt:lpwstr/>
  </property>
  <property fmtid="{D5CDD505-2E9C-101B-9397-08002B2CF9AE}" pid="170" name="Comparison_9.2_NTS_shrinkage76RowInsertions151">
    <vt:lpwstr/>
  </property>
  <property fmtid="{D5CDD505-2E9C-101B-9397-08002B2CF9AE}" pid="171" name="Comparison_9.2_NTS_shrinkage76ColumnInsertions152">
    <vt:lpwstr/>
  </property>
  <property fmtid="{D5CDD505-2E9C-101B-9397-08002B2CF9AE}" pid="172" name="Comparison_9.3_NTS_Shrinkage_(prompt)77RowInsertions153">
    <vt:lpwstr/>
  </property>
  <property fmtid="{D5CDD505-2E9C-101B-9397-08002B2CF9AE}" pid="173" name="Comparison_9.3_NTS_Shrinkage_(prompt)77ColumnInsertions154">
    <vt:lpwstr/>
  </property>
  <property fmtid="{D5CDD505-2E9C-101B-9397-08002B2CF9AE}" pid="174" name="Comparison_9.4_NTS_Shrinkage_(gas_trades)78RowInsertions155">
    <vt:lpwstr/>
  </property>
  <property fmtid="{D5CDD505-2E9C-101B-9397-08002B2CF9AE}" pid="175" name="Comparison_9.4_NTS_Shrinkage_(gas_trades)78ColumnInsertions156">
    <vt:lpwstr/>
  </property>
  <property fmtid="{D5CDD505-2E9C-101B-9397-08002B2CF9AE}" pid="176" name="Comparison_9.5_NTS_Shrinkage_(elec_trades)79RowInsertions157">
    <vt:lpwstr/>
  </property>
  <property fmtid="{D5CDD505-2E9C-101B-9397-08002B2CF9AE}" pid="177" name="Comparison_9.5_NTS_Shrinkage_(elec_trades)79ColumnInsertions158">
    <vt:lpwstr/>
  </property>
  <property fmtid="{D5CDD505-2E9C-101B-9397-08002B2CF9AE}" pid="178" name="Comparison_9.6_Res_Bal_Data80RowInsertions159">
    <vt:lpwstr/>
  </property>
  <property fmtid="{D5CDD505-2E9C-101B-9397-08002B2CF9AE}" pid="179" name="Comparison_9.6_Res_Bal_Data80ColumnInsertions160">
    <vt:lpwstr/>
  </property>
  <property fmtid="{D5CDD505-2E9C-101B-9397-08002B2CF9AE}" pid="180" name="Comparison_9.7_DF_Overview81RowInsertions161">
    <vt:lpwstr/>
  </property>
  <property fmtid="{D5CDD505-2E9C-101B-9397-08002B2CF9AE}" pid="181" name="Comparison_9.7_DF_Overview81ColumnInsertions162">
    <vt:lpwstr/>
  </property>
  <property fmtid="{D5CDD505-2E9C-101B-9397-08002B2CF9AE}" pid="182" name="Comparison_9.8_DF_Adjustment82RowInsertions163">
    <vt:lpwstr/>
  </property>
  <property fmtid="{D5CDD505-2E9C-101B-9397-08002B2CF9AE}" pid="183" name="Comparison_9.8_DF_Adjustment82ColumnInsertions164">
    <vt:lpwstr/>
  </property>
  <property fmtid="{D5CDD505-2E9C-101B-9397-08002B2CF9AE}" pid="184" name="Comparison_9.9_DF_D2D5_Data83RowInsertions165">
    <vt:lpwstr/>
  </property>
  <property fmtid="{D5CDD505-2E9C-101B-9397-08002B2CF9AE}" pid="185" name="Comparison_9.9_DF_D2D5_Data83ColumnInsertions166">
    <vt:lpwstr/>
  </property>
  <property fmtid="{D5CDD505-2E9C-101B-9397-08002B2CF9AE}" pid="186" name="Comparison_9.10_GHG_Incentive revenue84RowInsertions167">
    <vt:lpwstr/>
  </property>
  <property fmtid="{D5CDD505-2E9C-101B-9397-08002B2CF9AE}" pid="187" name="Comparison_9.10_GHG_Incentive revenue84ColumnInsertions168">
    <vt:lpwstr/>
  </property>
  <property fmtid="{D5CDD505-2E9C-101B-9397-08002B2CF9AE}" pid="188" name="Comparison_9.12_Maintenance_IR85RowInsertions169">
    <vt:lpwstr/>
  </property>
  <property fmtid="{D5CDD505-2E9C-101B-9397-08002B2CF9AE}" pid="189" name="Comparison_9.12_Maintenance_IR85ColumnInsertions170">
    <vt:lpwstr/>
  </property>
  <property fmtid="{D5CDD505-2E9C-101B-9397-08002B2CF9AE}" pid="190" name="MSIP_Label_6b4219f1-4f00-48e0-b310-032f85269d6d_Enabled">
    <vt:lpwstr>true</vt:lpwstr>
  </property>
  <property fmtid="{D5CDD505-2E9C-101B-9397-08002B2CF9AE}" pid="191" name="MSIP_Label_6b4219f1-4f00-48e0-b310-032f85269d6d_SetDate">
    <vt:lpwstr>2024-11-22T15:01:36Z</vt:lpwstr>
  </property>
  <property fmtid="{D5CDD505-2E9C-101B-9397-08002B2CF9AE}" pid="192" name="MSIP_Label_6b4219f1-4f00-48e0-b310-032f85269d6d_Method">
    <vt:lpwstr>Standard</vt:lpwstr>
  </property>
  <property fmtid="{D5CDD505-2E9C-101B-9397-08002B2CF9AE}" pid="193" name="MSIP_Label_6b4219f1-4f00-48e0-b310-032f85269d6d_Name">
    <vt:lpwstr>Official</vt:lpwstr>
  </property>
  <property fmtid="{D5CDD505-2E9C-101B-9397-08002B2CF9AE}" pid="194" name="MSIP_Label_6b4219f1-4f00-48e0-b310-032f85269d6d_SiteId">
    <vt:lpwstr>b5d83618-97ea-48ec-b0be-8d4a7d678322</vt:lpwstr>
  </property>
  <property fmtid="{D5CDD505-2E9C-101B-9397-08002B2CF9AE}" pid="195" name="MSIP_Label_6b4219f1-4f00-48e0-b310-032f85269d6d_ActionId">
    <vt:lpwstr>96c97de3-9c2a-485a-ac9f-402e34dfbaf7</vt:lpwstr>
  </property>
  <property fmtid="{D5CDD505-2E9C-101B-9397-08002B2CF9AE}" pid="196" name="MSIP_Label_6b4219f1-4f00-48e0-b310-032f85269d6d_ContentBits">
    <vt:lpwstr>0</vt:lpwstr>
  </property>
  <property fmtid="{D5CDD505-2E9C-101B-9397-08002B2CF9AE}" pid="197" name="Comparison_1.1 Cover2RowInsertions1">
    <vt:lpwstr/>
  </property>
  <property fmtid="{D5CDD505-2E9C-101B-9397-08002B2CF9AE}" pid="198" name="Comparison_1.1 Cover2ColumnInsertions2">
    <vt:lpwstr/>
  </property>
  <property fmtid="{D5CDD505-2E9C-101B-9397-08002B2CF9AE}" pid="199" name="Comparison_1.2 Contents3RowInsertions3">
    <vt:lpwstr/>
  </property>
  <property fmtid="{D5CDD505-2E9C-101B-9397-08002B2CF9AE}" pid="200" name="Comparison_1.2 Contents3ColumnInsertions4">
    <vt:lpwstr/>
  </property>
  <property fmtid="{D5CDD505-2E9C-101B-9397-08002B2CF9AE}" pid="201" name="Comparison_1.3 Lists4RowInsertions5">
    <vt:lpwstr/>
  </property>
  <property fmtid="{D5CDD505-2E9C-101B-9397-08002B2CF9AE}" pid="202" name="Comparison_1.3 Lists4ColumnInsertions6">
    <vt:lpwstr/>
  </property>
  <property fmtid="{D5CDD505-2E9C-101B-9397-08002B2CF9AE}" pid="203" name="Comparison_1.5 Universal Data5RowInsertions7">
    <vt:lpwstr/>
  </property>
  <property fmtid="{D5CDD505-2E9C-101B-9397-08002B2CF9AE}" pid="204" name="Comparison_1.5 Universal Data5ColumnInsertions8">
    <vt:lpwstr/>
  </property>
  <property fmtid="{D5CDD505-2E9C-101B-9397-08002B2CF9AE}" pid="205" name="Comparison_1.4 ChangesLog6RowInsertions9">
    <vt:lpwstr/>
  </property>
  <property fmtid="{D5CDD505-2E9C-101B-9397-08002B2CF9AE}" pid="206" name="Comparison_1.4 ChangesLog6ColumnInsertions10">
    <vt:lpwstr/>
  </property>
  <property fmtid="{D5CDD505-2E9C-101B-9397-08002B2CF9AE}" pid="207" name="Comparison_1.6 Checks7RowInsertions11">
    <vt:lpwstr/>
  </property>
  <property fmtid="{D5CDD505-2E9C-101B-9397-08002B2CF9AE}" pid="208" name="Comparison_1.6 Checks7ColumnInsertions12">
    <vt:lpwstr/>
  </property>
  <property fmtid="{D5CDD505-2E9C-101B-9397-08002B2CF9AE}" pid="209" name="Comparison_2.1 Revenue_Interface8RowInsertions13">
    <vt:lpwstr/>
  </property>
  <property fmtid="{D5CDD505-2E9C-101B-9397-08002B2CF9AE}" pid="210" name="Comparison_2.1 Revenue_Interface8ColumnInsertions14">
    <vt:lpwstr/>
  </property>
  <property fmtid="{D5CDD505-2E9C-101B-9397-08002B2CF9AE}" pid="211" name="Comparison_2.2 NARM_Interface9RowInsertions15">
    <vt:lpwstr/>
  </property>
  <property fmtid="{D5CDD505-2E9C-101B-9397-08002B2CF9AE}" pid="212" name="Comparison_2.2 NARM_Interface9ColumnInsertions16">
    <vt:lpwstr/>
  </property>
  <property fmtid="{D5CDD505-2E9C-101B-9397-08002B2CF9AE}" pid="213" name="Comparison_3.1 TO_Totex10RowInsertions17">
    <vt:lpwstr/>
  </property>
  <property fmtid="{D5CDD505-2E9C-101B-9397-08002B2CF9AE}" pid="214" name="Comparison_3.1 TO_Totex10ColumnInsertions18">
    <vt:lpwstr/>
  </property>
  <property fmtid="{D5CDD505-2E9C-101B-9397-08002B2CF9AE}" pid="215" name="Comparison_3.2 SO_Totex11RowInsertions19">
    <vt:lpwstr/>
  </property>
  <property fmtid="{D5CDD505-2E9C-101B-9397-08002B2CF9AE}" pid="216" name="Comparison_3.2 SO_Totex11ColumnInsertions20">
    <vt:lpwstr/>
  </property>
  <property fmtid="{D5CDD505-2E9C-101B-9397-08002B2CF9AE}" pid="217" name="Comparison_3.3 Allowances12RowInsertions21">
    <vt:lpwstr/>
  </property>
  <property fmtid="{D5CDD505-2E9C-101B-9397-08002B2CF9AE}" pid="218" name="Comparison_3.3 Allowances12ColumnInsertions22">
    <vt:lpwstr/>
  </property>
  <property fmtid="{D5CDD505-2E9C-101B-9397-08002B2CF9AE}" pid="219" name="Comparison_3.4 Totex_Summary 13RowInsertions23">
    <vt:lpwstr/>
  </property>
  <property fmtid="{D5CDD505-2E9C-101B-9397-08002B2CF9AE}" pid="220" name="Comparison_3.4 Totex_Summary 13ColumnInsertions24">
    <vt:lpwstr/>
  </property>
  <property fmtid="{D5CDD505-2E9C-101B-9397-08002B2CF9AE}" pid="221" name="Comparison_3.5 Forecast_Totex14RowInsertions25">
    <vt:lpwstr/>
  </property>
  <property fmtid="{D5CDD505-2E9C-101B-9397-08002B2CF9AE}" pid="222" name="Comparison_3.5 Forecast_Totex14ColumnInsertions26">
    <vt:lpwstr/>
  </property>
  <property fmtid="{D5CDD505-2E9C-101B-9397-08002B2CF9AE}" pid="223" name="Comparison_3.6 PCDs15RowInsertions27">
    <vt:lpwstr/>
  </property>
  <property fmtid="{D5CDD505-2E9C-101B-9397-08002B2CF9AE}" pid="224" name="Comparison_3.6 PCDs15ColumnInsertions28">
    <vt:lpwstr/>
  </property>
  <property fmtid="{D5CDD505-2E9C-101B-9397-08002B2CF9AE}" pid="225" name="Comparison_4.1 TO PCFM Input Summary16RowInsertions29">
    <vt:lpwstr/>
  </property>
  <property fmtid="{D5CDD505-2E9C-101B-9397-08002B2CF9AE}" pid="226" name="Comparison_4.1 TO PCFM Input Summary16ColumnInsertions30">
    <vt:lpwstr/>
  </property>
  <property fmtid="{D5CDD505-2E9C-101B-9397-08002B2CF9AE}" pid="227" name="Comparison_4.2 SO PCFM Input Summary17RowInsertions31">
    <vt:lpwstr/>
  </property>
  <property fmtid="{D5CDD505-2E9C-101B-9397-08002B2CF9AE}" pid="228" name="Comparison_4.2 SO PCFM Input Summary17ColumnInsertions32">
    <vt:lpwstr/>
  </property>
  <property fmtid="{D5CDD505-2E9C-101B-9397-08002B2CF9AE}" pid="229" name="Comparison_4.3 TO PCDs18RowInsertions33">
    <vt:lpwstr/>
  </property>
  <property fmtid="{D5CDD505-2E9C-101B-9397-08002B2CF9AE}" pid="230" name="Comparison_4.3 TO PCDs18ColumnInsertions34">
    <vt:lpwstr/>
  </property>
  <property fmtid="{D5CDD505-2E9C-101B-9397-08002B2CF9AE}" pid="231" name="Comparison_4.4 SO PCDs 19RowInsertions35">
    <vt:lpwstr/>
  </property>
  <property fmtid="{D5CDD505-2E9C-101B-9397-08002B2CF9AE}" pid="232" name="Comparison_4.4 SO PCDs 19ColumnInsertions36">
    <vt:lpwstr/>
  </property>
  <property fmtid="{D5CDD505-2E9C-101B-9397-08002B2CF9AE}" pid="233" name="Comparison_4.5 TO Re-openers20RowInsertions37">
    <vt:lpwstr/>
  </property>
  <property fmtid="{D5CDD505-2E9C-101B-9397-08002B2CF9AE}" pid="234" name="Comparison_4.5 TO Re-openers20ColumnInsertions38">
    <vt:lpwstr/>
  </property>
  <property fmtid="{D5CDD505-2E9C-101B-9397-08002B2CF9AE}" pid="235" name="Comparison_4.6 SO Re-openers21RowInsertions39">
    <vt:lpwstr/>
  </property>
  <property fmtid="{D5CDD505-2E9C-101B-9397-08002B2CF9AE}" pid="236" name="Comparison_4.6 SO Re-openers21ColumnInsertions40">
    <vt:lpwstr/>
  </property>
  <property fmtid="{D5CDD505-2E9C-101B-9397-08002B2CF9AE}" pid="237" name="Comparison_4.7 TO PT22RowInsertions41">
    <vt:lpwstr/>
  </property>
  <property fmtid="{D5CDD505-2E9C-101B-9397-08002B2CF9AE}" pid="238" name="Comparison_4.7 TO PT22ColumnInsertions42">
    <vt:lpwstr/>
  </property>
  <property fmtid="{D5CDD505-2E9C-101B-9397-08002B2CF9AE}" pid="239" name="Comparison_4.8 SO PT23RowInsertions43">
    <vt:lpwstr/>
  </property>
  <property fmtid="{D5CDD505-2E9C-101B-9397-08002B2CF9AE}" pid="240" name="Comparison_4.8 SO PT23ColumnInsertions44">
    <vt:lpwstr/>
  </property>
  <property fmtid="{D5CDD505-2E9C-101B-9397-08002B2CF9AE}" pid="241" name="Comparison_4.9 Opex Escalator24RowInsertions45">
    <vt:lpwstr/>
  </property>
  <property fmtid="{D5CDD505-2E9C-101B-9397-08002B2CF9AE}" pid="242" name="Comparison_4.9 Opex Escalator24ColumnInsertions46">
    <vt:lpwstr/>
  </property>
  <property fmtid="{D5CDD505-2E9C-101B-9397-08002B2CF9AE}" pid="243" name="Comparison_4.10 TO ODI25RowInsertions47">
    <vt:lpwstr/>
  </property>
  <property fmtid="{D5CDD505-2E9C-101B-9397-08002B2CF9AE}" pid="244" name="Comparison_4.10 TO ODI25ColumnInsertions48">
    <vt:lpwstr/>
  </property>
  <property fmtid="{D5CDD505-2E9C-101B-9397-08002B2CF9AE}" pid="245" name="Comparison_4.11 TO ORA26RowInsertions49">
    <vt:lpwstr/>
  </property>
  <property fmtid="{D5CDD505-2E9C-101B-9397-08002B2CF9AE}" pid="246" name="Comparison_4.11 TO ORA26ColumnInsertions50">
    <vt:lpwstr/>
  </property>
  <property fmtid="{D5CDD505-2E9C-101B-9397-08002B2CF9AE}" pid="247" name="Comparison_4.12 SO ORA27RowInsertions51">
    <vt:lpwstr/>
  </property>
  <property fmtid="{D5CDD505-2E9C-101B-9397-08002B2CF9AE}" pid="248" name="Comparison_4.12 SO ORA27ColumnInsertions52">
    <vt:lpwstr/>
  </property>
  <property fmtid="{D5CDD505-2E9C-101B-9397-08002B2CF9AE}" pid="249" name="Comparison_4.13 TO Tax Pools Totex alloc28RowInsertions53">
    <vt:lpwstr/>
  </property>
  <property fmtid="{D5CDD505-2E9C-101B-9397-08002B2CF9AE}" pid="250" name="Comparison_4.13 TO Tax Pools Totex alloc28ColumnInsertions54">
    <vt:lpwstr/>
  </property>
  <property fmtid="{D5CDD505-2E9C-101B-9397-08002B2CF9AE}" pid="251" name="Comparison_4.14 SO Tax Pools Totex alloc29RowInsertions55">
    <vt:lpwstr/>
  </property>
  <property fmtid="{D5CDD505-2E9C-101B-9397-08002B2CF9AE}" pid="252" name="Comparison_4.14 SO Tax Pools Totex alloc29ColumnInsertions56">
    <vt:lpwstr/>
  </property>
  <property fmtid="{D5CDD505-2E9C-101B-9397-08002B2CF9AE}" pid="253" name="Comparison_4.15 DRS Revenue30RowInsertions57">
    <vt:lpwstr/>
  </property>
  <property fmtid="{D5CDD505-2E9C-101B-9397-08002B2CF9AE}" pid="254" name="Comparison_4.15 DRS Revenue30ColumnInsertions58">
    <vt:lpwstr/>
  </property>
  <property fmtid="{D5CDD505-2E9C-101B-9397-08002B2CF9AE}" pid="255" name="Comparison_4.16 - TO Recovered Rev31RowInsertions59">
    <vt:lpwstr/>
  </property>
  <property fmtid="{D5CDD505-2E9C-101B-9397-08002B2CF9AE}" pid="256" name="Comparison_4.16 - TO Recovered Rev31ColumnInsertions60">
    <vt:lpwstr/>
  </property>
  <property fmtid="{D5CDD505-2E9C-101B-9397-08002B2CF9AE}" pid="257" name="Comparison_4.17 - SO Recovered Rev32RowInsertions61">
    <vt:lpwstr/>
  </property>
  <property fmtid="{D5CDD505-2E9C-101B-9397-08002B2CF9AE}" pid="258" name="Comparison_4.17 - SO Recovered Rev32ColumnInsertions62">
    <vt:lpwstr/>
  </property>
  <property fmtid="{D5CDD505-2E9C-101B-9397-08002B2CF9AE}" pid="259" name="Comparison_5.1 TO_Indirects33RowInsertions63">
    <vt:lpwstr/>
  </property>
  <property fmtid="{D5CDD505-2E9C-101B-9397-08002B2CF9AE}" pid="260" name="Comparison_5.1 TO_Indirects33ColumnInsertions64">
    <vt:lpwstr/>
  </property>
  <property fmtid="{D5CDD505-2E9C-101B-9397-08002B2CF9AE}" pid="261" name="Comparison_5.2 SO_Indirects34RowInsertions65">
    <vt:lpwstr/>
  </property>
  <property fmtid="{D5CDD505-2E9C-101B-9397-08002B2CF9AE}" pid="262" name="Comparison_5.2 SO_Indirects34ColumnInsertions66">
    <vt:lpwstr/>
  </property>
  <property fmtid="{D5CDD505-2E9C-101B-9397-08002B2CF9AE}" pid="263" name="Comparison_5.3 TO_Direct_Opex35RowInsertions67">
    <vt:lpwstr/>
  </property>
  <property fmtid="{D5CDD505-2E9C-101B-9397-08002B2CF9AE}" pid="264" name="Comparison_5.3 TO_Direct_Opex35ColumnInsertions68">
    <vt:lpwstr/>
  </property>
  <property fmtid="{D5CDD505-2E9C-101B-9397-08002B2CF9AE}" pid="265" name="Comparison_5.4 SO_Direct_Opex36RowInsertions69">
    <vt:lpwstr/>
  </property>
  <property fmtid="{D5CDD505-2E9C-101B-9397-08002B2CF9AE}" pid="266" name="Comparison_5.4 SO_Direct_Opex36ColumnInsertions70">
    <vt:lpwstr/>
  </property>
  <property fmtid="{D5CDD505-2E9C-101B-9397-08002B2CF9AE}" pid="267" name="Comparison_5.5 Cost_Movements37RowInsertions71">
    <vt:lpwstr/>
  </property>
  <property fmtid="{D5CDD505-2E9C-101B-9397-08002B2CF9AE}" pid="268" name="Comparison_5.5 Cost_Movements37ColumnInsertions72">
    <vt:lpwstr/>
  </property>
  <property fmtid="{D5CDD505-2E9C-101B-9397-08002B2CF9AE}" pid="269" name="Comparison_5.6 Quarry_Loss38RowInsertions73">
    <vt:lpwstr/>
  </property>
  <property fmtid="{D5CDD505-2E9C-101B-9397-08002B2CF9AE}" pid="270" name="Comparison_5.6 Quarry_Loss38ColumnInsertions74">
    <vt:lpwstr/>
  </property>
  <property fmtid="{D5CDD505-2E9C-101B-9397-08002B2CF9AE}" pid="271" name="Comparison_5.7 PSUP_Opex39RowInsertions75">
    <vt:lpwstr/>
  </property>
  <property fmtid="{D5CDD505-2E9C-101B-9397-08002B2CF9AE}" pid="272" name="Comparison_5.7 PSUP_Opex39ColumnInsertions76">
    <vt:lpwstr/>
  </property>
  <property fmtid="{D5CDD505-2E9C-101B-9397-08002B2CF9AE}" pid="273" name="Comparison_5.8 Provisions40RowInsertions77">
    <vt:lpwstr/>
  </property>
  <property fmtid="{D5CDD505-2E9C-101B-9397-08002B2CF9AE}" pid="274" name="Comparison_5.8 Provisions40ColumnInsertions78">
    <vt:lpwstr/>
  </property>
  <property fmtid="{D5CDD505-2E9C-101B-9397-08002B2CF9AE}" pid="275" name="Comparison_5.9 Bus_Sup_Alloc41RowInsertions79">
    <vt:lpwstr/>
  </property>
  <property fmtid="{D5CDD505-2E9C-101B-9397-08002B2CF9AE}" pid="276" name="Comparison_5.9 Bus_Sup_Alloc41ColumnInsertions80">
    <vt:lpwstr/>
  </property>
  <property fmtid="{D5CDD505-2E9C-101B-9397-08002B2CF9AE}" pid="277" name="Comparison_5.10 FTE42RowInsertions81">
    <vt:lpwstr/>
  </property>
  <property fmtid="{D5CDD505-2E9C-101B-9397-08002B2CF9AE}" pid="278" name="Comparison_5.10 FTE42ColumnInsertions82">
    <vt:lpwstr/>
  </property>
  <property fmtid="{D5CDD505-2E9C-101B-9397-08002B2CF9AE}" pid="279" name="Comparison_6.1 Capex_summary43RowInsertions83">
    <vt:lpwstr/>
  </property>
  <property fmtid="{D5CDD505-2E9C-101B-9397-08002B2CF9AE}" pid="280" name="Comparison_6.1 Capex_summary43ColumnInsertions84">
    <vt:lpwstr/>
  </property>
  <property fmtid="{D5CDD505-2E9C-101B-9397-08002B2CF9AE}" pid="281" name="Comparison_6.2 Projects44RowInsertions85">
    <vt:lpwstr/>
  </property>
  <property fmtid="{D5CDD505-2E9C-101B-9397-08002B2CF9AE}" pid="282" name="Comparison_6.2 Projects44ColumnInsertions86">
    <vt:lpwstr/>
  </property>
  <property fmtid="{D5CDD505-2E9C-101B-9397-08002B2CF9AE}" pid="283" name="Comparison_6.3 Asset_Health45RowInsertions87">
    <vt:lpwstr/>
  </property>
  <property fmtid="{D5CDD505-2E9C-101B-9397-08002B2CF9AE}" pid="284" name="Comparison_6.3 Asset_Health45ColumnInsertions88">
    <vt:lpwstr/>
  </property>
  <property fmtid="{D5CDD505-2E9C-101B-9397-08002B2CF9AE}" pid="285" name="Comparison_6.4 Asset_Health_Projects46RowInsertions89">
    <vt:lpwstr/>
  </property>
  <property fmtid="{D5CDD505-2E9C-101B-9397-08002B2CF9AE}" pid="286" name="Comparison_6.4 Asset_Health_Projects46ColumnInsertions90">
    <vt:lpwstr/>
  </property>
  <property fmtid="{D5CDD505-2E9C-101B-9397-08002B2CF9AE}" pid="287" name="Comparison_6.5 Redundant_Assets47RowInsertions91">
    <vt:lpwstr/>
  </property>
  <property fmtid="{D5CDD505-2E9C-101B-9397-08002B2CF9AE}" pid="288" name="Comparison_6.5 Redundant_Assets47ColumnInsertions92">
    <vt:lpwstr/>
  </property>
  <property fmtid="{D5CDD505-2E9C-101B-9397-08002B2CF9AE}" pid="289" name="Comparison_6.6 PSUP_PCD48RowInsertions93">
    <vt:lpwstr/>
  </property>
  <property fmtid="{D5CDD505-2E9C-101B-9397-08002B2CF9AE}" pid="290" name="Comparison_6.6 PSUP_PCD48ColumnInsertions94">
    <vt:lpwstr/>
  </property>
  <property fmtid="{D5CDD505-2E9C-101B-9397-08002B2CF9AE}" pid="291" name="Comparison_6.7 TO_NonOp_Capex49RowInsertions95">
    <vt:lpwstr/>
  </property>
  <property fmtid="{D5CDD505-2E9C-101B-9397-08002B2CF9AE}" pid="292" name="Comparison_6.7 TO_NonOp_Capex49ColumnInsertions96">
    <vt:lpwstr/>
  </property>
  <property fmtid="{D5CDD505-2E9C-101B-9397-08002B2CF9AE}" pid="293" name="Comparison_6.8 SO_NonOp_Capex50RowInsertions97">
    <vt:lpwstr/>
  </property>
  <property fmtid="{D5CDD505-2E9C-101B-9397-08002B2CF9AE}" pid="294" name="Comparison_6.8 SO_NonOp_Capex50ColumnInsertions98">
    <vt:lpwstr/>
  </property>
  <property fmtid="{D5CDD505-2E9C-101B-9397-08002B2CF9AE}" pid="295" name="Comparison_6.9 Resilience51RowInsertions99">
    <vt:lpwstr/>
  </property>
  <property fmtid="{D5CDD505-2E9C-101B-9397-08002B2CF9AE}" pid="296" name="Comparison_6.9 Resilience51ColumnInsertions100">
    <vt:lpwstr/>
  </property>
  <property fmtid="{D5CDD505-2E9C-101B-9397-08002B2CF9AE}" pid="297" name="Comparison_6.10 Vehicles 52RowInsertions101">
    <vt:lpwstr/>
  </property>
  <property fmtid="{D5CDD505-2E9C-101B-9397-08002B2CF9AE}" pid="298" name="Comparison_6.10 Vehicles 52ColumnInsertions102">
    <vt:lpwstr/>
  </property>
  <property fmtid="{D5CDD505-2E9C-101B-9397-08002B2CF9AE}" pid="299" name="Comparison_7.1_Pipeline_data53RowInsertions103">
    <vt:lpwstr/>
  </property>
  <property fmtid="{D5CDD505-2E9C-101B-9397-08002B2CF9AE}" pid="300" name="Comparison_7.1_Pipeline_data53ColumnInsertions104">
    <vt:lpwstr/>
  </property>
  <property fmtid="{D5CDD505-2E9C-101B-9397-08002B2CF9AE}" pid="301" name="Comparison_7.2_Activity_Ind54RowInsertions105">
    <vt:lpwstr/>
  </property>
  <property fmtid="{D5CDD505-2E9C-101B-9397-08002B2CF9AE}" pid="302" name="Comparison_7.2_Activity_Ind54ColumnInsertions106">
    <vt:lpwstr/>
  </property>
  <property fmtid="{D5CDD505-2E9C-101B-9397-08002B2CF9AE}" pid="303" name="Comparison_7.3_Peak_Demand55RowInsertions107">
    <vt:lpwstr/>
  </property>
  <property fmtid="{D5CDD505-2E9C-101B-9397-08002B2CF9AE}" pid="304" name="Comparison_7.3_Peak_Demand55ColumnInsertions108">
    <vt:lpwstr/>
  </property>
  <property fmtid="{D5CDD505-2E9C-101B-9397-08002B2CF9AE}" pid="305" name="Comparison_7.4_Demand_Perf56RowInsertions109">
    <vt:lpwstr/>
  </property>
  <property fmtid="{D5CDD505-2E9C-101B-9397-08002B2CF9AE}" pid="306" name="Comparison_7.4_Demand_Perf56ColumnInsertions110">
    <vt:lpwstr/>
  </property>
  <property fmtid="{D5CDD505-2E9C-101B-9397-08002B2CF9AE}" pid="307" name="Comparison_7.5_Compressor_Util_Perf57RowInsertions111">
    <vt:lpwstr/>
  </property>
  <property fmtid="{D5CDD505-2E9C-101B-9397-08002B2CF9AE}" pid="308" name="Comparison_7.5_Compressor_Util_Perf57ColumnInsertions112">
    <vt:lpwstr/>
  </property>
  <property fmtid="{D5CDD505-2E9C-101B-9397-08002B2CF9AE}" pid="309" name="Comparison_7.6_Compressor_Assets58RowInsertions113">
    <vt:lpwstr/>
  </property>
  <property fmtid="{D5CDD505-2E9C-101B-9397-08002B2CF9AE}" pid="310" name="Comparison_7.6_Compressor_Assets58ColumnInsertions114">
    <vt:lpwstr/>
  </property>
  <property fmtid="{D5CDD505-2E9C-101B-9397-08002B2CF9AE}" pid="311" name="Comparison_7.7_Emissions59RowInsertions115">
    <vt:lpwstr/>
  </property>
  <property fmtid="{D5CDD505-2E9C-101B-9397-08002B2CF9AE}" pid="312" name="Comparison_7.7_Emissions59ColumnInsertions116">
    <vt:lpwstr/>
  </property>
  <property fmtid="{D5CDD505-2E9C-101B-9397-08002B2CF9AE}" pid="313" name="Comparison_7.8 Asset_data60RowInsertions117">
    <vt:lpwstr/>
  </property>
  <property fmtid="{D5CDD505-2E9C-101B-9397-08002B2CF9AE}" pid="314" name="Comparison_7.8 Asset_data60ColumnInsertions118">
    <vt:lpwstr/>
  </property>
  <property fmtid="{D5CDD505-2E9C-101B-9397-08002B2CF9AE}" pid="315" name="Comparison_7.9_Forecast_Scenarios61RowInsertions119">
    <vt:lpwstr/>
  </property>
  <property fmtid="{D5CDD505-2E9C-101B-9397-08002B2CF9AE}" pid="316" name="Comparison_7.9_Forecast_Scenarios61ColumnInsertions120">
    <vt:lpwstr/>
  </property>
  <property fmtid="{D5CDD505-2E9C-101B-9397-08002B2CF9AE}" pid="317" name="Comparison_8.1_Satisfacton_Survey62RowInsertions121">
    <vt:lpwstr/>
  </property>
  <property fmtid="{D5CDD505-2E9C-101B-9397-08002B2CF9AE}" pid="318" name="Comparison_8.1_Satisfacton_Survey62ColumnInsertions122">
    <vt:lpwstr/>
  </property>
  <property fmtid="{D5CDD505-2E9C-101B-9397-08002B2CF9AE}" pid="319" name="Comparison_8.2 BCF63RowInsertions123">
    <vt:lpwstr/>
  </property>
  <property fmtid="{D5CDD505-2E9C-101B-9397-08002B2CF9AE}" pid="320" name="Comparison_8.2 BCF63ColumnInsertions124">
    <vt:lpwstr/>
  </property>
  <property fmtid="{D5CDD505-2E9C-101B-9397-08002B2CF9AE}" pid="321" name="Comparison_8.3 Environmental Scorecard64RowInsertions125">
    <vt:lpwstr/>
  </property>
  <property fmtid="{D5CDD505-2E9C-101B-9397-08002B2CF9AE}" pid="322" name="Comparison_8.3 Environmental Scorecard64ColumnInsertions126">
    <vt:lpwstr/>
  </property>
  <property fmtid="{D5CDD505-2E9C-101B-9397-08002B2CF9AE}" pid="323" name="Comparison_8.4 Gas_contraints65RowInsertions127">
    <vt:lpwstr/>
  </property>
  <property fmtid="{D5CDD505-2E9C-101B-9397-08002B2CF9AE}" pid="324" name="Comparison_8.4 Gas_contraints65ColumnInsertions128">
    <vt:lpwstr/>
  </property>
  <property fmtid="{D5CDD505-2E9C-101B-9397-08002B2CF9AE}" pid="325" name="Comparison_8.5 Gas_contraint_events66RowInsertions129">
    <vt:lpwstr/>
  </property>
  <property fmtid="{D5CDD505-2E9C-101B-9397-08002B2CF9AE}" pid="326" name="Comparison_8.5 Gas_contraint_events66ColumnInsertions130">
    <vt:lpwstr/>
  </property>
  <property fmtid="{D5CDD505-2E9C-101B-9397-08002B2CF9AE}" pid="327" name="Comparison_8.6 NIA67RowInsertions131">
    <vt:lpwstr/>
  </property>
  <property fmtid="{D5CDD505-2E9C-101B-9397-08002B2CF9AE}" pid="328" name="Comparison_8.6 NIA67ColumnInsertions132">
    <vt:lpwstr/>
  </property>
  <property fmtid="{D5CDD505-2E9C-101B-9397-08002B2CF9AE}" pid="329" name="Comparison_8.7 CNIA68RowInsertions133">
    <vt:lpwstr/>
  </property>
  <property fmtid="{D5CDD505-2E9C-101B-9397-08002B2CF9AE}" pid="330" name="Comparison_8.7 CNIA68ColumnInsertions134">
    <vt:lpwstr/>
  </property>
  <property fmtid="{D5CDD505-2E9C-101B-9397-08002B2CF9AE}" pid="331" name="Comparison_8.8 NIC69RowInsertions135">
    <vt:lpwstr/>
  </property>
  <property fmtid="{D5CDD505-2E9C-101B-9397-08002B2CF9AE}" pid="332" name="Comparison_8.8 NIC69ColumnInsertions136">
    <vt:lpwstr/>
  </property>
  <property fmtid="{D5CDD505-2E9C-101B-9397-08002B2CF9AE}" pid="333" name="Comparison_8.9 SIF70RowInsertions137">
    <vt:lpwstr/>
  </property>
  <property fmtid="{D5CDD505-2E9C-101B-9397-08002B2CF9AE}" pid="334" name="Comparison_8.9 SIF70ColumnInsertions138">
    <vt:lpwstr/>
  </property>
  <property fmtid="{D5CDD505-2E9C-101B-9397-08002B2CF9AE}" pid="335" name="Comparison_8.10 Pipeline Log71RowInsertions139">
    <vt:lpwstr/>
  </property>
  <property fmtid="{D5CDD505-2E9C-101B-9397-08002B2CF9AE}" pid="336" name="Comparison_8.10 Pipeline Log71ColumnInsertions140">
    <vt:lpwstr/>
  </property>
  <property fmtid="{D5CDD505-2E9C-101B-9397-08002B2CF9AE}" pid="337" name="Comparison_8.10a Other Pipeline appdx (TO)72RowInsertions141">
    <vt:lpwstr/>
  </property>
  <property fmtid="{D5CDD505-2E9C-101B-9397-08002B2CF9AE}" pid="338" name="Comparison_8.10a Other Pipeline appdx (TO)72ColumnInsertions142">
    <vt:lpwstr/>
  </property>
  <property fmtid="{D5CDD505-2E9C-101B-9397-08002B2CF9AE}" pid="339" name="Comparison_8.10b Other Pipeline appdx (SO)73RowInsertions143">
    <vt:lpwstr/>
  </property>
  <property fmtid="{D5CDD505-2E9C-101B-9397-08002B2CF9AE}" pid="340" name="Comparison_8.10b Other Pipeline appdx (SO)73ColumnInsertions144">
    <vt:lpwstr/>
  </property>
  <property fmtid="{D5CDD505-2E9C-101B-9397-08002B2CF9AE}" pid="341" name="Comparison_8.11 Net_Zero74RowInsertions145">
    <vt:lpwstr/>
  </property>
  <property fmtid="{D5CDD505-2E9C-101B-9397-08002B2CF9AE}" pid="342" name="Comparison_8.11 Net_Zero74ColumnInsertions146">
    <vt:lpwstr/>
  </property>
  <property fmtid="{D5CDD505-2E9C-101B-9397-08002B2CF9AE}" pid="343" name="Comparison_8.12 DRS75RowInsertions147">
    <vt:lpwstr/>
  </property>
  <property fmtid="{D5CDD505-2E9C-101B-9397-08002B2CF9AE}" pid="344" name="Comparison_8.12 DRS75ColumnInsertions148">
    <vt:lpwstr/>
  </property>
  <property fmtid="{D5CDD505-2E9C-101B-9397-08002B2CF9AE}" pid="345" name="Comparison_9.1_Operating_margins76RowInsertions149">
    <vt:lpwstr/>
  </property>
  <property fmtid="{D5CDD505-2E9C-101B-9397-08002B2CF9AE}" pid="346" name="Comparison_9.1_Operating_margins76ColumnInsertions150">
    <vt:lpwstr/>
  </property>
  <property fmtid="{D5CDD505-2E9C-101B-9397-08002B2CF9AE}" pid="347" name="Comparison_9.2_NTS_shrinkage77RowInsertions151">
    <vt:lpwstr/>
  </property>
  <property fmtid="{D5CDD505-2E9C-101B-9397-08002B2CF9AE}" pid="348" name="Comparison_9.2_NTS_shrinkage77ColumnInsertions152">
    <vt:lpwstr/>
  </property>
  <property fmtid="{D5CDD505-2E9C-101B-9397-08002B2CF9AE}" pid="349" name="Comparison_9.3_NTS_Shrinkage_(prompt)78RowInsertions153">
    <vt:lpwstr/>
  </property>
  <property fmtid="{D5CDD505-2E9C-101B-9397-08002B2CF9AE}" pid="350" name="Comparison_9.3_NTS_Shrinkage_(prompt)78ColumnInsertions154">
    <vt:lpwstr/>
  </property>
  <property fmtid="{D5CDD505-2E9C-101B-9397-08002B2CF9AE}" pid="351" name="Comparison_9.4_NTS_Shrinkage_(gas_trades)79RowInsertions155">
    <vt:lpwstr/>
  </property>
  <property fmtid="{D5CDD505-2E9C-101B-9397-08002B2CF9AE}" pid="352" name="Comparison_9.4_NTS_Shrinkage_(gas_trades)79ColumnInsertions156">
    <vt:lpwstr/>
  </property>
  <property fmtid="{D5CDD505-2E9C-101B-9397-08002B2CF9AE}" pid="353" name="Comparison_9.5_NTS_Shrinkage_(elec_trades)80RowInsertions157">
    <vt:lpwstr/>
  </property>
  <property fmtid="{D5CDD505-2E9C-101B-9397-08002B2CF9AE}" pid="354" name="Comparison_9.5_NTS_Shrinkage_(elec_trades)80ColumnInsertions158">
    <vt:lpwstr/>
  </property>
  <property fmtid="{D5CDD505-2E9C-101B-9397-08002B2CF9AE}" pid="355" name="Comparison_9.6_Res_Bal_Data81RowInsertions159">
    <vt:lpwstr/>
  </property>
  <property fmtid="{D5CDD505-2E9C-101B-9397-08002B2CF9AE}" pid="356" name="Comparison_9.6_Res_Bal_Data81ColumnInsertions160">
    <vt:lpwstr/>
  </property>
  <property fmtid="{D5CDD505-2E9C-101B-9397-08002B2CF9AE}" pid="357" name="Comparison_9.7_DF_Overview82RowInsertions161">
    <vt:lpwstr/>
  </property>
  <property fmtid="{D5CDD505-2E9C-101B-9397-08002B2CF9AE}" pid="358" name="Comparison_9.7_DF_Overview82ColumnInsertions162">
    <vt:lpwstr/>
  </property>
  <property fmtid="{D5CDD505-2E9C-101B-9397-08002B2CF9AE}" pid="359" name="Comparison_9.8_DF_Adjustment83RowInsertions163">
    <vt:lpwstr/>
  </property>
  <property fmtid="{D5CDD505-2E9C-101B-9397-08002B2CF9AE}" pid="360" name="Comparison_9.8_DF_Adjustment83ColumnInsertions164">
    <vt:lpwstr/>
  </property>
  <property fmtid="{D5CDD505-2E9C-101B-9397-08002B2CF9AE}" pid="361" name="Comparison_9.9_DF_D2D5_Data84RowInsertions165">
    <vt:lpwstr/>
  </property>
  <property fmtid="{D5CDD505-2E9C-101B-9397-08002B2CF9AE}" pid="362" name="Comparison_9.9_DF_D2D5_Data84ColumnInsertions166">
    <vt:lpwstr/>
  </property>
  <property fmtid="{D5CDD505-2E9C-101B-9397-08002B2CF9AE}" pid="363" name="Comparison_9.10_GHG_Incentive revenue85RowInsertions167">
    <vt:lpwstr/>
  </property>
  <property fmtid="{D5CDD505-2E9C-101B-9397-08002B2CF9AE}" pid="364" name="Comparison_9.10_GHG_Incentive revenue85ColumnInsertions168">
    <vt:lpwstr/>
  </property>
  <property fmtid="{D5CDD505-2E9C-101B-9397-08002B2CF9AE}" pid="365" name="Comparison_9.11_GHG_Venting_data86RowInsertions169">
    <vt:lpwstr/>
  </property>
  <property fmtid="{D5CDD505-2E9C-101B-9397-08002B2CF9AE}" pid="366" name="Comparison_9.11_GHG_Venting_data86ColumnInsertions170">
    <vt:lpwstr/>
  </property>
  <property fmtid="{D5CDD505-2E9C-101B-9397-08002B2CF9AE}" pid="367" name="Comparison_9.12_Maintenance_IR87RowInsertions171">
    <vt:lpwstr/>
  </property>
  <property fmtid="{D5CDD505-2E9C-101B-9397-08002B2CF9AE}" pid="368" name="Comparison_9.12_Maintenance_IR87ColumnInsertions172">
    <vt:lpwstr/>
  </property>
  <property fmtid="{D5CDD505-2E9C-101B-9397-08002B2CF9AE}" pid="369" name="MSIP_Label_5aee3434-f7af-4edb-a29e-2a21d151ac0d_Enabled">
    <vt:lpwstr>true</vt:lpwstr>
  </property>
  <property fmtid="{D5CDD505-2E9C-101B-9397-08002B2CF9AE}" pid="370" name="MSIP_Label_5aee3434-f7af-4edb-a29e-2a21d151ac0d_SetDate">
    <vt:lpwstr>2026-07-30T15:48:04Z</vt:lpwstr>
  </property>
  <property fmtid="{D5CDD505-2E9C-101B-9397-08002B2CF9AE}" pid="371" name="MSIP_Label_5aee3434-f7af-4edb-a29e-2a21d151ac0d_Method">
    <vt:lpwstr>Privileged</vt:lpwstr>
  </property>
  <property fmtid="{D5CDD505-2E9C-101B-9397-08002B2CF9AE}" pid="372" name="MSIP_Label_5aee3434-f7af-4edb-a29e-2a21d151ac0d_Name">
    <vt:lpwstr>OFFICIAL -</vt:lpwstr>
  </property>
  <property fmtid="{D5CDD505-2E9C-101B-9397-08002B2CF9AE}" pid="373" name="MSIP_Label_5aee3434-f7af-4edb-a29e-2a21d151ac0d_SiteId">
    <vt:lpwstr>185562ad-39bc-4840-8e40-be6216340c52</vt:lpwstr>
  </property>
  <property fmtid="{D5CDD505-2E9C-101B-9397-08002B2CF9AE}" pid="374" name="MSIP_Label_5aee3434-f7af-4edb-a29e-2a21d151ac0d_ActionId">
    <vt:lpwstr>100fae49-52f0-488a-a528-d5e649394e1c</vt:lpwstr>
  </property>
  <property fmtid="{D5CDD505-2E9C-101B-9397-08002B2CF9AE}" pid="375" name="MSIP_Label_5aee3434-f7af-4edb-a29e-2a21d151ac0d_ContentBits">
    <vt:lpwstr>3</vt:lpwstr>
  </property>
  <property fmtid="{D5CDD505-2E9C-101B-9397-08002B2CF9AE}" pid="376" name="MSIP_Label_5aee3434-f7af-4edb-a29e-2a21d151ac0d_Tag">
    <vt:lpwstr>10, 0, 1, 1</vt:lpwstr>
  </property>
</Properties>
</file>