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codeName="ThisWorkbook" defaultThemeVersion="124226"/>
  <mc:AlternateContent xmlns:mc="http://schemas.openxmlformats.org/markup-compatibility/2006">
    <mc:Choice Requires="x15">
      <x15ac:absPath xmlns:x15ac="http://schemas.microsoft.com/office/spreadsheetml/2010/11/ac" url="https://ofgemcloud.sharepoint.com/sites/PC/Shared Documents/ED3/2. Publications/5. Business Plan Guidance/Final suite of documents/Annex 3/"/>
    </mc:Choice>
  </mc:AlternateContent>
  <xr:revisionPtr revIDLastSave="0" documentId="8_{5B11E45F-B2B9-49C1-B115-1F0138EFECF6}" xr6:coauthVersionLast="47" xr6:coauthVersionMax="47" xr10:uidLastSave="{00000000-0000-0000-0000-000000000000}"/>
  <bookViews>
    <workbookView xWindow="-98" yWindow="-98" windowWidth="21795" windowHeight="12975" tabRatio="601" firstSheet="3" activeTab="3" xr2:uid="{00000000-000D-0000-FFFF-FFFF00000000}"/>
  </bookViews>
  <sheets>
    <sheet name="Cover" sheetId="36" r:id="rId1"/>
    <sheet name="Changes Log" sheetId="37" r:id="rId2"/>
    <sheet name="Guidance" sheetId="28" r:id="rId3"/>
    <sheet name="Option summary" sheetId="29" r:id="rId4"/>
    <sheet name="Fixed Data" sheetId="48" r:id="rId5"/>
    <sheet name="Fixed Data - Inflation" sheetId="49" r:id="rId6"/>
    <sheet name="Risk Register" sheetId="39" r:id="rId7"/>
    <sheet name="Baseline Scenario" sheetId="44" r:id="rId8"/>
    <sheet name="Workings baseline" sheetId="27" r:id="rId9"/>
    <sheet name="Option 1" sheetId="45" r:id="rId10"/>
    <sheet name="Workings 1" sheetId="32" r:id="rId11"/>
    <sheet name="Option 2" sheetId="54" r:id="rId12"/>
    <sheet name="Workings 2" sheetId="51" r:id="rId13"/>
    <sheet name="Option 3" sheetId="55" r:id="rId14"/>
    <sheet name="Workings 3" sheetId="53" r:id="rId15"/>
  </sheets>
  <externalReferences>
    <externalReference r:id="rId16"/>
    <externalReference r:id="rId17"/>
    <externalReference r:id="rId18"/>
    <externalReference r:id="rId19"/>
    <externalReference r:id="rId20"/>
    <externalReference r:id="rId21"/>
    <externalReference r:id="rId22"/>
  </externalReferences>
  <definedNames>
    <definedName name="________hom1" localSheetId="1" hidden="1">{#N/A,#N/A,FALSE,"Assessment";#N/A,#N/A,FALSE,"Staffing";#N/A,#N/A,FALSE,"Hires";#N/A,#N/A,FALSE,"Assumptions"}</definedName>
    <definedName name="________hom1" localSheetId="5" hidden="1">{#N/A,#N/A,FALSE,"Assessment";#N/A,#N/A,FALSE,"Staffing";#N/A,#N/A,FALSE,"Hires";#N/A,#N/A,FALSE,"Assumptions"}</definedName>
    <definedName name="________hom1" hidden="1">{#N/A,#N/A,FALSE,"Assessment";#N/A,#N/A,FALSE,"Staffing";#N/A,#N/A,FALSE,"Hires";#N/A,#N/A,FALSE,"Assumptions"}</definedName>
    <definedName name="________k1" localSheetId="1" hidden="1">{#N/A,#N/A,FALSE,"Assessment";#N/A,#N/A,FALSE,"Staffing";#N/A,#N/A,FALSE,"Hires";#N/A,#N/A,FALSE,"Assumptions"}</definedName>
    <definedName name="________k1" localSheetId="5" hidden="1">{#N/A,#N/A,FALSE,"Assessment";#N/A,#N/A,FALSE,"Staffing";#N/A,#N/A,FALSE,"Hires";#N/A,#N/A,FALSE,"Assumptions"}</definedName>
    <definedName name="________k1" hidden="1">{#N/A,#N/A,FALSE,"Assessment";#N/A,#N/A,FALSE,"Staffing";#N/A,#N/A,FALSE,"Hires";#N/A,#N/A,FALSE,"Assumptions"}</definedName>
    <definedName name="________kk1" localSheetId="1" hidden="1">{#N/A,#N/A,FALSE,"Assessment";#N/A,#N/A,FALSE,"Staffing";#N/A,#N/A,FALSE,"Hires";#N/A,#N/A,FALSE,"Assumptions"}</definedName>
    <definedName name="________kk1" localSheetId="5" hidden="1">{#N/A,#N/A,FALSE,"Assessment";#N/A,#N/A,FALSE,"Staffing";#N/A,#N/A,FALSE,"Hires";#N/A,#N/A,FALSE,"Assumptions"}</definedName>
    <definedName name="________kk1" hidden="1">{#N/A,#N/A,FALSE,"Assessment";#N/A,#N/A,FALSE,"Staffing";#N/A,#N/A,FALSE,"Hires";#N/A,#N/A,FALSE,"Assumptions"}</definedName>
    <definedName name="________KKK1" localSheetId="1" hidden="1">{#N/A,#N/A,FALSE,"Assessment";#N/A,#N/A,FALSE,"Staffing";#N/A,#N/A,FALSE,"Hires";#N/A,#N/A,FALSE,"Assumptions"}</definedName>
    <definedName name="________KKK1" localSheetId="5" hidden="1">{#N/A,#N/A,FALSE,"Assessment";#N/A,#N/A,FALSE,"Staffing";#N/A,#N/A,FALSE,"Hires";#N/A,#N/A,FALSE,"Assumptions"}</definedName>
    <definedName name="________KKK1" hidden="1">{#N/A,#N/A,FALSE,"Assessment";#N/A,#N/A,FALSE,"Staffing";#N/A,#N/A,FALSE,"Hires";#N/A,#N/A,FALSE,"Assumptions"}</definedName>
    <definedName name="________w2" localSheetId="1" hidden="1">{"Model Summary",#N/A,FALSE,"Print Chart";"Holdco",#N/A,FALSE,"Print Chart";"Genco",#N/A,FALSE,"Print Chart";"Servco",#N/A,FALSE,"Print Chart";"Genco_Detail",#N/A,FALSE,"Summary Financials";"Servco_Detail",#N/A,FALSE,"Summary Financials"}</definedName>
    <definedName name="________w2" localSheetId="5" hidden="1">{"Model Summary",#N/A,FALSE,"Print Chart";"Holdco",#N/A,FALSE,"Print Chart";"Genco",#N/A,FALSE,"Print Chart";"Servco",#N/A,FALSE,"Print Chart";"Genco_Detail",#N/A,FALSE,"Summary Financials";"Servco_Detail",#N/A,FALSE,"Summary Financials"}</definedName>
    <definedName name="________w2" hidden="1">{"Model Summary",#N/A,FALSE,"Print Chart";"Holdco",#N/A,FALSE,"Print Chart";"Genco",#N/A,FALSE,"Print Chart";"Servco",#N/A,FALSE,"Print Chart";"Genco_Detail",#N/A,FALSE,"Summary Financials";"Servco_Detail",#N/A,FALSE,"Summary Financials"}</definedName>
    <definedName name="________wr6" localSheetId="1" hidden="1">{"Model Summary",#N/A,FALSE,"Print Chart";"Holdco",#N/A,FALSE,"Print Chart";"Genco",#N/A,FALSE,"Print Chart";"Servco",#N/A,FALSE,"Print Chart";"Genco_Detail",#N/A,FALSE,"Summary Financials";"Servco_Detail",#N/A,FALSE,"Summary Financials"}</definedName>
    <definedName name="________wr6" localSheetId="5" hidden="1">{"Model Summary",#N/A,FALSE,"Print Chart";"Holdco",#N/A,FALSE,"Print Chart";"Genco",#N/A,FALSE,"Print Chart";"Servco",#N/A,FALSE,"Print Chart";"Genco_Detail",#N/A,FALSE,"Summary Financials";"Servco_Detail",#N/A,FALSE,"Summary Financials"}</definedName>
    <definedName name="________wr6" hidden="1">{"Model Summary",#N/A,FALSE,"Print Chart";"Holdco",#N/A,FALSE,"Print Chart";"Genco",#N/A,FALSE,"Print Chart";"Servco",#N/A,FALSE,"Print Chart";"Genco_Detail",#N/A,FALSE,"Summary Financials";"Servco_Detail",#N/A,FALSE,"Summary Financials"}</definedName>
    <definedName name="________wr9" localSheetId="1" hidden="1">{"holdco",#N/A,FALSE,"Summary Financials";"holdco",#N/A,FALSE,"Summary Financials"}</definedName>
    <definedName name="________wr9" localSheetId="5" hidden="1">{"holdco",#N/A,FALSE,"Summary Financials";"holdco",#N/A,FALSE,"Summary Financials"}</definedName>
    <definedName name="________wr9" hidden="1">{"holdco",#N/A,FALSE,"Summary Financials";"holdco",#N/A,FALSE,"Summary Financials"}</definedName>
    <definedName name="________wrn1" localSheetId="1" hidden="1">{"holdco",#N/A,FALSE,"Summary Financials";"holdco",#N/A,FALSE,"Summary Financials"}</definedName>
    <definedName name="________wrn1" localSheetId="5" hidden="1">{"holdco",#N/A,FALSE,"Summary Financials";"holdco",#N/A,FALSE,"Summary Financials"}</definedName>
    <definedName name="________wrn1" hidden="1">{"holdco",#N/A,FALSE,"Summary Financials";"holdco",#N/A,FALSE,"Summary Financials"}</definedName>
    <definedName name="________wrn2" localSheetId="1" hidden="1">{"holdco",#N/A,FALSE,"Summary Financials";"holdco",#N/A,FALSE,"Summary Financials"}</definedName>
    <definedName name="________wrn2" localSheetId="5" hidden="1">{"holdco",#N/A,FALSE,"Summary Financials";"holdco",#N/A,FALSE,"Summary Financials"}</definedName>
    <definedName name="________wrn2" hidden="1">{"holdco",#N/A,FALSE,"Summary Financials";"holdco",#N/A,FALSE,"Summary Financials"}</definedName>
    <definedName name="________wrn3" localSheetId="1" hidden="1">{"holdco",#N/A,FALSE,"Summary Financials";"holdco",#N/A,FALSE,"Summary Financials"}</definedName>
    <definedName name="________wrn3" localSheetId="5" hidden="1">{"holdco",#N/A,FALSE,"Summary Financials";"holdco",#N/A,FALSE,"Summary Financials"}</definedName>
    <definedName name="________wrn3" hidden="1">{"holdco",#N/A,FALSE,"Summary Financials";"holdco",#N/A,FALSE,"Summary Financials"}</definedName>
    <definedName name="________wrn7" localSheetId="1" hidden="1">{"Model Summary",#N/A,FALSE,"Print Chart";"Holdco",#N/A,FALSE,"Print Chart";"Genco",#N/A,FALSE,"Print Chart";"Servco",#N/A,FALSE,"Print Chart";"Genco_Detail",#N/A,FALSE,"Summary Financials";"Servco_Detail",#N/A,FALSE,"Summary Financials"}</definedName>
    <definedName name="________wrn7" localSheetId="5" hidden="1">{"Model Summary",#N/A,FALSE,"Print Chart";"Holdco",#N/A,FALSE,"Print Chart";"Genco",#N/A,FALSE,"Print Chart";"Servco",#N/A,FALSE,"Print Chart";"Genco_Detail",#N/A,FALSE,"Summary Financials";"Servco_Detail",#N/A,FALSE,"Summary Financials"}</definedName>
    <definedName name="________wrn7" hidden="1">{"Model Summary",#N/A,FALSE,"Print Chart";"Holdco",#N/A,FALSE,"Print Chart";"Genco",#N/A,FALSE,"Print Chart";"Servco",#N/A,FALSE,"Print Chart";"Genco_Detail",#N/A,FALSE,"Summary Financials";"Servco_Detail",#N/A,FALSE,"Summary Financials"}</definedName>
    <definedName name="________wrn8" localSheetId="1" hidden="1">{"holdco",#N/A,FALSE,"Summary Financials";"holdco",#N/A,FALSE,"Summary Financials"}</definedName>
    <definedName name="________wrn8" localSheetId="5" hidden="1">{"holdco",#N/A,FALSE,"Summary Financials";"holdco",#N/A,FALSE,"Summary Financials"}</definedName>
    <definedName name="________wrn8" hidden="1">{"holdco",#N/A,FALSE,"Summary Financials";"holdco",#N/A,FALSE,"Summary Financials"}</definedName>
    <definedName name="_______bb2" localSheetId="1" hidden="1">{#N/A,#N/A,FALSE,"PRJCTED MNTHLY QTY's"}</definedName>
    <definedName name="_______bb2" localSheetId="5" hidden="1">{#N/A,#N/A,FALSE,"PRJCTED MNTHLY QTY's"}</definedName>
    <definedName name="_______bb2" hidden="1">{#N/A,#N/A,FALSE,"PRJCTED MNTHLY QTY's"}</definedName>
    <definedName name="_______Lee5" localSheetId="1" hidden="1">{#VALUE!,#N/A,FALSE,0}</definedName>
    <definedName name="_______Lee5" localSheetId="5" hidden="1">{#VALUE!,#N/A,FALSE,0}</definedName>
    <definedName name="_______Lee5" hidden="1">{#VALUE!,#N/A,FALSE,0}</definedName>
    <definedName name="______hom1" localSheetId="1" hidden="1">{#N/A,#N/A,FALSE,"Assessment";#N/A,#N/A,FALSE,"Staffing";#N/A,#N/A,FALSE,"Hires";#N/A,#N/A,FALSE,"Assumptions"}</definedName>
    <definedName name="______hom1" localSheetId="5" hidden="1">{#N/A,#N/A,FALSE,"Assessment";#N/A,#N/A,FALSE,"Staffing";#N/A,#N/A,FALSE,"Hires";#N/A,#N/A,FALSE,"Assumptions"}</definedName>
    <definedName name="______hom1" hidden="1">{#N/A,#N/A,FALSE,"Assessment";#N/A,#N/A,FALSE,"Staffing";#N/A,#N/A,FALSE,"Hires";#N/A,#N/A,FALSE,"Assumptions"}</definedName>
    <definedName name="______k1" localSheetId="1" hidden="1">{#N/A,#N/A,FALSE,"Assessment";#N/A,#N/A,FALSE,"Staffing";#N/A,#N/A,FALSE,"Hires";#N/A,#N/A,FALSE,"Assumptions"}</definedName>
    <definedName name="______k1" localSheetId="5" hidden="1">{#N/A,#N/A,FALSE,"Assessment";#N/A,#N/A,FALSE,"Staffing";#N/A,#N/A,FALSE,"Hires";#N/A,#N/A,FALSE,"Assumptions"}</definedName>
    <definedName name="______k1" hidden="1">{#N/A,#N/A,FALSE,"Assessment";#N/A,#N/A,FALSE,"Staffing";#N/A,#N/A,FALSE,"Hires";#N/A,#N/A,FALSE,"Assumptions"}</definedName>
    <definedName name="______kk1" localSheetId="1" hidden="1">{#N/A,#N/A,FALSE,"Assessment";#N/A,#N/A,FALSE,"Staffing";#N/A,#N/A,FALSE,"Hires";#N/A,#N/A,FALSE,"Assumptions"}</definedName>
    <definedName name="______kk1" localSheetId="5" hidden="1">{#N/A,#N/A,FALSE,"Assessment";#N/A,#N/A,FALSE,"Staffing";#N/A,#N/A,FALSE,"Hires";#N/A,#N/A,FALSE,"Assumptions"}</definedName>
    <definedName name="______kk1" hidden="1">{#N/A,#N/A,FALSE,"Assessment";#N/A,#N/A,FALSE,"Staffing";#N/A,#N/A,FALSE,"Hires";#N/A,#N/A,FALSE,"Assumptions"}</definedName>
    <definedName name="______KKK1" localSheetId="1" hidden="1">{#N/A,#N/A,FALSE,"Assessment";#N/A,#N/A,FALSE,"Staffing";#N/A,#N/A,FALSE,"Hires";#N/A,#N/A,FALSE,"Assumptions"}</definedName>
    <definedName name="______KKK1" localSheetId="5" hidden="1">{#N/A,#N/A,FALSE,"Assessment";#N/A,#N/A,FALSE,"Staffing";#N/A,#N/A,FALSE,"Hires";#N/A,#N/A,FALSE,"Assumptions"}</definedName>
    <definedName name="______KKK1" hidden="1">{#N/A,#N/A,FALSE,"Assessment";#N/A,#N/A,FALSE,"Staffing";#N/A,#N/A,FALSE,"Hires";#N/A,#N/A,FALSE,"Assumptions"}</definedName>
    <definedName name="______w2" localSheetId="1" hidden="1">{"Model Summary",#N/A,FALSE,"Print Chart";"Holdco",#N/A,FALSE,"Print Chart";"Genco",#N/A,FALSE,"Print Chart";"Servco",#N/A,FALSE,"Print Chart";"Genco_Detail",#N/A,FALSE,"Summary Financials";"Servco_Detail",#N/A,FALSE,"Summary Financials"}</definedName>
    <definedName name="______w2" localSheetId="5" hidden="1">{"Model Summary",#N/A,FALSE,"Print Chart";"Holdco",#N/A,FALSE,"Print Chart";"Genco",#N/A,FALSE,"Print Chart";"Servco",#N/A,FALSE,"Print Chart";"Genco_Detail",#N/A,FALSE,"Summary Financials";"Servco_Detail",#N/A,FALSE,"Summary Financials"}</definedName>
    <definedName name="______w2" hidden="1">{"Model Summary",#N/A,FALSE,"Print Chart";"Holdco",#N/A,FALSE,"Print Chart";"Genco",#N/A,FALSE,"Print Chart";"Servco",#N/A,FALSE,"Print Chart";"Genco_Detail",#N/A,FALSE,"Summary Financials";"Servco_Detail",#N/A,FALSE,"Summary Financials"}</definedName>
    <definedName name="______wr6" localSheetId="1" hidden="1">{"Model Summary",#N/A,FALSE,"Print Chart";"Holdco",#N/A,FALSE,"Print Chart";"Genco",#N/A,FALSE,"Print Chart";"Servco",#N/A,FALSE,"Print Chart";"Genco_Detail",#N/A,FALSE,"Summary Financials";"Servco_Detail",#N/A,FALSE,"Summary Financials"}</definedName>
    <definedName name="______wr6" localSheetId="5" hidden="1">{"Model Summary",#N/A,FALSE,"Print Chart";"Holdco",#N/A,FALSE,"Print Chart";"Genco",#N/A,FALSE,"Print Chart";"Servco",#N/A,FALSE,"Print Chart";"Genco_Detail",#N/A,FALSE,"Summary Financials";"Servco_Detail",#N/A,FALSE,"Summary Financials"}</definedName>
    <definedName name="______wr6" hidden="1">{"Model Summary",#N/A,FALSE,"Print Chart";"Holdco",#N/A,FALSE,"Print Chart";"Genco",#N/A,FALSE,"Print Chart";"Servco",#N/A,FALSE,"Print Chart";"Genco_Detail",#N/A,FALSE,"Summary Financials";"Servco_Detail",#N/A,FALSE,"Summary Financials"}</definedName>
    <definedName name="______wr9" localSheetId="1" hidden="1">{"holdco",#N/A,FALSE,"Summary Financials";"holdco",#N/A,FALSE,"Summary Financials"}</definedName>
    <definedName name="______wr9" localSheetId="5" hidden="1">{"holdco",#N/A,FALSE,"Summary Financials";"holdco",#N/A,FALSE,"Summary Financials"}</definedName>
    <definedName name="______wr9" hidden="1">{"holdco",#N/A,FALSE,"Summary Financials";"holdco",#N/A,FALSE,"Summary Financials"}</definedName>
    <definedName name="______wrn1" localSheetId="1" hidden="1">{"holdco",#N/A,FALSE,"Summary Financials";"holdco",#N/A,FALSE,"Summary Financials"}</definedName>
    <definedName name="______wrn1" localSheetId="5" hidden="1">{"holdco",#N/A,FALSE,"Summary Financials";"holdco",#N/A,FALSE,"Summary Financials"}</definedName>
    <definedName name="______wrn1" hidden="1">{"holdco",#N/A,FALSE,"Summary Financials";"holdco",#N/A,FALSE,"Summary Financials"}</definedName>
    <definedName name="______wrn2" localSheetId="1" hidden="1">{"holdco",#N/A,FALSE,"Summary Financials";"holdco",#N/A,FALSE,"Summary Financials"}</definedName>
    <definedName name="______wrn2" localSheetId="5" hidden="1">{"holdco",#N/A,FALSE,"Summary Financials";"holdco",#N/A,FALSE,"Summary Financials"}</definedName>
    <definedName name="______wrn2" hidden="1">{"holdco",#N/A,FALSE,"Summary Financials";"holdco",#N/A,FALSE,"Summary Financials"}</definedName>
    <definedName name="______wrn3" localSheetId="1" hidden="1">{"holdco",#N/A,FALSE,"Summary Financials";"holdco",#N/A,FALSE,"Summary Financials"}</definedName>
    <definedName name="______wrn3" localSheetId="5" hidden="1">{"holdco",#N/A,FALSE,"Summary Financials";"holdco",#N/A,FALSE,"Summary Financials"}</definedName>
    <definedName name="______wrn3" hidden="1">{"holdco",#N/A,FALSE,"Summary Financials";"holdco",#N/A,FALSE,"Summary Financials"}</definedName>
    <definedName name="______wrn7" localSheetId="1" hidden="1">{"Model Summary",#N/A,FALSE,"Print Chart";"Holdco",#N/A,FALSE,"Print Chart";"Genco",#N/A,FALSE,"Print Chart";"Servco",#N/A,FALSE,"Print Chart";"Genco_Detail",#N/A,FALSE,"Summary Financials";"Servco_Detail",#N/A,FALSE,"Summary Financials"}</definedName>
    <definedName name="______wrn7" localSheetId="5" hidden="1">{"Model Summary",#N/A,FALSE,"Print Chart";"Holdco",#N/A,FALSE,"Print Chart";"Genco",#N/A,FALSE,"Print Chart";"Servco",#N/A,FALSE,"Print Chart";"Genco_Detail",#N/A,FALSE,"Summary Financials";"Servco_Detail",#N/A,FALSE,"Summary Financials"}</definedName>
    <definedName name="______wrn7" hidden="1">{"Model Summary",#N/A,FALSE,"Print Chart";"Holdco",#N/A,FALSE,"Print Chart";"Genco",#N/A,FALSE,"Print Chart";"Servco",#N/A,FALSE,"Print Chart";"Genco_Detail",#N/A,FALSE,"Summary Financials";"Servco_Detail",#N/A,FALSE,"Summary Financials"}</definedName>
    <definedName name="______wrn8" localSheetId="1" hidden="1">{"holdco",#N/A,FALSE,"Summary Financials";"holdco",#N/A,FALSE,"Summary Financials"}</definedName>
    <definedName name="______wrn8" localSheetId="5" hidden="1">{"holdco",#N/A,FALSE,"Summary Financials";"holdco",#N/A,FALSE,"Summary Financials"}</definedName>
    <definedName name="______wrn8" hidden="1">{"holdco",#N/A,FALSE,"Summary Financials";"holdco",#N/A,FALSE,"Summary Financials"}</definedName>
    <definedName name="_____KKK1" localSheetId="1" hidden="1">{#N/A,#N/A,FALSE,"Assessment";#N/A,#N/A,FALSE,"Staffing";#N/A,#N/A,FALSE,"Hires";#N/A,#N/A,FALSE,"Assumptions"}</definedName>
    <definedName name="_____KKK1" localSheetId="5" hidden="1">{#N/A,#N/A,FALSE,"Assessment";#N/A,#N/A,FALSE,"Staffing";#N/A,#N/A,FALSE,"Hires";#N/A,#N/A,FALSE,"Assumptions"}</definedName>
    <definedName name="_____KKK1" hidden="1">{#N/A,#N/A,FALSE,"Assessment";#N/A,#N/A,FALSE,"Staffing";#N/A,#N/A,FALSE,"Hires";#N/A,#N/A,FALSE,"Assumptions"}</definedName>
    <definedName name="_____wrn1" localSheetId="1" hidden="1">{"holdco",#N/A,FALSE,"Summary Financials";"holdco",#N/A,FALSE,"Summary Financials"}</definedName>
    <definedName name="_____wrn1" localSheetId="5" hidden="1">{"holdco",#N/A,FALSE,"Summary Financials";"holdco",#N/A,FALSE,"Summary Financials"}</definedName>
    <definedName name="_____wrn1" hidden="1">{"holdco",#N/A,FALSE,"Summary Financials";"holdco",#N/A,FALSE,"Summary Financials"}</definedName>
    <definedName name="_____wrn2" localSheetId="1" hidden="1">{"holdco",#N/A,FALSE,"Summary Financials";"holdco",#N/A,FALSE,"Summary Financials"}</definedName>
    <definedName name="_____wrn2" localSheetId="5" hidden="1">{"holdco",#N/A,FALSE,"Summary Financials";"holdco",#N/A,FALSE,"Summary Financials"}</definedName>
    <definedName name="_____wrn2" hidden="1">{"holdco",#N/A,FALSE,"Summary Financials";"holdco",#N/A,FALSE,"Summary Financials"}</definedName>
    <definedName name="_____wrn3" localSheetId="1" hidden="1">{"holdco",#N/A,FALSE,"Summary Financials";"holdco",#N/A,FALSE,"Summary Financials"}</definedName>
    <definedName name="_____wrn3" localSheetId="5" hidden="1">{"holdco",#N/A,FALSE,"Summary Financials";"holdco",#N/A,FALSE,"Summary Financials"}</definedName>
    <definedName name="_____wrn3" hidden="1">{"holdco",#N/A,FALSE,"Summary Financials";"holdco",#N/A,FALSE,"Summary Financials"}</definedName>
    <definedName name="_____wrn7" localSheetId="1" hidden="1">{"Model Summary",#N/A,FALSE,"Print Chart";"Holdco",#N/A,FALSE,"Print Chart";"Genco",#N/A,FALSE,"Print Chart";"Servco",#N/A,FALSE,"Print Chart";"Genco_Detail",#N/A,FALSE,"Summary Financials";"Servco_Detail",#N/A,FALSE,"Summary Financials"}</definedName>
    <definedName name="_____wrn7" localSheetId="5" hidden="1">{"Model Summary",#N/A,FALSE,"Print Chart";"Holdco",#N/A,FALSE,"Print Chart";"Genco",#N/A,FALSE,"Print Chart";"Servco",#N/A,FALSE,"Print Chart";"Genco_Detail",#N/A,FALSE,"Summary Financials";"Servco_Detail",#N/A,FALSE,"Summary Financials"}</definedName>
    <definedName name="_____wrn7" hidden="1">{"Model Summary",#N/A,FALSE,"Print Chart";"Holdco",#N/A,FALSE,"Print Chart";"Genco",#N/A,FALSE,"Print Chart";"Servco",#N/A,FALSE,"Print Chart";"Genco_Detail",#N/A,FALSE,"Summary Financials";"Servco_Detail",#N/A,FALSE,"Summary Financials"}</definedName>
    <definedName name="_____wrn8" localSheetId="1" hidden="1">{"holdco",#N/A,FALSE,"Summary Financials";"holdco",#N/A,FALSE,"Summary Financials"}</definedName>
    <definedName name="_____wrn8" localSheetId="5" hidden="1">{"holdco",#N/A,FALSE,"Summary Financials";"holdco",#N/A,FALSE,"Summary Financials"}</definedName>
    <definedName name="_____wrn8" hidden="1">{"holdco",#N/A,FALSE,"Summary Financials";"holdco",#N/A,FALSE,"Summary Financials"}</definedName>
    <definedName name="__123Graph_B" hidden="1">'[1]Universal data'!#REF!</definedName>
    <definedName name="__123Graph_C" hidden="1">'[1]Universal data'!#REF!</definedName>
    <definedName name="__123Graph_D" hidden="1">'[1]Universal data'!#REF!</definedName>
    <definedName name="__123Graph_X" hidden="1">'[1]Universal data'!#REF!</definedName>
    <definedName name="__FDS_HYPERLINK_TOGGLE_STATE__" hidden="1">"ON"</definedName>
    <definedName name="__hom1" localSheetId="1" hidden="1">{#N/A,#N/A,FALSE,"Assessment";#N/A,#N/A,FALSE,"Staffing";#N/A,#N/A,FALSE,"Hires";#N/A,#N/A,FALSE,"Assumptions"}</definedName>
    <definedName name="__hom1" localSheetId="5" hidden="1">{#N/A,#N/A,FALSE,"Assessment";#N/A,#N/A,FALSE,"Staffing";#N/A,#N/A,FALSE,"Hires";#N/A,#N/A,FALSE,"Assumptions"}</definedName>
    <definedName name="__hom1" hidden="1">{#N/A,#N/A,FALSE,"Assessment";#N/A,#N/A,FALSE,"Staffing";#N/A,#N/A,FALSE,"Hires";#N/A,#N/A,FALSE,"Assumptions"}</definedName>
    <definedName name="__IntlFixup" hidden="1">TRUE</definedName>
    <definedName name="__kk1" localSheetId="1" hidden="1">{#N/A,#N/A,FALSE,"Assessment";#N/A,#N/A,FALSE,"Staffing";#N/A,#N/A,FALSE,"Hires";#N/A,#N/A,FALSE,"Assumptions"}</definedName>
    <definedName name="__kk1" localSheetId="5" hidden="1">{#N/A,#N/A,FALSE,"Assessment";#N/A,#N/A,FALSE,"Staffing";#N/A,#N/A,FALSE,"Hires";#N/A,#N/A,FALSE,"Assumptions"}</definedName>
    <definedName name="__kk1" hidden="1">{#N/A,#N/A,FALSE,"Assessment";#N/A,#N/A,FALSE,"Staffing";#N/A,#N/A,FALSE,"Hires";#N/A,#N/A,FALSE,"Assumptions"}</definedName>
    <definedName name="__KKK1" localSheetId="1" hidden="1">{#N/A,#N/A,FALSE,"Assessment";#N/A,#N/A,FALSE,"Staffing";#N/A,#N/A,FALSE,"Hires";#N/A,#N/A,FALSE,"Assumptions"}</definedName>
    <definedName name="__KKK1" localSheetId="5" hidden="1">{#N/A,#N/A,FALSE,"Assessment";#N/A,#N/A,FALSE,"Staffing";#N/A,#N/A,FALSE,"Hires";#N/A,#N/A,FALSE,"Assumptions"}</definedName>
    <definedName name="__KKK1" hidden="1">{#N/A,#N/A,FALSE,"Assessment";#N/A,#N/A,FALSE,"Staffing";#N/A,#N/A,FALSE,"Hires";#N/A,#N/A,FALSE,"Assumptions"}</definedName>
    <definedName name="__wrn1" localSheetId="1" hidden="1">{"holdco",#N/A,FALSE,"Summary Financials";"holdco",#N/A,FALSE,"Summary Financials"}</definedName>
    <definedName name="__wrn1" localSheetId="5" hidden="1">{"holdco",#N/A,FALSE,"Summary Financials";"holdco",#N/A,FALSE,"Summary Financials"}</definedName>
    <definedName name="__wrn1" hidden="1">{"holdco",#N/A,FALSE,"Summary Financials";"holdco",#N/A,FALSE,"Summary Financials"}</definedName>
    <definedName name="__wrn2" localSheetId="1" hidden="1">{"holdco",#N/A,FALSE,"Summary Financials";"holdco",#N/A,FALSE,"Summary Financials"}</definedName>
    <definedName name="__wrn2" localSheetId="5" hidden="1">{"holdco",#N/A,FALSE,"Summary Financials";"holdco",#N/A,FALSE,"Summary Financials"}</definedName>
    <definedName name="__wrn2" hidden="1">{"holdco",#N/A,FALSE,"Summary Financials";"holdco",#N/A,FALSE,"Summary Financials"}</definedName>
    <definedName name="__wrn3" localSheetId="1" hidden="1">{"holdco",#N/A,FALSE,"Summary Financials";"holdco",#N/A,FALSE,"Summary Financials"}</definedName>
    <definedName name="__wrn3" localSheetId="5" hidden="1">{"holdco",#N/A,FALSE,"Summary Financials";"holdco",#N/A,FALSE,"Summary Financials"}</definedName>
    <definedName name="__wrn3" hidden="1">{"holdco",#N/A,FALSE,"Summary Financials";"holdco",#N/A,FALSE,"Summary Financials"}</definedName>
    <definedName name="__wrn7" localSheetId="1" hidden="1">{"Model Summary",#N/A,FALSE,"Print Chart";"Holdco",#N/A,FALSE,"Print Chart";"Genco",#N/A,FALSE,"Print Chart";"Servco",#N/A,FALSE,"Print Chart";"Genco_Detail",#N/A,FALSE,"Summary Financials";"Servco_Detail",#N/A,FALSE,"Summary Financials"}</definedName>
    <definedName name="__wrn7" localSheetId="5" hidden="1">{"Model Summary",#N/A,FALSE,"Print Chart";"Holdco",#N/A,FALSE,"Print Chart";"Genco",#N/A,FALSE,"Print Chart";"Servco",#N/A,FALSE,"Print Chart";"Genco_Detail",#N/A,FALSE,"Summary Financials";"Servco_Detail",#N/A,FALSE,"Summary Financials"}</definedName>
    <definedName name="__wrn7" hidden="1">{"Model Summary",#N/A,FALSE,"Print Chart";"Holdco",#N/A,FALSE,"Print Chart";"Genco",#N/A,FALSE,"Print Chart";"Servco",#N/A,FALSE,"Print Chart";"Genco_Detail",#N/A,FALSE,"Summary Financials";"Servco_Detail",#N/A,FALSE,"Summary Financials"}</definedName>
    <definedName name="__wrn8" localSheetId="1" hidden="1">{"holdco",#N/A,FALSE,"Summary Financials";"holdco",#N/A,FALSE,"Summary Financials"}</definedName>
    <definedName name="__wrn8" localSheetId="5" hidden="1">{"holdco",#N/A,FALSE,"Summary Financials";"holdco",#N/A,FALSE,"Summary Financials"}</definedName>
    <definedName name="__wrn8" hidden="1">{"holdco",#N/A,FALSE,"Summary Financials";"holdco",#N/A,FALSE,"Summary Financials"}</definedName>
    <definedName name="_139__123Graph_LBL_DCHART_3" hidden="1">[2]Graphs!$D$59:$D$59</definedName>
    <definedName name="_142__123Graph_LBL_FCHART_1" hidden="1">[2]Graphs!$G$59:$G$59</definedName>
    <definedName name="_143__123Graph_LBL_FCHART_3" hidden="1">[2]Graphs!$G$59:$G$59</definedName>
    <definedName name="_33__123Graph_LBL_ECHART_3" hidden="1">[2]Graphs!$F$59:$F$59</definedName>
    <definedName name="_34__123Graph_LBL_FCHART_1" hidden="1">[2]Graphs!$G$59:$G$59</definedName>
    <definedName name="_35__123Graph_LBL_FCHART_3" hidden="1">[2]Graphs!$G$59:$G$59</definedName>
    <definedName name="_49__123Graph_LBL_FCHART_1" hidden="1">[2]Graphs!$G$59:$G$59</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example" localSheetId="5" hidden="1">#REF!</definedName>
    <definedName name="_example" hidden="1">#REF!</definedName>
    <definedName name="_Fill" localSheetId="5" hidden="1">#REF!</definedName>
    <definedName name="_Fill" hidden="1">#REF!</definedName>
    <definedName name="_Key1" localSheetId="5" hidden="1">#REF!</definedName>
    <definedName name="_Key1" hidden="1">#REF!</definedName>
    <definedName name="_Key2" hidden="1">#REF!</definedName>
    <definedName name="_Order1" hidden="1">255</definedName>
    <definedName name="_Order2" hidden="1">0</definedName>
    <definedName name="_Sort" localSheetId="5" hidden="1">#REF!</definedName>
    <definedName name="_Sort" hidden="1">#REF!</definedName>
    <definedName name="a" localSheetId="1" hidden="1">{"staff",#N/A,FALSE,"Current Month"}</definedName>
    <definedName name="a" localSheetId="5" hidden="1">{"staff",#N/A,FALSE,"Current Month"}</definedName>
    <definedName name="a" hidden="1">{"staff",#N/A,FALSE,"Current Month"}</definedName>
    <definedName name="AAA_duser" hidden="1">"OFF"</definedName>
    <definedName name="AAB_GSPPG" hidden="1">"AAB_Goldman Sachs PPG Chart Utilities 1.0g"</definedName>
    <definedName name="AccessDatabase" hidden="1">"C:\DATA\KEVIN\MODELS\Model 0218.mdb"</definedName>
    <definedName name="ACwvu.CapersView." localSheetId="5" hidden="1">[3]Sheet1!#REF!</definedName>
    <definedName name="ACwvu.CapersView." hidden="1">[3]Sheet1!#REF!</definedName>
    <definedName name="ACwvu.Japan_Capers_Ed_Pub." localSheetId="5" hidden="1">#REF!</definedName>
    <definedName name="ACwvu.Japan_Capers_Ed_Pub." hidden="1">#REF!</definedName>
    <definedName name="ACwvu.KJP_CC." localSheetId="5" hidden="1">#REF!</definedName>
    <definedName name="ACwvu.KJP_CC." hidden="1">#REF!</definedName>
    <definedName name="b" localSheetId="1" hidden="1">{"staff",#N/A,FALSE,"Current Month"}</definedName>
    <definedName name="b" localSheetId="5" hidden="1">{"staff",#N/A,FALSE,"Current Month"}</definedName>
    <definedName name="b" hidden="1">{"staff",#N/A,FALSE,"Current Month"}</definedName>
    <definedName name="bb" localSheetId="1" hidden="1">{#N/A,#N/A,FALSE,"PRJCTED MNTHLY QTY's"}</definedName>
    <definedName name="bb" localSheetId="5" hidden="1">{#N/A,#N/A,FALSE,"PRJCTED MNTHLY QTY's"}</definedName>
    <definedName name="bb" hidden="1">{#N/A,#N/A,FALSE,"PRJCTED MNTHLY QTY's"}</definedName>
    <definedName name="bbbb" localSheetId="1" hidden="1">{#N/A,#N/A,FALSE,"PRJCTED QTRLY QTY's"}</definedName>
    <definedName name="bbbb" localSheetId="5" hidden="1">{#N/A,#N/A,FALSE,"PRJCTED QTRLY QTY's"}</definedName>
    <definedName name="bbbb" hidden="1">{#N/A,#N/A,FALSE,"PRJCTED QTRLY QTY's"}</definedName>
    <definedName name="bbbbbb" localSheetId="1" hidden="1">{#N/A,#N/A,FALSE,"PRJCTED QTRLY QTY's"}</definedName>
    <definedName name="bbbbbb" localSheetId="5" hidden="1">{#N/A,#N/A,FALSE,"PRJCTED QTRLY QTY's"}</definedName>
    <definedName name="bbbbbb" hidden="1">{#N/A,#N/A,FALSE,"PRJCTED QTRLY QTY's"}</definedName>
    <definedName name="BExEZ4HBCC06708765M8A06KCR7P" hidden="1">#N/A</definedName>
    <definedName name="BLPH1" hidden="1">[4]Sheet2!#REF!</definedName>
    <definedName name="BLPH10" localSheetId="5" hidden="1">#REF!</definedName>
    <definedName name="BLPH10" hidden="1">#REF!</definedName>
    <definedName name="BLPH100" localSheetId="5" hidden="1">#REF!</definedName>
    <definedName name="BLPH100" hidden="1">#REF!</definedName>
    <definedName name="BLPH101" localSheetId="5"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localSheetId="5" hidden="1">[4]Sheet2!#REF!</definedName>
    <definedName name="BLPH2" hidden="1">[4]Sheet2!#REF!</definedName>
    <definedName name="BLPH20" localSheetId="5" hidden="1">#REF!</definedName>
    <definedName name="BLPH20" hidden="1">#REF!</definedName>
    <definedName name="BLPH200" localSheetId="5" hidden="1">#REF!</definedName>
    <definedName name="BLPH200" hidden="1">#REF!</definedName>
    <definedName name="BLPH201" localSheetId="5"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'[5]Risk-Free Rate'!$AQ$15</definedName>
    <definedName name="BLPH210" localSheetId="5" hidden="1">#REF!</definedName>
    <definedName name="BLPH210" hidden="1">#REF!</definedName>
    <definedName name="BLPH211" localSheetId="5" hidden="1">#REF!</definedName>
    <definedName name="BLPH211" hidden="1">#REF!</definedName>
    <definedName name="BLPH212" localSheetId="5"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'[5]Risk-Free Rate'!$AN$15</definedName>
    <definedName name="BLPH220" localSheetId="5" hidden="1">#REF!</definedName>
    <definedName name="BLPH220" hidden="1">#REF!</definedName>
    <definedName name="BLPH221" localSheetId="5" hidden="1">#REF!</definedName>
    <definedName name="BLPH221" hidden="1">#REF!</definedName>
    <definedName name="BLPH222" localSheetId="5"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'[5]Risk-Free Rate'!$AK$15</definedName>
    <definedName name="BLPH230" localSheetId="5" hidden="1">#REF!</definedName>
    <definedName name="BLPH230" hidden="1">#REF!</definedName>
    <definedName name="BLPH231" localSheetId="5" hidden="1">#REF!</definedName>
    <definedName name="BLPH231" hidden="1">#REF!</definedName>
    <definedName name="BLPH232" localSheetId="5"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'[5]Risk-Free Rate'!$AH$15</definedName>
    <definedName name="BLPH240" localSheetId="5" hidden="1">#REF!</definedName>
    <definedName name="BLPH240" hidden="1">#REF!</definedName>
    <definedName name="BLPH241" localSheetId="5" hidden="1">#REF!</definedName>
    <definedName name="BLPH241" hidden="1">#REF!</definedName>
    <definedName name="BLPH242" localSheetId="5"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'[5]Risk-Free Rate'!$AE$15</definedName>
    <definedName name="BLPH250" localSheetId="5" hidden="1">#REF!</definedName>
    <definedName name="BLPH250" hidden="1">#REF!</definedName>
    <definedName name="BLPH251" localSheetId="5" hidden="1">#REF!</definedName>
    <definedName name="BLPH251" hidden="1">#REF!</definedName>
    <definedName name="BLPH252" localSheetId="5"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'[5]Risk-Free Rate'!$AB$15</definedName>
    <definedName name="BLPH260" localSheetId="5" hidden="1">#REF!</definedName>
    <definedName name="BLPH260" hidden="1">#REF!</definedName>
    <definedName name="BLPH261" localSheetId="5" hidden="1">#REF!</definedName>
    <definedName name="BLPH261" hidden="1">#REF!</definedName>
    <definedName name="BLPH262" localSheetId="5"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'[5]Risk-Free Rate'!$Y$15</definedName>
    <definedName name="BLPH270" localSheetId="5" hidden="1">#REF!</definedName>
    <definedName name="BLPH270" hidden="1">#REF!</definedName>
    <definedName name="BLPH271" localSheetId="5" hidden="1">#REF!</definedName>
    <definedName name="BLPH271" hidden="1">#REF!</definedName>
    <definedName name="BLPH272" localSheetId="5"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'[5]Risk-Free Rate'!$V$15</definedName>
    <definedName name="BLPH280" localSheetId="5" hidden="1">#REF!</definedName>
    <definedName name="BLPH280" hidden="1">#REF!</definedName>
    <definedName name="BLPH281" localSheetId="5" hidden="1">#REF!</definedName>
    <definedName name="BLPH281" hidden="1">#REF!</definedName>
    <definedName name="BLPH282" localSheetId="5"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'[5]Risk-Free Rate'!$S$15</definedName>
    <definedName name="BLPH290" localSheetId="5" hidden="1">#REF!</definedName>
    <definedName name="BLPH290" hidden="1">#REF!</definedName>
    <definedName name="BLPH291" localSheetId="5" hidden="1">#REF!</definedName>
    <definedName name="BLPH291" hidden="1">#REF!</definedName>
    <definedName name="BLPH292" localSheetId="5"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'[5]Risk-Free Rate'!$P$15</definedName>
    <definedName name="BLPH300" localSheetId="5" hidden="1">#REF!</definedName>
    <definedName name="BLPH300" hidden="1">#REF!</definedName>
    <definedName name="BLPH301" localSheetId="5" hidden="1">#REF!</definedName>
    <definedName name="BLPH301" hidden="1">#REF!</definedName>
    <definedName name="BLPH302" localSheetId="5"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'[5]Risk-Free Rate'!$M$15</definedName>
    <definedName name="BLPH310" localSheetId="5" hidden="1">#REF!</definedName>
    <definedName name="BLPH310" hidden="1">#REF!</definedName>
    <definedName name="BLPH311" localSheetId="5" hidden="1">#REF!</definedName>
    <definedName name="BLPH311" hidden="1">#REF!</definedName>
    <definedName name="BLPH312" localSheetId="5"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'[5]Risk-Free Rate'!$J$15</definedName>
    <definedName name="BLPH320" localSheetId="5" hidden="1">#REF!</definedName>
    <definedName name="BLPH320" hidden="1">#REF!</definedName>
    <definedName name="BLPH321" localSheetId="5" hidden="1">#REF!</definedName>
    <definedName name="BLPH321" hidden="1">#REF!</definedName>
    <definedName name="BLPH322" localSheetId="5"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'[5]Risk-Free Rate'!$G$15</definedName>
    <definedName name="BLPH330" localSheetId="5" hidden="1">#REF!</definedName>
    <definedName name="BLPH330" hidden="1">#REF!</definedName>
    <definedName name="BLPH331" localSheetId="5" hidden="1">#REF!</definedName>
    <definedName name="BLPH331" hidden="1">#REF!</definedName>
    <definedName name="BLPH332" localSheetId="5"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'[5]Risk-Free Rate'!$D$15</definedName>
    <definedName name="BLPH340" localSheetId="5" hidden="1">#REF!</definedName>
    <definedName name="BLPH340" hidden="1">#REF!</definedName>
    <definedName name="BLPH341" localSheetId="5" hidden="1">#REF!</definedName>
    <definedName name="BLPH341" hidden="1">#REF!</definedName>
    <definedName name="BLPH342" localSheetId="5"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'[5]Risk-Free Rate'!$A$15</definedName>
    <definedName name="BLPH350" localSheetId="5" hidden="1">#REF!</definedName>
    <definedName name="BLPH350" hidden="1">#REF!</definedName>
    <definedName name="BLPH351" localSheetId="5" hidden="1">#REF!</definedName>
    <definedName name="BLPH351" hidden="1">#REF!</definedName>
    <definedName name="BLPH352" localSheetId="5"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localSheetId="5" hidden="1">[4]Sheet2!#REF!</definedName>
    <definedName name="BLPH5" hidden="1">[4]Sheet2!#REF!</definedName>
    <definedName name="BLPH50" localSheetId="5" hidden="1">#REF!</definedName>
    <definedName name="BLPH50" hidden="1">#REF!</definedName>
    <definedName name="BLPH51" localSheetId="5" hidden="1">#REF!</definedName>
    <definedName name="BLPH51" hidden="1">#REF!</definedName>
    <definedName name="BLPH52" localSheetId="5"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Cwvu.CapersView." localSheetId="5" hidden="1">[3]Sheet1!#REF!</definedName>
    <definedName name="Cwvu.CapersView." hidden="1">[3]Sheet1!#REF!</definedName>
    <definedName name="Cwvu.Japan_Capers_Ed_Pub." localSheetId="5" hidden="1">[3]Sheet1!#REF!</definedName>
    <definedName name="Cwvu.Japan_Capers_Ed_Pub." hidden="1">[3]Sheet1!#REF!</definedName>
    <definedName name="DecimalPlaces" localSheetId="5">'[6]Fixed Inputs'!$B$80</definedName>
    <definedName name="DecimalPlaces">'[7]Fixed Inputs'!$B$80</definedName>
    <definedName name="f" localSheetId="1" hidden="1">{"'PRODUCTIONCOST SHEET'!$B$3:$G$48"}</definedName>
    <definedName name="f" localSheetId="5" hidden="1">{"'PRODUCTIONCOST SHEET'!$B$3:$G$48"}</definedName>
    <definedName name="f" hidden="1">{"'PRODUCTIONCOST SHEET'!$B$3:$G$48"}</definedName>
    <definedName name="ff" localSheetId="1" hidden="1">{#N/A,#N/A,FALSE,"PRJCTED MNTHLY QTY's"}</definedName>
    <definedName name="ff" localSheetId="5" hidden="1">{#N/A,#N/A,FALSE,"PRJCTED MNTHLY QTY's"}</definedName>
    <definedName name="ff" hidden="1">{#N/A,#N/A,FALSE,"PRJCTED MNTHLY QTY's"}</definedName>
    <definedName name="fffff" localSheetId="1" hidden="1">{#N/A,#N/A,FALSE,"PRJCTED QTRLY QTY's"}</definedName>
    <definedName name="fffff" localSheetId="5" hidden="1">{#N/A,#N/A,FALSE,"PRJCTED QTRLY QTY's"}</definedName>
    <definedName name="fffff" hidden="1">{#N/A,#N/A,FALSE,"PRJCTED QTRLY QTY's"}</definedName>
    <definedName name="Forecast_Profile_No_Int_1" localSheetId="5">'[6]NARM3 - ED2 NARM Profiles'!$T$7:$X$10</definedName>
    <definedName name="Forecast_Profile_No_Int_1">'[7]NARM3 - ED2 NARM Profiles'!$T$7:$X$10</definedName>
    <definedName name="Forecast_Profile_No_Int_10" localSheetId="5">'[6]NARM3 - ED2 NARM Profiles'!$T$79:$X$82</definedName>
    <definedName name="Forecast_Profile_No_Int_10">'[7]NARM3 - ED2 NARM Profiles'!$T$79:$X$82</definedName>
    <definedName name="Forecast_Profile_No_Int_11" localSheetId="5">'[6]NARM3 - ED2 NARM Profiles'!$T$87:$X$90</definedName>
    <definedName name="Forecast_Profile_No_Int_11">'[7]NARM3 - ED2 NARM Profiles'!$T$87:$X$90</definedName>
    <definedName name="Forecast_Profile_No_Int_12" localSheetId="5">'[6]NARM3 - ED2 NARM Profiles'!$T$95:$X$98</definedName>
    <definedName name="Forecast_Profile_No_Int_12">'[7]NARM3 - ED2 NARM Profiles'!$T$95:$X$98</definedName>
    <definedName name="Forecast_Profile_No_Int_13" localSheetId="5">'[6]NARM3 - ED2 NARM Profiles'!$T$103:$X$106</definedName>
    <definedName name="Forecast_Profile_No_Int_13">'[7]NARM3 - ED2 NARM Profiles'!$T$103:$X$106</definedName>
    <definedName name="Forecast_Profile_No_Int_14" localSheetId="5">'[6]NARM3 - ED2 NARM Profiles'!$T$111:$X$114</definedName>
    <definedName name="Forecast_Profile_No_Int_14">'[7]NARM3 - ED2 NARM Profiles'!$T$111:$X$114</definedName>
    <definedName name="Forecast_Profile_No_Int_15" localSheetId="5">'[6]NARM3 - ED2 NARM Profiles'!$T$119:$X$122</definedName>
    <definedName name="Forecast_Profile_No_Int_15">'[7]NARM3 - ED2 NARM Profiles'!$T$119:$X$122</definedName>
    <definedName name="Forecast_Profile_No_Int_16" localSheetId="5">'[6]NARM3 - ED2 NARM Profiles'!$T$127:$X$130</definedName>
    <definedName name="Forecast_Profile_No_Int_16">'[7]NARM3 - ED2 NARM Profiles'!$T$127:$X$130</definedName>
    <definedName name="Forecast_Profile_No_Int_17" localSheetId="5">'[6]NARM3 - ED2 NARM Profiles'!$T$135:$X$138</definedName>
    <definedName name="Forecast_Profile_No_Int_17">'[7]NARM3 - ED2 NARM Profiles'!$T$135:$X$138</definedName>
    <definedName name="Forecast_Profile_No_Int_18" localSheetId="5">'[6]NARM3 - ED2 NARM Profiles'!$T$143:$X$146</definedName>
    <definedName name="Forecast_Profile_No_Int_18">'[7]NARM3 - ED2 NARM Profiles'!$T$143:$X$146</definedName>
    <definedName name="Forecast_Profile_No_Int_19" localSheetId="5">'[6]NARM3 - ED2 NARM Profiles'!$T$151:$X$154</definedName>
    <definedName name="Forecast_Profile_No_Int_19">'[7]NARM3 - ED2 NARM Profiles'!$T$151:$X$154</definedName>
    <definedName name="Forecast_Profile_No_Int_2" localSheetId="5">'[6]NARM3 - ED2 NARM Profiles'!$T$15:$X$18</definedName>
    <definedName name="Forecast_Profile_No_Int_2">'[7]NARM3 - ED2 NARM Profiles'!$T$15:$X$18</definedName>
    <definedName name="Forecast_Profile_No_Int_20" localSheetId="5">'[6]NARM3 - ED2 NARM Profiles'!$T$159:$X$162</definedName>
    <definedName name="Forecast_Profile_No_Int_20">'[7]NARM3 - ED2 NARM Profiles'!$T$159:$X$162</definedName>
    <definedName name="Forecast_Profile_No_Int_21" localSheetId="5">'[6]NARM3 - ED2 NARM Profiles'!$T$167:$X$170</definedName>
    <definedName name="Forecast_Profile_No_Int_21">'[7]NARM3 - ED2 NARM Profiles'!$T$167:$X$170</definedName>
    <definedName name="Forecast_Profile_No_Int_22" localSheetId="5">'[6]NARM3 - ED2 NARM Profiles'!$T$175:$X$178</definedName>
    <definedName name="Forecast_Profile_No_Int_22">'[7]NARM3 - ED2 NARM Profiles'!$T$175:$X$178</definedName>
    <definedName name="Forecast_Profile_No_Int_23" localSheetId="5">'[6]NARM3 - ED2 NARM Profiles'!$T$183:$X$186</definedName>
    <definedName name="Forecast_Profile_No_Int_23">'[7]NARM3 - ED2 NARM Profiles'!$T$183:$X$186</definedName>
    <definedName name="Forecast_Profile_No_Int_24" localSheetId="5">'[6]NARM3 - ED2 NARM Profiles'!$T$191:$X$194</definedName>
    <definedName name="Forecast_Profile_No_Int_24">'[7]NARM3 - ED2 NARM Profiles'!$T$191:$X$194</definedName>
    <definedName name="Forecast_Profile_No_Int_25" localSheetId="5">'[6]NARM3 - ED2 NARM Profiles'!$T$199:$X$202</definedName>
    <definedName name="Forecast_Profile_No_Int_25">'[7]NARM3 - ED2 NARM Profiles'!$T$199:$X$202</definedName>
    <definedName name="Forecast_Profile_No_Int_26" localSheetId="5">'[6]NARM3 - ED2 NARM Profiles'!$T$207:$X$210</definedName>
    <definedName name="Forecast_Profile_No_Int_26">'[7]NARM3 - ED2 NARM Profiles'!$T$207:$X$210</definedName>
    <definedName name="Forecast_Profile_No_Int_27" localSheetId="5">'[6]NARM3 - ED2 NARM Profiles'!$T$215:$X$218</definedName>
    <definedName name="Forecast_Profile_No_Int_27">'[7]NARM3 - ED2 NARM Profiles'!$T$215:$X$218</definedName>
    <definedName name="Forecast_Profile_No_Int_28" localSheetId="5">'[6]NARM3 - ED2 NARM Profiles'!$T$223:$X$226</definedName>
    <definedName name="Forecast_Profile_No_Int_28">'[7]NARM3 - ED2 NARM Profiles'!$T$223:$X$226</definedName>
    <definedName name="Forecast_Profile_No_Int_29" localSheetId="5">'[6]NARM3 - ED2 NARM Profiles'!$T$231:$X$234</definedName>
    <definedName name="Forecast_Profile_No_Int_29">'[7]NARM3 - ED2 NARM Profiles'!$T$231:$X$234</definedName>
    <definedName name="Forecast_Profile_No_Int_3" localSheetId="5">'[6]NARM3 - ED2 NARM Profiles'!$T$23:$X$26</definedName>
    <definedName name="Forecast_Profile_No_Int_3">'[7]NARM3 - ED2 NARM Profiles'!$T$23:$X$26</definedName>
    <definedName name="Forecast_Profile_No_Int_30" localSheetId="5">'[6]NARM3 - ED2 NARM Profiles'!$T$239:$X$242</definedName>
    <definedName name="Forecast_Profile_No_Int_30">'[7]NARM3 - ED2 NARM Profiles'!$T$239:$X$242</definedName>
    <definedName name="Forecast_Profile_No_Int_31" localSheetId="5">'[6]NARM3 - ED2 NARM Profiles'!$T$247:$X$250</definedName>
    <definedName name="Forecast_Profile_No_Int_31">'[7]NARM3 - ED2 NARM Profiles'!$T$247:$X$250</definedName>
    <definedName name="Forecast_Profile_No_Int_32" localSheetId="5">'[6]NARM3 - ED2 NARM Profiles'!$T$255:$X$258</definedName>
    <definedName name="Forecast_Profile_No_Int_32">'[7]NARM3 - ED2 NARM Profiles'!$T$255:$X$258</definedName>
    <definedName name="Forecast_Profile_No_Int_33" localSheetId="5">'[6]NARM3 - ED2 NARM Profiles'!$T$263:$X$266</definedName>
    <definedName name="Forecast_Profile_No_Int_33">'[7]NARM3 - ED2 NARM Profiles'!$T$263:$X$266</definedName>
    <definedName name="Forecast_Profile_No_Int_34" localSheetId="5">'[6]NARM3 - ED2 NARM Profiles'!$T$271:$X$274</definedName>
    <definedName name="Forecast_Profile_No_Int_34">'[7]NARM3 - ED2 NARM Profiles'!$T$271:$X$274</definedName>
    <definedName name="Forecast_Profile_No_Int_35" localSheetId="5">'[6]NARM3 - ED2 NARM Profiles'!$T$279:$X$282</definedName>
    <definedName name="Forecast_Profile_No_Int_35">'[7]NARM3 - ED2 NARM Profiles'!$T$279:$X$282</definedName>
    <definedName name="Forecast_Profile_No_Int_36" localSheetId="5">'[6]NARM3 - ED2 NARM Profiles'!$T$287:$X$290</definedName>
    <definedName name="Forecast_Profile_No_Int_36">'[7]NARM3 - ED2 NARM Profiles'!$T$287:$X$290</definedName>
    <definedName name="Forecast_Profile_No_Int_37" localSheetId="5">'[6]NARM3 - ED2 NARM Profiles'!$T$295:$X$298</definedName>
    <definedName name="Forecast_Profile_No_Int_37">'[7]NARM3 - ED2 NARM Profiles'!$T$295:$X$298</definedName>
    <definedName name="Forecast_Profile_No_Int_38" localSheetId="5">'[6]NARM3 - ED2 NARM Profiles'!$T$303:$X$306</definedName>
    <definedName name="Forecast_Profile_No_Int_38">'[7]NARM3 - ED2 NARM Profiles'!$T$303:$X$306</definedName>
    <definedName name="Forecast_Profile_No_Int_39" localSheetId="5">'[6]NARM3 - ED2 NARM Profiles'!$T$311:$X$314</definedName>
    <definedName name="Forecast_Profile_No_Int_39">'[7]NARM3 - ED2 NARM Profiles'!$T$311:$X$314</definedName>
    <definedName name="Forecast_Profile_No_Int_4" localSheetId="5">'[6]NARM3 - ED2 NARM Profiles'!$T$31:$X$34</definedName>
    <definedName name="Forecast_Profile_No_Int_4">'[7]NARM3 - ED2 NARM Profiles'!$T$31:$X$34</definedName>
    <definedName name="Forecast_Profile_No_Int_40" localSheetId="5">'[6]NARM3 - ED2 NARM Profiles'!$T$319:$X$322</definedName>
    <definedName name="Forecast_Profile_No_Int_40">'[7]NARM3 - ED2 NARM Profiles'!$T$319:$X$322</definedName>
    <definedName name="Forecast_Profile_No_Int_41" localSheetId="5">'[6]NARM3 - ED2 NARM Profiles'!$T$327:$X$330</definedName>
    <definedName name="Forecast_Profile_No_Int_41">'[7]NARM3 - ED2 NARM Profiles'!$T$327:$X$330</definedName>
    <definedName name="Forecast_Profile_No_Int_42" localSheetId="5">'[6]NARM3 - ED2 NARM Profiles'!$T$335:$X$338</definedName>
    <definedName name="Forecast_Profile_No_Int_42">'[7]NARM3 - ED2 NARM Profiles'!$T$335:$X$338</definedName>
    <definedName name="Forecast_Profile_No_Int_43" localSheetId="5">'[6]NARM3 - ED2 NARM Profiles'!$T$343:$X$346</definedName>
    <definedName name="Forecast_Profile_No_Int_43">'[7]NARM3 - ED2 NARM Profiles'!$T$343:$X$346</definedName>
    <definedName name="Forecast_Profile_No_Int_44" localSheetId="5">'[6]NARM3 - ED2 NARM Profiles'!$T$351:$X$354</definedName>
    <definedName name="Forecast_Profile_No_Int_44">'[7]NARM3 - ED2 NARM Profiles'!$T$351:$X$354</definedName>
    <definedName name="Forecast_Profile_No_Int_45" localSheetId="5">'[6]NARM3 - ED2 NARM Profiles'!$T$359:$X$362</definedName>
    <definedName name="Forecast_Profile_No_Int_45">'[7]NARM3 - ED2 NARM Profiles'!$T$359:$X$362</definedName>
    <definedName name="Forecast_Profile_No_Int_46" localSheetId="5">'[6]NARM3 - ED2 NARM Profiles'!$T$367:$X$370</definedName>
    <definedName name="Forecast_Profile_No_Int_46">'[7]NARM3 - ED2 NARM Profiles'!$T$367:$X$370</definedName>
    <definedName name="Forecast_Profile_No_Int_47" localSheetId="5">'[6]NARM3 - ED2 NARM Profiles'!$T$375:$X$378</definedName>
    <definedName name="Forecast_Profile_No_Int_47">'[7]NARM3 - ED2 NARM Profiles'!$T$375:$X$378</definedName>
    <definedName name="Forecast_Profile_No_Int_48" localSheetId="5">'[6]NARM3 - ED2 NARM Profiles'!$T$383:$X$386</definedName>
    <definedName name="Forecast_Profile_No_Int_48">'[7]NARM3 - ED2 NARM Profiles'!$T$383:$X$386</definedName>
    <definedName name="Forecast_Profile_No_Int_49" localSheetId="5">'[6]NARM3 - ED2 NARM Profiles'!$T$391:$X$394</definedName>
    <definedName name="Forecast_Profile_No_Int_49">'[7]NARM3 - ED2 NARM Profiles'!$T$391:$X$394</definedName>
    <definedName name="Forecast_Profile_No_Int_5" localSheetId="5">'[6]NARM3 - ED2 NARM Profiles'!$T$39:$X$42</definedName>
    <definedName name="Forecast_Profile_No_Int_5">'[7]NARM3 - ED2 NARM Profiles'!$T$39:$X$42</definedName>
    <definedName name="Forecast_Profile_No_Int_50" localSheetId="5">'[6]NARM3 - ED2 NARM Profiles'!$T$399:$X$402</definedName>
    <definedName name="Forecast_Profile_No_Int_50">'[7]NARM3 - ED2 NARM Profiles'!$T$399:$X$402</definedName>
    <definedName name="Forecast_Profile_No_Int_51" localSheetId="5">'[6]NARM3 - ED2 NARM Profiles'!$T$407:$X$410</definedName>
    <definedName name="Forecast_Profile_No_Int_51">'[7]NARM3 - ED2 NARM Profiles'!$T$407:$X$410</definedName>
    <definedName name="Forecast_Profile_No_Int_52" localSheetId="5">'[6]NARM3 - ED2 NARM Profiles'!$T$415:$X$418</definedName>
    <definedName name="Forecast_Profile_No_Int_52">'[7]NARM3 - ED2 NARM Profiles'!$T$415:$X$418</definedName>
    <definedName name="Forecast_Profile_No_Int_53" localSheetId="5">'[6]NARM3 - ED2 NARM Profiles'!$T$423:$X$426</definedName>
    <definedName name="Forecast_Profile_No_Int_53">'[7]NARM3 - ED2 NARM Profiles'!$T$423:$X$426</definedName>
    <definedName name="Forecast_Profile_No_Int_54" localSheetId="5">'[6]NARM3 - ED2 NARM Profiles'!$T$431:$X$434</definedName>
    <definedName name="Forecast_Profile_No_Int_54">'[7]NARM3 - ED2 NARM Profiles'!$T$431:$X$434</definedName>
    <definedName name="Forecast_Profile_No_Int_55" localSheetId="5">'[6]NARM3 - ED2 NARM Profiles'!$T$439:$X$442</definedName>
    <definedName name="Forecast_Profile_No_Int_55">'[7]NARM3 - ED2 NARM Profiles'!$T$439:$X$442</definedName>
    <definedName name="Forecast_Profile_No_Int_56" localSheetId="5">'[6]NARM3 - ED2 NARM Profiles'!$T$447:$X$450</definedName>
    <definedName name="Forecast_Profile_No_Int_56">'[7]NARM3 - ED2 NARM Profiles'!$T$447:$X$450</definedName>
    <definedName name="Forecast_Profile_No_Int_57" localSheetId="5">'[6]NARM3 - ED2 NARM Profiles'!$T$455:$X$458</definedName>
    <definedName name="Forecast_Profile_No_Int_57">'[7]NARM3 - ED2 NARM Profiles'!$T$455:$X$458</definedName>
    <definedName name="Forecast_Profile_No_Int_58" localSheetId="5">'[6]NARM3 - ED2 NARM Profiles'!$T$463:$X$466</definedName>
    <definedName name="Forecast_Profile_No_Int_58">'[7]NARM3 - ED2 NARM Profiles'!$T$463:$X$466</definedName>
    <definedName name="Forecast_Profile_No_Int_59" localSheetId="5">'[6]NARM3 - ED2 NARM Profiles'!$T$471:$X$474</definedName>
    <definedName name="Forecast_Profile_No_Int_59">'[7]NARM3 - ED2 NARM Profiles'!$T$471:$X$474</definedName>
    <definedName name="Forecast_Profile_No_Int_6" localSheetId="5">'[6]NARM3 - ED2 NARM Profiles'!$T$47:$X$50</definedName>
    <definedName name="Forecast_Profile_No_Int_6">'[7]NARM3 - ED2 NARM Profiles'!$T$47:$X$50</definedName>
    <definedName name="Forecast_Profile_No_Int_60" localSheetId="5">'[6]NARM3 - ED2 NARM Profiles'!$T$479:$X$482</definedName>
    <definedName name="Forecast_Profile_No_Int_60">'[7]NARM3 - ED2 NARM Profiles'!$T$479:$X$482</definedName>
    <definedName name="Forecast_Profile_No_Int_61" localSheetId="5">'[6]NARM3 - ED2 NARM Profiles'!$T$487:$X$490</definedName>
    <definedName name="Forecast_Profile_No_Int_61">'[7]NARM3 - ED2 NARM Profiles'!$T$487:$X$490</definedName>
    <definedName name="Forecast_Profile_No_Int_7" localSheetId="5">'[6]NARM3 - ED2 NARM Profiles'!$T$55:$X$58</definedName>
    <definedName name="Forecast_Profile_No_Int_7">'[7]NARM3 - ED2 NARM Profiles'!$T$55:$X$58</definedName>
    <definedName name="Forecast_Profile_No_Int_8" localSheetId="5">'[6]NARM3 - ED2 NARM Profiles'!$T$63:$X$66</definedName>
    <definedName name="Forecast_Profile_No_Int_8">'[7]NARM3 - ED2 NARM Profiles'!$T$63:$X$66</definedName>
    <definedName name="Forecast_Profile_No_Int_9" localSheetId="5">'[6]NARM3 - ED2 NARM Profiles'!$T$71:$X$74</definedName>
    <definedName name="Forecast_Profile_No_Int_9">'[7]NARM3 - ED2 NARM Profiles'!$T$71:$X$74</definedName>
    <definedName name="gjk" localSheetId="1" hidden="1">{#N/A,#N/A,FALSE,"DI 2 YEAR MASTER SCHEDULE"}</definedName>
    <definedName name="gjk" localSheetId="5" hidden="1">{#N/A,#N/A,FALSE,"DI 2 YEAR MASTER SCHEDULE"}</definedName>
    <definedName name="gjk" hidden="1">{#N/A,#N/A,FALSE,"DI 2 YEAR MASTER SCHEDULE"}</definedName>
    <definedName name="gwge" localSheetId="5" hidden="1">#REF!</definedName>
    <definedName name="gwge" hidden="1">#REF!</definedName>
    <definedName name="hh" localSheetId="1"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hh" localSheetId="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hh"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HTML_CodePage" hidden="1">1252</definedName>
    <definedName name="HTML_Control" localSheetId="1" hidden="1">{"'PRODUCTIONCOST SHEET'!$B$3:$G$48"}</definedName>
    <definedName name="HTML_Control" localSheetId="5" hidden="1">{"'PRODUCTIONCOST SHEET'!$B$3:$G$48"}</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nvestmentClass" localSheetId="4">'Fixed Data'!$E$28:$E$141</definedName>
    <definedName name="InvestmentClass">#REF!</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"06/22/2018 13:52:39"</definedName>
    <definedName name="IQ_QTD" hidden="1">750000</definedName>
    <definedName name="IQ_TODAY" hidden="1">0</definedName>
    <definedName name="IQ_YTDMONTH" hidden="1">130000</definedName>
    <definedName name="khkjk" localSheetId="1" hidden="1">{"staff",#N/A,FALSE,"Current Month"}</definedName>
    <definedName name="khkjk" localSheetId="5" hidden="1">{"staff",#N/A,FALSE,"Current Month"}</definedName>
    <definedName name="khkjk" hidden="1">{"staff",#N/A,FALSE,"Current Month"}</definedName>
    <definedName name="l" localSheetId="1" hidden="1">{#N/A,#N/A,FALSE,"DI 2 YEAR MASTER SCHEDULE"}</definedName>
    <definedName name="l" localSheetId="5" hidden="1">{#N/A,#N/A,FALSE,"DI 2 YEAR MASTER SCHEDULE"}</definedName>
    <definedName name="l" hidden="1">{#N/A,#N/A,FALSE,"DI 2 YEAR MASTER SCHEDULE"}</definedName>
    <definedName name="ListOffset" hidden="1">1</definedName>
    <definedName name="lkl" localSheetId="1" hidden="1">{#N/A,#N/A,FALSE,"DI 2 YEAR MASTER SCHEDULE"}</definedName>
    <definedName name="lkl" localSheetId="5" hidden="1">{#N/A,#N/A,FALSE,"DI 2 YEAR MASTER SCHEDULE"}</definedName>
    <definedName name="lkl" hidden="1">{#N/A,#N/A,FALSE,"DI 2 YEAR MASTER SCHEDULE"}</definedName>
    <definedName name="mm" localSheetId="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mm" localSheetId="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mmm"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Name" localSheetId="5">'[6]Fixed Inputs'!$B$10</definedName>
    <definedName name="Name">'[7]Fixed Inputs'!$B$10</definedName>
    <definedName name="nn" localSheetId="1" hidden="1">{#N/A,#N/A,FALSE,"PRJCTED QTRLY $'s"}</definedName>
    <definedName name="nn" localSheetId="5" hidden="1">{#N/A,#N/A,FALSE,"PRJCTED QTRLY $'s"}</definedName>
    <definedName name="nn" hidden="1">{#N/A,#N/A,FALSE,"PRJCTED QTRLY $'s"}</definedName>
    <definedName name="odd" localSheetId="1" hidden="1">{"staff",#N/A,FALSE,"Current Month"}</definedName>
    <definedName name="odd" localSheetId="5" hidden="1">{"staff",#N/A,FALSE,"Current Month"}</definedName>
    <definedName name="odd" hidden="1">{"staff",#N/A,FALSE,"Current Month"}</definedName>
    <definedName name="OutputList" localSheetId="4">'Fixed Data'!$G$28:$G$44</definedName>
    <definedName name="OutputList">#REF!</definedName>
    <definedName name="Pal_Workbook_GUID" hidden="1">"LJ9YVKRJVQ1A1KNUG7XIT5A9"</definedName>
    <definedName name="qs" localSheetId="1" hidden="1">{#N/A,#N/A,FALSE,"PRJCTED MNTHLY QTY's"}</definedName>
    <definedName name="qs" localSheetId="5" hidden="1">{#N/A,#N/A,FALSE,"PRJCTED MNTHLY QTY's"}</definedName>
    <definedName name="qs" hidden="1">{#N/A,#N/A,FALSE,"PRJCTED MNTHLY QTY's"}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IsOutput" hidden="1">FALSE</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wvu.CapersView." localSheetId="5" hidden="1">#REF!</definedName>
    <definedName name="Rwvu.CapersView." hidden="1">#REF!</definedName>
    <definedName name="Rwvu.Japan_Capers_Ed_Pub." localSheetId="5" hidden="1">#REF!</definedName>
    <definedName name="Rwvu.Japan_Capers_Ed_Pub." hidden="1">#REF!</definedName>
    <definedName name="Rwvu.KJP_CC." localSheetId="5" hidden="1">#REF!</definedName>
    <definedName name="Rwvu.KJP_CC." hidden="1">#REF!</definedName>
    <definedName name="SAPBEXhrIndnt" hidden="1">"Wide"</definedName>
    <definedName name="SAPBEXrevision" hidden="1">1</definedName>
    <definedName name="SAPBEXsysID" hidden="1">"BWP"</definedName>
    <definedName name="SAPBEXwbID" hidden="1">"3M0Y5JZ0K259IJHR15SO2N9QE"</definedName>
    <definedName name="SAPsysID" hidden="1">"708C5W7SBKP804JT78WJ0JNKI"</definedName>
    <definedName name="SAPwbID" hidden="1">"ARS"</definedName>
    <definedName name="Swvu.CapersView." localSheetId="5" hidden="1">[3]Sheet1!#REF!</definedName>
    <definedName name="Swvu.CapersView." hidden="1">[3]Sheet1!#REF!</definedName>
    <definedName name="Swvu.Japan_Capers_Ed_Pub." localSheetId="5" hidden="1">#REF!</definedName>
    <definedName name="Swvu.Japan_Capers_Ed_Pub." hidden="1">#REF!</definedName>
    <definedName name="Swvu.KJP_CC." localSheetId="5" hidden="1">#REF!</definedName>
    <definedName name="Swvu.KJP_CC." hidden="1">#REF!</definedName>
    <definedName name="Targets_Asset_Refurbishment_1" localSheetId="5">'[6]NARM3 - ED2 NARM Profiles'!$AO$7:$AS$10</definedName>
    <definedName name="Targets_Asset_Refurbishment_1">'[7]NARM3 - ED2 NARM Profiles'!$AO$7:$AS$10</definedName>
    <definedName name="Targets_Asset_Refurbishment_10" localSheetId="5">'[6]NARM3 - ED2 NARM Profiles'!$AO$79:$AS$82</definedName>
    <definedName name="Targets_Asset_Refurbishment_10">'[7]NARM3 - ED2 NARM Profiles'!$AO$79:$AS$82</definedName>
    <definedName name="Targets_Asset_Refurbishment_11" localSheetId="5">'[6]NARM3 - ED2 NARM Profiles'!$AO$87:$AS$90</definedName>
    <definedName name="Targets_Asset_Refurbishment_11">'[7]NARM3 - ED2 NARM Profiles'!$AO$87:$AS$90</definedName>
    <definedName name="Targets_Asset_Refurbishment_12" localSheetId="5">'[6]NARM3 - ED2 NARM Profiles'!$AO$95:$AS$98</definedName>
    <definedName name="Targets_Asset_Refurbishment_12">'[7]NARM3 - ED2 NARM Profiles'!$AO$95:$AS$98</definedName>
    <definedName name="Targets_Asset_Refurbishment_13" localSheetId="5">'[6]NARM3 - ED2 NARM Profiles'!$AO$103:$AS$106</definedName>
    <definedName name="Targets_Asset_Refurbishment_13">'[7]NARM3 - ED2 NARM Profiles'!$AO$103:$AS$106</definedName>
    <definedName name="Targets_Asset_Refurbishment_14" localSheetId="5">'[6]NARM3 - ED2 NARM Profiles'!$AO$111:$AS$114</definedName>
    <definedName name="Targets_Asset_Refurbishment_14">'[7]NARM3 - ED2 NARM Profiles'!$AO$111:$AS$114</definedName>
    <definedName name="Targets_Asset_Refurbishment_15" localSheetId="5">'[6]NARM3 - ED2 NARM Profiles'!$AO$119:$AS$122</definedName>
    <definedName name="Targets_Asset_Refurbishment_15">'[7]NARM3 - ED2 NARM Profiles'!$AO$119:$AS$122</definedName>
    <definedName name="Targets_Asset_Refurbishment_16" localSheetId="5">'[6]NARM3 - ED2 NARM Profiles'!$AO$127:$AS$130</definedName>
    <definedName name="Targets_Asset_Refurbishment_16">'[7]NARM3 - ED2 NARM Profiles'!$AO$127:$AS$130</definedName>
    <definedName name="Targets_Asset_Refurbishment_17" localSheetId="5">'[6]NARM3 - ED2 NARM Profiles'!$AO$135:$AS$138</definedName>
    <definedName name="Targets_Asset_Refurbishment_17">'[7]NARM3 - ED2 NARM Profiles'!$AO$135:$AS$138</definedName>
    <definedName name="Targets_Asset_Refurbishment_18" localSheetId="5">'[6]NARM3 - ED2 NARM Profiles'!$AO$143:$AS$146</definedName>
    <definedName name="Targets_Asset_Refurbishment_18">'[7]NARM3 - ED2 NARM Profiles'!$AO$143:$AS$146</definedName>
    <definedName name="Targets_Asset_Refurbishment_19" localSheetId="5">'[6]NARM3 - ED2 NARM Profiles'!$AO$151:$AS$154</definedName>
    <definedName name="Targets_Asset_Refurbishment_19">'[7]NARM3 - ED2 NARM Profiles'!$AO$151:$AS$154</definedName>
    <definedName name="Targets_Asset_Refurbishment_2" localSheetId="5">'[6]NARM3 - ED2 NARM Profiles'!$AO$15:$AS$18</definedName>
    <definedName name="Targets_Asset_Refurbishment_2">'[7]NARM3 - ED2 NARM Profiles'!$AO$15:$AS$18</definedName>
    <definedName name="Targets_Asset_Refurbishment_20" localSheetId="5">'[6]NARM3 - ED2 NARM Profiles'!$AO$159:$AS$162</definedName>
    <definedName name="Targets_Asset_Refurbishment_20">'[7]NARM3 - ED2 NARM Profiles'!$AO$159:$AS$162</definedName>
    <definedName name="Targets_Asset_Refurbishment_21" localSheetId="5">'[6]NARM3 - ED2 NARM Profiles'!$AO$167:$AS$170</definedName>
    <definedName name="Targets_Asset_Refurbishment_21">'[7]NARM3 - ED2 NARM Profiles'!$AO$167:$AS$170</definedName>
    <definedName name="Targets_Asset_Refurbishment_22" localSheetId="5">'[6]NARM3 - ED2 NARM Profiles'!$AO$175:$AS$178</definedName>
    <definedName name="Targets_Asset_Refurbishment_22">'[7]NARM3 - ED2 NARM Profiles'!$AO$175:$AS$178</definedName>
    <definedName name="Targets_Asset_Refurbishment_23" localSheetId="5">'[6]NARM3 - ED2 NARM Profiles'!$AO$183:$AS$186</definedName>
    <definedName name="Targets_Asset_Refurbishment_23">'[7]NARM3 - ED2 NARM Profiles'!$AO$183:$AS$186</definedName>
    <definedName name="Targets_Asset_Refurbishment_24" localSheetId="5">'[6]NARM3 - ED2 NARM Profiles'!$AO$191:$AS$194</definedName>
    <definedName name="Targets_Asset_Refurbishment_24">'[7]NARM3 - ED2 NARM Profiles'!$AO$191:$AS$194</definedName>
    <definedName name="Targets_Asset_Refurbishment_25" localSheetId="5">'[6]NARM3 - ED2 NARM Profiles'!$AO$199:$AS$202</definedName>
    <definedName name="Targets_Asset_Refurbishment_25">'[7]NARM3 - ED2 NARM Profiles'!$AO$199:$AS$202</definedName>
    <definedName name="Targets_Asset_Refurbishment_26" localSheetId="5">'[6]NARM3 - ED2 NARM Profiles'!$AO$207:$AS$210</definedName>
    <definedName name="Targets_Asset_Refurbishment_26">'[7]NARM3 - ED2 NARM Profiles'!$AO$207:$AS$210</definedName>
    <definedName name="Targets_Asset_Refurbishment_27" localSheetId="5">'[6]NARM3 - ED2 NARM Profiles'!$AO$215:$AS$218</definedName>
    <definedName name="Targets_Asset_Refurbishment_27">'[7]NARM3 - ED2 NARM Profiles'!$AO$215:$AS$218</definedName>
    <definedName name="Targets_Asset_Refurbishment_28" localSheetId="5">'[6]NARM3 - ED2 NARM Profiles'!$AO$223:$AS$226</definedName>
    <definedName name="Targets_Asset_Refurbishment_28">'[7]NARM3 - ED2 NARM Profiles'!$AO$223:$AS$226</definedName>
    <definedName name="Targets_Asset_Refurbishment_29" localSheetId="5">'[6]NARM3 - ED2 NARM Profiles'!$AO$231:$AS$234</definedName>
    <definedName name="Targets_Asset_Refurbishment_29">'[7]NARM3 - ED2 NARM Profiles'!$AO$231:$AS$234</definedName>
    <definedName name="Targets_Asset_Refurbishment_3" localSheetId="5">'[6]NARM3 - ED2 NARM Profiles'!$AO$23:$AS$26</definedName>
    <definedName name="Targets_Asset_Refurbishment_3">'[7]NARM3 - ED2 NARM Profiles'!$AO$23:$AS$26</definedName>
    <definedName name="Targets_Asset_Refurbishment_30" localSheetId="5">'[6]NARM3 - ED2 NARM Profiles'!$AO$239:$AS$242</definedName>
    <definedName name="Targets_Asset_Refurbishment_30">'[7]NARM3 - ED2 NARM Profiles'!$AO$239:$AS$242</definedName>
    <definedName name="Targets_Asset_Refurbishment_31" localSheetId="5">'[6]NARM3 - ED2 NARM Profiles'!$AO$247:$AS$250</definedName>
    <definedName name="Targets_Asset_Refurbishment_31">'[7]NARM3 - ED2 NARM Profiles'!$AO$247:$AS$250</definedName>
    <definedName name="Targets_Asset_Refurbishment_32" localSheetId="5">'[6]NARM3 - ED2 NARM Profiles'!$AO$255:$AS$258</definedName>
    <definedName name="Targets_Asset_Refurbishment_32">'[7]NARM3 - ED2 NARM Profiles'!$AO$255:$AS$258</definedName>
    <definedName name="Targets_Asset_Refurbishment_33" localSheetId="5">'[6]NARM3 - ED2 NARM Profiles'!$AO$263:$AS$266</definedName>
    <definedName name="Targets_Asset_Refurbishment_33">'[7]NARM3 - ED2 NARM Profiles'!$AO$263:$AS$266</definedName>
    <definedName name="Targets_Asset_Refurbishment_34" localSheetId="5">'[6]NARM3 - ED2 NARM Profiles'!$AO$271:$AS$274</definedName>
    <definedName name="Targets_Asset_Refurbishment_34">'[7]NARM3 - ED2 NARM Profiles'!$AO$271:$AS$274</definedName>
    <definedName name="Targets_Asset_Refurbishment_35" localSheetId="5">'[6]NARM3 - ED2 NARM Profiles'!$AO$279:$AS$282</definedName>
    <definedName name="Targets_Asset_Refurbishment_35">'[7]NARM3 - ED2 NARM Profiles'!$AO$279:$AS$282</definedName>
    <definedName name="Targets_Asset_Refurbishment_36" localSheetId="5">'[6]NARM3 - ED2 NARM Profiles'!$AO$287:$AS$290</definedName>
    <definedName name="Targets_Asset_Refurbishment_36">'[7]NARM3 - ED2 NARM Profiles'!$AO$287:$AS$290</definedName>
    <definedName name="Targets_Asset_Refurbishment_37" localSheetId="5">'[6]NARM3 - ED2 NARM Profiles'!$AO$295:$AS$298</definedName>
    <definedName name="Targets_Asset_Refurbishment_37">'[7]NARM3 - ED2 NARM Profiles'!$AO$295:$AS$298</definedName>
    <definedName name="Targets_Asset_Refurbishment_38" localSheetId="5">'[6]NARM3 - ED2 NARM Profiles'!$AO$303:$AS$306</definedName>
    <definedName name="Targets_Asset_Refurbishment_38">'[7]NARM3 - ED2 NARM Profiles'!$AO$303:$AS$306</definedName>
    <definedName name="Targets_Asset_Refurbishment_39" localSheetId="5">'[6]NARM3 - ED2 NARM Profiles'!$AO$311:$AS$314</definedName>
    <definedName name="Targets_Asset_Refurbishment_39">'[7]NARM3 - ED2 NARM Profiles'!$AO$311:$AS$314</definedName>
    <definedName name="Targets_Asset_Refurbishment_4" localSheetId="5">'[6]NARM3 - ED2 NARM Profiles'!$AO$31:$AS$34</definedName>
    <definedName name="Targets_Asset_Refurbishment_4">'[7]NARM3 - ED2 NARM Profiles'!$AO$31:$AS$34</definedName>
    <definedName name="Targets_Asset_Refurbishment_40" localSheetId="5">'[6]NARM3 - ED2 NARM Profiles'!$AO$319:$AS$322</definedName>
    <definedName name="Targets_Asset_Refurbishment_40">'[7]NARM3 - ED2 NARM Profiles'!$AO$319:$AS$322</definedName>
    <definedName name="Targets_Asset_Refurbishment_41" localSheetId="5">'[6]NARM3 - ED2 NARM Profiles'!$AO$327:$AS$330</definedName>
    <definedName name="Targets_Asset_Refurbishment_41">'[7]NARM3 - ED2 NARM Profiles'!$AO$327:$AS$330</definedName>
    <definedName name="Targets_Asset_Refurbishment_42" localSheetId="5">'[6]NARM3 - ED2 NARM Profiles'!$AO$335:$AS$338</definedName>
    <definedName name="Targets_Asset_Refurbishment_42">'[7]NARM3 - ED2 NARM Profiles'!$AO$335:$AS$338</definedName>
    <definedName name="Targets_Asset_Refurbishment_43" localSheetId="5">'[6]NARM3 - ED2 NARM Profiles'!$AO$343:$AS$346</definedName>
    <definedName name="Targets_Asset_Refurbishment_43">'[7]NARM3 - ED2 NARM Profiles'!$AO$343:$AS$346</definedName>
    <definedName name="Targets_Asset_Refurbishment_44" localSheetId="5">'[6]NARM3 - ED2 NARM Profiles'!$AO$351:$AS$354</definedName>
    <definedName name="Targets_Asset_Refurbishment_44">'[7]NARM3 - ED2 NARM Profiles'!$AO$351:$AS$354</definedName>
    <definedName name="Targets_Asset_Refurbishment_45" localSheetId="5">'[6]NARM3 - ED2 NARM Profiles'!$AO$359:$AS$362</definedName>
    <definedName name="Targets_Asset_Refurbishment_45">'[7]NARM3 - ED2 NARM Profiles'!$AO$359:$AS$362</definedName>
    <definedName name="Targets_Asset_Refurbishment_46" localSheetId="5">'[6]NARM3 - ED2 NARM Profiles'!$AO$367:$AS$370</definedName>
    <definedName name="Targets_Asset_Refurbishment_46">'[7]NARM3 - ED2 NARM Profiles'!$AO$367:$AS$370</definedName>
    <definedName name="Targets_Asset_Refurbishment_47" localSheetId="5">'[6]NARM3 - ED2 NARM Profiles'!$AO$375:$AS$378</definedName>
    <definedName name="Targets_Asset_Refurbishment_47">'[7]NARM3 - ED2 NARM Profiles'!$AO$375:$AS$378</definedName>
    <definedName name="Targets_Asset_Refurbishment_48" localSheetId="5">'[6]NARM3 - ED2 NARM Profiles'!$AO$383:$AS$386</definedName>
    <definedName name="Targets_Asset_Refurbishment_48">'[7]NARM3 - ED2 NARM Profiles'!$AO$383:$AS$386</definedName>
    <definedName name="Targets_Asset_Refurbishment_49" localSheetId="5">'[6]NARM3 - ED2 NARM Profiles'!$AO$391:$AS$394</definedName>
    <definedName name="Targets_Asset_Refurbishment_49">'[7]NARM3 - ED2 NARM Profiles'!$AO$391:$AS$394</definedName>
    <definedName name="Targets_Asset_Refurbishment_5" localSheetId="5">'[6]NARM3 - ED2 NARM Profiles'!$AO$39:$AS$42</definedName>
    <definedName name="Targets_Asset_Refurbishment_5">'[7]NARM3 - ED2 NARM Profiles'!$AO$39:$AS$42</definedName>
    <definedName name="Targets_Asset_Refurbishment_50" localSheetId="5">'[6]NARM3 - ED2 NARM Profiles'!$AO$399:$AS$402</definedName>
    <definedName name="Targets_Asset_Refurbishment_50">'[7]NARM3 - ED2 NARM Profiles'!$AO$399:$AS$402</definedName>
    <definedName name="Targets_Asset_Refurbishment_51" localSheetId="5">'[6]NARM3 - ED2 NARM Profiles'!$AO$407:$AS$410</definedName>
    <definedName name="Targets_Asset_Refurbishment_51">'[7]NARM3 - ED2 NARM Profiles'!$AO$407:$AS$410</definedName>
    <definedName name="Targets_Asset_Refurbishment_52" localSheetId="5">'[6]NARM3 - ED2 NARM Profiles'!$AO$415:$AS$418</definedName>
    <definedName name="Targets_Asset_Refurbishment_52">'[7]NARM3 - ED2 NARM Profiles'!$AO$415:$AS$418</definedName>
    <definedName name="Targets_Asset_Refurbishment_53" localSheetId="5">'[6]NARM3 - ED2 NARM Profiles'!$AO$423:$AS$426</definedName>
    <definedName name="Targets_Asset_Refurbishment_53">'[7]NARM3 - ED2 NARM Profiles'!$AO$423:$AS$426</definedName>
    <definedName name="Targets_Asset_Refurbishment_54" localSheetId="5">'[6]NARM3 - ED2 NARM Profiles'!$AO$431:$AS$434</definedName>
    <definedName name="Targets_Asset_Refurbishment_54">'[7]NARM3 - ED2 NARM Profiles'!$AO$431:$AS$434</definedName>
    <definedName name="Targets_Asset_Refurbishment_55" localSheetId="5">'[6]NARM3 - ED2 NARM Profiles'!$AO$439:$AS$442</definedName>
    <definedName name="Targets_Asset_Refurbishment_55">'[7]NARM3 - ED2 NARM Profiles'!$AO$439:$AS$442</definedName>
    <definedName name="Targets_Asset_Refurbishment_56" localSheetId="5">'[6]NARM3 - ED2 NARM Profiles'!$AO$447:$AS$450</definedName>
    <definedName name="Targets_Asset_Refurbishment_56">'[7]NARM3 - ED2 NARM Profiles'!$AO$447:$AS$450</definedName>
    <definedName name="Targets_Asset_Refurbishment_57" localSheetId="5">'[6]NARM3 - ED2 NARM Profiles'!$AO$455:$AS$458</definedName>
    <definedName name="Targets_Asset_Refurbishment_57">'[7]NARM3 - ED2 NARM Profiles'!$AO$455:$AS$458</definedName>
    <definedName name="Targets_Asset_Refurbishment_58" localSheetId="5">'[6]NARM3 - ED2 NARM Profiles'!$AO$463:$AS$466</definedName>
    <definedName name="Targets_Asset_Refurbishment_58">'[7]NARM3 - ED2 NARM Profiles'!$AO$463:$AS$466</definedName>
    <definedName name="Targets_Asset_Refurbishment_59" localSheetId="5">'[6]NARM3 - ED2 NARM Profiles'!$AO$471:$AS$474</definedName>
    <definedName name="Targets_Asset_Refurbishment_59">'[7]NARM3 - ED2 NARM Profiles'!$AO$471:$AS$474</definedName>
    <definedName name="Targets_Asset_Refurbishment_6" localSheetId="5">'[6]NARM3 - ED2 NARM Profiles'!$AO$47:$AS$50</definedName>
    <definedName name="Targets_Asset_Refurbishment_6">'[7]NARM3 - ED2 NARM Profiles'!$AO$47:$AS$50</definedName>
    <definedName name="Targets_Asset_Refurbishment_60" localSheetId="5">'[6]NARM3 - ED2 NARM Profiles'!$AO$479:$AS$482</definedName>
    <definedName name="Targets_Asset_Refurbishment_60">'[7]NARM3 - ED2 NARM Profiles'!$AO$479:$AS$482</definedName>
    <definedName name="Targets_Asset_Refurbishment_61" localSheetId="5">'[6]NARM3 - ED2 NARM Profiles'!$AO$487:$AS$490</definedName>
    <definedName name="Targets_Asset_Refurbishment_61">'[7]NARM3 - ED2 NARM Profiles'!$AO$487:$AS$490</definedName>
    <definedName name="Targets_Asset_Refurbishment_7" localSheetId="5">'[6]NARM3 - ED2 NARM Profiles'!$AO$55:$AS$58</definedName>
    <definedName name="Targets_Asset_Refurbishment_7">'[7]NARM3 - ED2 NARM Profiles'!$AO$55:$AS$58</definedName>
    <definedName name="Targets_Asset_Refurbishment_8" localSheetId="5">'[6]NARM3 - ED2 NARM Profiles'!$AO$63:$AS$66</definedName>
    <definedName name="Targets_Asset_Refurbishment_8">'[7]NARM3 - ED2 NARM Profiles'!$AO$63:$AS$66</definedName>
    <definedName name="Targets_Asset_Refurbishment_9" localSheetId="5">'[6]NARM3 - ED2 NARM Profiles'!$AO$71:$AS$74</definedName>
    <definedName name="Targets_Asset_Refurbishment_9">'[7]NARM3 - ED2 NARM Profiles'!$AO$71:$AS$74</definedName>
    <definedName name="Targets_Asset_Refurbishment_PostRef_1" localSheetId="5">'[6]NARM3 - ED2 NARM Profiles'!$AV$7:$AZ$10</definedName>
    <definedName name="Targets_Asset_Refurbishment_PostRef_1">'[7]NARM3 - ED2 NARM Profiles'!$AV$7:$AZ$10</definedName>
    <definedName name="Targets_Asset_Refurbishment_PostRef_10" localSheetId="5">'[6]NARM3 - ED2 NARM Profiles'!$AV$79:$AZ$82</definedName>
    <definedName name="Targets_Asset_Refurbishment_PostRef_10">'[7]NARM3 - ED2 NARM Profiles'!$AV$79:$AZ$82</definedName>
    <definedName name="Targets_Asset_Refurbishment_PostRef_11" localSheetId="5">'[6]NARM3 - ED2 NARM Profiles'!$AV$87:$AZ$90</definedName>
    <definedName name="Targets_Asset_Refurbishment_PostRef_11">'[7]NARM3 - ED2 NARM Profiles'!$AV$87:$AZ$90</definedName>
    <definedName name="Targets_Asset_Refurbishment_PostRef_12" localSheetId="5">'[6]NARM3 - ED2 NARM Profiles'!$AV$95:$AZ$98</definedName>
    <definedName name="Targets_Asset_Refurbishment_PostRef_12">'[7]NARM3 - ED2 NARM Profiles'!$AV$95:$AZ$98</definedName>
    <definedName name="Targets_Asset_Refurbishment_PostRef_13" localSheetId="5">'[6]NARM3 - ED2 NARM Profiles'!$AV$103:$AZ$106</definedName>
    <definedName name="Targets_Asset_Refurbishment_PostRef_13">'[7]NARM3 - ED2 NARM Profiles'!$AV$103:$AZ$106</definedName>
    <definedName name="Targets_Asset_Refurbishment_PostRef_14" localSheetId="5">'[6]NARM3 - ED2 NARM Profiles'!$AV$111:$AZ$114</definedName>
    <definedName name="Targets_Asset_Refurbishment_PostRef_14">'[7]NARM3 - ED2 NARM Profiles'!$AV$111:$AZ$114</definedName>
    <definedName name="Targets_Asset_Refurbishment_PostRef_15" localSheetId="5">'[6]NARM3 - ED2 NARM Profiles'!$AV$119:$AZ$122</definedName>
    <definedName name="Targets_Asset_Refurbishment_PostRef_15">'[7]NARM3 - ED2 NARM Profiles'!$AV$119:$AZ$122</definedName>
    <definedName name="Targets_Asset_Refurbishment_PostRef_16" localSheetId="5">'[6]NARM3 - ED2 NARM Profiles'!$AV$127:$AZ$130</definedName>
    <definedName name="Targets_Asset_Refurbishment_PostRef_16">'[7]NARM3 - ED2 NARM Profiles'!$AV$127:$AZ$130</definedName>
    <definedName name="Targets_Asset_Refurbishment_PostRef_17" localSheetId="5">'[6]NARM3 - ED2 NARM Profiles'!$AV$135:$AZ$138</definedName>
    <definedName name="Targets_Asset_Refurbishment_PostRef_17">'[7]NARM3 - ED2 NARM Profiles'!$AV$135:$AZ$138</definedName>
    <definedName name="Targets_Asset_Refurbishment_PostRef_18" localSheetId="5">'[6]NARM3 - ED2 NARM Profiles'!$AV$143:$AZ$146</definedName>
    <definedName name="Targets_Asset_Refurbishment_PostRef_18">'[7]NARM3 - ED2 NARM Profiles'!$AV$143:$AZ$146</definedName>
    <definedName name="Targets_Asset_Refurbishment_PostRef_19" localSheetId="5">'[6]NARM3 - ED2 NARM Profiles'!$AV$151:$AZ$154</definedName>
    <definedName name="Targets_Asset_Refurbishment_PostRef_19">'[7]NARM3 - ED2 NARM Profiles'!$AV$151:$AZ$154</definedName>
    <definedName name="Targets_Asset_Refurbishment_PostRef_2" localSheetId="5">'[6]NARM3 - ED2 NARM Profiles'!$AV$15:$AZ$18</definedName>
    <definedName name="Targets_Asset_Refurbishment_PostRef_2">'[7]NARM3 - ED2 NARM Profiles'!$AV$15:$AZ$18</definedName>
    <definedName name="Targets_Asset_Refurbishment_PostRef_20" localSheetId="5">'[6]NARM3 - ED2 NARM Profiles'!$AV$159:$AZ$162</definedName>
    <definedName name="Targets_Asset_Refurbishment_PostRef_20">'[7]NARM3 - ED2 NARM Profiles'!$AV$159:$AZ$162</definedName>
    <definedName name="Targets_Asset_Refurbishment_PostRef_21" localSheetId="5">'[6]NARM3 - ED2 NARM Profiles'!$AV$167:$AZ$170</definedName>
    <definedName name="Targets_Asset_Refurbishment_PostRef_21">'[7]NARM3 - ED2 NARM Profiles'!$AV$167:$AZ$170</definedName>
    <definedName name="Targets_Asset_Refurbishment_PostRef_22" localSheetId="5">'[6]NARM3 - ED2 NARM Profiles'!$AV$175:$AZ$178</definedName>
    <definedName name="Targets_Asset_Refurbishment_PostRef_22">'[7]NARM3 - ED2 NARM Profiles'!$AV$175:$AZ$178</definedName>
    <definedName name="Targets_Asset_Refurbishment_PostRef_23" localSheetId="5">'[6]NARM3 - ED2 NARM Profiles'!$AV$183:$AZ$186</definedName>
    <definedName name="Targets_Asset_Refurbishment_PostRef_23">'[7]NARM3 - ED2 NARM Profiles'!$AV$183:$AZ$186</definedName>
    <definedName name="Targets_Asset_Refurbishment_PostRef_24" localSheetId="5">'[6]NARM3 - ED2 NARM Profiles'!$AV$191:$AZ$194</definedName>
    <definedName name="Targets_Asset_Refurbishment_PostRef_24">'[7]NARM3 - ED2 NARM Profiles'!$AV$191:$AZ$194</definedName>
    <definedName name="Targets_Asset_Refurbishment_PostRef_25" localSheetId="5">'[6]NARM3 - ED2 NARM Profiles'!$AV$199:$AZ$202</definedName>
    <definedName name="Targets_Asset_Refurbishment_PostRef_25">'[7]NARM3 - ED2 NARM Profiles'!$AV$199:$AZ$202</definedName>
    <definedName name="Targets_Asset_Refurbishment_PostRef_26" localSheetId="5">'[6]NARM3 - ED2 NARM Profiles'!$AV$207:$AZ$210</definedName>
    <definedName name="Targets_Asset_Refurbishment_PostRef_26">'[7]NARM3 - ED2 NARM Profiles'!$AV$207:$AZ$210</definedName>
    <definedName name="Targets_Asset_Refurbishment_PostRef_27" localSheetId="5">'[6]NARM3 - ED2 NARM Profiles'!$AV$215:$AZ$218</definedName>
    <definedName name="Targets_Asset_Refurbishment_PostRef_27">'[7]NARM3 - ED2 NARM Profiles'!$AV$215:$AZ$218</definedName>
    <definedName name="Targets_Asset_Refurbishment_PostRef_28" localSheetId="5">'[6]NARM3 - ED2 NARM Profiles'!$AV$223:$AZ$226</definedName>
    <definedName name="Targets_Asset_Refurbishment_PostRef_28">'[7]NARM3 - ED2 NARM Profiles'!$AV$223:$AZ$226</definedName>
    <definedName name="Targets_Asset_Refurbishment_PostRef_29" localSheetId="5">'[6]NARM3 - ED2 NARM Profiles'!$AV$231:$AZ$234</definedName>
    <definedName name="Targets_Asset_Refurbishment_PostRef_29">'[7]NARM3 - ED2 NARM Profiles'!$AV$231:$AZ$234</definedName>
    <definedName name="Targets_Asset_Refurbishment_PostRef_3" localSheetId="5">'[6]NARM3 - ED2 NARM Profiles'!$AV$23:$AZ$26</definedName>
    <definedName name="Targets_Asset_Refurbishment_PostRef_3">'[7]NARM3 - ED2 NARM Profiles'!$AV$23:$AZ$26</definedName>
    <definedName name="Targets_Asset_Refurbishment_PostRef_30" localSheetId="5">'[6]NARM3 - ED2 NARM Profiles'!$AV$239:$AZ$242</definedName>
    <definedName name="Targets_Asset_Refurbishment_PostRef_30">'[7]NARM3 - ED2 NARM Profiles'!$AV$239:$AZ$242</definedName>
    <definedName name="Targets_Asset_Refurbishment_PostRef_31" localSheetId="5">'[6]NARM3 - ED2 NARM Profiles'!$AV$247:$AZ$250</definedName>
    <definedName name="Targets_Asset_Refurbishment_PostRef_31">'[7]NARM3 - ED2 NARM Profiles'!$AV$247:$AZ$250</definedName>
    <definedName name="Targets_Asset_Refurbishment_PostRef_32" localSheetId="5">'[6]NARM3 - ED2 NARM Profiles'!$AV$255:$AZ$258</definedName>
    <definedName name="Targets_Asset_Refurbishment_PostRef_32">'[7]NARM3 - ED2 NARM Profiles'!$AV$255:$AZ$258</definedName>
    <definedName name="Targets_Asset_Refurbishment_PostRef_33" localSheetId="5">'[6]NARM3 - ED2 NARM Profiles'!$AV$263:$AZ$266</definedName>
    <definedName name="Targets_Asset_Refurbishment_PostRef_33">'[7]NARM3 - ED2 NARM Profiles'!$AV$263:$AZ$266</definedName>
    <definedName name="Targets_Asset_Refurbishment_PostRef_34" localSheetId="5">'[6]NARM3 - ED2 NARM Profiles'!$AV$271:$AZ$274</definedName>
    <definedName name="Targets_Asset_Refurbishment_PostRef_34">'[7]NARM3 - ED2 NARM Profiles'!$AV$271:$AZ$274</definedName>
    <definedName name="Targets_Asset_Refurbishment_PostRef_35" localSheetId="5">'[6]NARM3 - ED2 NARM Profiles'!$AV$279:$AZ$282</definedName>
    <definedName name="Targets_Asset_Refurbishment_PostRef_35">'[7]NARM3 - ED2 NARM Profiles'!$AV$279:$AZ$282</definedName>
    <definedName name="Targets_Asset_Refurbishment_PostRef_36" localSheetId="5">'[6]NARM3 - ED2 NARM Profiles'!$AV$287:$AZ$290</definedName>
    <definedName name="Targets_Asset_Refurbishment_PostRef_36">'[7]NARM3 - ED2 NARM Profiles'!$AV$287:$AZ$290</definedName>
    <definedName name="Targets_Asset_Refurbishment_PostRef_37" localSheetId="5">'[6]NARM3 - ED2 NARM Profiles'!$AV$295:$AZ$298</definedName>
    <definedName name="Targets_Asset_Refurbishment_PostRef_37">'[7]NARM3 - ED2 NARM Profiles'!$AV$295:$AZ$298</definedName>
    <definedName name="Targets_Asset_Refurbishment_PostRef_38" localSheetId="5">'[6]NARM3 - ED2 NARM Profiles'!$AV$303:$AZ$306</definedName>
    <definedName name="Targets_Asset_Refurbishment_PostRef_38">'[7]NARM3 - ED2 NARM Profiles'!$AV$303:$AZ$306</definedName>
    <definedName name="Targets_Asset_Refurbishment_PostRef_39" localSheetId="5">'[6]NARM3 - ED2 NARM Profiles'!$AV$311:$AZ$314</definedName>
    <definedName name="Targets_Asset_Refurbishment_PostRef_39">'[7]NARM3 - ED2 NARM Profiles'!$AV$311:$AZ$314</definedName>
    <definedName name="Targets_Asset_Refurbishment_PostRef_4" localSheetId="5">'[6]NARM3 - ED2 NARM Profiles'!$AV$31:$AZ$34</definedName>
    <definedName name="Targets_Asset_Refurbishment_PostRef_4">'[7]NARM3 - ED2 NARM Profiles'!$AV$31:$AZ$34</definedName>
    <definedName name="Targets_Asset_Refurbishment_PostRef_40" localSheetId="5">'[6]NARM3 - ED2 NARM Profiles'!$AV$319:$AZ$322</definedName>
    <definedName name="Targets_Asset_Refurbishment_PostRef_40">'[7]NARM3 - ED2 NARM Profiles'!$AV$319:$AZ$322</definedName>
    <definedName name="Targets_Asset_Refurbishment_PostRef_41" localSheetId="5">'[6]NARM3 - ED2 NARM Profiles'!$AV$327:$AZ$330</definedName>
    <definedName name="Targets_Asset_Refurbishment_PostRef_41">'[7]NARM3 - ED2 NARM Profiles'!$AV$327:$AZ$330</definedName>
    <definedName name="Targets_Asset_Refurbishment_PostRef_42" localSheetId="5">'[6]NARM3 - ED2 NARM Profiles'!$AV$335:$AZ$338</definedName>
    <definedName name="Targets_Asset_Refurbishment_PostRef_42">'[7]NARM3 - ED2 NARM Profiles'!$AV$335:$AZ$338</definedName>
    <definedName name="Targets_Asset_Refurbishment_PostRef_43" localSheetId="5">'[6]NARM3 - ED2 NARM Profiles'!$AV$343:$AZ$346</definedName>
    <definedName name="Targets_Asset_Refurbishment_PostRef_43">'[7]NARM3 - ED2 NARM Profiles'!$AV$343:$AZ$346</definedName>
    <definedName name="Targets_Asset_Refurbishment_PostRef_44" localSheetId="5">'[6]NARM3 - ED2 NARM Profiles'!$AV$351:$AZ$354</definedName>
    <definedName name="Targets_Asset_Refurbishment_PostRef_44">'[7]NARM3 - ED2 NARM Profiles'!$AV$351:$AZ$354</definedName>
    <definedName name="Targets_Asset_Refurbishment_PostRef_45" localSheetId="5">'[6]NARM3 - ED2 NARM Profiles'!$AV$359:$AZ$362</definedName>
    <definedName name="Targets_Asset_Refurbishment_PostRef_45">'[7]NARM3 - ED2 NARM Profiles'!$AV$359:$AZ$362</definedName>
    <definedName name="Targets_Asset_Refurbishment_PostRef_46" localSheetId="5">'[6]NARM3 - ED2 NARM Profiles'!$AV$367:$AZ$370</definedName>
    <definedName name="Targets_Asset_Refurbishment_PostRef_46">'[7]NARM3 - ED2 NARM Profiles'!$AV$367:$AZ$370</definedName>
    <definedName name="Targets_Asset_Refurbishment_PostRef_47" localSheetId="5">'[6]NARM3 - ED2 NARM Profiles'!$AV$375:$AZ$378</definedName>
    <definedName name="Targets_Asset_Refurbishment_PostRef_47">'[7]NARM3 - ED2 NARM Profiles'!$AV$375:$AZ$378</definedName>
    <definedName name="Targets_Asset_Refurbishment_PostRef_48" localSheetId="5">'[6]NARM3 - ED2 NARM Profiles'!$AV$383:$AZ$386</definedName>
    <definedName name="Targets_Asset_Refurbishment_PostRef_48">'[7]NARM3 - ED2 NARM Profiles'!$AV$383:$AZ$386</definedName>
    <definedName name="Targets_Asset_Refurbishment_PostRef_49" localSheetId="5">'[6]NARM3 - ED2 NARM Profiles'!$AV$391:$AZ$394</definedName>
    <definedName name="Targets_Asset_Refurbishment_PostRef_49">'[7]NARM3 - ED2 NARM Profiles'!$AV$391:$AZ$394</definedName>
    <definedName name="Targets_Asset_Refurbishment_PostRef_5" localSheetId="5">'[6]NARM3 - ED2 NARM Profiles'!$AV$39:$AZ$42</definedName>
    <definedName name="Targets_Asset_Refurbishment_PostRef_5">'[7]NARM3 - ED2 NARM Profiles'!$AV$39:$AZ$42</definedName>
    <definedName name="Targets_Asset_Refurbishment_PostRef_50" localSheetId="5">'[6]NARM3 - ED2 NARM Profiles'!$AV$399:$AZ$402</definedName>
    <definedName name="Targets_Asset_Refurbishment_PostRef_50">'[7]NARM3 - ED2 NARM Profiles'!$AV$399:$AZ$402</definedName>
    <definedName name="Targets_Asset_Refurbishment_PostRef_51" localSheetId="5">'[6]NARM3 - ED2 NARM Profiles'!$AV$407:$AZ$410</definedName>
    <definedName name="Targets_Asset_Refurbishment_PostRef_51">'[7]NARM3 - ED2 NARM Profiles'!$AV$407:$AZ$410</definedName>
    <definedName name="Targets_Asset_Refurbishment_PostRef_52" localSheetId="5">'[6]NARM3 - ED2 NARM Profiles'!$AV$415:$AZ$418</definedName>
    <definedName name="Targets_Asset_Refurbishment_PostRef_52">'[7]NARM3 - ED2 NARM Profiles'!$AV$415:$AZ$418</definedName>
    <definedName name="Targets_Asset_Refurbishment_PostRef_53" localSheetId="5">'[6]NARM3 - ED2 NARM Profiles'!$AV$423:$AZ$426</definedName>
    <definedName name="Targets_Asset_Refurbishment_PostRef_53">'[7]NARM3 - ED2 NARM Profiles'!$AV$423:$AZ$426</definedName>
    <definedName name="Targets_Asset_Refurbishment_PostRef_54" localSheetId="5">'[6]NARM3 - ED2 NARM Profiles'!$AV$431:$AZ$434</definedName>
    <definedName name="Targets_Asset_Refurbishment_PostRef_54">'[7]NARM3 - ED2 NARM Profiles'!$AV$431:$AZ$434</definedName>
    <definedName name="Targets_Asset_Refurbishment_PostRef_55" localSheetId="5">'[6]NARM3 - ED2 NARM Profiles'!$AV$439:$AZ$442</definedName>
    <definedName name="Targets_Asset_Refurbishment_PostRef_55">'[7]NARM3 - ED2 NARM Profiles'!$AV$439:$AZ$442</definedName>
    <definedName name="Targets_Asset_Refurbishment_PostRef_56" localSheetId="5">'[6]NARM3 - ED2 NARM Profiles'!$AV$447:$AZ$450</definedName>
    <definedName name="Targets_Asset_Refurbishment_PostRef_56">'[7]NARM3 - ED2 NARM Profiles'!$AV$447:$AZ$450</definedName>
    <definedName name="Targets_Asset_Refurbishment_PostRef_57" localSheetId="5">'[6]NARM3 - ED2 NARM Profiles'!$AV$455:$AZ$458</definedName>
    <definedName name="Targets_Asset_Refurbishment_PostRef_57">'[7]NARM3 - ED2 NARM Profiles'!$AV$455:$AZ$458</definedName>
    <definedName name="Targets_Asset_Refurbishment_PostRef_58" localSheetId="5">'[6]NARM3 - ED2 NARM Profiles'!$AV$463:$AZ$466</definedName>
    <definedName name="Targets_Asset_Refurbishment_PostRef_58">'[7]NARM3 - ED2 NARM Profiles'!$AV$463:$AZ$466</definedName>
    <definedName name="Targets_Asset_Refurbishment_PostRef_59" localSheetId="5">'[6]NARM3 - ED2 NARM Profiles'!$AV$471:$AZ$474</definedName>
    <definedName name="Targets_Asset_Refurbishment_PostRef_59">'[7]NARM3 - ED2 NARM Profiles'!$AV$471:$AZ$474</definedName>
    <definedName name="Targets_Asset_Refurbishment_PostRef_6" localSheetId="5">'[6]NARM3 - ED2 NARM Profiles'!$AV$47:$AZ$50</definedName>
    <definedName name="Targets_Asset_Refurbishment_PostRef_6">'[7]NARM3 - ED2 NARM Profiles'!$AV$47:$AZ$50</definedName>
    <definedName name="Targets_Asset_Refurbishment_PostRef_60" localSheetId="5">'[6]NARM3 - ED2 NARM Profiles'!$AV$479:$AZ$482</definedName>
    <definedName name="Targets_Asset_Refurbishment_PostRef_60">'[7]NARM3 - ED2 NARM Profiles'!$AV$479:$AZ$482</definedName>
    <definedName name="Targets_Asset_Refurbishment_PostRef_61" localSheetId="5">'[6]NARM3 - ED2 NARM Profiles'!$AV$487:$AZ$490</definedName>
    <definedName name="Targets_Asset_Refurbishment_PostRef_61">'[7]NARM3 - ED2 NARM Profiles'!$AV$487:$AZ$490</definedName>
    <definedName name="Targets_Asset_Refurbishment_PostRef_7" localSheetId="5">'[6]NARM3 - ED2 NARM Profiles'!$AV$55:$AZ$58</definedName>
    <definedName name="Targets_Asset_Refurbishment_PostRef_7">'[7]NARM3 - ED2 NARM Profiles'!$AV$55:$AZ$58</definedName>
    <definedName name="Targets_Asset_Refurbishment_PostRef_8" localSheetId="5">'[6]NARM3 - ED2 NARM Profiles'!$AV$63:$AZ$66</definedName>
    <definedName name="Targets_Asset_Refurbishment_PostRef_8">'[7]NARM3 - ED2 NARM Profiles'!$AV$63:$AZ$66</definedName>
    <definedName name="Targets_Asset_Refurbishment_PostRef_9" localSheetId="5">'[6]NARM3 - ED2 NARM Profiles'!$AV$71:$AZ$74</definedName>
    <definedName name="Targets_Asset_Refurbishment_PostRef_9">'[7]NARM3 - ED2 NARM Profiles'!$AV$71:$AZ$74</definedName>
    <definedName name="Targets_Asset_Replacement_Additions_1" localSheetId="5">'[6]NARM3 - ED2 NARM Profiles'!$AH$7:$AL$10</definedName>
    <definedName name="Targets_Asset_Replacement_Additions_1">'[7]NARM3 - ED2 NARM Profiles'!$AH$7:$AL$10</definedName>
    <definedName name="Targets_Asset_Replacement_Additions_10" localSheetId="5">'[6]NARM3 - ED2 NARM Profiles'!$AH$79:$AL$82</definedName>
    <definedName name="Targets_Asset_Replacement_Additions_10">'[7]NARM3 - ED2 NARM Profiles'!$AH$79:$AL$82</definedName>
    <definedName name="Targets_Asset_Replacement_Additions_11" localSheetId="5">'[6]NARM3 - ED2 NARM Profiles'!$AH$87:$AL$90</definedName>
    <definedName name="Targets_Asset_Replacement_Additions_11">'[7]NARM3 - ED2 NARM Profiles'!$AH$87:$AL$90</definedName>
    <definedName name="Targets_Asset_Replacement_Additions_12" localSheetId="5">'[6]NARM3 - ED2 NARM Profiles'!$AH$95:$AL$98</definedName>
    <definedName name="Targets_Asset_Replacement_Additions_12">'[7]NARM3 - ED2 NARM Profiles'!$AH$95:$AL$98</definedName>
    <definedName name="Targets_Asset_Replacement_Additions_13" localSheetId="5">'[6]NARM3 - ED2 NARM Profiles'!$AH$103:$AL$106</definedName>
    <definedName name="Targets_Asset_Replacement_Additions_13">'[7]NARM3 - ED2 NARM Profiles'!$AH$103:$AL$106</definedName>
    <definedName name="Targets_Asset_Replacement_Additions_14" localSheetId="5">'[6]NARM3 - ED2 NARM Profiles'!$AH$111:$AL$114</definedName>
    <definedName name="Targets_Asset_Replacement_Additions_14">'[7]NARM3 - ED2 NARM Profiles'!$AH$111:$AL$114</definedName>
    <definedName name="Targets_Asset_Replacement_Additions_15" localSheetId="5">'[6]NARM3 - ED2 NARM Profiles'!$AH$119:$AL$122</definedName>
    <definedName name="Targets_Asset_Replacement_Additions_15">'[7]NARM3 - ED2 NARM Profiles'!$AH$119:$AL$122</definedName>
    <definedName name="Targets_Asset_Replacement_Additions_16" localSheetId="5">'[6]NARM3 - ED2 NARM Profiles'!$AH$127:$AL$130</definedName>
    <definedName name="Targets_Asset_Replacement_Additions_16">'[7]NARM3 - ED2 NARM Profiles'!$AH$127:$AL$130</definedName>
    <definedName name="Targets_Asset_Replacement_Additions_17" localSheetId="5">'[6]NARM3 - ED2 NARM Profiles'!$AH$135:$AL$138</definedName>
    <definedName name="Targets_Asset_Replacement_Additions_17">'[7]NARM3 - ED2 NARM Profiles'!$AH$135:$AL$138</definedName>
    <definedName name="Targets_Asset_Replacement_Additions_18" localSheetId="5">'[6]NARM3 - ED2 NARM Profiles'!$AH$143:$AL$146</definedName>
    <definedName name="Targets_Asset_Replacement_Additions_18">'[7]NARM3 - ED2 NARM Profiles'!$AH$143:$AL$146</definedName>
    <definedName name="Targets_Asset_Replacement_Additions_19" localSheetId="5">'[6]NARM3 - ED2 NARM Profiles'!$AH$151:$AL$154</definedName>
    <definedName name="Targets_Asset_Replacement_Additions_19">'[7]NARM3 - ED2 NARM Profiles'!$AH$151:$AL$154</definedName>
    <definedName name="Targets_Asset_Replacement_Additions_2" localSheetId="5">'[6]NARM3 - ED2 NARM Profiles'!$AH$15:$AL$18</definedName>
    <definedName name="Targets_Asset_Replacement_Additions_2">'[7]NARM3 - ED2 NARM Profiles'!$AH$15:$AL$18</definedName>
    <definedName name="Targets_Asset_Replacement_Additions_20" localSheetId="5">'[6]NARM3 - ED2 NARM Profiles'!$AH$159:$AL$162</definedName>
    <definedName name="Targets_Asset_Replacement_Additions_20">'[7]NARM3 - ED2 NARM Profiles'!$AH$159:$AL$162</definedName>
    <definedName name="Targets_Asset_Replacement_Additions_21" localSheetId="5">'[6]NARM3 - ED2 NARM Profiles'!$AH$167:$AL$170</definedName>
    <definedName name="Targets_Asset_Replacement_Additions_21">'[7]NARM3 - ED2 NARM Profiles'!$AH$167:$AL$170</definedName>
    <definedName name="Targets_Asset_Replacement_Additions_22" localSheetId="5">'[6]NARM3 - ED2 NARM Profiles'!$AH$175:$AL$178</definedName>
    <definedName name="Targets_Asset_Replacement_Additions_22">'[7]NARM3 - ED2 NARM Profiles'!$AH$175:$AL$178</definedName>
    <definedName name="Targets_Asset_Replacement_Additions_23" localSheetId="5">'[6]NARM3 - ED2 NARM Profiles'!$AH$183:$AL$186</definedName>
    <definedName name="Targets_Asset_Replacement_Additions_23">'[7]NARM3 - ED2 NARM Profiles'!$AH$183:$AL$186</definedName>
    <definedName name="Targets_Asset_Replacement_Additions_24" localSheetId="5">'[6]NARM3 - ED2 NARM Profiles'!$AH$191:$AL$194</definedName>
    <definedName name="Targets_Asset_Replacement_Additions_24">'[7]NARM3 - ED2 NARM Profiles'!$AH$191:$AL$194</definedName>
    <definedName name="Targets_Asset_Replacement_Additions_25" localSheetId="5">'[6]NARM3 - ED2 NARM Profiles'!$AH$199:$AL$202</definedName>
    <definedName name="Targets_Asset_Replacement_Additions_25">'[7]NARM3 - ED2 NARM Profiles'!$AH$199:$AL$202</definedName>
    <definedName name="Targets_Asset_Replacement_Additions_26" localSheetId="5">'[6]NARM3 - ED2 NARM Profiles'!$AH$207:$AL$210</definedName>
    <definedName name="Targets_Asset_Replacement_Additions_26">'[7]NARM3 - ED2 NARM Profiles'!$AH$207:$AL$210</definedName>
    <definedName name="Targets_Asset_Replacement_Additions_27" localSheetId="5">'[6]NARM3 - ED2 NARM Profiles'!$AH$215:$AL$218</definedName>
    <definedName name="Targets_Asset_Replacement_Additions_27">'[7]NARM3 - ED2 NARM Profiles'!$AH$215:$AL$218</definedName>
    <definedName name="Targets_Asset_Replacement_Additions_28" localSheetId="5">'[6]NARM3 - ED2 NARM Profiles'!$AH$223:$AL$226</definedName>
    <definedName name="Targets_Asset_Replacement_Additions_28">'[7]NARM3 - ED2 NARM Profiles'!$AH$223:$AL$226</definedName>
    <definedName name="Targets_Asset_Replacement_Additions_29" localSheetId="5">'[6]NARM3 - ED2 NARM Profiles'!$AH$231:$AL$234</definedName>
    <definedName name="Targets_Asset_Replacement_Additions_29">'[7]NARM3 - ED2 NARM Profiles'!$AH$231:$AL$234</definedName>
    <definedName name="Targets_Asset_Replacement_Additions_3" localSheetId="5">'[6]NARM3 - ED2 NARM Profiles'!$AH$23:$AL$26</definedName>
    <definedName name="Targets_Asset_Replacement_Additions_3">'[7]NARM3 - ED2 NARM Profiles'!$AH$23:$AL$26</definedName>
    <definedName name="Targets_Asset_Replacement_Additions_30" localSheetId="5">'[6]NARM3 - ED2 NARM Profiles'!$AH$239:$AL$242</definedName>
    <definedName name="Targets_Asset_Replacement_Additions_30">'[7]NARM3 - ED2 NARM Profiles'!$AH$239:$AL$242</definedName>
    <definedName name="Targets_Asset_Replacement_Additions_31" localSheetId="5">'[6]NARM3 - ED2 NARM Profiles'!$AH$247:$AL$250</definedName>
    <definedName name="Targets_Asset_Replacement_Additions_31">'[7]NARM3 - ED2 NARM Profiles'!$AH$247:$AL$250</definedName>
    <definedName name="Targets_Asset_Replacement_Additions_32" localSheetId="5">'[6]NARM3 - ED2 NARM Profiles'!$AH$255:$AL$258</definedName>
    <definedName name="Targets_Asset_Replacement_Additions_32">'[7]NARM3 - ED2 NARM Profiles'!$AH$255:$AL$258</definedName>
    <definedName name="Targets_Asset_Replacement_Additions_33" localSheetId="5">'[6]NARM3 - ED2 NARM Profiles'!$AH$263:$AL$266</definedName>
    <definedName name="Targets_Asset_Replacement_Additions_33">'[7]NARM3 - ED2 NARM Profiles'!$AH$263:$AL$266</definedName>
    <definedName name="Targets_Asset_Replacement_Additions_34" localSheetId="5">'[6]NARM3 - ED2 NARM Profiles'!$AH$271:$AL$274</definedName>
    <definedName name="Targets_Asset_Replacement_Additions_34">'[7]NARM3 - ED2 NARM Profiles'!$AH$271:$AL$274</definedName>
    <definedName name="Targets_Asset_Replacement_Additions_35" localSheetId="5">'[6]NARM3 - ED2 NARM Profiles'!$AH$279:$AL$282</definedName>
    <definedName name="Targets_Asset_Replacement_Additions_35">'[7]NARM3 - ED2 NARM Profiles'!$AH$279:$AL$282</definedName>
    <definedName name="Targets_Asset_Replacement_Additions_36" localSheetId="5">'[6]NARM3 - ED2 NARM Profiles'!$AH$287:$AL$290</definedName>
    <definedName name="Targets_Asset_Replacement_Additions_36">'[7]NARM3 - ED2 NARM Profiles'!$AH$287:$AL$290</definedName>
    <definedName name="Targets_Asset_Replacement_Additions_37" localSheetId="5">'[6]NARM3 - ED2 NARM Profiles'!$AH$295:$AL$298</definedName>
    <definedName name="Targets_Asset_Replacement_Additions_37">'[7]NARM3 - ED2 NARM Profiles'!$AH$295:$AL$298</definedName>
    <definedName name="Targets_Asset_Replacement_Additions_38" localSheetId="5">'[6]NARM3 - ED2 NARM Profiles'!$AH$303:$AL$306</definedName>
    <definedName name="Targets_Asset_Replacement_Additions_38">'[7]NARM3 - ED2 NARM Profiles'!$AH$303:$AL$306</definedName>
    <definedName name="Targets_Asset_Replacement_Additions_39" localSheetId="5">'[6]NARM3 - ED2 NARM Profiles'!$AH$311:$AL$314</definedName>
    <definedName name="Targets_Asset_Replacement_Additions_39">'[7]NARM3 - ED2 NARM Profiles'!$AH$311:$AL$314</definedName>
    <definedName name="Targets_Asset_Replacement_Additions_4" localSheetId="5">'[6]NARM3 - ED2 NARM Profiles'!$AH$31:$AL$34</definedName>
    <definedName name="Targets_Asset_Replacement_Additions_4">'[7]NARM3 - ED2 NARM Profiles'!$AH$31:$AL$34</definedName>
    <definedName name="Targets_Asset_Replacement_Additions_40" localSheetId="5">'[6]NARM3 - ED2 NARM Profiles'!$AH$319:$AL$322</definedName>
    <definedName name="Targets_Asset_Replacement_Additions_40">'[7]NARM3 - ED2 NARM Profiles'!$AH$319:$AL$322</definedName>
    <definedName name="Targets_Asset_Replacement_Additions_41" localSheetId="5">'[6]NARM3 - ED2 NARM Profiles'!$AH$327:$AL$330</definedName>
    <definedName name="Targets_Asset_Replacement_Additions_41">'[7]NARM3 - ED2 NARM Profiles'!$AH$327:$AL$330</definedName>
    <definedName name="Targets_Asset_Replacement_Additions_42" localSheetId="5">'[6]NARM3 - ED2 NARM Profiles'!$AH$335:$AL$338</definedName>
    <definedName name="Targets_Asset_Replacement_Additions_42">'[7]NARM3 - ED2 NARM Profiles'!$AH$335:$AL$338</definedName>
    <definedName name="Targets_Asset_Replacement_Additions_43" localSheetId="5">'[6]NARM3 - ED2 NARM Profiles'!$AH$343:$AL$346</definedName>
    <definedName name="Targets_Asset_Replacement_Additions_43">'[7]NARM3 - ED2 NARM Profiles'!$AH$343:$AL$346</definedName>
    <definedName name="Targets_Asset_Replacement_Additions_44" localSheetId="5">'[6]NARM3 - ED2 NARM Profiles'!$AH$351:$AL$354</definedName>
    <definedName name="Targets_Asset_Replacement_Additions_44">'[7]NARM3 - ED2 NARM Profiles'!$AH$351:$AL$354</definedName>
    <definedName name="Targets_Asset_Replacement_Additions_45" localSheetId="5">'[6]NARM3 - ED2 NARM Profiles'!$AH$359:$AL$362</definedName>
    <definedName name="Targets_Asset_Replacement_Additions_45">'[7]NARM3 - ED2 NARM Profiles'!$AH$359:$AL$362</definedName>
    <definedName name="Targets_Asset_Replacement_Additions_46" localSheetId="5">'[6]NARM3 - ED2 NARM Profiles'!$AH$367:$AL$370</definedName>
    <definedName name="Targets_Asset_Replacement_Additions_46">'[7]NARM3 - ED2 NARM Profiles'!$AH$367:$AL$370</definedName>
    <definedName name="Targets_Asset_Replacement_Additions_47" localSheetId="5">'[6]NARM3 - ED2 NARM Profiles'!$AH$375:$AL$378</definedName>
    <definedName name="Targets_Asset_Replacement_Additions_47">'[7]NARM3 - ED2 NARM Profiles'!$AH$375:$AL$378</definedName>
    <definedName name="Targets_Asset_Replacement_Additions_48" localSheetId="5">'[6]NARM3 - ED2 NARM Profiles'!$AH$383:$AL$386</definedName>
    <definedName name="Targets_Asset_Replacement_Additions_48">'[7]NARM3 - ED2 NARM Profiles'!$AH$383:$AL$386</definedName>
    <definedName name="Targets_Asset_Replacement_Additions_49" localSheetId="5">'[6]NARM3 - ED2 NARM Profiles'!$AH$391:$AL$394</definedName>
    <definedName name="Targets_Asset_Replacement_Additions_49">'[7]NARM3 - ED2 NARM Profiles'!$AH$391:$AL$394</definedName>
    <definedName name="Targets_Asset_Replacement_Additions_5" localSheetId="5">'[6]NARM3 - ED2 NARM Profiles'!$AH$39:$AL$42</definedName>
    <definedName name="Targets_Asset_Replacement_Additions_5">'[7]NARM3 - ED2 NARM Profiles'!$AH$39:$AL$42</definedName>
    <definedName name="Targets_Asset_Replacement_Additions_50" localSheetId="5">'[6]NARM3 - ED2 NARM Profiles'!$AH$399:$AL$402</definedName>
    <definedName name="Targets_Asset_Replacement_Additions_50">'[7]NARM3 - ED2 NARM Profiles'!$AH$399:$AL$402</definedName>
    <definedName name="Targets_Asset_Replacement_Additions_51" localSheetId="5">'[6]NARM3 - ED2 NARM Profiles'!$AH$407:$AL$410</definedName>
    <definedName name="Targets_Asset_Replacement_Additions_51">'[7]NARM3 - ED2 NARM Profiles'!$AH$407:$AL$410</definedName>
    <definedName name="Targets_Asset_Replacement_Additions_52" localSheetId="5">'[6]NARM3 - ED2 NARM Profiles'!$AH$415:$AL$418</definedName>
    <definedName name="Targets_Asset_Replacement_Additions_52">'[7]NARM3 - ED2 NARM Profiles'!$AH$415:$AL$418</definedName>
    <definedName name="Targets_Asset_Replacement_Additions_53" localSheetId="5">'[6]NARM3 - ED2 NARM Profiles'!$AH$423:$AL$426</definedName>
    <definedName name="Targets_Asset_Replacement_Additions_53">'[7]NARM3 - ED2 NARM Profiles'!$AH$423:$AL$426</definedName>
    <definedName name="Targets_Asset_Replacement_Additions_54" localSheetId="5">'[6]NARM3 - ED2 NARM Profiles'!$AH$431:$AL$434</definedName>
    <definedName name="Targets_Asset_Replacement_Additions_54">'[7]NARM3 - ED2 NARM Profiles'!$AH$431:$AL$434</definedName>
    <definedName name="Targets_Asset_Replacement_Additions_55" localSheetId="5">'[6]NARM3 - ED2 NARM Profiles'!$AH$439:$AL$442</definedName>
    <definedName name="Targets_Asset_Replacement_Additions_55">'[7]NARM3 - ED2 NARM Profiles'!$AH$439:$AL$442</definedName>
    <definedName name="Targets_Asset_Replacement_Additions_56" localSheetId="5">'[6]NARM3 - ED2 NARM Profiles'!$AH$447:$AL$450</definedName>
    <definedName name="Targets_Asset_Replacement_Additions_56">'[7]NARM3 - ED2 NARM Profiles'!$AH$447:$AL$450</definedName>
    <definedName name="Targets_Asset_Replacement_Additions_57" localSheetId="5">'[6]NARM3 - ED2 NARM Profiles'!$AH$455:$AL$458</definedName>
    <definedName name="Targets_Asset_Replacement_Additions_57">'[7]NARM3 - ED2 NARM Profiles'!$AH$455:$AL$458</definedName>
    <definedName name="Targets_Asset_Replacement_Additions_58" localSheetId="5">'[6]NARM3 - ED2 NARM Profiles'!$AH$463:$AL$466</definedName>
    <definedName name="Targets_Asset_Replacement_Additions_58">'[7]NARM3 - ED2 NARM Profiles'!$AH$463:$AL$466</definedName>
    <definedName name="Targets_Asset_Replacement_Additions_59" localSheetId="5">'[6]NARM3 - ED2 NARM Profiles'!$AH$471:$AL$474</definedName>
    <definedName name="Targets_Asset_Replacement_Additions_59">'[7]NARM3 - ED2 NARM Profiles'!$AH$471:$AL$474</definedName>
    <definedName name="Targets_Asset_Replacement_Additions_6" localSheetId="5">'[6]NARM3 - ED2 NARM Profiles'!$AH$47:$AL$50</definedName>
    <definedName name="Targets_Asset_Replacement_Additions_6">'[7]NARM3 - ED2 NARM Profiles'!$AH$47:$AL$50</definedName>
    <definedName name="Targets_Asset_Replacement_Additions_60" localSheetId="5">'[6]NARM3 - ED2 NARM Profiles'!$AH$479:$AL$482</definedName>
    <definedName name="Targets_Asset_Replacement_Additions_60">'[7]NARM3 - ED2 NARM Profiles'!$AH$479:$AL$482</definedName>
    <definedName name="Targets_Asset_Replacement_Additions_61" localSheetId="5">'[6]NARM3 - ED2 NARM Profiles'!$AH$487:$AL$490</definedName>
    <definedName name="Targets_Asset_Replacement_Additions_61">'[7]NARM3 - ED2 NARM Profiles'!$AH$487:$AL$490</definedName>
    <definedName name="Targets_Asset_Replacement_Additions_7" localSheetId="5">'[6]NARM3 - ED2 NARM Profiles'!$AH$55:$AL$58</definedName>
    <definedName name="Targets_Asset_Replacement_Additions_7">'[7]NARM3 - ED2 NARM Profiles'!$AH$55:$AL$58</definedName>
    <definedName name="Targets_Asset_Replacement_Additions_8" localSheetId="5">'[6]NARM3 - ED2 NARM Profiles'!$AH$63:$AL$66</definedName>
    <definedName name="Targets_Asset_Replacement_Additions_8">'[7]NARM3 - ED2 NARM Profiles'!$AH$63:$AL$66</definedName>
    <definedName name="Targets_Asset_Replacement_Additions_9" localSheetId="5">'[6]NARM3 - ED2 NARM Profiles'!$AH$71:$AL$74</definedName>
    <definedName name="Targets_Asset_Replacement_Additions_9">'[7]NARM3 - ED2 NARM Profiles'!$AH$71:$AL$74</definedName>
    <definedName name="Targets_Asset_Replacement_Removals_1" localSheetId="5">'[6]NARM3 - ED2 NARM Profiles'!$AA$7:$AE$10</definedName>
    <definedName name="Targets_Asset_Replacement_Removals_1">'[7]NARM3 - ED2 NARM Profiles'!$AA$7:$AE$10</definedName>
    <definedName name="Targets_Asset_Replacement_Removals_10" localSheetId="5">'[6]NARM3 - ED2 NARM Profiles'!$AA$79:$AE$82</definedName>
    <definedName name="Targets_Asset_Replacement_Removals_10">'[7]NARM3 - ED2 NARM Profiles'!$AA$79:$AE$82</definedName>
    <definedName name="Targets_Asset_Replacement_Removals_11" localSheetId="5">'[6]NARM3 - ED2 NARM Profiles'!$AA$87:$AE$90</definedName>
    <definedName name="Targets_Asset_Replacement_Removals_11">'[7]NARM3 - ED2 NARM Profiles'!$AA$87:$AE$90</definedName>
    <definedName name="Targets_Asset_Replacement_Removals_12" localSheetId="5">'[6]NARM3 - ED2 NARM Profiles'!$AA$95:$AE$98</definedName>
    <definedName name="Targets_Asset_Replacement_Removals_12">'[7]NARM3 - ED2 NARM Profiles'!$AA$95:$AE$98</definedName>
    <definedName name="Targets_Asset_Replacement_Removals_13" localSheetId="5">'[6]NARM3 - ED2 NARM Profiles'!$AA$103:$AE$106</definedName>
    <definedName name="Targets_Asset_Replacement_Removals_13">'[7]NARM3 - ED2 NARM Profiles'!$AA$103:$AE$106</definedName>
    <definedName name="Targets_Asset_Replacement_Removals_14" localSheetId="5">'[6]NARM3 - ED2 NARM Profiles'!$AA$111:$AE$114</definedName>
    <definedName name="Targets_Asset_Replacement_Removals_14">'[7]NARM3 - ED2 NARM Profiles'!$AA$111:$AE$114</definedName>
    <definedName name="Targets_Asset_Replacement_Removals_15" localSheetId="5">'[6]NARM3 - ED2 NARM Profiles'!$AA$119:$AE$122</definedName>
    <definedName name="Targets_Asset_Replacement_Removals_15">'[7]NARM3 - ED2 NARM Profiles'!$AA$119:$AE$122</definedName>
    <definedName name="Targets_Asset_Replacement_Removals_16" localSheetId="5">'[6]NARM3 - ED2 NARM Profiles'!$AA$127:$AE$130</definedName>
    <definedName name="Targets_Asset_Replacement_Removals_16">'[7]NARM3 - ED2 NARM Profiles'!$AA$127:$AE$130</definedName>
    <definedName name="Targets_Asset_Replacement_Removals_17" localSheetId="5">'[6]NARM3 - ED2 NARM Profiles'!$AA$135:$AE$138</definedName>
    <definedName name="Targets_Asset_Replacement_Removals_17">'[7]NARM3 - ED2 NARM Profiles'!$AA$135:$AE$138</definedName>
    <definedName name="Targets_Asset_Replacement_Removals_18" localSheetId="5">'[6]NARM3 - ED2 NARM Profiles'!$AA$143:$AE$146</definedName>
    <definedName name="Targets_Asset_Replacement_Removals_18">'[7]NARM3 - ED2 NARM Profiles'!$AA$143:$AE$146</definedName>
    <definedName name="Targets_Asset_Replacement_Removals_19" localSheetId="5">'[6]NARM3 - ED2 NARM Profiles'!$AA$151:$AE$154</definedName>
    <definedName name="Targets_Asset_Replacement_Removals_19">'[7]NARM3 - ED2 NARM Profiles'!$AA$151:$AE$154</definedName>
    <definedName name="Targets_Asset_Replacement_Removals_2" localSheetId="5">'[6]NARM3 - ED2 NARM Profiles'!$AA$15:$AE$18</definedName>
    <definedName name="Targets_Asset_Replacement_Removals_2">'[7]NARM3 - ED2 NARM Profiles'!$AA$15:$AE$18</definedName>
    <definedName name="Targets_Asset_Replacement_Removals_20" localSheetId="5">'[6]NARM3 - ED2 NARM Profiles'!$AA$159:$AE$162</definedName>
    <definedName name="Targets_Asset_Replacement_Removals_20">'[7]NARM3 - ED2 NARM Profiles'!$AA$159:$AE$162</definedName>
    <definedName name="Targets_Asset_Replacement_Removals_21" localSheetId="5">'[6]NARM3 - ED2 NARM Profiles'!$AA$167:$AE$170</definedName>
    <definedName name="Targets_Asset_Replacement_Removals_21">'[7]NARM3 - ED2 NARM Profiles'!$AA$167:$AE$170</definedName>
    <definedName name="Targets_Asset_Replacement_Removals_22" localSheetId="5">'[6]NARM3 - ED2 NARM Profiles'!$AA$175:$AE$178</definedName>
    <definedName name="Targets_Asset_Replacement_Removals_22">'[7]NARM3 - ED2 NARM Profiles'!$AA$175:$AE$178</definedName>
    <definedName name="Targets_Asset_Replacement_Removals_23" localSheetId="5">'[6]NARM3 - ED2 NARM Profiles'!$AA$183:$AE$186</definedName>
    <definedName name="Targets_Asset_Replacement_Removals_23">'[7]NARM3 - ED2 NARM Profiles'!$AA$183:$AE$186</definedName>
    <definedName name="Targets_Asset_Replacement_Removals_24" localSheetId="5">'[6]NARM3 - ED2 NARM Profiles'!$AA$191:$AE$194</definedName>
    <definedName name="Targets_Asset_Replacement_Removals_24">'[7]NARM3 - ED2 NARM Profiles'!$AA$191:$AE$194</definedName>
    <definedName name="Targets_Asset_Replacement_Removals_25" localSheetId="5">'[6]NARM3 - ED2 NARM Profiles'!$AA$199:$AE$202</definedName>
    <definedName name="Targets_Asset_Replacement_Removals_25">'[7]NARM3 - ED2 NARM Profiles'!$AA$199:$AE$202</definedName>
    <definedName name="Targets_Asset_Replacement_Removals_26" localSheetId="5">'[6]NARM3 - ED2 NARM Profiles'!$AA$207:$AE$210</definedName>
    <definedName name="Targets_Asset_Replacement_Removals_26">'[7]NARM3 - ED2 NARM Profiles'!$AA$207:$AE$210</definedName>
    <definedName name="Targets_Asset_Replacement_Removals_27" localSheetId="5">'[6]NARM3 - ED2 NARM Profiles'!$AA$215:$AE$218</definedName>
    <definedName name="Targets_Asset_Replacement_Removals_27">'[7]NARM3 - ED2 NARM Profiles'!$AA$215:$AE$218</definedName>
    <definedName name="Targets_Asset_Replacement_Removals_28" localSheetId="5">'[6]NARM3 - ED2 NARM Profiles'!$AA$223:$AE$226</definedName>
    <definedName name="Targets_Asset_Replacement_Removals_28">'[7]NARM3 - ED2 NARM Profiles'!$AA$223:$AE$226</definedName>
    <definedName name="Targets_Asset_Replacement_Removals_29" localSheetId="5">'[6]NARM3 - ED2 NARM Profiles'!$AA$231:$AE$234</definedName>
    <definedName name="Targets_Asset_Replacement_Removals_29">'[7]NARM3 - ED2 NARM Profiles'!$AA$231:$AE$234</definedName>
    <definedName name="Targets_Asset_Replacement_Removals_3" localSheetId="5">'[6]NARM3 - ED2 NARM Profiles'!$AA$23:$AE$26</definedName>
    <definedName name="Targets_Asset_Replacement_Removals_3">'[7]NARM3 - ED2 NARM Profiles'!$AA$23:$AE$26</definedName>
    <definedName name="Targets_Asset_Replacement_Removals_30" localSheetId="5">'[6]NARM3 - ED2 NARM Profiles'!$AA$239:$AE$242</definedName>
    <definedName name="Targets_Asset_Replacement_Removals_30">'[7]NARM3 - ED2 NARM Profiles'!$AA$239:$AE$242</definedName>
    <definedName name="Targets_Asset_Replacement_Removals_31" localSheetId="5">'[6]NARM3 - ED2 NARM Profiles'!$AA$247:$AE$250</definedName>
    <definedName name="Targets_Asset_Replacement_Removals_31">'[7]NARM3 - ED2 NARM Profiles'!$AA$247:$AE$250</definedName>
    <definedName name="Targets_Asset_Replacement_Removals_32" localSheetId="5">'[6]NARM3 - ED2 NARM Profiles'!$AA$255:$AE$258</definedName>
    <definedName name="Targets_Asset_Replacement_Removals_32">'[7]NARM3 - ED2 NARM Profiles'!$AA$255:$AE$258</definedName>
    <definedName name="Targets_Asset_Replacement_Removals_33" localSheetId="5">'[6]NARM3 - ED2 NARM Profiles'!$AA$263:$AE$266</definedName>
    <definedName name="Targets_Asset_Replacement_Removals_33">'[7]NARM3 - ED2 NARM Profiles'!$AA$263:$AE$266</definedName>
    <definedName name="Targets_Asset_Replacement_Removals_34" localSheetId="5">'[6]NARM3 - ED2 NARM Profiles'!$AA$271:$AE$274</definedName>
    <definedName name="Targets_Asset_Replacement_Removals_34">'[7]NARM3 - ED2 NARM Profiles'!$AA$271:$AE$274</definedName>
    <definedName name="Targets_Asset_Replacement_Removals_35" localSheetId="5">'[6]NARM3 - ED2 NARM Profiles'!$AA$279:$AE$282</definedName>
    <definedName name="Targets_Asset_Replacement_Removals_35">'[7]NARM3 - ED2 NARM Profiles'!$AA$279:$AE$282</definedName>
    <definedName name="Targets_Asset_Replacement_Removals_36" localSheetId="5">'[6]NARM3 - ED2 NARM Profiles'!$AA$287:$AE$290</definedName>
    <definedName name="Targets_Asset_Replacement_Removals_36">'[7]NARM3 - ED2 NARM Profiles'!$AA$287:$AE$290</definedName>
    <definedName name="Targets_Asset_Replacement_Removals_37" localSheetId="5">'[6]NARM3 - ED2 NARM Profiles'!$AA$295:$AE$298</definedName>
    <definedName name="Targets_Asset_Replacement_Removals_37">'[7]NARM3 - ED2 NARM Profiles'!$AA$295:$AE$298</definedName>
    <definedName name="Targets_Asset_Replacement_Removals_38" localSheetId="5">'[6]NARM3 - ED2 NARM Profiles'!$AA$303:$AE$306</definedName>
    <definedName name="Targets_Asset_Replacement_Removals_38">'[7]NARM3 - ED2 NARM Profiles'!$AA$303:$AE$306</definedName>
    <definedName name="Targets_Asset_Replacement_Removals_39" localSheetId="5">'[6]NARM3 - ED2 NARM Profiles'!$AA$311:$AE$314</definedName>
    <definedName name="Targets_Asset_Replacement_Removals_39">'[7]NARM3 - ED2 NARM Profiles'!$AA$311:$AE$314</definedName>
    <definedName name="Targets_Asset_Replacement_Removals_4" localSheetId="5">'[6]NARM3 - ED2 NARM Profiles'!$AA$31:$AE$34</definedName>
    <definedName name="Targets_Asset_Replacement_Removals_4">'[7]NARM3 - ED2 NARM Profiles'!$AA$31:$AE$34</definedName>
    <definedName name="Targets_Asset_Replacement_Removals_40" localSheetId="5">'[6]NARM3 - ED2 NARM Profiles'!$AA$319:$AE$322</definedName>
    <definedName name="Targets_Asset_Replacement_Removals_40">'[7]NARM3 - ED2 NARM Profiles'!$AA$319:$AE$322</definedName>
    <definedName name="Targets_Asset_Replacement_Removals_41" localSheetId="5">'[6]NARM3 - ED2 NARM Profiles'!$AA$327:$AE$330</definedName>
    <definedName name="Targets_Asset_Replacement_Removals_41">'[7]NARM3 - ED2 NARM Profiles'!$AA$327:$AE$330</definedName>
    <definedName name="Targets_Asset_Replacement_Removals_42" localSheetId="5">'[6]NARM3 - ED2 NARM Profiles'!$AA$335:$AE$338</definedName>
    <definedName name="Targets_Asset_Replacement_Removals_42">'[7]NARM3 - ED2 NARM Profiles'!$AA$335:$AE$338</definedName>
    <definedName name="Targets_Asset_Replacement_Removals_43" localSheetId="5">'[6]NARM3 - ED2 NARM Profiles'!$AA$343:$AE$346</definedName>
    <definedName name="Targets_Asset_Replacement_Removals_43">'[7]NARM3 - ED2 NARM Profiles'!$AA$343:$AE$346</definedName>
    <definedName name="Targets_Asset_Replacement_Removals_44" localSheetId="5">'[6]NARM3 - ED2 NARM Profiles'!$AA$351:$AE$354</definedName>
    <definedName name="Targets_Asset_Replacement_Removals_44">'[7]NARM3 - ED2 NARM Profiles'!$AA$351:$AE$354</definedName>
    <definedName name="Targets_Asset_Replacement_Removals_45" localSheetId="5">'[6]NARM3 - ED2 NARM Profiles'!$AA$359:$AE$362</definedName>
    <definedName name="Targets_Asset_Replacement_Removals_45">'[7]NARM3 - ED2 NARM Profiles'!$AA$359:$AE$362</definedName>
    <definedName name="Targets_Asset_Replacement_Removals_46" localSheetId="5">'[6]NARM3 - ED2 NARM Profiles'!$AA$367:$AE$370</definedName>
    <definedName name="Targets_Asset_Replacement_Removals_46">'[7]NARM3 - ED2 NARM Profiles'!$AA$367:$AE$370</definedName>
    <definedName name="Targets_Asset_Replacement_Removals_47" localSheetId="5">'[6]NARM3 - ED2 NARM Profiles'!$AA$375:$AE$378</definedName>
    <definedName name="Targets_Asset_Replacement_Removals_47">'[7]NARM3 - ED2 NARM Profiles'!$AA$375:$AE$378</definedName>
    <definedName name="Targets_Asset_Replacement_Removals_48" localSheetId="5">'[6]NARM3 - ED2 NARM Profiles'!$AA$383:$AE$386</definedName>
    <definedName name="Targets_Asset_Replacement_Removals_48">'[7]NARM3 - ED2 NARM Profiles'!$AA$383:$AE$386</definedName>
    <definedName name="Targets_Asset_Replacement_Removals_49" localSheetId="5">'[6]NARM3 - ED2 NARM Profiles'!$AA$391:$AE$394</definedName>
    <definedName name="Targets_Asset_Replacement_Removals_49">'[7]NARM3 - ED2 NARM Profiles'!$AA$391:$AE$394</definedName>
    <definedName name="Targets_Asset_Replacement_Removals_5" localSheetId="5">'[6]NARM3 - ED2 NARM Profiles'!$AA$39:$AE$42</definedName>
    <definedName name="Targets_Asset_Replacement_Removals_5">'[7]NARM3 - ED2 NARM Profiles'!$AA$39:$AE$42</definedName>
    <definedName name="Targets_Asset_Replacement_Removals_50" localSheetId="5">'[6]NARM3 - ED2 NARM Profiles'!$AA$399:$AE$402</definedName>
    <definedName name="Targets_Asset_Replacement_Removals_50">'[7]NARM3 - ED2 NARM Profiles'!$AA$399:$AE$402</definedName>
    <definedName name="Targets_Asset_Replacement_Removals_51" localSheetId="5">'[6]NARM3 - ED2 NARM Profiles'!$AA$407:$AE$410</definedName>
    <definedName name="Targets_Asset_Replacement_Removals_51">'[7]NARM3 - ED2 NARM Profiles'!$AA$407:$AE$410</definedName>
    <definedName name="Targets_Asset_Replacement_Removals_52" localSheetId="5">'[6]NARM3 - ED2 NARM Profiles'!$AA$415:$AE$418</definedName>
    <definedName name="Targets_Asset_Replacement_Removals_52">'[7]NARM3 - ED2 NARM Profiles'!$AA$415:$AE$418</definedName>
    <definedName name="Targets_Asset_Replacement_Removals_53" localSheetId="5">'[6]NARM3 - ED2 NARM Profiles'!$AA$423:$AE$426</definedName>
    <definedName name="Targets_Asset_Replacement_Removals_53">'[7]NARM3 - ED2 NARM Profiles'!$AA$423:$AE$426</definedName>
    <definedName name="Targets_Asset_Replacement_Removals_54" localSheetId="5">'[6]NARM3 - ED2 NARM Profiles'!$AA$431:$AE$434</definedName>
    <definedName name="Targets_Asset_Replacement_Removals_54">'[7]NARM3 - ED2 NARM Profiles'!$AA$431:$AE$434</definedName>
    <definedName name="Targets_Asset_Replacement_Removals_55" localSheetId="5">'[6]NARM3 - ED2 NARM Profiles'!$AA$439:$AE$442</definedName>
    <definedName name="Targets_Asset_Replacement_Removals_55">'[7]NARM3 - ED2 NARM Profiles'!$AA$439:$AE$442</definedName>
    <definedName name="Targets_Asset_Replacement_Removals_56" localSheetId="5">'[6]NARM3 - ED2 NARM Profiles'!$AA$447:$AE$450</definedName>
    <definedName name="Targets_Asset_Replacement_Removals_56">'[7]NARM3 - ED2 NARM Profiles'!$AA$447:$AE$450</definedName>
    <definedName name="Targets_Asset_Replacement_Removals_57" localSheetId="5">'[6]NARM3 - ED2 NARM Profiles'!$AA$455:$AE$458</definedName>
    <definedName name="Targets_Asset_Replacement_Removals_57">'[7]NARM3 - ED2 NARM Profiles'!$AA$455:$AE$458</definedName>
    <definedName name="Targets_Asset_Replacement_Removals_58" localSheetId="5">'[6]NARM3 - ED2 NARM Profiles'!$AA$463:$AE$466</definedName>
    <definedName name="Targets_Asset_Replacement_Removals_58">'[7]NARM3 - ED2 NARM Profiles'!$AA$463:$AE$466</definedName>
    <definedName name="Targets_Asset_Replacement_Removals_59" localSheetId="5">'[6]NARM3 - ED2 NARM Profiles'!$AA$471:$AE$474</definedName>
    <definedName name="Targets_Asset_Replacement_Removals_59">'[7]NARM3 - ED2 NARM Profiles'!$AA$471:$AE$474</definedName>
    <definedName name="Targets_Asset_Replacement_Removals_6" localSheetId="5">'[6]NARM3 - ED2 NARM Profiles'!$AA$47:$AE$50</definedName>
    <definedName name="Targets_Asset_Replacement_Removals_6">'[7]NARM3 - ED2 NARM Profiles'!$AA$47:$AE$50</definedName>
    <definedName name="Targets_Asset_Replacement_Removals_60" localSheetId="5">'[6]NARM3 - ED2 NARM Profiles'!$AA$479:$AE$482</definedName>
    <definedName name="Targets_Asset_Replacement_Removals_60">'[7]NARM3 - ED2 NARM Profiles'!$AA$479:$AE$482</definedName>
    <definedName name="Targets_Asset_Replacement_Removals_61" localSheetId="5">'[6]NARM3 - ED2 NARM Profiles'!$AA$487:$AE$490</definedName>
    <definedName name="Targets_Asset_Replacement_Removals_61">'[7]NARM3 - ED2 NARM Profiles'!$AA$487:$AE$490</definedName>
    <definedName name="Targets_Asset_Replacement_Removals_7" localSheetId="5">'[6]NARM3 - ED2 NARM Profiles'!$AA$55:$AE$58</definedName>
    <definedName name="Targets_Asset_Replacement_Removals_7">'[7]NARM3 - ED2 NARM Profiles'!$AA$55:$AE$58</definedName>
    <definedName name="Targets_Asset_Replacement_Removals_8" localSheetId="5">'[6]NARM3 - ED2 NARM Profiles'!$AA$63:$AE$66</definedName>
    <definedName name="Targets_Asset_Replacement_Removals_8">'[7]NARM3 - ED2 NARM Profiles'!$AA$63:$AE$66</definedName>
    <definedName name="Targets_Asset_Replacement_Removals_9" localSheetId="5">'[6]NARM3 - ED2 NARM Profiles'!$AA$71:$AE$74</definedName>
    <definedName name="Targets_Asset_Replacement_Removals_9">'[7]NARM3 - ED2 NARM Profiles'!$AA$71:$AE$74</definedName>
    <definedName name="Targets_HVP_1" localSheetId="5">'[6]NARM3 - ED2 NARM Profiles'!$BQ$7:$BU$10</definedName>
    <definedName name="Targets_HVP_1">'[7]NARM3 - ED2 NARM Profiles'!$BQ$7:$BU$10</definedName>
    <definedName name="Targets_HVP_10" localSheetId="5">'[6]NARM3 - ED2 NARM Profiles'!$BQ$79:$BU$82</definedName>
    <definedName name="Targets_HVP_10">'[7]NARM3 - ED2 NARM Profiles'!$BQ$79:$BU$82</definedName>
    <definedName name="Targets_HVP_11" localSheetId="5">'[6]NARM3 - ED2 NARM Profiles'!$BQ$87:$BU$90</definedName>
    <definedName name="Targets_HVP_11">'[7]NARM3 - ED2 NARM Profiles'!$BQ$87:$BU$90</definedName>
    <definedName name="Targets_HVP_12" localSheetId="5">'[6]NARM3 - ED2 NARM Profiles'!$BQ$95:$BU$98</definedName>
    <definedName name="Targets_HVP_12">'[7]NARM3 - ED2 NARM Profiles'!$BQ$95:$BU$98</definedName>
    <definedName name="Targets_HVP_13" localSheetId="5">'[6]NARM3 - ED2 NARM Profiles'!$BQ$103:$BU$106</definedName>
    <definedName name="Targets_HVP_13">'[7]NARM3 - ED2 NARM Profiles'!$BQ$103:$BU$106</definedName>
    <definedName name="Targets_HVP_14" localSheetId="5">'[6]NARM3 - ED2 NARM Profiles'!$BQ$111:$BU$114</definedName>
    <definedName name="Targets_HVP_14">'[7]NARM3 - ED2 NARM Profiles'!$BQ$111:$BU$114</definedName>
    <definedName name="Targets_HVP_15" localSheetId="5">'[6]NARM3 - ED2 NARM Profiles'!$BQ$119:$BU$122</definedName>
    <definedName name="Targets_HVP_15">'[7]NARM3 - ED2 NARM Profiles'!$BQ$119:$BU$122</definedName>
    <definedName name="Targets_HVP_16" localSheetId="5">'[6]NARM3 - ED2 NARM Profiles'!$BQ$127:$BU$130</definedName>
    <definedName name="Targets_HVP_16">'[7]NARM3 - ED2 NARM Profiles'!$BQ$127:$BU$130</definedName>
    <definedName name="Targets_HVP_17" localSheetId="5">'[6]NARM3 - ED2 NARM Profiles'!$BQ$135:$BU$138</definedName>
    <definedName name="Targets_HVP_17">'[7]NARM3 - ED2 NARM Profiles'!$BQ$135:$BU$138</definedName>
    <definedName name="Targets_HVP_18" localSheetId="5">'[6]NARM3 - ED2 NARM Profiles'!$BQ$143:$BU$146</definedName>
    <definedName name="Targets_HVP_18">'[7]NARM3 - ED2 NARM Profiles'!$BQ$143:$BU$146</definedName>
    <definedName name="Targets_HVP_19" localSheetId="5">'[6]NARM3 - ED2 NARM Profiles'!$BQ$151:$BU$154</definedName>
    <definedName name="Targets_HVP_19">'[7]NARM3 - ED2 NARM Profiles'!$BQ$151:$BU$154</definedName>
    <definedName name="Targets_HVP_2" localSheetId="5">'[6]NARM3 - ED2 NARM Profiles'!$BQ$15:$BU$18</definedName>
    <definedName name="Targets_HVP_2">'[7]NARM3 - ED2 NARM Profiles'!$BQ$15:$BU$18</definedName>
    <definedName name="Targets_HVP_20" localSheetId="5">'[6]NARM3 - ED2 NARM Profiles'!$BQ$159:$BU$162</definedName>
    <definedName name="Targets_HVP_20">'[7]NARM3 - ED2 NARM Profiles'!$BQ$159:$BU$162</definedName>
    <definedName name="Targets_HVP_21" localSheetId="5">'[6]NARM3 - ED2 NARM Profiles'!$BQ$167:$BU$170</definedName>
    <definedName name="Targets_HVP_21">'[7]NARM3 - ED2 NARM Profiles'!$BQ$167:$BU$170</definedName>
    <definedName name="Targets_HVP_22" localSheetId="5">'[6]NARM3 - ED2 NARM Profiles'!$BQ$175:$BU$178</definedName>
    <definedName name="Targets_HVP_22">'[7]NARM3 - ED2 NARM Profiles'!$BQ$175:$BU$178</definedName>
    <definedName name="Targets_HVP_23" localSheetId="5">'[6]NARM3 - ED2 NARM Profiles'!$BQ$183:$BU$186</definedName>
    <definedName name="Targets_HVP_23">'[7]NARM3 - ED2 NARM Profiles'!$BQ$183:$BU$186</definedName>
    <definedName name="Targets_HVP_24" localSheetId="5">'[6]NARM3 - ED2 NARM Profiles'!$BQ$191:$BU$194</definedName>
    <definedName name="Targets_HVP_24">'[7]NARM3 - ED2 NARM Profiles'!$BQ$191:$BU$194</definedName>
    <definedName name="Targets_HVP_25" localSheetId="5">'[6]NARM3 - ED2 NARM Profiles'!$BQ$199:$BU$202</definedName>
    <definedName name="Targets_HVP_25">'[7]NARM3 - ED2 NARM Profiles'!$BQ$199:$BU$202</definedName>
    <definedName name="Targets_HVP_26" localSheetId="5">'[6]NARM3 - ED2 NARM Profiles'!$BQ$207:$BU$210</definedName>
    <definedName name="Targets_HVP_26">'[7]NARM3 - ED2 NARM Profiles'!$BQ$207:$BU$210</definedName>
    <definedName name="Targets_HVP_27" localSheetId="5">'[6]NARM3 - ED2 NARM Profiles'!$BQ$215:$BU$218</definedName>
    <definedName name="Targets_HVP_27">'[7]NARM3 - ED2 NARM Profiles'!$BQ$215:$BU$218</definedName>
    <definedName name="Targets_HVP_28" localSheetId="5">'[6]NARM3 - ED2 NARM Profiles'!$BQ$223:$BU$226</definedName>
    <definedName name="Targets_HVP_28">'[7]NARM3 - ED2 NARM Profiles'!$BQ$223:$BU$226</definedName>
    <definedName name="Targets_HVP_29" localSheetId="5">'[6]NARM3 - ED2 NARM Profiles'!$BQ$231:$BU$234</definedName>
    <definedName name="Targets_HVP_29">'[7]NARM3 - ED2 NARM Profiles'!$BQ$231:$BU$234</definedName>
    <definedName name="Targets_HVP_3" localSheetId="5">'[6]NARM3 - ED2 NARM Profiles'!$BQ$23:$BU$26</definedName>
    <definedName name="Targets_HVP_3">'[7]NARM3 - ED2 NARM Profiles'!$BQ$23:$BU$26</definedName>
    <definedName name="Targets_HVP_30" localSheetId="5">'[6]NARM3 - ED2 NARM Profiles'!$BQ$239:$BU$242</definedName>
    <definedName name="Targets_HVP_30">'[7]NARM3 - ED2 NARM Profiles'!$BQ$239:$BU$242</definedName>
    <definedName name="Targets_HVP_31" localSheetId="5">'[6]NARM3 - ED2 NARM Profiles'!$BQ$247:$BU$250</definedName>
    <definedName name="Targets_HVP_31">'[7]NARM3 - ED2 NARM Profiles'!$BQ$247:$BU$250</definedName>
    <definedName name="Targets_HVP_32" localSheetId="5">'[6]NARM3 - ED2 NARM Profiles'!$BQ$255:$BU$258</definedName>
    <definedName name="Targets_HVP_32">'[7]NARM3 - ED2 NARM Profiles'!$BQ$255:$BU$258</definedName>
    <definedName name="Targets_HVP_33" localSheetId="5">'[6]NARM3 - ED2 NARM Profiles'!$BQ$263:$BU$266</definedName>
    <definedName name="Targets_HVP_33">'[7]NARM3 - ED2 NARM Profiles'!$BQ$263:$BU$266</definedName>
    <definedName name="Targets_HVP_34" localSheetId="5">'[6]NARM3 - ED2 NARM Profiles'!$BQ$271:$BU$274</definedName>
    <definedName name="Targets_HVP_34">'[7]NARM3 - ED2 NARM Profiles'!$BQ$271:$BU$274</definedName>
    <definedName name="Targets_HVP_35" localSheetId="5">'[6]NARM3 - ED2 NARM Profiles'!$BQ$279:$BU$282</definedName>
    <definedName name="Targets_HVP_35">'[7]NARM3 - ED2 NARM Profiles'!$BQ$279:$BU$282</definedName>
    <definedName name="Targets_HVP_36" localSheetId="5">'[6]NARM3 - ED2 NARM Profiles'!$BQ$287:$BU$290</definedName>
    <definedName name="Targets_HVP_36">'[7]NARM3 - ED2 NARM Profiles'!$BQ$287:$BU$290</definedName>
    <definedName name="Targets_HVP_37" localSheetId="5">'[6]NARM3 - ED2 NARM Profiles'!$BQ$295:$BU$298</definedName>
    <definedName name="Targets_HVP_37">'[7]NARM3 - ED2 NARM Profiles'!$BQ$295:$BU$298</definedName>
    <definedName name="Targets_HVP_38" localSheetId="5">'[6]NARM3 - ED2 NARM Profiles'!$BQ$303:$BU$306</definedName>
    <definedName name="Targets_HVP_38">'[7]NARM3 - ED2 NARM Profiles'!$BQ$303:$BU$306</definedName>
    <definedName name="Targets_HVP_39" localSheetId="5">'[6]NARM3 - ED2 NARM Profiles'!$BQ$311:$BU$314</definedName>
    <definedName name="Targets_HVP_39">'[7]NARM3 - ED2 NARM Profiles'!$BQ$311:$BU$314</definedName>
    <definedName name="Targets_HVP_4" localSheetId="5">'[6]NARM3 - ED2 NARM Profiles'!$BQ$31:$BU$34</definedName>
    <definedName name="Targets_HVP_4">'[7]NARM3 - ED2 NARM Profiles'!$BQ$31:$BU$34</definedName>
    <definedName name="Targets_HVP_40" localSheetId="5">'[6]NARM3 - ED2 NARM Profiles'!$BQ$319:$BU$322</definedName>
    <definedName name="Targets_HVP_40">'[7]NARM3 - ED2 NARM Profiles'!$BQ$319:$BU$322</definedName>
    <definedName name="Targets_HVP_41" localSheetId="5">'[6]NARM3 - ED2 NARM Profiles'!$BQ$327:$BU$330</definedName>
    <definedName name="Targets_HVP_41">'[7]NARM3 - ED2 NARM Profiles'!$BQ$327:$BU$330</definedName>
    <definedName name="Targets_HVP_42" localSheetId="5">'[6]NARM3 - ED2 NARM Profiles'!$BQ$335:$BU$338</definedName>
    <definedName name="Targets_HVP_42">'[7]NARM3 - ED2 NARM Profiles'!$BQ$335:$BU$338</definedName>
    <definedName name="Targets_HVP_43" localSheetId="5">'[6]NARM3 - ED2 NARM Profiles'!$BQ$343:$BU$346</definedName>
    <definedName name="Targets_HVP_43">'[7]NARM3 - ED2 NARM Profiles'!$BQ$343:$BU$346</definedName>
    <definedName name="Targets_HVP_44" localSheetId="5">'[6]NARM3 - ED2 NARM Profiles'!$BQ$351:$BU$354</definedName>
    <definedName name="Targets_HVP_44">'[7]NARM3 - ED2 NARM Profiles'!$BQ$351:$BU$354</definedName>
    <definedName name="Targets_HVP_45" localSheetId="5">'[6]NARM3 - ED2 NARM Profiles'!$BQ$359:$BU$362</definedName>
    <definedName name="Targets_HVP_45">'[7]NARM3 - ED2 NARM Profiles'!$BQ$359:$BU$362</definedName>
    <definedName name="Targets_HVP_46" localSheetId="5">'[6]NARM3 - ED2 NARM Profiles'!$BQ$367:$BU$370</definedName>
    <definedName name="Targets_HVP_46">'[7]NARM3 - ED2 NARM Profiles'!$BQ$367:$BU$370</definedName>
    <definedName name="Targets_HVP_47" localSheetId="5">'[6]NARM3 - ED2 NARM Profiles'!$BQ$375:$BU$378</definedName>
    <definedName name="Targets_HVP_47">'[7]NARM3 - ED2 NARM Profiles'!$BQ$375:$BU$378</definedName>
    <definedName name="Targets_HVP_48" localSheetId="5">'[6]NARM3 - ED2 NARM Profiles'!$BQ$383:$BU$386</definedName>
    <definedName name="Targets_HVP_48">'[7]NARM3 - ED2 NARM Profiles'!$BQ$383:$BU$386</definedName>
    <definedName name="Targets_HVP_49" localSheetId="5">'[6]NARM3 - ED2 NARM Profiles'!$BQ$391:$BU$394</definedName>
    <definedName name="Targets_HVP_49">'[7]NARM3 - ED2 NARM Profiles'!$BQ$391:$BU$394</definedName>
    <definedName name="Targets_HVP_5" localSheetId="5">'[6]NARM3 - ED2 NARM Profiles'!$BQ$39:$BU$42</definedName>
    <definedName name="Targets_HVP_5">'[7]NARM3 - ED2 NARM Profiles'!$BQ$39:$BU$42</definedName>
    <definedName name="Targets_HVP_50" localSheetId="5">'[6]NARM3 - ED2 NARM Profiles'!$BQ$399:$BU$402</definedName>
    <definedName name="Targets_HVP_50">'[7]NARM3 - ED2 NARM Profiles'!$BQ$399:$BU$402</definedName>
    <definedName name="Targets_HVP_51" localSheetId="5">'[6]NARM3 - ED2 NARM Profiles'!$BQ$407:$BU$410</definedName>
    <definedName name="Targets_HVP_51">'[7]NARM3 - ED2 NARM Profiles'!$BQ$407:$BU$410</definedName>
    <definedName name="Targets_HVP_52" localSheetId="5">'[6]NARM3 - ED2 NARM Profiles'!$BQ$415:$BU$418</definedName>
    <definedName name="Targets_HVP_52">'[7]NARM3 - ED2 NARM Profiles'!$BQ$415:$BU$418</definedName>
    <definedName name="Targets_HVP_53" localSheetId="5">'[6]NARM3 - ED2 NARM Profiles'!$BQ$423:$BU$426</definedName>
    <definedName name="Targets_HVP_53">'[7]NARM3 - ED2 NARM Profiles'!$BQ$423:$BU$426</definedName>
    <definedName name="Targets_HVP_54" localSheetId="5">'[6]NARM3 - ED2 NARM Profiles'!$BQ$431:$BU$434</definedName>
    <definedName name="Targets_HVP_54">'[7]NARM3 - ED2 NARM Profiles'!$BQ$431:$BU$434</definedName>
    <definedName name="Targets_HVP_55" localSheetId="5">'[6]NARM3 - ED2 NARM Profiles'!$BQ$439:$BU$442</definedName>
    <definedName name="Targets_HVP_55">'[7]NARM3 - ED2 NARM Profiles'!$BQ$439:$BU$442</definedName>
    <definedName name="Targets_HVP_56" localSheetId="5">'[6]NARM3 - ED2 NARM Profiles'!$BQ$447:$BU$450</definedName>
    <definedName name="Targets_HVP_56">'[7]NARM3 - ED2 NARM Profiles'!$BQ$447:$BU$450</definedName>
    <definedName name="Targets_HVP_57" localSheetId="5">'[6]NARM3 - ED2 NARM Profiles'!$BQ$455:$BU$458</definedName>
    <definedName name="Targets_HVP_57">'[7]NARM3 - ED2 NARM Profiles'!$BQ$455:$BU$458</definedName>
    <definedName name="Targets_HVP_58" localSheetId="5">'[6]NARM3 - ED2 NARM Profiles'!$BQ$463:$BU$466</definedName>
    <definedName name="Targets_HVP_58">'[7]NARM3 - ED2 NARM Profiles'!$BQ$463:$BU$466</definedName>
    <definedName name="Targets_HVP_59" localSheetId="5">'[6]NARM3 - ED2 NARM Profiles'!$BQ$471:$BU$474</definedName>
    <definedName name="Targets_HVP_59">'[7]NARM3 - ED2 NARM Profiles'!$BQ$471:$BU$474</definedName>
    <definedName name="Targets_HVP_6" localSheetId="5">'[6]NARM3 - ED2 NARM Profiles'!$BQ$47:$BU$50</definedName>
    <definedName name="Targets_HVP_6">'[7]NARM3 - ED2 NARM Profiles'!$BQ$47:$BU$50</definedName>
    <definedName name="Targets_HVP_60" localSheetId="5">'[6]NARM3 - ED2 NARM Profiles'!$BQ$479:$BU$482</definedName>
    <definedName name="Targets_HVP_60">'[7]NARM3 - ED2 NARM Profiles'!$BQ$479:$BU$482</definedName>
    <definedName name="Targets_HVP_61" localSheetId="5">'[6]NARM3 - ED2 NARM Profiles'!$BQ$487:$BU$490</definedName>
    <definedName name="Targets_HVP_61">'[7]NARM3 - ED2 NARM Profiles'!$BQ$487:$BU$490</definedName>
    <definedName name="Targets_HVP_7" localSheetId="5">'[6]NARM3 - ED2 NARM Profiles'!$BQ$55:$BU$58</definedName>
    <definedName name="Targets_HVP_7">'[7]NARM3 - ED2 NARM Profiles'!$BQ$55:$BU$58</definedName>
    <definedName name="Targets_HVP_8" localSheetId="5">'[6]NARM3 - ED2 NARM Profiles'!$BQ$63:$BU$66</definedName>
    <definedName name="Targets_HVP_8">'[7]NARM3 - ED2 NARM Profiles'!$BQ$63:$BU$66</definedName>
    <definedName name="Targets_HVP_9" localSheetId="5">'[6]NARM3 - ED2 NARM Profiles'!$BQ$71:$BU$74</definedName>
    <definedName name="Targets_HVP_9">'[7]NARM3 - ED2 NARM Profiles'!$BQ$71:$BU$74</definedName>
    <definedName name="Targets_HVP_AR_Additions_1" localSheetId="5">'[6]NARM3 - ED2 NARM Profiles'!$BJ$7:$BN$10</definedName>
    <definedName name="Targets_HVP_AR_Additions_1">'[7]NARM3 - ED2 NARM Profiles'!$BJ$7:$BN$10</definedName>
    <definedName name="Targets_HVP_AR_Additions_10" localSheetId="5">'[6]NARM3 - ED2 NARM Profiles'!$BJ$79:$BN$82</definedName>
    <definedName name="Targets_HVP_AR_Additions_10">'[7]NARM3 - ED2 NARM Profiles'!$BJ$79:$BN$82</definedName>
    <definedName name="Targets_HVP_AR_Additions_11" localSheetId="5">'[6]NARM3 - ED2 NARM Profiles'!$BJ$87:$BN$90</definedName>
    <definedName name="Targets_HVP_AR_Additions_11">'[7]NARM3 - ED2 NARM Profiles'!$BJ$87:$BN$90</definedName>
    <definedName name="Targets_HVP_AR_Additions_12" localSheetId="5">'[6]NARM3 - ED2 NARM Profiles'!$BJ$95:$BN$98</definedName>
    <definedName name="Targets_HVP_AR_Additions_12">'[7]NARM3 - ED2 NARM Profiles'!$BJ$95:$BN$98</definedName>
    <definedName name="Targets_HVP_AR_Additions_13" localSheetId="5">'[6]NARM3 - ED2 NARM Profiles'!$BJ$103:$BN$106</definedName>
    <definedName name="Targets_HVP_AR_Additions_13">'[7]NARM3 - ED2 NARM Profiles'!$BJ$103:$BN$106</definedName>
    <definedName name="Targets_HVP_AR_Additions_14" localSheetId="5">'[6]NARM3 - ED2 NARM Profiles'!$BJ$111:$BN$114</definedName>
    <definedName name="Targets_HVP_AR_Additions_14">'[7]NARM3 - ED2 NARM Profiles'!$BJ$111:$BN$114</definedName>
    <definedName name="Targets_HVP_AR_Additions_15" localSheetId="5">'[6]NARM3 - ED2 NARM Profiles'!$BJ$119:$BN$122</definedName>
    <definedName name="Targets_HVP_AR_Additions_15">'[7]NARM3 - ED2 NARM Profiles'!$BJ$119:$BN$122</definedName>
    <definedName name="Targets_HVP_AR_Additions_16" localSheetId="5">'[6]NARM3 - ED2 NARM Profiles'!$BJ$127:$BN$130</definedName>
    <definedName name="Targets_HVP_AR_Additions_16">'[7]NARM3 - ED2 NARM Profiles'!$BJ$127:$BN$130</definedName>
    <definedName name="Targets_HVP_AR_Additions_17" localSheetId="5">'[6]NARM3 - ED2 NARM Profiles'!$BJ$135:$BN$138</definedName>
    <definedName name="Targets_HVP_AR_Additions_17">'[7]NARM3 - ED2 NARM Profiles'!$BJ$135:$BN$138</definedName>
    <definedName name="Targets_HVP_AR_Additions_18" localSheetId="5">'[6]NARM3 - ED2 NARM Profiles'!$BJ$143:$BN$146</definedName>
    <definedName name="Targets_HVP_AR_Additions_18">'[7]NARM3 - ED2 NARM Profiles'!$BJ$143:$BN$146</definedName>
    <definedName name="Targets_HVP_AR_Additions_19" localSheetId="5">'[6]NARM3 - ED2 NARM Profiles'!$BJ$151:$BN$154</definedName>
    <definedName name="Targets_HVP_AR_Additions_19">'[7]NARM3 - ED2 NARM Profiles'!$BJ$151:$BN$154</definedName>
    <definedName name="Targets_HVP_AR_Additions_2" localSheetId="5">'[6]NARM3 - ED2 NARM Profiles'!$BJ$15:$BN$18</definedName>
    <definedName name="Targets_HVP_AR_Additions_2">'[7]NARM3 - ED2 NARM Profiles'!$BJ$15:$BN$18</definedName>
    <definedName name="Targets_HVP_AR_Additions_20" localSheetId="5">'[6]NARM3 - ED2 NARM Profiles'!$BJ$159:$BN$162</definedName>
    <definedName name="Targets_HVP_AR_Additions_20">'[7]NARM3 - ED2 NARM Profiles'!$BJ$159:$BN$162</definedName>
    <definedName name="Targets_HVP_AR_Additions_21" localSheetId="5">'[6]NARM3 - ED2 NARM Profiles'!$BJ$167:$BN$170</definedName>
    <definedName name="Targets_HVP_AR_Additions_21">'[7]NARM3 - ED2 NARM Profiles'!$BJ$167:$BN$170</definedName>
    <definedName name="Targets_HVP_AR_Additions_22" localSheetId="5">'[6]NARM3 - ED2 NARM Profiles'!$BJ$175:$BN$178</definedName>
    <definedName name="Targets_HVP_AR_Additions_22">'[7]NARM3 - ED2 NARM Profiles'!$BJ$175:$BN$178</definedName>
    <definedName name="Targets_HVP_AR_Additions_23" localSheetId="5">'[6]NARM3 - ED2 NARM Profiles'!$BJ$183:$BN$186</definedName>
    <definedName name="Targets_HVP_AR_Additions_23">'[7]NARM3 - ED2 NARM Profiles'!$BJ$183:$BN$186</definedName>
    <definedName name="Targets_HVP_AR_Additions_24" localSheetId="5">'[6]NARM3 - ED2 NARM Profiles'!$BJ$191:$BN$194</definedName>
    <definedName name="Targets_HVP_AR_Additions_24">'[7]NARM3 - ED2 NARM Profiles'!$BJ$191:$BN$194</definedName>
    <definedName name="Targets_HVP_AR_Additions_25" localSheetId="5">'[6]NARM3 - ED2 NARM Profiles'!$BJ$199:$BN$202</definedName>
    <definedName name="Targets_HVP_AR_Additions_25">'[7]NARM3 - ED2 NARM Profiles'!$BJ$199:$BN$202</definedName>
    <definedName name="Targets_HVP_AR_Additions_26" localSheetId="5">'[6]NARM3 - ED2 NARM Profiles'!$BJ$207:$BN$210</definedName>
    <definedName name="Targets_HVP_AR_Additions_26">'[7]NARM3 - ED2 NARM Profiles'!$BJ$207:$BN$210</definedName>
    <definedName name="Targets_HVP_AR_Additions_27" localSheetId="5">'[6]NARM3 - ED2 NARM Profiles'!$BJ$215:$BN$218</definedName>
    <definedName name="Targets_HVP_AR_Additions_27">'[7]NARM3 - ED2 NARM Profiles'!$BJ$215:$BN$218</definedName>
    <definedName name="Targets_HVP_AR_Additions_28" localSheetId="5">'[6]NARM3 - ED2 NARM Profiles'!$BJ$223:$BN$226</definedName>
    <definedName name="Targets_HVP_AR_Additions_28">'[7]NARM3 - ED2 NARM Profiles'!$BJ$223:$BN$226</definedName>
    <definedName name="Targets_HVP_AR_Additions_29" localSheetId="5">'[6]NARM3 - ED2 NARM Profiles'!$BJ$231:$BN$234</definedName>
    <definedName name="Targets_HVP_AR_Additions_29">'[7]NARM3 - ED2 NARM Profiles'!$BJ$231:$BN$234</definedName>
    <definedName name="Targets_HVP_AR_Additions_3" localSheetId="5">'[6]NARM3 - ED2 NARM Profiles'!$BJ$23:$BN$26</definedName>
    <definedName name="Targets_HVP_AR_Additions_3">'[7]NARM3 - ED2 NARM Profiles'!$BJ$23:$BN$26</definedName>
    <definedName name="Targets_HVP_AR_Additions_30" localSheetId="5">'[6]NARM3 - ED2 NARM Profiles'!$BJ$239:$BN$242</definedName>
    <definedName name="Targets_HVP_AR_Additions_30">'[7]NARM3 - ED2 NARM Profiles'!$BJ$239:$BN$242</definedName>
    <definedName name="Targets_HVP_AR_Additions_31" localSheetId="5">'[6]NARM3 - ED2 NARM Profiles'!$BJ$247:$BN$250</definedName>
    <definedName name="Targets_HVP_AR_Additions_31">'[7]NARM3 - ED2 NARM Profiles'!$BJ$247:$BN$250</definedName>
    <definedName name="Targets_HVP_AR_Additions_32" localSheetId="5">'[6]NARM3 - ED2 NARM Profiles'!$BJ$255:$BN$258</definedName>
    <definedName name="Targets_HVP_AR_Additions_32">'[7]NARM3 - ED2 NARM Profiles'!$BJ$255:$BN$258</definedName>
    <definedName name="Targets_HVP_AR_Additions_33" localSheetId="5">'[6]NARM3 - ED2 NARM Profiles'!$BJ$263:$BN$266</definedName>
    <definedName name="Targets_HVP_AR_Additions_33">'[7]NARM3 - ED2 NARM Profiles'!$BJ$263:$BN$266</definedName>
    <definedName name="Targets_HVP_AR_Additions_34" localSheetId="5">'[6]NARM3 - ED2 NARM Profiles'!$BJ$271:$BN$274</definedName>
    <definedName name="Targets_HVP_AR_Additions_34">'[7]NARM3 - ED2 NARM Profiles'!$BJ$271:$BN$274</definedName>
    <definedName name="Targets_HVP_AR_Additions_35" localSheetId="5">'[6]NARM3 - ED2 NARM Profiles'!$BJ$279:$BN$282</definedName>
    <definedName name="Targets_HVP_AR_Additions_35">'[7]NARM3 - ED2 NARM Profiles'!$BJ$279:$BN$282</definedName>
    <definedName name="Targets_HVP_AR_Additions_36" localSheetId="5">'[6]NARM3 - ED2 NARM Profiles'!$BJ$287:$BN$290</definedName>
    <definedName name="Targets_HVP_AR_Additions_36">'[7]NARM3 - ED2 NARM Profiles'!$BJ$287:$BN$290</definedName>
    <definedName name="Targets_HVP_AR_Additions_37" localSheetId="5">'[6]NARM3 - ED2 NARM Profiles'!$BJ$295:$BN$298</definedName>
    <definedName name="Targets_HVP_AR_Additions_37">'[7]NARM3 - ED2 NARM Profiles'!$BJ$295:$BN$298</definedName>
    <definedName name="Targets_HVP_AR_Additions_38" localSheetId="5">'[6]NARM3 - ED2 NARM Profiles'!$BJ$303:$BN$306</definedName>
    <definedName name="Targets_HVP_AR_Additions_38">'[7]NARM3 - ED2 NARM Profiles'!$BJ$303:$BN$306</definedName>
    <definedName name="Targets_HVP_AR_Additions_39" localSheetId="5">'[6]NARM3 - ED2 NARM Profiles'!$BJ$311:$BN$314</definedName>
    <definedName name="Targets_HVP_AR_Additions_39">'[7]NARM3 - ED2 NARM Profiles'!$BJ$311:$BN$314</definedName>
    <definedName name="Targets_HVP_AR_Additions_4" localSheetId="5">'[6]NARM3 - ED2 NARM Profiles'!$BJ$31:$BN$34</definedName>
    <definedName name="Targets_HVP_AR_Additions_4">'[7]NARM3 - ED2 NARM Profiles'!$BJ$31:$BN$34</definedName>
    <definedName name="Targets_HVP_AR_Additions_40" localSheetId="5">'[6]NARM3 - ED2 NARM Profiles'!$BJ$319:$BN$322</definedName>
    <definedName name="Targets_HVP_AR_Additions_40">'[7]NARM3 - ED2 NARM Profiles'!$BJ$319:$BN$322</definedName>
    <definedName name="Targets_HVP_AR_Additions_41" localSheetId="5">'[6]NARM3 - ED2 NARM Profiles'!$BJ$327:$BN$330</definedName>
    <definedName name="Targets_HVP_AR_Additions_41">'[7]NARM3 - ED2 NARM Profiles'!$BJ$327:$BN$330</definedName>
    <definedName name="Targets_HVP_AR_Additions_42" localSheetId="5">'[6]NARM3 - ED2 NARM Profiles'!$BJ$335:$BN$338</definedName>
    <definedName name="Targets_HVP_AR_Additions_42">'[7]NARM3 - ED2 NARM Profiles'!$BJ$335:$BN$338</definedName>
    <definedName name="Targets_HVP_AR_Additions_43" localSheetId="5">'[6]NARM3 - ED2 NARM Profiles'!$BJ$343:$BN$346</definedName>
    <definedName name="Targets_HVP_AR_Additions_43">'[7]NARM3 - ED2 NARM Profiles'!$BJ$343:$BN$346</definedName>
    <definedName name="Targets_HVP_AR_Additions_44" localSheetId="5">'[6]NARM3 - ED2 NARM Profiles'!$BJ$351:$BN$354</definedName>
    <definedName name="Targets_HVP_AR_Additions_44">'[7]NARM3 - ED2 NARM Profiles'!$BJ$351:$BN$354</definedName>
    <definedName name="Targets_HVP_AR_Additions_45" localSheetId="5">'[6]NARM3 - ED2 NARM Profiles'!$BJ$359:$BN$362</definedName>
    <definedName name="Targets_HVP_AR_Additions_45">'[7]NARM3 - ED2 NARM Profiles'!$BJ$359:$BN$362</definedName>
    <definedName name="Targets_HVP_AR_Additions_46" localSheetId="5">'[6]NARM3 - ED2 NARM Profiles'!$BJ$367:$BN$370</definedName>
    <definedName name="Targets_HVP_AR_Additions_46">'[7]NARM3 - ED2 NARM Profiles'!$BJ$367:$BN$370</definedName>
    <definedName name="Targets_HVP_AR_Additions_47" localSheetId="5">'[6]NARM3 - ED2 NARM Profiles'!$BJ$375:$BN$378</definedName>
    <definedName name="Targets_HVP_AR_Additions_47">'[7]NARM3 - ED2 NARM Profiles'!$BJ$375:$BN$378</definedName>
    <definedName name="Targets_HVP_AR_Additions_48" localSheetId="5">'[6]NARM3 - ED2 NARM Profiles'!$BJ$383:$BN$386</definedName>
    <definedName name="Targets_HVP_AR_Additions_48">'[7]NARM3 - ED2 NARM Profiles'!$BJ$383:$BN$386</definedName>
    <definedName name="Targets_HVP_AR_Additions_49" localSheetId="5">'[6]NARM3 - ED2 NARM Profiles'!$BJ$391:$BN$394</definedName>
    <definedName name="Targets_HVP_AR_Additions_49">'[7]NARM3 - ED2 NARM Profiles'!$BJ$391:$BN$394</definedName>
    <definedName name="Targets_HVP_AR_Additions_5" localSheetId="5">'[6]NARM3 - ED2 NARM Profiles'!$BJ$39:$BN$42</definedName>
    <definedName name="Targets_HVP_AR_Additions_5">'[7]NARM3 - ED2 NARM Profiles'!$BJ$39:$BN$42</definedName>
    <definedName name="Targets_HVP_AR_Additions_50" localSheetId="5">'[6]NARM3 - ED2 NARM Profiles'!$BJ$399:$BN$402</definedName>
    <definedName name="Targets_HVP_AR_Additions_50">'[7]NARM3 - ED2 NARM Profiles'!$BJ$399:$BN$402</definedName>
    <definedName name="Targets_HVP_AR_Additions_51" localSheetId="5">'[6]NARM3 - ED2 NARM Profiles'!$BJ$407:$BN$410</definedName>
    <definedName name="Targets_HVP_AR_Additions_51">'[7]NARM3 - ED2 NARM Profiles'!$BJ$407:$BN$410</definedName>
    <definedName name="Targets_HVP_AR_Additions_52" localSheetId="5">'[6]NARM3 - ED2 NARM Profiles'!$BJ$415:$BN$418</definedName>
    <definedName name="Targets_HVP_AR_Additions_52">'[7]NARM3 - ED2 NARM Profiles'!$BJ$415:$BN$418</definedName>
    <definedName name="Targets_HVP_AR_Additions_53" localSheetId="5">'[6]NARM3 - ED2 NARM Profiles'!$BJ$423:$BN$426</definedName>
    <definedName name="Targets_HVP_AR_Additions_53">'[7]NARM3 - ED2 NARM Profiles'!$BJ$423:$BN$426</definedName>
    <definedName name="Targets_HVP_AR_Additions_54" localSheetId="5">'[6]NARM3 - ED2 NARM Profiles'!$BJ$431:$BN$434</definedName>
    <definedName name="Targets_HVP_AR_Additions_54">'[7]NARM3 - ED2 NARM Profiles'!$BJ$431:$BN$434</definedName>
    <definedName name="Targets_HVP_AR_Additions_55" localSheetId="5">'[6]NARM3 - ED2 NARM Profiles'!$BJ$439:$BN$442</definedName>
    <definedName name="Targets_HVP_AR_Additions_55">'[7]NARM3 - ED2 NARM Profiles'!$BJ$439:$BN$442</definedName>
    <definedName name="Targets_HVP_AR_Additions_56" localSheetId="5">'[6]NARM3 - ED2 NARM Profiles'!$BJ$447:$BN$450</definedName>
    <definedName name="Targets_HVP_AR_Additions_56">'[7]NARM3 - ED2 NARM Profiles'!$BJ$447:$BN$450</definedName>
    <definedName name="Targets_HVP_AR_Additions_57" localSheetId="5">'[6]NARM3 - ED2 NARM Profiles'!$BJ$455:$BN$458</definedName>
    <definedName name="Targets_HVP_AR_Additions_57">'[7]NARM3 - ED2 NARM Profiles'!$BJ$455:$BN$458</definedName>
    <definedName name="Targets_HVP_AR_Additions_58" localSheetId="5">'[6]NARM3 - ED2 NARM Profiles'!$BJ$463:$BN$466</definedName>
    <definedName name="Targets_HVP_AR_Additions_58">'[7]NARM3 - ED2 NARM Profiles'!$BJ$463:$BN$466</definedName>
    <definedName name="Targets_HVP_AR_Additions_59" localSheetId="5">'[6]NARM3 - ED2 NARM Profiles'!$BJ$471:$BN$474</definedName>
    <definedName name="Targets_HVP_AR_Additions_59">'[7]NARM3 - ED2 NARM Profiles'!$BJ$471:$BN$474</definedName>
    <definedName name="Targets_HVP_AR_Additions_6" localSheetId="5">'[6]NARM3 - ED2 NARM Profiles'!$BJ$47:$BN$50</definedName>
    <definedName name="Targets_HVP_AR_Additions_6">'[7]NARM3 - ED2 NARM Profiles'!$BJ$47:$BN$50</definedName>
    <definedName name="Targets_HVP_AR_Additions_60" localSheetId="5">'[6]NARM3 - ED2 NARM Profiles'!$BJ$479:$BN$482</definedName>
    <definedName name="Targets_HVP_AR_Additions_60">'[7]NARM3 - ED2 NARM Profiles'!$BJ$479:$BN$482</definedName>
    <definedName name="Targets_HVP_AR_Additions_61" localSheetId="5">'[6]NARM3 - ED2 NARM Profiles'!$BJ$487:$BN$490</definedName>
    <definedName name="Targets_HVP_AR_Additions_61">'[7]NARM3 - ED2 NARM Profiles'!$BJ$487:$BN$490</definedName>
    <definedName name="Targets_HVP_AR_Additions_7" localSheetId="5">'[6]NARM3 - ED2 NARM Profiles'!$BJ$55:$BN$58</definedName>
    <definedName name="Targets_HVP_AR_Additions_7">'[7]NARM3 - ED2 NARM Profiles'!$BJ$55:$BN$58</definedName>
    <definedName name="Targets_HVP_AR_Additions_8" localSheetId="5">'[6]NARM3 - ED2 NARM Profiles'!$BJ$63:$BN$66</definedName>
    <definedName name="Targets_HVP_AR_Additions_8">'[7]NARM3 - ED2 NARM Profiles'!$BJ$63:$BN$66</definedName>
    <definedName name="Targets_HVP_AR_Additions_9" localSheetId="5">'[6]NARM3 - ED2 NARM Profiles'!$BJ$71:$BN$74</definedName>
    <definedName name="Targets_HVP_AR_Additions_9">'[7]NARM3 - ED2 NARM Profiles'!$BJ$71:$BN$74</definedName>
    <definedName name="Targets_HVP_AR_Removals_1" localSheetId="5">'[6]NARM3 - ED2 NARM Profiles'!$BC$7:$BG$10</definedName>
    <definedName name="Targets_HVP_AR_Removals_1">'[7]NARM3 - ED2 NARM Profiles'!$BC$7:$BG$10</definedName>
    <definedName name="Targets_HVP_AR_Removals_10" localSheetId="5">'[6]NARM3 - ED2 NARM Profiles'!$BC$79:$BG$82</definedName>
    <definedName name="Targets_HVP_AR_Removals_10">'[7]NARM3 - ED2 NARM Profiles'!$BC$79:$BG$82</definedName>
    <definedName name="Targets_HVP_AR_Removals_11" localSheetId="5">'[6]NARM3 - ED2 NARM Profiles'!$BC$87:$BG$90</definedName>
    <definedName name="Targets_HVP_AR_Removals_11">'[7]NARM3 - ED2 NARM Profiles'!$BC$87:$BG$90</definedName>
    <definedName name="Targets_HVP_AR_Removals_12" localSheetId="5">'[6]NARM3 - ED2 NARM Profiles'!$BC$95:$BG$98</definedName>
    <definedName name="Targets_HVP_AR_Removals_12">'[7]NARM3 - ED2 NARM Profiles'!$BC$95:$BG$98</definedName>
    <definedName name="Targets_HVP_AR_Removals_13" localSheetId="5">'[6]NARM3 - ED2 NARM Profiles'!$BC$103:$BG$106</definedName>
    <definedName name="Targets_HVP_AR_Removals_13">'[7]NARM3 - ED2 NARM Profiles'!$BC$103:$BG$106</definedName>
    <definedName name="Targets_HVP_AR_Removals_14" localSheetId="5">'[6]NARM3 - ED2 NARM Profiles'!$BC$111:$BG$114</definedName>
    <definedName name="Targets_HVP_AR_Removals_14">'[7]NARM3 - ED2 NARM Profiles'!$BC$111:$BG$114</definedName>
    <definedName name="Targets_HVP_AR_Removals_15" localSheetId="5">'[6]NARM3 - ED2 NARM Profiles'!$BC$119:$BG$122</definedName>
    <definedName name="Targets_HVP_AR_Removals_15">'[7]NARM3 - ED2 NARM Profiles'!$BC$119:$BG$122</definedName>
    <definedName name="Targets_HVP_AR_Removals_16" localSheetId="5">'[6]NARM3 - ED2 NARM Profiles'!$BC$127:$BG$130</definedName>
    <definedName name="Targets_HVP_AR_Removals_16">'[7]NARM3 - ED2 NARM Profiles'!$BC$127:$BG$130</definedName>
    <definedName name="Targets_HVP_AR_Removals_17" localSheetId="5">'[6]NARM3 - ED2 NARM Profiles'!$BC$135:$BG$138</definedName>
    <definedName name="Targets_HVP_AR_Removals_17">'[7]NARM3 - ED2 NARM Profiles'!$BC$135:$BG$138</definedName>
    <definedName name="Targets_HVP_AR_Removals_18" localSheetId="5">'[6]NARM3 - ED2 NARM Profiles'!$BC$143:$BG$146</definedName>
    <definedName name="Targets_HVP_AR_Removals_18">'[7]NARM3 - ED2 NARM Profiles'!$BC$143:$BG$146</definedName>
    <definedName name="Targets_HVP_AR_Removals_19" localSheetId="5">'[6]NARM3 - ED2 NARM Profiles'!$BC$151:$BG$154</definedName>
    <definedName name="Targets_HVP_AR_Removals_19">'[7]NARM3 - ED2 NARM Profiles'!$BC$151:$BG$154</definedName>
    <definedName name="Targets_HVP_AR_Removals_2" localSheetId="5">'[6]NARM3 - ED2 NARM Profiles'!$BC$15:$BG$18</definedName>
    <definedName name="Targets_HVP_AR_Removals_2">'[7]NARM3 - ED2 NARM Profiles'!$BC$15:$BG$18</definedName>
    <definedName name="Targets_HVP_AR_Removals_20" localSheetId="5">'[6]NARM3 - ED2 NARM Profiles'!$BC$159:$BG$162</definedName>
    <definedName name="Targets_HVP_AR_Removals_20">'[7]NARM3 - ED2 NARM Profiles'!$BC$159:$BG$162</definedName>
    <definedName name="Targets_HVP_AR_Removals_21" localSheetId="5">'[6]NARM3 - ED2 NARM Profiles'!$BC$167:$BG$170</definedName>
    <definedName name="Targets_HVP_AR_Removals_21">'[7]NARM3 - ED2 NARM Profiles'!$BC$167:$BG$170</definedName>
    <definedName name="Targets_HVP_AR_Removals_22" localSheetId="5">'[6]NARM3 - ED2 NARM Profiles'!$BC$175:$BG$178</definedName>
    <definedName name="Targets_HVP_AR_Removals_22">'[7]NARM3 - ED2 NARM Profiles'!$BC$175:$BG$178</definedName>
    <definedName name="Targets_HVP_AR_Removals_23" localSheetId="5">'[6]NARM3 - ED2 NARM Profiles'!$BC$183:$BG$186</definedName>
    <definedName name="Targets_HVP_AR_Removals_23">'[7]NARM3 - ED2 NARM Profiles'!$BC$183:$BG$186</definedName>
    <definedName name="Targets_HVP_AR_Removals_24" localSheetId="5">'[6]NARM3 - ED2 NARM Profiles'!$BC$191:$BG$194</definedName>
    <definedName name="Targets_HVP_AR_Removals_24">'[7]NARM3 - ED2 NARM Profiles'!$BC$191:$BG$194</definedName>
    <definedName name="Targets_HVP_AR_Removals_25" localSheetId="5">'[6]NARM3 - ED2 NARM Profiles'!$BC$199:$BG$202</definedName>
    <definedName name="Targets_HVP_AR_Removals_25">'[7]NARM3 - ED2 NARM Profiles'!$BC$199:$BG$202</definedName>
    <definedName name="Targets_HVP_AR_Removals_26" localSheetId="5">'[6]NARM3 - ED2 NARM Profiles'!$BC$207:$BG$210</definedName>
    <definedName name="Targets_HVP_AR_Removals_26">'[7]NARM3 - ED2 NARM Profiles'!$BC$207:$BG$210</definedName>
    <definedName name="Targets_HVP_AR_Removals_27" localSheetId="5">'[6]NARM3 - ED2 NARM Profiles'!$BC$215:$BG$218</definedName>
    <definedName name="Targets_HVP_AR_Removals_27">'[7]NARM3 - ED2 NARM Profiles'!$BC$215:$BG$218</definedName>
    <definedName name="Targets_HVP_AR_Removals_28" localSheetId="5">'[6]NARM3 - ED2 NARM Profiles'!$BC$223:$BG$226</definedName>
    <definedName name="Targets_HVP_AR_Removals_28">'[7]NARM3 - ED2 NARM Profiles'!$BC$223:$BG$226</definedName>
    <definedName name="Targets_HVP_AR_Removals_29" localSheetId="5">'[6]NARM3 - ED2 NARM Profiles'!$BC$231:$BG$234</definedName>
    <definedName name="Targets_HVP_AR_Removals_29">'[7]NARM3 - ED2 NARM Profiles'!$BC$231:$BG$234</definedName>
    <definedName name="Targets_HVP_AR_Removals_3" localSheetId="5">'[6]NARM3 - ED2 NARM Profiles'!$BC$23:$BG$26</definedName>
    <definedName name="Targets_HVP_AR_Removals_3">'[7]NARM3 - ED2 NARM Profiles'!$BC$23:$BG$26</definedName>
    <definedName name="Targets_HVP_AR_Removals_30" localSheetId="5">'[6]NARM3 - ED2 NARM Profiles'!$BC$239:$BG$242</definedName>
    <definedName name="Targets_HVP_AR_Removals_30">'[7]NARM3 - ED2 NARM Profiles'!$BC$239:$BG$242</definedName>
    <definedName name="Targets_HVP_AR_Removals_31" localSheetId="5">'[6]NARM3 - ED2 NARM Profiles'!$BC$247:$BG$250</definedName>
    <definedName name="Targets_HVP_AR_Removals_31">'[7]NARM3 - ED2 NARM Profiles'!$BC$247:$BG$250</definedName>
    <definedName name="Targets_HVP_AR_Removals_32" localSheetId="5">'[6]NARM3 - ED2 NARM Profiles'!$BC$255:$BG$258</definedName>
    <definedName name="Targets_HVP_AR_Removals_32">'[7]NARM3 - ED2 NARM Profiles'!$BC$255:$BG$258</definedName>
    <definedName name="Targets_HVP_AR_Removals_33" localSheetId="5">'[6]NARM3 - ED2 NARM Profiles'!$BC$263:$BG$266</definedName>
    <definedName name="Targets_HVP_AR_Removals_33">'[7]NARM3 - ED2 NARM Profiles'!$BC$263:$BG$266</definedName>
    <definedName name="Targets_HVP_AR_Removals_34" localSheetId="5">'[6]NARM3 - ED2 NARM Profiles'!$BC$271:$BG$274</definedName>
    <definedName name="Targets_HVP_AR_Removals_34">'[7]NARM3 - ED2 NARM Profiles'!$BC$271:$BG$274</definedName>
    <definedName name="Targets_HVP_AR_Removals_35" localSheetId="5">'[6]NARM3 - ED2 NARM Profiles'!$BC$279:$BG$282</definedName>
    <definedName name="Targets_HVP_AR_Removals_35">'[7]NARM3 - ED2 NARM Profiles'!$BC$279:$BG$282</definedName>
    <definedName name="Targets_HVP_AR_Removals_36" localSheetId="5">'[6]NARM3 - ED2 NARM Profiles'!$BC$287:$BG$290</definedName>
    <definedName name="Targets_HVP_AR_Removals_36">'[7]NARM3 - ED2 NARM Profiles'!$BC$287:$BG$290</definedName>
    <definedName name="Targets_HVP_AR_Removals_37" localSheetId="5">'[6]NARM3 - ED2 NARM Profiles'!$BC$295:$BG$298</definedName>
    <definedName name="Targets_HVP_AR_Removals_37">'[7]NARM3 - ED2 NARM Profiles'!$BC$295:$BG$298</definedName>
    <definedName name="Targets_HVP_AR_Removals_38" localSheetId="5">'[6]NARM3 - ED2 NARM Profiles'!$BC$303:$BG$306</definedName>
    <definedName name="Targets_HVP_AR_Removals_38">'[7]NARM3 - ED2 NARM Profiles'!$BC$303:$BG$306</definedName>
    <definedName name="Targets_HVP_AR_Removals_39" localSheetId="5">'[6]NARM3 - ED2 NARM Profiles'!$BC$311:$BG$314</definedName>
    <definedName name="Targets_HVP_AR_Removals_39">'[7]NARM3 - ED2 NARM Profiles'!$BC$311:$BG$314</definedName>
    <definedName name="Targets_HVP_AR_Removals_4" localSheetId="5">'[6]NARM3 - ED2 NARM Profiles'!$BC$31:$BG$34</definedName>
    <definedName name="Targets_HVP_AR_Removals_4">'[7]NARM3 - ED2 NARM Profiles'!$BC$31:$BG$34</definedName>
    <definedName name="Targets_HVP_AR_Removals_40" localSheetId="5">'[6]NARM3 - ED2 NARM Profiles'!$BC$319:$BG$322</definedName>
    <definedName name="Targets_HVP_AR_Removals_40">'[7]NARM3 - ED2 NARM Profiles'!$BC$319:$BG$322</definedName>
    <definedName name="Targets_HVP_AR_Removals_41" localSheetId="5">'[6]NARM3 - ED2 NARM Profiles'!$BC$327:$BG$330</definedName>
    <definedName name="Targets_HVP_AR_Removals_41">'[7]NARM3 - ED2 NARM Profiles'!$BC$327:$BG$330</definedName>
    <definedName name="Targets_HVP_AR_Removals_42" localSheetId="5">'[6]NARM3 - ED2 NARM Profiles'!$BC$335:$BG$338</definedName>
    <definedName name="Targets_HVP_AR_Removals_42">'[7]NARM3 - ED2 NARM Profiles'!$BC$335:$BG$338</definedName>
    <definedName name="Targets_HVP_AR_Removals_43" localSheetId="5">'[6]NARM3 - ED2 NARM Profiles'!$BC$343:$BG$346</definedName>
    <definedName name="Targets_HVP_AR_Removals_43">'[7]NARM3 - ED2 NARM Profiles'!$BC$343:$BG$346</definedName>
    <definedName name="Targets_HVP_AR_Removals_44" localSheetId="5">'[6]NARM3 - ED2 NARM Profiles'!$BC$351:$BG$354</definedName>
    <definedName name="Targets_HVP_AR_Removals_44">'[7]NARM3 - ED2 NARM Profiles'!$BC$351:$BG$354</definedName>
    <definedName name="Targets_HVP_AR_Removals_45" localSheetId="5">'[6]NARM3 - ED2 NARM Profiles'!$BC$359:$BG$362</definedName>
    <definedName name="Targets_HVP_AR_Removals_45">'[7]NARM3 - ED2 NARM Profiles'!$BC$359:$BG$362</definedName>
    <definedName name="Targets_HVP_AR_Removals_46" localSheetId="5">'[6]NARM3 - ED2 NARM Profiles'!$BC$367:$BG$370</definedName>
    <definedName name="Targets_HVP_AR_Removals_46">'[7]NARM3 - ED2 NARM Profiles'!$BC$367:$BG$370</definedName>
    <definedName name="Targets_HVP_AR_Removals_47" localSheetId="5">'[6]NARM3 - ED2 NARM Profiles'!$BC$375:$BG$378</definedName>
    <definedName name="Targets_HVP_AR_Removals_47">'[7]NARM3 - ED2 NARM Profiles'!$BC$375:$BG$378</definedName>
    <definedName name="Targets_HVP_AR_Removals_48" localSheetId="5">'[6]NARM3 - ED2 NARM Profiles'!$BC$383:$BG$386</definedName>
    <definedName name="Targets_HVP_AR_Removals_48">'[7]NARM3 - ED2 NARM Profiles'!$BC$383:$BG$386</definedName>
    <definedName name="Targets_HVP_AR_Removals_49" localSheetId="5">'[6]NARM3 - ED2 NARM Profiles'!$BC$391:$BG$394</definedName>
    <definedName name="Targets_HVP_AR_Removals_49">'[7]NARM3 - ED2 NARM Profiles'!$BC$391:$BG$394</definedName>
    <definedName name="Targets_HVP_AR_Removals_5" localSheetId="5">'[6]NARM3 - ED2 NARM Profiles'!$BC$39:$BG$42</definedName>
    <definedName name="Targets_HVP_AR_Removals_5">'[7]NARM3 - ED2 NARM Profiles'!$BC$39:$BG$42</definedName>
    <definedName name="Targets_HVP_AR_Removals_50" localSheetId="5">'[6]NARM3 - ED2 NARM Profiles'!$BC$399:$BG$402</definedName>
    <definedName name="Targets_HVP_AR_Removals_50">'[7]NARM3 - ED2 NARM Profiles'!$BC$399:$BG$402</definedName>
    <definedName name="Targets_HVP_AR_Removals_51" localSheetId="5">'[6]NARM3 - ED2 NARM Profiles'!$BC$407:$BG$410</definedName>
    <definedName name="Targets_HVP_AR_Removals_51">'[7]NARM3 - ED2 NARM Profiles'!$BC$407:$BG$410</definedName>
    <definedName name="Targets_HVP_AR_Removals_52" localSheetId="5">'[6]NARM3 - ED2 NARM Profiles'!$BC$415:$BG$418</definedName>
    <definedName name="Targets_HVP_AR_Removals_52">'[7]NARM3 - ED2 NARM Profiles'!$BC$415:$BG$418</definedName>
    <definedName name="Targets_HVP_AR_Removals_53" localSheetId="5">'[6]NARM3 - ED2 NARM Profiles'!$BC$423:$BG$426</definedName>
    <definedName name="Targets_HVP_AR_Removals_53">'[7]NARM3 - ED2 NARM Profiles'!$BC$423:$BG$426</definedName>
    <definedName name="Targets_HVP_AR_Removals_54" localSheetId="5">'[6]NARM3 - ED2 NARM Profiles'!$BC$431:$BG$434</definedName>
    <definedName name="Targets_HVP_AR_Removals_54">'[7]NARM3 - ED2 NARM Profiles'!$BC$431:$BG$434</definedName>
    <definedName name="Targets_HVP_AR_Removals_55" localSheetId="5">'[6]NARM3 - ED2 NARM Profiles'!$BC$439:$BG$442</definedName>
    <definedName name="Targets_HVP_AR_Removals_55">'[7]NARM3 - ED2 NARM Profiles'!$BC$439:$BG$442</definedName>
    <definedName name="Targets_HVP_AR_Removals_56" localSheetId="5">'[6]NARM3 - ED2 NARM Profiles'!$BC$447:$BG$450</definedName>
    <definedName name="Targets_HVP_AR_Removals_56">'[7]NARM3 - ED2 NARM Profiles'!$BC$447:$BG$450</definedName>
    <definedName name="Targets_HVP_AR_Removals_57" localSheetId="5">'[6]NARM3 - ED2 NARM Profiles'!$BC$455:$BG$458</definedName>
    <definedName name="Targets_HVP_AR_Removals_57">'[7]NARM3 - ED2 NARM Profiles'!$BC$455:$BG$458</definedName>
    <definedName name="Targets_HVP_AR_Removals_58" localSheetId="5">'[6]NARM3 - ED2 NARM Profiles'!$BC$463:$BG$466</definedName>
    <definedName name="Targets_HVP_AR_Removals_58">'[7]NARM3 - ED2 NARM Profiles'!$BC$463:$BG$466</definedName>
    <definedName name="Targets_HVP_AR_Removals_59" localSheetId="5">'[6]NARM3 - ED2 NARM Profiles'!$BC$471:$BG$474</definedName>
    <definedName name="Targets_HVP_AR_Removals_59">'[7]NARM3 - ED2 NARM Profiles'!$BC$471:$BG$474</definedName>
    <definedName name="Targets_HVP_AR_Removals_6" localSheetId="5">'[6]NARM3 - ED2 NARM Profiles'!$BC$47:$BG$50</definedName>
    <definedName name="Targets_HVP_AR_Removals_6">'[7]NARM3 - ED2 NARM Profiles'!$BC$47:$BG$50</definedName>
    <definedName name="Targets_HVP_AR_Removals_60" localSheetId="5">'[6]NARM3 - ED2 NARM Profiles'!$BC$479:$BG$482</definedName>
    <definedName name="Targets_HVP_AR_Removals_60">'[7]NARM3 - ED2 NARM Profiles'!$BC$479:$BG$482</definedName>
    <definedName name="Targets_HVP_AR_Removals_61" localSheetId="5">'[6]NARM3 - ED2 NARM Profiles'!$BC$487:$BG$490</definedName>
    <definedName name="Targets_HVP_AR_Removals_61">'[7]NARM3 - ED2 NARM Profiles'!$BC$487:$BG$490</definedName>
    <definedName name="Targets_HVP_AR_Removals_7" localSheetId="5">'[6]NARM3 - ED2 NARM Profiles'!$BC$55:$BG$58</definedName>
    <definedName name="Targets_HVP_AR_Removals_7">'[7]NARM3 - ED2 NARM Profiles'!$BC$55:$BG$58</definedName>
    <definedName name="Targets_HVP_AR_Removals_8" localSheetId="5">'[6]NARM3 - ED2 NARM Profiles'!$BC$63:$BG$66</definedName>
    <definedName name="Targets_HVP_AR_Removals_8">'[7]NARM3 - ED2 NARM Profiles'!$BC$63:$BG$66</definedName>
    <definedName name="Targets_HVP_AR_Removals_9" localSheetId="5">'[6]NARM3 - ED2 NARM Profiles'!$BC$71:$BG$74</definedName>
    <definedName name="Targets_HVP_AR_Removals_9">'[7]NARM3 - ED2 NARM Profiles'!$BC$71:$BG$74</definedName>
    <definedName name="Targets_HVP_PostRef_1" localSheetId="5">'[6]NARM3 - ED2 NARM Profiles'!$BX$7:$CB$10</definedName>
    <definedName name="Targets_HVP_PostRef_1">'[7]NARM3 - ED2 NARM Profiles'!$BX$7:$CB$10</definedName>
    <definedName name="Targets_HVP_PostRef_10" localSheetId="5">'[6]NARM3 - ED2 NARM Profiles'!$BX$79:$CB$82</definedName>
    <definedName name="Targets_HVP_PostRef_10">'[7]NARM3 - ED2 NARM Profiles'!$BX$79:$CB$82</definedName>
    <definedName name="Targets_HVP_PostRef_11" localSheetId="5">'[6]NARM3 - ED2 NARM Profiles'!$BX$87:$CB$90</definedName>
    <definedName name="Targets_HVP_PostRef_11">'[7]NARM3 - ED2 NARM Profiles'!$BX$87:$CB$90</definedName>
    <definedName name="Targets_HVP_PostRef_12" localSheetId="5">'[6]NARM3 - ED2 NARM Profiles'!$BX$95:$CB$98</definedName>
    <definedName name="Targets_HVP_PostRef_12">'[7]NARM3 - ED2 NARM Profiles'!$BX$95:$CB$98</definedName>
    <definedName name="Targets_HVP_PostRef_13" localSheetId="5">'[6]NARM3 - ED2 NARM Profiles'!$BX$103:$CB$106</definedName>
    <definedName name="Targets_HVP_PostRef_13">'[7]NARM3 - ED2 NARM Profiles'!$BX$103:$CB$106</definedName>
    <definedName name="Targets_HVP_PostRef_14" localSheetId="5">'[6]NARM3 - ED2 NARM Profiles'!$BX$111:$CB$114</definedName>
    <definedName name="Targets_HVP_PostRef_14">'[7]NARM3 - ED2 NARM Profiles'!$BX$111:$CB$114</definedName>
    <definedName name="Targets_HVP_PostRef_15" localSheetId="5">'[6]NARM3 - ED2 NARM Profiles'!$BX$119:$CB$122</definedName>
    <definedName name="Targets_HVP_PostRef_15">'[7]NARM3 - ED2 NARM Profiles'!$BX$119:$CB$122</definedName>
    <definedName name="Targets_HVP_PostRef_16" localSheetId="5">'[6]NARM3 - ED2 NARM Profiles'!$BX$127:$CB$130</definedName>
    <definedName name="Targets_HVP_PostRef_16">'[7]NARM3 - ED2 NARM Profiles'!$BX$127:$CB$130</definedName>
    <definedName name="Targets_HVP_PostRef_17" localSheetId="5">'[6]NARM3 - ED2 NARM Profiles'!$BX$135:$CB$138</definedName>
    <definedName name="Targets_HVP_PostRef_17">'[7]NARM3 - ED2 NARM Profiles'!$BX$135:$CB$138</definedName>
    <definedName name="Targets_HVP_PostRef_18" localSheetId="5">'[6]NARM3 - ED2 NARM Profiles'!$BX$143:$CB$146</definedName>
    <definedName name="Targets_HVP_PostRef_18">'[7]NARM3 - ED2 NARM Profiles'!$BX$143:$CB$146</definedName>
    <definedName name="Targets_HVP_PostRef_19" localSheetId="5">'[6]NARM3 - ED2 NARM Profiles'!$BX$151:$CB$154</definedName>
    <definedName name="Targets_HVP_PostRef_19">'[7]NARM3 - ED2 NARM Profiles'!$BX$151:$CB$154</definedName>
    <definedName name="Targets_HVP_PostRef_2" localSheetId="5">'[6]NARM3 - ED2 NARM Profiles'!$BX$15:$CB$18</definedName>
    <definedName name="Targets_HVP_PostRef_2">'[7]NARM3 - ED2 NARM Profiles'!$BX$15:$CB$18</definedName>
    <definedName name="Targets_HVP_PostRef_20" localSheetId="5">'[6]NARM3 - ED2 NARM Profiles'!$BX$159:$CB$162</definedName>
    <definedName name="Targets_HVP_PostRef_20">'[7]NARM3 - ED2 NARM Profiles'!$BX$159:$CB$162</definedName>
    <definedName name="Targets_HVP_PostRef_21" localSheetId="5">'[6]NARM3 - ED2 NARM Profiles'!$BX$167:$CB$170</definedName>
    <definedName name="Targets_HVP_PostRef_21">'[7]NARM3 - ED2 NARM Profiles'!$BX$167:$CB$170</definedName>
    <definedName name="Targets_HVP_PostRef_22" localSheetId="5">'[6]NARM3 - ED2 NARM Profiles'!$BX$175:$CB$178</definedName>
    <definedName name="Targets_HVP_PostRef_22">'[7]NARM3 - ED2 NARM Profiles'!$BX$175:$CB$178</definedName>
    <definedName name="Targets_HVP_PostRef_23" localSheetId="5">'[6]NARM3 - ED2 NARM Profiles'!$BX$183:$CB$186</definedName>
    <definedName name="Targets_HVP_PostRef_23">'[7]NARM3 - ED2 NARM Profiles'!$BX$183:$CB$186</definedName>
    <definedName name="Targets_HVP_PostRef_24" localSheetId="5">'[6]NARM3 - ED2 NARM Profiles'!$BX$191:$CB$194</definedName>
    <definedName name="Targets_HVP_PostRef_24">'[7]NARM3 - ED2 NARM Profiles'!$BX$191:$CB$194</definedName>
    <definedName name="Targets_HVP_PostRef_25" localSheetId="5">'[6]NARM3 - ED2 NARM Profiles'!$BX$199:$CB$202</definedName>
    <definedName name="Targets_HVP_PostRef_25">'[7]NARM3 - ED2 NARM Profiles'!$BX$199:$CB$202</definedName>
    <definedName name="Targets_HVP_PostRef_26" localSheetId="5">'[6]NARM3 - ED2 NARM Profiles'!$BX$207:$CB$210</definedName>
    <definedName name="Targets_HVP_PostRef_26">'[7]NARM3 - ED2 NARM Profiles'!$BX$207:$CB$210</definedName>
    <definedName name="Targets_HVP_PostRef_27" localSheetId="5">'[6]NARM3 - ED2 NARM Profiles'!$BX$215:$CB$218</definedName>
    <definedName name="Targets_HVP_PostRef_27">'[7]NARM3 - ED2 NARM Profiles'!$BX$215:$CB$218</definedName>
    <definedName name="Targets_HVP_PostRef_28" localSheetId="5">'[6]NARM3 - ED2 NARM Profiles'!$BX$223:$CB$226</definedName>
    <definedName name="Targets_HVP_PostRef_28">'[7]NARM3 - ED2 NARM Profiles'!$BX$223:$CB$226</definedName>
    <definedName name="Targets_HVP_PostRef_29" localSheetId="5">'[6]NARM3 - ED2 NARM Profiles'!$BX$231:$CB$234</definedName>
    <definedName name="Targets_HVP_PostRef_29">'[7]NARM3 - ED2 NARM Profiles'!$BX$231:$CB$234</definedName>
    <definedName name="Targets_HVP_PostRef_3" localSheetId="5">'[6]NARM3 - ED2 NARM Profiles'!$BX$23:$CB$26</definedName>
    <definedName name="Targets_HVP_PostRef_3">'[7]NARM3 - ED2 NARM Profiles'!$BX$23:$CB$26</definedName>
    <definedName name="Targets_HVP_PostRef_30" localSheetId="5">'[6]NARM3 - ED2 NARM Profiles'!$BX$239:$CB$242</definedName>
    <definedName name="Targets_HVP_PostRef_30">'[7]NARM3 - ED2 NARM Profiles'!$BX$239:$CB$242</definedName>
    <definedName name="Targets_HVP_PostRef_31" localSheetId="5">'[6]NARM3 - ED2 NARM Profiles'!$BX$247:$CB$250</definedName>
    <definedName name="Targets_HVP_PostRef_31">'[7]NARM3 - ED2 NARM Profiles'!$BX$247:$CB$250</definedName>
    <definedName name="Targets_HVP_PostRef_32" localSheetId="5">'[6]NARM3 - ED2 NARM Profiles'!$BX$255:$CB$258</definedName>
    <definedName name="Targets_HVP_PostRef_32">'[7]NARM3 - ED2 NARM Profiles'!$BX$255:$CB$258</definedName>
    <definedName name="Targets_HVP_PostRef_33" localSheetId="5">'[6]NARM3 - ED2 NARM Profiles'!$BX$263:$CB$266</definedName>
    <definedName name="Targets_HVP_PostRef_33">'[7]NARM3 - ED2 NARM Profiles'!$BX$263:$CB$266</definedName>
    <definedName name="Targets_HVP_PostRef_34" localSheetId="5">'[6]NARM3 - ED2 NARM Profiles'!$BX$271:$CB$274</definedName>
    <definedName name="Targets_HVP_PostRef_34">'[7]NARM3 - ED2 NARM Profiles'!$BX$271:$CB$274</definedName>
    <definedName name="Targets_HVP_PostRef_35" localSheetId="5">'[6]NARM3 - ED2 NARM Profiles'!$BX$279:$CB$282</definedName>
    <definedName name="Targets_HVP_PostRef_35">'[7]NARM3 - ED2 NARM Profiles'!$BX$279:$CB$282</definedName>
    <definedName name="Targets_HVP_PostRef_36" localSheetId="5">'[6]NARM3 - ED2 NARM Profiles'!$BX$287:$CB$290</definedName>
    <definedName name="Targets_HVP_PostRef_36">'[7]NARM3 - ED2 NARM Profiles'!$BX$287:$CB$290</definedName>
    <definedName name="Targets_HVP_PostRef_37" localSheetId="5">'[6]NARM3 - ED2 NARM Profiles'!$BX$295:$CB$298</definedName>
    <definedName name="Targets_HVP_PostRef_37">'[7]NARM3 - ED2 NARM Profiles'!$BX$295:$CB$298</definedName>
    <definedName name="Targets_HVP_PostRef_38" localSheetId="5">'[6]NARM3 - ED2 NARM Profiles'!$BX$303:$CB$306</definedName>
    <definedName name="Targets_HVP_PostRef_38">'[7]NARM3 - ED2 NARM Profiles'!$BX$303:$CB$306</definedName>
    <definedName name="Targets_HVP_PostRef_39" localSheetId="5">'[6]NARM3 - ED2 NARM Profiles'!$BX$311:$CB$314</definedName>
    <definedName name="Targets_HVP_PostRef_39">'[7]NARM3 - ED2 NARM Profiles'!$BX$311:$CB$314</definedName>
    <definedName name="Targets_HVP_PostRef_4" localSheetId="5">'[6]NARM3 - ED2 NARM Profiles'!$BX$31:$CB$34</definedName>
    <definedName name="Targets_HVP_PostRef_4">'[7]NARM3 - ED2 NARM Profiles'!$BX$31:$CB$34</definedName>
    <definedName name="Targets_HVP_PostRef_40" localSheetId="5">'[6]NARM3 - ED2 NARM Profiles'!$BX$319:$CB$322</definedName>
    <definedName name="Targets_HVP_PostRef_40">'[7]NARM3 - ED2 NARM Profiles'!$BX$319:$CB$322</definedName>
    <definedName name="Targets_HVP_PostRef_41" localSheetId="5">'[6]NARM3 - ED2 NARM Profiles'!$BX$327:$CB$330</definedName>
    <definedName name="Targets_HVP_PostRef_41">'[7]NARM3 - ED2 NARM Profiles'!$BX$327:$CB$330</definedName>
    <definedName name="Targets_HVP_PostRef_42" localSheetId="5">'[6]NARM3 - ED2 NARM Profiles'!$BX$335:$CB$338</definedName>
    <definedName name="Targets_HVP_PostRef_42">'[7]NARM3 - ED2 NARM Profiles'!$BX$335:$CB$338</definedName>
    <definedName name="Targets_HVP_PostRef_43" localSheetId="5">'[6]NARM3 - ED2 NARM Profiles'!$BX$343:$CB$346</definedName>
    <definedName name="Targets_HVP_PostRef_43">'[7]NARM3 - ED2 NARM Profiles'!$BX$343:$CB$346</definedName>
    <definedName name="Targets_HVP_PostRef_44" localSheetId="5">'[6]NARM3 - ED2 NARM Profiles'!$BX$351:$CB$354</definedName>
    <definedName name="Targets_HVP_PostRef_44">'[7]NARM3 - ED2 NARM Profiles'!$BX$351:$CB$354</definedName>
    <definedName name="Targets_HVP_PostRef_45" localSheetId="5">'[6]NARM3 - ED2 NARM Profiles'!$BX$359:$CB$362</definedName>
    <definedName name="Targets_HVP_PostRef_45">'[7]NARM3 - ED2 NARM Profiles'!$BX$359:$CB$362</definedName>
    <definedName name="Targets_HVP_PostRef_46" localSheetId="5">'[6]NARM3 - ED2 NARM Profiles'!$BX$367:$CB$370</definedName>
    <definedName name="Targets_HVP_PostRef_46">'[7]NARM3 - ED2 NARM Profiles'!$BX$367:$CB$370</definedName>
    <definedName name="Targets_HVP_PostRef_47" localSheetId="5">'[6]NARM3 - ED2 NARM Profiles'!$BX$375:$CB$378</definedName>
    <definedName name="Targets_HVP_PostRef_47">'[7]NARM3 - ED2 NARM Profiles'!$BX$375:$CB$378</definedName>
    <definedName name="Targets_HVP_PostRef_48" localSheetId="5">'[6]NARM3 - ED2 NARM Profiles'!$BX$383:$CB$386</definedName>
    <definedName name="Targets_HVP_PostRef_48">'[7]NARM3 - ED2 NARM Profiles'!$BX$383:$CB$386</definedName>
    <definedName name="Targets_HVP_PostRef_49" localSheetId="5">'[6]NARM3 - ED2 NARM Profiles'!$BX$391:$CB$394</definedName>
    <definedName name="Targets_HVP_PostRef_49">'[7]NARM3 - ED2 NARM Profiles'!$BX$391:$CB$394</definedName>
    <definedName name="Targets_HVP_PostRef_5" localSheetId="5">'[6]NARM3 - ED2 NARM Profiles'!$BX$39:$CB$42</definedName>
    <definedName name="Targets_HVP_PostRef_5">'[7]NARM3 - ED2 NARM Profiles'!$BX$39:$CB$42</definedName>
    <definedName name="Targets_HVP_PostRef_50" localSheetId="5">'[6]NARM3 - ED2 NARM Profiles'!$BX$399:$CB$402</definedName>
    <definedName name="Targets_HVP_PostRef_50">'[7]NARM3 - ED2 NARM Profiles'!$BX$399:$CB$402</definedName>
    <definedName name="Targets_HVP_PostRef_51" localSheetId="5">'[6]NARM3 - ED2 NARM Profiles'!$BX$407:$CB$410</definedName>
    <definedName name="Targets_HVP_PostRef_51">'[7]NARM3 - ED2 NARM Profiles'!$BX$407:$CB$410</definedName>
    <definedName name="Targets_HVP_PostRef_52" localSheetId="5">'[6]NARM3 - ED2 NARM Profiles'!$BX$415:$CB$418</definedName>
    <definedName name="Targets_HVP_PostRef_52">'[7]NARM3 - ED2 NARM Profiles'!$BX$415:$CB$418</definedName>
    <definedName name="Targets_HVP_PostRef_53" localSheetId="5">'[6]NARM3 - ED2 NARM Profiles'!$BX$423:$CB$426</definedName>
    <definedName name="Targets_HVP_PostRef_53">'[7]NARM3 - ED2 NARM Profiles'!$BX$423:$CB$426</definedName>
    <definedName name="Targets_HVP_PostRef_54" localSheetId="5">'[6]NARM3 - ED2 NARM Profiles'!$BX$431:$CB$434</definedName>
    <definedName name="Targets_HVP_PostRef_54">'[7]NARM3 - ED2 NARM Profiles'!$BX$431:$CB$434</definedName>
    <definedName name="Targets_HVP_PostRef_55" localSheetId="5">'[6]NARM3 - ED2 NARM Profiles'!$BX$439:$CB$442</definedName>
    <definedName name="Targets_HVP_PostRef_55">'[7]NARM3 - ED2 NARM Profiles'!$BX$439:$CB$442</definedName>
    <definedName name="Targets_HVP_PostRef_56" localSheetId="5">'[6]NARM3 - ED2 NARM Profiles'!$BX$447:$CB$450</definedName>
    <definedName name="Targets_HVP_PostRef_56">'[7]NARM3 - ED2 NARM Profiles'!$BX$447:$CB$450</definedName>
    <definedName name="Targets_HVP_PostRef_57" localSheetId="5">'[6]NARM3 - ED2 NARM Profiles'!$BX$455:$CB$458</definedName>
    <definedName name="Targets_HVP_PostRef_57">'[7]NARM3 - ED2 NARM Profiles'!$BX$455:$CB$458</definedName>
    <definedName name="Targets_HVP_PostRef_58" localSheetId="5">'[6]NARM3 - ED2 NARM Profiles'!$BX$463:$CB$466</definedName>
    <definedName name="Targets_HVP_PostRef_58">'[7]NARM3 - ED2 NARM Profiles'!$BX$463:$CB$466</definedName>
    <definedName name="Targets_HVP_PostRef_59" localSheetId="5">'[6]NARM3 - ED2 NARM Profiles'!$BX$471:$CB$474</definedName>
    <definedName name="Targets_HVP_PostRef_59">'[7]NARM3 - ED2 NARM Profiles'!$BX$471:$CB$474</definedName>
    <definedName name="Targets_HVP_PostRef_6" localSheetId="5">'[6]NARM3 - ED2 NARM Profiles'!$BX$47:$CB$50</definedName>
    <definedName name="Targets_HVP_PostRef_6">'[7]NARM3 - ED2 NARM Profiles'!$BX$47:$CB$50</definedName>
    <definedName name="Targets_HVP_PostRef_60" localSheetId="5">'[6]NARM3 - ED2 NARM Profiles'!$BX$479:$CB$482</definedName>
    <definedName name="Targets_HVP_PostRef_60">'[7]NARM3 - ED2 NARM Profiles'!$BX$479:$CB$482</definedName>
    <definedName name="Targets_HVP_PostRef_61" localSheetId="5">'[6]NARM3 - ED2 NARM Profiles'!$BX$487:$CB$490</definedName>
    <definedName name="Targets_HVP_PostRef_61">'[7]NARM3 - ED2 NARM Profiles'!$BX$487:$CB$490</definedName>
    <definedName name="Targets_HVP_PostRef_7" localSheetId="5">'[6]NARM3 - ED2 NARM Profiles'!$BX$55:$CB$58</definedName>
    <definedName name="Targets_HVP_PostRef_7">'[7]NARM3 - ED2 NARM Profiles'!$BX$55:$CB$58</definedName>
    <definedName name="Targets_HVP_PostRef_8" localSheetId="5">'[6]NARM3 - ED2 NARM Profiles'!$BX$63:$CB$66</definedName>
    <definedName name="Targets_HVP_PostRef_8">'[7]NARM3 - ED2 NARM Profiles'!$BX$63:$CB$66</definedName>
    <definedName name="Targets_HVP_PostRef_9" localSheetId="5">'[6]NARM3 - ED2 NARM Profiles'!$BX$71:$CB$74</definedName>
    <definedName name="Targets_HVP_PostRef_9">'[7]NARM3 - ED2 NARM Profiles'!$BX$71:$CB$74</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u" localSheetId="1" hidden="1">{#VALUE!,#N/A,FALSE,0}</definedName>
    <definedName name="u" localSheetId="5" hidden="1">{#VALUE!,#N/A,FALSE,0}</definedName>
    <definedName name="u" hidden="1">{#VALUE!,#N/A,FALSE,0}</definedName>
    <definedName name="UAG" localSheetId="1" hidden="1">{#N/A,#N/A,FALSE,"DI 2 YEAR MASTER SCHEDULE"}</definedName>
    <definedName name="UAG" localSheetId="5" hidden="1">{#N/A,#N/A,FALSE,"DI 2 YEAR MASTER SCHEDULE"}</definedName>
    <definedName name="UAG" hidden="1">{#N/A,#N/A,FALSE,"DI 2 YEAR MASTER SCHEDULE"}</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 localSheetId="1">1000</definedName>
    <definedName name="v" localSheetId="1" hidden="1">{"Japan_Capers_Ed_Pub",#N/A,FALSE,"DI 2 YEAR MASTER SCHEDULE"}</definedName>
    <definedName name="v" localSheetId="5" hidden="1">{"Japan_Capers_Ed_Pub",#N/A,FALSE,"DI 2 YEAR MASTER SCHEDULE"}</definedName>
    <definedName name="v" hidden="1">{"Japan_Capers_Ed_Pub",#N/A,FALSE,"DI 2 YEAR MASTER SCHEDULE"}</definedName>
    <definedName name="Whole_Life_Risk_1" localSheetId="5">'[6]NARM1 - Risk Index Weightings'!$F$4:$J$7</definedName>
    <definedName name="Whole_Life_Risk_1">'[7]NARM1 - Risk Index Weightings'!$F$4:$J$7</definedName>
    <definedName name="Whole_Life_Risk_10" localSheetId="5">'[6]NARM1 - Risk Index Weightings'!$F$58:$J$61</definedName>
    <definedName name="Whole_Life_Risk_10">'[7]NARM1 - Risk Index Weightings'!$F$58:$J$61</definedName>
    <definedName name="Whole_Life_Risk_11" localSheetId="5">'[6]NARM1 - Risk Index Weightings'!$F$64:$J$67</definedName>
    <definedName name="Whole_Life_Risk_11">'[7]NARM1 - Risk Index Weightings'!$F$64:$J$67</definedName>
    <definedName name="Whole_Life_Risk_12" localSheetId="5">'[6]NARM1 - Risk Index Weightings'!$F$70:$J$73</definedName>
    <definedName name="Whole_Life_Risk_12">'[7]NARM1 - Risk Index Weightings'!$F$70:$J$73</definedName>
    <definedName name="Whole_Life_Risk_13" localSheetId="5">'[6]NARM1 - Risk Index Weightings'!$F$76:$J$79</definedName>
    <definedName name="Whole_Life_Risk_13">'[7]NARM1 - Risk Index Weightings'!$F$76:$J$79</definedName>
    <definedName name="Whole_Life_Risk_14" localSheetId="5">'[6]NARM1 - Risk Index Weightings'!$F$82:$J$85</definedName>
    <definedName name="Whole_Life_Risk_14">'[7]NARM1 - Risk Index Weightings'!$F$82:$J$85</definedName>
    <definedName name="Whole_Life_Risk_15" localSheetId="5">'[6]NARM1 - Risk Index Weightings'!$F$88:$J$91</definedName>
    <definedName name="Whole_Life_Risk_15">'[7]NARM1 - Risk Index Weightings'!$F$88:$J$91</definedName>
    <definedName name="Whole_Life_Risk_16" localSheetId="5">'[6]NARM1 - Risk Index Weightings'!$F$94:$J$97</definedName>
    <definedName name="Whole_Life_Risk_16">'[7]NARM1 - Risk Index Weightings'!$F$94:$J$97</definedName>
    <definedName name="Whole_Life_Risk_17" localSheetId="5">'[6]NARM1 - Risk Index Weightings'!$F$100:$J$103</definedName>
    <definedName name="Whole_Life_Risk_17">'[7]NARM1 - Risk Index Weightings'!$F$100:$J$103</definedName>
    <definedName name="Whole_Life_Risk_18" localSheetId="5">'[6]NARM1 - Risk Index Weightings'!$F$106:$J$109</definedName>
    <definedName name="Whole_Life_Risk_18">'[7]NARM1 - Risk Index Weightings'!$F$106:$J$109</definedName>
    <definedName name="Whole_Life_Risk_19" localSheetId="5">'[6]NARM1 - Risk Index Weightings'!$F$112:$J$115</definedName>
    <definedName name="Whole_Life_Risk_19">'[7]NARM1 - Risk Index Weightings'!$F$112:$J$115</definedName>
    <definedName name="Whole_Life_Risk_2" localSheetId="5">'[6]NARM1 - Risk Index Weightings'!$F$10:$J$13</definedName>
    <definedName name="Whole_Life_Risk_2">'[7]NARM1 - Risk Index Weightings'!$F$10:$J$13</definedName>
    <definedName name="Whole_Life_Risk_20" localSheetId="5">'[6]NARM1 - Risk Index Weightings'!$F$118:$J$121</definedName>
    <definedName name="Whole_Life_Risk_20">'[7]NARM1 - Risk Index Weightings'!$F$118:$J$121</definedName>
    <definedName name="Whole_Life_Risk_21" localSheetId="5">'[6]NARM1 - Risk Index Weightings'!$F$124:$J$127</definedName>
    <definedName name="Whole_Life_Risk_21">'[7]NARM1 - Risk Index Weightings'!$F$124:$J$127</definedName>
    <definedName name="Whole_Life_Risk_22" localSheetId="5">'[6]NARM1 - Risk Index Weightings'!$F$130:$J$133</definedName>
    <definedName name="Whole_Life_Risk_22">'[7]NARM1 - Risk Index Weightings'!$F$130:$J$133</definedName>
    <definedName name="Whole_Life_Risk_23" localSheetId="5">'[6]NARM1 - Risk Index Weightings'!$F$136:$J$139</definedName>
    <definedName name="Whole_Life_Risk_23">'[7]NARM1 - Risk Index Weightings'!$F$136:$J$139</definedName>
    <definedName name="Whole_Life_Risk_24" localSheetId="5">'[6]NARM1 - Risk Index Weightings'!$F$142:$J$145</definedName>
    <definedName name="Whole_Life_Risk_24">'[7]NARM1 - Risk Index Weightings'!$F$142:$J$145</definedName>
    <definedName name="Whole_Life_Risk_25" localSheetId="5">'[6]NARM1 - Risk Index Weightings'!$F$148:$J$151</definedName>
    <definedName name="Whole_Life_Risk_25">'[7]NARM1 - Risk Index Weightings'!$F$148:$J$151</definedName>
    <definedName name="Whole_Life_Risk_26" localSheetId="5">'[6]NARM1 - Risk Index Weightings'!$F$154:$J$157</definedName>
    <definedName name="Whole_Life_Risk_26">'[7]NARM1 - Risk Index Weightings'!$F$154:$J$157</definedName>
    <definedName name="Whole_Life_Risk_27" localSheetId="5">'[6]NARM1 - Risk Index Weightings'!$F$160:$J$163</definedName>
    <definedName name="Whole_Life_Risk_27">'[7]NARM1 - Risk Index Weightings'!$F$160:$J$163</definedName>
    <definedName name="Whole_Life_Risk_28" localSheetId="5">'[6]NARM1 - Risk Index Weightings'!$F$166:$J$169</definedName>
    <definedName name="Whole_Life_Risk_28">'[7]NARM1 - Risk Index Weightings'!$F$166:$J$169</definedName>
    <definedName name="Whole_Life_Risk_29" localSheetId="5">'[6]NARM1 - Risk Index Weightings'!$F$172:$J$175</definedName>
    <definedName name="Whole_Life_Risk_29">'[7]NARM1 - Risk Index Weightings'!$F$172:$J$175</definedName>
    <definedName name="Whole_Life_Risk_3" localSheetId="5">'[6]NARM1 - Risk Index Weightings'!$F$16:$J$19</definedName>
    <definedName name="Whole_Life_Risk_3">'[7]NARM1 - Risk Index Weightings'!$F$16:$J$19</definedName>
    <definedName name="Whole_Life_Risk_30" localSheetId="5">'[6]NARM1 - Risk Index Weightings'!$F$178:$J$181</definedName>
    <definedName name="Whole_Life_Risk_30">'[7]NARM1 - Risk Index Weightings'!$F$178:$J$181</definedName>
    <definedName name="Whole_Life_Risk_31" localSheetId="5">'[6]NARM1 - Risk Index Weightings'!$F$184:$J$187</definedName>
    <definedName name="Whole_Life_Risk_31">'[7]NARM1 - Risk Index Weightings'!$F$184:$J$187</definedName>
    <definedName name="Whole_Life_Risk_32" localSheetId="5">'[6]NARM1 - Risk Index Weightings'!$F$190:$J$193</definedName>
    <definedName name="Whole_Life_Risk_32">'[7]NARM1 - Risk Index Weightings'!$F$190:$J$193</definedName>
    <definedName name="Whole_Life_Risk_33" localSheetId="5">'[6]NARM1 - Risk Index Weightings'!$F$196:$J$199</definedName>
    <definedName name="Whole_Life_Risk_33">'[7]NARM1 - Risk Index Weightings'!$F$196:$J$199</definedName>
    <definedName name="Whole_Life_Risk_34" localSheetId="5">'[6]NARM1 - Risk Index Weightings'!$F$202:$J$205</definedName>
    <definedName name="Whole_Life_Risk_34">'[7]NARM1 - Risk Index Weightings'!$F$202:$J$205</definedName>
    <definedName name="Whole_Life_Risk_35" localSheetId="5">'[6]NARM1 - Risk Index Weightings'!$F$208:$J$211</definedName>
    <definedName name="Whole_Life_Risk_35">'[7]NARM1 - Risk Index Weightings'!$F$208:$J$211</definedName>
    <definedName name="Whole_Life_Risk_36" localSheetId="5">'[6]NARM1 - Risk Index Weightings'!$F$214:$J$217</definedName>
    <definedName name="Whole_Life_Risk_36">'[7]NARM1 - Risk Index Weightings'!$F$214:$J$217</definedName>
    <definedName name="Whole_Life_Risk_37" localSheetId="5">'[6]NARM1 - Risk Index Weightings'!$F$220:$J$223</definedName>
    <definedName name="Whole_Life_Risk_37">'[7]NARM1 - Risk Index Weightings'!$F$220:$J$223</definedName>
    <definedName name="Whole_Life_Risk_38" localSheetId="5">'[6]NARM1 - Risk Index Weightings'!$F$226:$J$229</definedName>
    <definedName name="Whole_Life_Risk_38">'[7]NARM1 - Risk Index Weightings'!$F$226:$J$229</definedName>
    <definedName name="Whole_Life_Risk_39" localSheetId="5">'[6]NARM1 - Risk Index Weightings'!$F$232:$J$235</definedName>
    <definedName name="Whole_Life_Risk_39">'[7]NARM1 - Risk Index Weightings'!$F$232:$J$235</definedName>
    <definedName name="Whole_Life_Risk_4" localSheetId="5">'[6]NARM1 - Risk Index Weightings'!$F$22:$J$25</definedName>
    <definedName name="Whole_Life_Risk_4">'[7]NARM1 - Risk Index Weightings'!$F$22:$J$25</definedName>
    <definedName name="Whole_Life_Risk_40" localSheetId="5">'[6]NARM1 - Risk Index Weightings'!$F$238:$J$241</definedName>
    <definedName name="Whole_Life_Risk_40">'[7]NARM1 - Risk Index Weightings'!$F$238:$J$241</definedName>
    <definedName name="Whole_Life_Risk_41" localSheetId="5">'[6]NARM1 - Risk Index Weightings'!$F$244:$J$247</definedName>
    <definedName name="Whole_Life_Risk_41">'[7]NARM1 - Risk Index Weightings'!$F$244:$J$247</definedName>
    <definedName name="Whole_Life_Risk_42" localSheetId="5">'[6]NARM1 - Risk Index Weightings'!$F$250:$J$253</definedName>
    <definedName name="Whole_Life_Risk_42">'[7]NARM1 - Risk Index Weightings'!$F$250:$J$253</definedName>
    <definedName name="Whole_Life_Risk_43" localSheetId="5">'[6]NARM1 - Risk Index Weightings'!$F$256:$J$259</definedName>
    <definedName name="Whole_Life_Risk_43">'[7]NARM1 - Risk Index Weightings'!$F$256:$J$259</definedName>
    <definedName name="Whole_Life_Risk_44" localSheetId="5">'[6]NARM1 - Risk Index Weightings'!$F$262:$J$265</definedName>
    <definedName name="Whole_Life_Risk_44">'[7]NARM1 - Risk Index Weightings'!$F$262:$J$265</definedName>
    <definedName name="Whole_Life_Risk_45" localSheetId="5">'[6]NARM1 - Risk Index Weightings'!$F$268:$J$271</definedName>
    <definedName name="Whole_Life_Risk_45">'[7]NARM1 - Risk Index Weightings'!$F$268:$J$271</definedName>
    <definedName name="Whole_Life_Risk_46" localSheetId="5">'[6]NARM1 - Risk Index Weightings'!$F$274:$J$277</definedName>
    <definedName name="Whole_Life_Risk_46">'[7]NARM1 - Risk Index Weightings'!$F$274:$J$277</definedName>
    <definedName name="Whole_Life_Risk_47" localSheetId="5">'[6]NARM1 - Risk Index Weightings'!$F$280:$J$283</definedName>
    <definedName name="Whole_Life_Risk_47">'[7]NARM1 - Risk Index Weightings'!$F$280:$J$283</definedName>
    <definedName name="Whole_Life_Risk_48" localSheetId="5">'[6]NARM1 - Risk Index Weightings'!$F$286:$J$289</definedName>
    <definedName name="Whole_Life_Risk_48">'[7]NARM1 - Risk Index Weightings'!$F$286:$J$289</definedName>
    <definedName name="Whole_Life_Risk_49" localSheetId="5">'[6]NARM1 - Risk Index Weightings'!$F$292:$J$295</definedName>
    <definedName name="Whole_Life_Risk_49">'[7]NARM1 - Risk Index Weightings'!$F$292:$J$295</definedName>
    <definedName name="Whole_Life_Risk_5" localSheetId="5">'[6]NARM1 - Risk Index Weightings'!$F$28:$J$31</definedName>
    <definedName name="Whole_Life_Risk_5">'[7]NARM1 - Risk Index Weightings'!$F$28:$J$31</definedName>
    <definedName name="Whole_Life_Risk_50" localSheetId="5">'[6]NARM1 - Risk Index Weightings'!$F$298:$J$301</definedName>
    <definedName name="Whole_Life_Risk_50">'[7]NARM1 - Risk Index Weightings'!$F$298:$J$301</definedName>
    <definedName name="Whole_Life_Risk_51" localSheetId="5">'[6]NARM1 - Risk Index Weightings'!$F$304:$J$307</definedName>
    <definedName name="Whole_Life_Risk_51">'[7]NARM1 - Risk Index Weightings'!$F$304:$J$307</definedName>
    <definedName name="Whole_Life_Risk_52" localSheetId="5">'[6]NARM1 - Risk Index Weightings'!$F$310:$J$313</definedName>
    <definedName name="Whole_Life_Risk_52">'[7]NARM1 - Risk Index Weightings'!$F$310:$J$313</definedName>
    <definedName name="Whole_Life_Risk_53" localSheetId="5">'[6]NARM1 - Risk Index Weightings'!$F$316:$J$319</definedName>
    <definedName name="Whole_Life_Risk_53">'[7]NARM1 - Risk Index Weightings'!$F$316:$J$319</definedName>
    <definedName name="Whole_Life_Risk_54" localSheetId="5">'[6]NARM1 - Risk Index Weightings'!$F$322:$J$325</definedName>
    <definedName name="Whole_Life_Risk_54">'[7]NARM1 - Risk Index Weightings'!$F$322:$J$325</definedName>
    <definedName name="Whole_Life_Risk_55" localSheetId="5">'[6]NARM1 - Risk Index Weightings'!$F$328:$J$331</definedName>
    <definedName name="Whole_Life_Risk_55">'[7]NARM1 - Risk Index Weightings'!$F$328:$J$331</definedName>
    <definedName name="Whole_Life_Risk_56" localSheetId="5">'[6]NARM1 - Risk Index Weightings'!$F$334:$J$337</definedName>
    <definedName name="Whole_Life_Risk_56">'[7]NARM1 - Risk Index Weightings'!$F$334:$J$337</definedName>
    <definedName name="Whole_Life_Risk_57" localSheetId="5">'[6]NARM1 - Risk Index Weightings'!$F$340:$J$343</definedName>
    <definedName name="Whole_Life_Risk_57">'[7]NARM1 - Risk Index Weightings'!$F$340:$J$343</definedName>
    <definedName name="Whole_Life_Risk_58" localSheetId="5">'[6]NARM1 - Risk Index Weightings'!$F$346:$J$349</definedName>
    <definedName name="Whole_Life_Risk_58">'[7]NARM1 - Risk Index Weightings'!$F$346:$J$349</definedName>
    <definedName name="Whole_Life_Risk_59" localSheetId="5">'[6]NARM1 - Risk Index Weightings'!$F$352:$J$355</definedName>
    <definedName name="Whole_Life_Risk_59">'[7]NARM1 - Risk Index Weightings'!$F$352:$J$355</definedName>
    <definedName name="Whole_Life_Risk_6" localSheetId="5">'[6]NARM1 - Risk Index Weightings'!$F$34:$J$37</definedName>
    <definedName name="Whole_Life_Risk_6">'[7]NARM1 - Risk Index Weightings'!$F$34:$J$37</definedName>
    <definedName name="Whole_Life_Risk_60" localSheetId="5">'[6]NARM1 - Risk Index Weightings'!$F$358:$J$361</definedName>
    <definedName name="Whole_Life_Risk_60">'[7]NARM1 - Risk Index Weightings'!$F$358:$J$361</definedName>
    <definedName name="Whole_Life_Risk_61" localSheetId="5">'[6]NARM1 - Risk Index Weightings'!$F$364:$J$367</definedName>
    <definedName name="Whole_Life_Risk_61">'[7]NARM1 - Risk Index Weightings'!$F$364:$J$367</definedName>
    <definedName name="Whole_Life_Risk_7" localSheetId="5">'[6]NARM1 - Risk Index Weightings'!$F$40:$J$43</definedName>
    <definedName name="Whole_Life_Risk_7">'[7]NARM1 - Risk Index Weightings'!$F$40:$J$43</definedName>
    <definedName name="Whole_Life_Risk_8" localSheetId="5">'[6]NARM1 - Risk Index Weightings'!$F$46:$J$49</definedName>
    <definedName name="Whole_Life_Risk_8">'[7]NARM1 - Risk Index Weightings'!$F$46:$J$49</definedName>
    <definedName name="Whole_Life_Risk_9" localSheetId="5">'[6]NARM1 - Risk Index Weightings'!$F$52:$J$55</definedName>
    <definedName name="Whole_Life_Risk_9">'[7]NARM1 - Risk Index Weightings'!$F$52:$J$55</definedName>
    <definedName name="wrn.CapersPlotter." localSheetId="1" hidden="1">{#N/A,#N/A,FALSE,"DI 2 YEAR MASTER SCHEDULE"}</definedName>
    <definedName name="wrn.CapersPlotter." localSheetId="5" hidden="1">{#N/A,#N/A,FALSE,"DI 2 YEAR MASTER SCHEDULE"}</definedName>
    <definedName name="wrn.CapersPlotter." hidden="1">{#N/A,#N/A,FALSE,"DI 2 YEAR MASTER SCHEDULE"}</definedName>
    <definedName name="wrn.Edutainment._.Priority._.List." localSheetId="1" hidden="1">{#N/A,#N/A,FALSE,"DI 2 YEAR MASTER SCHEDULE"}</definedName>
    <definedName name="wrn.Edutainment._.Priority._.List." localSheetId="5" hidden="1">{#N/A,#N/A,FALSE,"DI 2 YEAR MASTER SCHEDULE"}</definedName>
    <definedName name="wrn.Edutainment._.Priority._.List." hidden="1">{#N/A,#N/A,FALSE,"DI 2 YEAR MASTER SCHEDULE"}</definedName>
    <definedName name="wrn.Japan_Capers_Ed._.Pub." localSheetId="1" hidden="1">{"Japan_Capers_Ed_Pub",#N/A,FALSE,"DI 2 YEAR MASTER SCHEDULE"}</definedName>
    <definedName name="wrn.Japan_Capers_Ed._.Pub." localSheetId="5" hidden="1">{"Japan_Capers_Ed_Pub",#N/A,FALSE,"DI 2 YEAR MASTER SCHEDULE"}</definedName>
    <definedName name="wrn.Japan_Capers_Ed._.Pub." hidden="1">{"Japan_Capers_Ed_Pub",#N/A,FALSE,"DI 2 YEAR MASTER SCHEDULE"}</definedName>
    <definedName name="wrn.Mat." localSheetId="1" hidden="1">{"staff",#N/A,FALSE,"Current Month"}</definedName>
    <definedName name="wrn.Mat." localSheetId="5" hidden="1">{"staff",#N/A,FALSE,"Current Month"}</definedName>
    <definedName name="wrn.Mat." hidden="1">{"staff",#N/A,FALSE,"Current Month"}</definedName>
    <definedName name="wrn.Priority._.list." localSheetId="1" hidden="1">{#N/A,#N/A,FALSE,"DI 2 YEAR MASTER SCHEDULE"}</definedName>
    <definedName name="wrn.Priority._.list." localSheetId="5" hidden="1">{#N/A,#N/A,FALSE,"DI 2 YEAR MASTER SCHEDULE"}</definedName>
    <definedName name="wrn.Priority._.list." hidden="1">{#N/A,#N/A,FALSE,"DI 2 YEAR MASTER SCHEDULE"}</definedName>
    <definedName name="wrn.Prjcted._.Mnthly._.Qtys." localSheetId="1" hidden="1">{#N/A,#N/A,FALSE,"PRJCTED MNTHLY QTY's"}</definedName>
    <definedName name="wrn.Prjcted._.Mnthly._.Qtys." localSheetId="5" hidden="1">{#N/A,#N/A,FALSE,"PRJCTED MNTHLY QTY's"}</definedName>
    <definedName name="wrn.Prjcted._.Mnthly._.Qtys." hidden="1">{#N/A,#N/A,FALSE,"PRJCTED MNTHLY QTY's"}</definedName>
    <definedName name="wrn.Prjcted._.Qtrly._.Dollars." localSheetId="1" hidden="1">{#N/A,#N/A,FALSE,"PRJCTED QTRLY $'s"}</definedName>
    <definedName name="wrn.Prjcted._.Qtrly._.Dollars." localSheetId="5" hidden="1">{#N/A,#N/A,FALSE,"PRJCTED QTRLY $'s"}</definedName>
    <definedName name="wrn.Prjcted._.Qtrly._.Dollars." hidden="1">{#N/A,#N/A,FALSE,"PRJCTED QTRLY $'s"}</definedName>
    <definedName name="wrn.Prjcted._.Qtrly._.Qtys." localSheetId="1" hidden="1">{#N/A,#N/A,FALSE,"PRJCTED QTRLY QTY's"}</definedName>
    <definedName name="wrn.Prjcted._.Qtrly._.Qtys." localSheetId="5" hidden="1">{#N/A,#N/A,FALSE,"PRJCTED QTRLY QTY's"}</definedName>
    <definedName name="wrn.Prjcted._.Qtrly._.Qtys." hidden="1">{#N/A,#N/A,FALSE,"PRJCTED QTRLY QTY's"}</definedName>
    <definedName name="wvu.CapersView." localSheetId="1"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localSheetId="5"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localSheetId="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localSheetId="1"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localSheetId="5"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x" localSheetId="1" hidden="1">{#N/A,#N/A,FALSE,"DI 2 YEAR MASTER SCHEDULE"}</definedName>
    <definedName name="x" localSheetId="5" hidden="1">{#N/A,#N/A,FALSE,"DI 2 YEAR MASTER SCHEDULE"}</definedName>
    <definedName name="x" hidden="1">{#N/A,#N/A,FALSE,"DI 2 YEAR MASTER SCHEDULE"}</definedName>
    <definedName name="y" localSheetId="1"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localSheetId="5"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y"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z" localSheetId="1" hidden="1">{#N/A,#N/A,FALSE,"DI 2 YEAR MASTER SCHEDULE"}</definedName>
    <definedName name="z" localSheetId="5" hidden="1">{#N/A,#N/A,FALSE,"DI 2 YEAR MASTER SCHEDULE"}</definedName>
    <definedName name="z" hidden="1">{#N/A,#N/A,FALSE,"DI 2 YEAR MASTER SCHEDULE"}</definedName>
    <definedName name="Z_9A428CE1_B4D9_11D0_A8AA_0000C071AEE7_.wvu.Cols" hidden="1">[3]Sheet1!$A$1:$Q$65536,[3]Sheet1!$Y$1:$Z$65536</definedName>
    <definedName name="Z_9A428CE1_B4D9_11D0_A8AA_0000C071AEE7_.wvu.PrintArea" localSheetId="5" hidden="1">#REF!</definedName>
    <definedName name="Z_9A428CE1_B4D9_11D0_A8AA_0000C071AEE7_.wvu.PrintArea"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44" l="1"/>
  <c r="B35" i="29" l="1"/>
  <c r="B34" i="29"/>
  <c r="B33" i="29"/>
  <c r="AI105" i="55"/>
  <c r="AJ105" i="55" s="1"/>
  <c r="AK105" i="55" s="1"/>
  <c r="AL105" i="55" s="1"/>
  <c r="AM105" i="55" s="1"/>
  <c r="AN105" i="55" s="1"/>
  <c r="AO105" i="55" s="1"/>
  <c r="AP105" i="55" s="1"/>
  <c r="AQ105" i="55" s="1"/>
  <c r="AR105" i="55" s="1"/>
  <c r="AS105" i="55" s="1"/>
  <c r="AT105" i="55" s="1"/>
  <c r="AU105" i="55" s="1"/>
  <c r="AV105" i="55" s="1"/>
  <c r="AW105" i="55" s="1"/>
  <c r="AX105" i="55" s="1"/>
  <c r="AY105" i="55" s="1"/>
  <c r="AZ105" i="55" s="1"/>
  <c r="BA105" i="55" s="1"/>
  <c r="BB105" i="55" s="1"/>
  <c r="BC105" i="55" s="1"/>
  <c r="BD105" i="55" s="1"/>
  <c r="BE105" i="55" s="1"/>
  <c r="BF105" i="55" s="1"/>
  <c r="BG105" i="55" s="1"/>
  <c r="BH105" i="55" s="1"/>
  <c r="BI105" i="55" s="1"/>
  <c r="BJ105" i="55" s="1"/>
  <c r="BK105" i="55" s="1"/>
  <c r="BL105" i="55" s="1"/>
  <c r="BM105" i="55" s="1"/>
  <c r="BN105" i="55" s="1"/>
  <c r="BO105" i="55" s="1"/>
  <c r="BP105" i="55" s="1"/>
  <c r="BQ105" i="55" s="1"/>
  <c r="BR105" i="55" s="1"/>
  <c r="BS105" i="55" s="1"/>
  <c r="BT105" i="55" s="1"/>
  <c r="BU105" i="55" s="1"/>
  <c r="BV105" i="55" s="1"/>
  <c r="BW105" i="55" s="1"/>
  <c r="BX105" i="55" s="1"/>
  <c r="BY105" i="55" s="1"/>
  <c r="BZ105" i="55" s="1"/>
  <c r="CA105" i="55" s="1"/>
  <c r="AH105" i="55"/>
  <c r="AG105" i="55"/>
  <c r="AF105" i="55"/>
  <c r="AE105" i="55"/>
  <c r="AD105" i="55"/>
  <c r="AC105" i="55"/>
  <c r="AB105" i="55"/>
  <c r="AA105" i="55"/>
  <c r="Z105" i="55"/>
  <c r="Y105" i="55"/>
  <c r="X105" i="55"/>
  <c r="W105" i="55"/>
  <c r="V105" i="55"/>
  <c r="U105" i="55"/>
  <c r="T105" i="55"/>
  <c r="S105" i="55"/>
  <c r="R105" i="55"/>
  <c r="Q105" i="55"/>
  <c r="P105" i="55"/>
  <c r="O105" i="55"/>
  <c r="N105" i="55"/>
  <c r="M105" i="55"/>
  <c r="L105" i="55"/>
  <c r="K105" i="55"/>
  <c r="J105" i="55"/>
  <c r="I105" i="55"/>
  <c r="H105" i="55"/>
  <c r="G105" i="55"/>
  <c r="F105" i="55"/>
  <c r="E105" i="55"/>
  <c r="AI104" i="55"/>
  <c r="AJ104" i="55" s="1"/>
  <c r="AK104" i="55" s="1"/>
  <c r="AL104" i="55" s="1"/>
  <c r="AM104" i="55" s="1"/>
  <c r="AN104" i="55" s="1"/>
  <c r="AO104" i="55" s="1"/>
  <c r="AP104" i="55" s="1"/>
  <c r="AQ104" i="55" s="1"/>
  <c r="AR104" i="55" s="1"/>
  <c r="AS104" i="55" s="1"/>
  <c r="AT104" i="55" s="1"/>
  <c r="AU104" i="55" s="1"/>
  <c r="AV104" i="55" s="1"/>
  <c r="AW104" i="55" s="1"/>
  <c r="AX104" i="55" s="1"/>
  <c r="AY104" i="55" s="1"/>
  <c r="AZ104" i="55" s="1"/>
  <c r="BA104" i="55" s="1"/>
  <c r="BB104" i="55" s="1"/>
  <c r="BC104" i="55" s="1"/>
  <c r="BD104" i="55" s="1"/>
  <c r="BE104" i="55" s="1"/>
  <c r="BF104" i="55" s="1"/>
  <c r="BG104" i="55" s="1"/>
  <c r="BH104" i="55" s="1"/>
  <c r="BI104" i="55" s="1"/>
  <c r="BJ104" i="55" s="1"/>
  <c r="BK104" i="55" s="1"/>
  <c r="BL104" i="55" s="1"/>
  <c r="BM104" i="55" s="1"/>
  <c r="BN104" i="55" s="1"/>
  <c r="BO104" i="55" s="1"/>
  <c r="BP104" i="55" s="1"/>
  <c r="BQ104" i="55" s="1"/>
  <c r="BR104" i="55" s="1"/>
  <c r="BS104" i="55" s="1"/>
  <c r="BT104" i="55" s="1"/>
  <c r="BU104" i="55" s="1"/>
  <c r="BV104" i="55" s="1"/>
  <c r="BW104" i="55" s="1"/>
  <c r="BX104" i="55" s="1"/>
  <c r="BY104" i="55" s="1"/>
  <c r="BZ104" i="55" s="1"/>
  <c r="CA104" i="55" s="1"/>
  <c r="AH104" i="55"/>
  <c r="AG104" i="55"/>
  <c r="AF104" i="55"/>
  <c r="AE104" i="55"/>
  <c r="AD104" i="55"/>
  <c r="AC104" i="55"/>
  <c r="AB104" i="55"/>
  <c r="AA104" i="55"/>
  <c r="Z104" i="55"/>
  <c r="Y104" i="55"/>
  <c r="X104" i="55"/>
  <c r="W104" i="55"/>
  <c r="V104" i="55"/>
  <c r="U104" i="55"/>
  <c r="T104" i="55"/>
  <c r="S104" i="55"/>
  <c r="R104" i="55"/>
  <c r="Q104" i="55"/>
  <c r="P104" i="55"/>
  <c r="O104" i="55"/>
  <c r="N104" i="55"/>
  <c r="M104" i="55"/>
  <c r="L104" i="55"/>
  <c r="K104" i="55"/>
  <c r="J104" i="55"/>
  <c r="I104" i="55"/>
  <c r="H104" i="55"/>
  <c r="G104" i="55"/>
  <c r="F104" i="55"/>
  <c r="E104" i="55"/>
  <c r="CA95" i="55"/>
  <c r="BZ95" i="55"/>
  <c r="BY95" i="55"/>
  <c r="CA91" i="55"/>
  <c r="BZ91" i="55"/>
  <c r="CA90" i="55"/>
  <c r="CA89" i="55"/>
  <c r="BZ89" i="55"/>
  <c r="BY89" i="55"/>
  <c r="CA78" i="55"/>
  <c r="BZ78" i="55"/>
  <c r="BZ90" i="55" s="1"/>
  <c r="BY78" i="55"/>
  <c r="BY90" i="55" s="1"/>
  <c r="BX78" i="55"/>
  <c r="BW78" i="55"/>
  <c r="BV78" i="55"/>
  <c r="BU78" i="55"/>
  <c r="BT78" i="55"/>
  <c r="BS78" i="55"/>
  <c r="BR78" i="55"/>
  <c r="BQ78" i="55"/>
  <c r="BP78" i="55"/>
  <c r="BO78" i="55"/>
  <c r="BN78" i="55"/>
  <c r="BM78" i="55"/>
  <c r="BL78" i="55"/>
  <c r="BK78" i="55"/>
  <c r="BJ78" i="55"/>
  <c r="BI78" i="55"/>
  <c r="BH78" i="55"/>
  <c r="BG78" i="55"/>
  <c r="BF78" i="55"/>
  <c r="BE78" i="55"/>
  <c r="BD78" i="55"/>
  <c r="BC78" i="55"/>
  <c r="BB78" i="55"/>
  <c r="BA78" i="55"/>
  <c r="AZ78" i="55"/>
  <c r="AY78" i="55"/>
  <c r="AX78" i="55"/>
  <c r="AW78" i="55"/>
  <c r="AV78" i="55"/>
  <c r="AU78" i="55"/>
  <c r="AT78" i="55"/>
  <c r="AS78" i="55"/>
  <c r="AR78" i="55"/>
  <c r="AQ78" i="55"/>
  <c r="AP78" i="55"/>
  <c r="AO78" i="55"/>
  <c r="AN78" i="55"/>
  <c r="AM78" i="55"/>
  <c r="AL78" i="55"/>
  <c r="AK78" i="55"/>
  <c r="AJ78" i="55"/>
  <c r="AI78" i="55"/>
  <c r="AH78" i="55"/>
  <c r="AG78" i="55"/>
  <c r="AF78" i="55"/>
  <c r="AE78" i="55"/>
  <c r="AD78" i="55"/>
  <c r="AC78" i="55"/>
  <c r="AB78" i="55"/>
  <c r="AA78" i="55"/>
  <c r="Z78" i="55"/>
  <c r="Y78" i="55"/>
  <c r="X78" i="55"/>
  <c r="W78" i="55"/>
  <c r="V78" i="55"/>
  <c r="U78" i="55"/>
  <c r="T78" i="55"/>
  <c r="S78" i="55"/>
  <c r="R78" i="55"/>
  <c r="Q78" i="55"/>
  <c r="P78" i="55"/>
  <c r="O78" i="55"/>
  <c r="N78" i="55"/>
  <c r="M78" i="55"/>
  <c r="L78" i="55"/>
  <c r="K78" i="55"/>
  <c r="J78" i="55"/>
  <c r="I78" i="55"/>
  <c r="H78" i="55"/>
  <c r="G78" i="55"/>
  <c r="F78" i="55"/>
  <c r="E78" i="55"/>
  <c r="CB68" i="55"/>
  <c r="E68" i="55"/>
  <c r="AX66" i="55"/>
  <c r="AW66" i="55"/>
  <c r="AT66" i="55"/>
  <c r="AQ66" i="55"/>
  <c r="BD61" i="55"/>
  <c r="BC61" i="55"/>
  <c r="BB61" i="55"/>
  <c r="BA61" i="55"/>
  <c r="AZ61" i="55"/>
  <c r="AU61" i="55"/>
  <c r="AZ50" i="55"/>
  <c r="AY50" i="55"/>
  <c r="Z50" i="55"/>
  <c r="T50" i="55"/>
  <c r="S50" i="55"/>
  <c r="BH49" i="55"/>
  <c r="BF49" i="55"/>
  <c r="BE49" i="55"/>
  <c r="AX49" i="55"/>
  <c r="AW49" i="55"/>
  <c r="AO49" i="55"/>
  <c r="AN49" i="55"/>
  <c r="AL49" i="55"/>
  <c r="AK49" i="55"/>
  <c r="AH49" i="55"/>
  <c r="AG49" i="55"/>
  <c r="AF49" i="55"/>
  <c r="AE49" i="55"/>
  <c r="AB49" i="55"/>
  <c r="AA49" i="55"/>
  <c r="AW39" i="55"/>
  <c r="AV39" i="55"/>
  <c r="AU39" i="55"/>
  <c r="AT39" i="55"/>
  <c r="Y39" i="55"/>
  <c r="X39" i="55"/>
  <c r="W39" i="55"/>
  <c r="L39" i="55"/>
  <c r="K39" i="55"/>
  <c r="J39" i="55"/>
  <c r="CB37" i="55"/>
  <c r="BU37" i="55"/>
  <c r="BN37" i="55"/>
  <c r="AL37" i="55"/>
  <c r="AK37" i="55"/>
  <c r="P37" i="55"/>
  <c r="F37" i="55"/>
  <c r="CB36" i="55"/>
  <c r="BQ36" i="55"/>
  <c r="AZ36" i="55"/>
  <c r="AY36" i="55"/>
  <c r="AX36" i="55"/>
  <c r="AK36" i="55"/>
  <c r="Q36" i="55"/>
  <c r="BC50" i="55" s="1"/>
  <c r="P36" i="55"/>
  <c r="BC49" i="55" s="1"/>
  <c r="CA35" i="55"/>
  <c r="BZ35" i="55"/>
  <c r="BY35" i="55"/>
  <c r="BX35" i="55"/>
  <c r="BW35" i="55"/>
  <c r="BV35" i="55"/>
  <c r="BU35" i="55"/>
  <c r="BT35" i="55"/>
  <c r="BS35" i="55"/>
  <c r="BR35" i="55"/>
  <c r="BQ35" i="55"/>
  <c r="BP35" i="55"/>
  <c r="BO35" i="55"/>
  <c r="BN35" i="55"/>
  <c r="BM35" i="55"/>
  <c r="BL35" i="55"/>
  <c r="BK35" i="55"/>
  <c r="BJ35" i="55"/>
  <c r="BI35" i="55"/>
  <c r="BH35" i="55"/>
  <c r="BG35" i="55"/>
  <c r="BF35" i="55"/>
  <c r="BE35" i="55"/>
  <c r="BD35" i="55"/>
  <c r="BC35" i="55"/>
  <c r="BB35" i="55"/>
  <c r="BA35" i="55"/>
  <c r="AZ35" i="55"/>
  <c r="AY35" i="55"/>
  <c r="AX35" i="55"/>
  <c r="AW35" i="55"/>
  <c r="AV35" i="55"/>
  <c r="AU35" i="55"/>
  <c r="AT35" i="55"/>
  <c r="AS35" i="55"/>
  <c r="AR35" i="55"/>
  <c r="AQ35" i="55"/>
  <c r="AP35" i="55"/>
  <c r="AO35" i="55"/>
  <c r="AN35" i="55"/>
  <c r="AM35" i="55"/>
  <c r="AL35" i="55"/>
  <c r="AK35" i="55"/>
  <c r="AJ35" i="55"/>
  <c r="AI35" i="55"/>
  <c r="AH35" i="55"/>
  <c r="AG35" i="55"/>
  <c r="AF35" i="55"/>
  <c r="AE35" i="55"/>
  <c r="AD35" i="55"/>
  <c r="AC35" i="55"/>
  <c r="AB35" i="55"/>
  <c r="AA35" i="55"/>
  <c r="Z35" i="55"/>
  <c r="Y35" i="55"/>
  <c r="X35" i="55"/>
  <c r="W35" i="55"/>
  <c r="V35" i="55"/>
  <c r="U35" i="55"/>
  <c r="T35" i="55"/>
  <c r="S35" i="55"/>
  <c r="R35" i="55"/>
  <c r="Q35" i="55"/>
  <c r="P35" i="55"/>
  <c r="O35" i="55"/>
  <c r="N35" i="55"/>
  <c r="M35" i="55"/>
  <c r="L35" i="55"/>
  <c r="K35" i="55"/>
  <c r="J35" i="55"/>
  <c r="I35" i="55"/>
  <c r="H35" i="55"/>
  <c r="G35" i="55"/>
  <c r="F35" i="55"/>
  <c r="E35" i="55"/>
  <c r="BV34" i="55"/>
  <c r="BU34" i="55"/>
  <c r="BU36" i="55" s="1"/>
  <c r="BQ34" i="55"/>
  <c r="BP34" i="55"/>
  <c r="BM34" i="55"/>
  <c r="BM36" i="55" s="1"/>
  <c r="BL34" i="55"/>
  <c r="BG34" i="55"/>
  <c r="BG36" i="55" s="1"/>
  <c r="BA34" i="55"/>
  <c r="BA36" i="55" s="1"/>
  <c r="AY34" i="55"/>
  <c r="AX34" i="55"/>
  <c r="AW34" i="55"/>
  <c r="AV34" i="55"/>
  <c r="AS34" i="55"/>
  <c r="AR34" i="55"/>
  <c r="AK34" i="55"/>
  <c r="AG34" i="55"/>
  <c r="AG36" i="55" s="1"/>
  <c r="AC34" i="55"/>
  <c r="AB34" i="55"/>
  <c r="AB36" i="55" s="1"/>
  <c r="AA34" i="55"/>
  <c r="Z34" i="55"/>
  <c r="V34" i="55"/>
  <c r="U34" i="55"/>
  <c r="T34" i="55"/>
  <c r="S34" i="55"/>
  <c r="S36" i="55" s="1"/>
  <c r="R34" i="55"/>
  <c r="Q34" i="55"/>
  <c r="E34" i="55"/>
  <c r="E36" i="55" s="1"/>
  <c r="AD38" i="55" s="1"/>
  <c r="CA33" i="55"/>
  <c r="BZ33" i="55"/>
  <c r="BY33" i="55"/>
  <c r="BY34" i="55" s="1"/>
  <c r="BX33" i="55"/>
  <c r="BX34" i="55" s="1"/>
  <c r="BW33" i="55"/>
  <c r="BV33" i="55"/>
  <c r="BU33" i="55"/>
  <c r="BT33" i="55"/>
  <c r="BS33" i="55"/>
  <c r="BR33" i="55"/>
  <c r="BQ33" i="55"/>
  <c r="BP33" i="55"/>
  <c r="BO33" i="55"/>
  <c r="BN33" i="55"/>
  <c r="BM33" i="55"/>
  <c r="BL33" i="55"/>
  <c r="BK33" i="55"/>
  <c r="BJ33" i="55"/>
  <c r="BI33" i="55"/>
  <c r="BH33" i="55"/>
  <c r="BG33" i="55"/>
  <c r="BF33" i="55"/>
  <c r="BE33" i="55"/>
  <c r="BD33" i="55"/>
  <c r="BC33" i="55"/>
  <c r="BB33" i="55"/>
  <c r="BA33" i="55"/>
  <c r="AZ33" i="55"/>
  <c r="AZ34" i="55" s="1"/>
  <c r="AY33" i="55"/>
  <c r="AX33" i="55"/>
  <c r="AW33" i="55"/>
  <c r="AV33" i="55"/>
  <c r="AU33" i="55"/>
  <c r="AT33" i="55"/>
  <c r="AS33" i="55"/>
  <c r="AR33" i="55"/>
  <c r="AQ33" i="55"/>
  <c r="AP33" i="55"/>
  <c r="AO33" i="55"/>
  <c r="AN33" i="55"/>
  <c r="AM33" i="55"/>
  <c r="AL33" i="55"/>
  <c r="AK33" i="55"/>
  <c r="AJ33" i="55"/>
  <c r="AJ34" i="55" s="1"/>
  <c r="AJ36" i="55" s="1"/>
  <c r="AI33" i="55"/>
  <c r="AH33" i="55"/>
  <c r="AG33" i="55"/>
  <c r="AF33" i="55"/>
  <c r="AE33" i="55"/>
  <c r="AD33" i="55"/>
  <c r="AC33" i="55"/>
  <c r="AB33" i="55"/>
  <c r="AA33" i="55"/>
  <c r="Z33" i="55"/>
  <c r="Y33" i="55"/>
  <c r="X33" i="55"/>
  <c r="W33" i="55"/>
  <c r="W34" i="55" s="1"/>
  <c r="V33" i="55"/>
  <c r="U33" i="55"/>
  <c r="T33" i="55"/>
  <c r="S33" i="55"/>
  <c r="R33" i="55"/>
  <c r="Q33" i="55"/>
  <c r="P33" i="55"/>
  <c r="P34" i="55" s="1"/>
  <c r="O33" i="55"/>
  <c r="N33" i="55"/>
  <c r="M33" i="55"/>
  <c r="M34" i="55" s="1"/>
  <c r="L33" i="55"/>
  <c r="L34" i="55" s="1"/>
  <c r="K33" i="55"/>
  <c r="J33" i="55"/>
  <c r="I33" i="55"/>
  <c r="H33" i="55"/>
  <c r="G33" i="55"/>
  <c r="F33" i="55"/>
  <c r="E33" i="55"/>
  <c r="CA26" i="55"/>
  <c r="BZ26" i="55"/>
  <c r="BY26" i="55"/>
  <c r="BX26" i="55"/>
  <c r="BW26" i="55"/>
  <c r="BV26" i="55"/>
  <c r="BU26" i="55"/>
  <c r="BT26" i="55"/>
  <c r="BS26" i="55"/>
  <c r="BR26" i="55"/>
  <c r="BR34" i="55" s="1"/>
  <c r="BQ26" i="55"/>
  <c r="BP26" i="55"/>
  <c r="BO26" i="55"/>
  <c r="BO34" i="55" s="1"/>
  <c r="BN26" i="55"/>
  <c r="BN34" i="55" s="1"/>
  <c r="BN36" i="55" s="1"/>
  <c r="BM26" i="55"/>
  <c r="BL26" i="55"/>
  <c r="BK26" i="55"/>
  <c r="BJ26" i="55"/>
  <c r="BI26" i="55"/>
  <c r="BH26" i="55"/>
  <c r="BG26" i="55"/>
  <c r="BF26" i="55"/>
  <c r="BF34" i="55" s="1"/>
  <c r="BE26" i="55"/>
  <c r="BE34" i="55" s="1"/>
  <c r="BD26" i="55"/>
  <c r="BC26" i="55"/>
  <c r="BB26" i="55"/>
  <c r="BB34" i="55" s="1"/>
  <c r="BA26" i="55"/>
  <c r="AZ26" i="55"/>
  <c r="AY26" i="55"/>
  <c r="AX26" i="55"/>
  <c r="AW26" i="55"/>
  <c r="AV26" i="55"/>
  <c r="AU26" i="55"/>
  <c r="AT26" i="55"/>
  <c r="AS26" i="55"/>
  <c r="AR26" i="55"/>
  <c r="AQ26" i="55"/>
  <c r="AP26" i="55"/>
  <c r="AP34" i="55" s="1"/>
  <c r="AO26" i="55"/>
  <c r="AO34" i="55" s="1"/>
  <c r="AN26" i="55"/>
  <c r="AM26" i="55"/>
  <c r="AL26" i="55"/>
  <c r="AL34" i="55" s="1"/>
  <c r="AL36" i="55" s="1"/>
  <c r="AK26" i="55"/>
  <c r="AJ26" i="55"/>
  <c r="AI26" i="55"/>
  <c r="AI34" i="55" s="1"/>
  <c r="AI36" i="55" s="1"/>
  <c r="AH26" i="55"/>
  <c r="AH34" i="55" s="1"/>
  <c r="AG26" i="55"/>
  <c r="AF26" i="55"/>
  <c r="AE26" i="55"/>
  <c r="AD26" i="55"/>
  <c r="AC26" i="55"/>
  <c r="AB26" i="55"/>
  <c r="AA26" i="55"/>
  <c r="Z26" i="55"/>
  <c r="Y26" i="55"/>
  <c r="Y34" i="55" s="1"/>
  <c r="X26" i="55"/>
  <c r="W26" i="55"/>
  <c r="V26" i="55"/>
  <c r="U26" i="55"/>
  <c r="T26" i="55"/>
  <c r="S26" i="55"/>
  <c r="R26" i="55"/>
  <c r="Q26" i="55"/>
  <c r="P26" i="55"/>
  <c r="O26" i="55"/>
  <c r="N26" i="55"/>
  <c r="M26" i="55"/>
  <c r="L26" i="55"/>
  <c r="K26" i="55"/>
  <c r="J26" i="55"/>
  <c r="J34" i="55" s="1"/>
  <c r="I26" i="55"/>
  <c r="I34" i="55" s="1"/>
  <c r="H26" i="55"/>
  <c r="G26" i="55"/>
  <c r="F26" i="55"/>
  <c r="F34" i="55" s="1"/>
  <c r="F36" i="55" s="1"/>
  <c r="AX39" i="55" s="1"/>
  <c r="E26" i="55"/>
  <c r="AJ105" i="54"/>
  <c r="AK105" i="54" s="1"/>
  <c r="AL105" i="54" s="1"/>
  <c r="AM105" i="54" s="1"/>
  <c r="AN105" i="54" s="1"/>
  <c r="AO105" i="54" s="1"/>
  <c r="AP105" i="54" s="1"/>
  <c r="AQ105" i="54" s="1"/>
  <c r="AR105" i="54" s="1"/>
  <c r="AS105" i="54" s="1"/>
  <c r="AT105" i="54" s="1"/>
  <c r="AU105" i="54" s="1"/>
  <c r="AV105" i="54" s="1"/>
  <c r="AW105" i="54" s="1"/>
  <c r="AX105" i="54" s="1"/>
  <c r="AY105" i="54" s="1"/>
  <c r="AZ105" i="54" s="1"/>
  <c r="BA105" i="54" s="1"/>
  <c r="BB105" i="54" s="1"/>
  <c r="BC105" i="54" s="1"/>
  <c r="BD105" i="54" s="1"/>
  <c r="BE105" i="54" s="1"/>
  <c r="BF105" i="54" s="1"/>
  <c r="BG105" i="54" s="1"/>
  <c r="BH105" i="54" s="1"/>
  <c r="BI105" i="54" s="1"/>
  <c r="BJ105" i="54" s="1"/>
  <c r="BK105" i="54" s="1"/>
  <c r="BL105" i="54" s="1"/>
  <c r="BM105" i="54" s="1"/>
  <c r="BN105" i="54" s="1"/>
  <c r="BO105" i="54" s="1"/>
  <c r="BP105" i="54" s="1"/>
  <c r="BQ105" i="54" s="1"/>
  <c r="BR105" i="54" s="1"/>
  <c r="BS105" i="54" s="1"/>
  <c r="BT105" i="54" s="1"/>
  <c r="BU105" i="54" s="1"/>
  <c r="BV105" i="54" s="1"/>
  <c r="BW105" i="54" s="1"/>
  <c r="BX105" i="54" s="1"/>
  <c r="BY105" i="54" s="1"/>
  <c r="BZ105" i="54" s="1"/>
  <c r="CA105" i="54" s="1"/>
  <c r="AI105" i="54"/>
  <c r="AH105" i="54"/>
  <c r="AG105" i="54"/>
  <c r="AF105" i="54"/>
  <c r="AE105" i="54"/>
  <c r="AD105" i="54"/>
  <c r="AC105" i="54"/>
  <c r="AB105" i="54"/>
  <c r="AA105" i="54"/>
  <c r="Z105" i="54"/>
  <c r="Y105" i="54"/>
  <c r="X105" i="54"/>
  <c r="W105" i="54"/>
  <c r="V105" i="54"/>
  <c r="U105" i="54"/>
  <c r="T105" i="54"/>
  <c r="S105" i="54"/>
  <c r="R105" i="54"/>
  <c r="Q105" i="54"/>
  <c r="P105" i="54"/>
  <c r="O105" i="54"/>
  <c r="N105" i="54"/>
  <c r="M105" i="54"/>
  <c r="L105" i="54"/>
  <c r="K105" i="54"/>
  <c r="J105" i="54"/>
  <c r="I105" i="54"/>
  <c r="H105" i="54"/>
  <c r="G105" i="54"/>
  <c r="F105" i="54"/>
  <c r="E105" i="54"/>
  <c r="AK104" i="54"/>
  <c r="AL104" i="54" s="1"/>
  <c r="AM104" i="54" s="1"/>
  <c r="AN104" i="54" s="1"/>
  <c r="AO104" i="54" s="1"/>
  <c r="AP104" i="54" s="1"/>
  <c r="AQ104" i="54" s="1"/>
  <c r="AR104" i="54" s="1"/>
  <c r="AS104" i="54" s="1"/>
  <c r="AT104" i="54" s="1"/>
  <c r="AU104" i="54" s="1"/>
  <c r="AV104" i="54" s="1"/>
  <c r="AW104" i="54" s="1"/>
  <c r="AX104" i="54" s="1"/>
  <c r="AY104" i="54" s="1"/>
  <c r="AZ104" i="54" s="1"/>
  <c r="BA104" i="54" s="1"/>
  <c r="BB104" i="54" s="1"/>
  <c r="BC104" i="54" s="1"/>
  <c r="BD104" i="54" s="1"/>
  <c r="BE104" i="54" s="1"/>
  <c r="BF104" i="54" s="1"/>
  <c r="BG104" i="54" s="1"/>
  <c r="BH104" i="54" s="1"/>
  <c r="BI104" i="54" s="1"/>
  <c r="BJ104" i="54" s="1"/>
  <c r="BK104" i="54" s="1"/>
  <c r="BL104" i="54" s="1"/>
  <c r="BM104" i="54" s="1"/>
  <c r="BN104" i="54" s="1"/>
  <c r="BO104" i="54" s="1"/>
  <c r="BP104" i="54" s="1"/>
  <c r="BQ104" i="54" s="1"/>
  <c r="BR104" i="54" s="1"/>
  <c r="BS104" i="54" s="1"/>
  <c r="BT104" i="54" s="1"/>
  <c r="BU104" i="54" s="1"/>
  <c r="BV104" i="54" s="1"/>
  <c r="BW104" i="54" s="1"/>
  <c r="BX104" i="54" s="1"/>
  <c r="BY104" i="54" s="1"/>
  <c r="BZ104" i="54" s="1"/>
  <c r="CA104" i="54" s="1"/>
  <c r="AJ104" i="54"/>
  <c r="AI104" i="54"/>
  <c r="AH104" i="54"/>
  <c r="AG104" i="54"/>
  <c r="AF104" i="54"/>
  <c r="AE104" i="54"/>
  <c r="AD104" i="54"/>
  <c r="AC104" i="54"/>
  <c r="AB104" i="54"/>
  <c r="AA104" i="54"/>
  <c r="Z104" i="54"/>
  <c r="Y104" i="54"/>
  <c r="X104" i="54"/>
  <c r="W104" i="54"/>
  <c r="V104" i="54"/>
  <c r="U104" i="54"/>
  <c r="T104" i="54"/>
  <c r="S104" i="54"/>
  <c r="R104" i="54"/>
  <c r="Q104" i="54"/>
  <c r="P104" i="54"/>
  <c r="O104" i="54"/>
  <c r="N104" i="54"/>
  <c r="M104" i="54"/>
  <c r="L104" i="54"/>
  <c r="K104" i="54"/>
  <c r="J104" i="54"/>
  <c r="I104" i="54"/>
  <c r="H104" i="54"/>
  <c r="G104" i="54"/>
  <c r="F104" i="54"/>
  <c r="E104" i="54"/>
  <c r="CA95" i="54"/>
  <c r="BZ95" i="54"/>
  <c r="BY95" i="54"/>
  <c r="CA91" i="54"/>
  <c r="BZ91" i="54"/>
  <c r="BY91" i="54"/>
  <c r="BZ90" i="54"/>
  <c r="CA89" i="54"/>
  <c r="BZ89" i="54"/>
  <c r="BY89" i="54"/>
  <c r="CA78" i="54"/>
  <c r="CA90" i="54" s="1"/>
  <c r="BZ78" i="54"/>
  <c r="BY78" i="54"/>
  <c r="BY90" i="54" s="1"/>
  <c r="BX78" i="54"/>
  <c r="BW78" i="54"/>
  <c r="BV78" i="54"/>
  <c r="BU78" i="54"/>
  <c r="BT78" i="54"/>
  <c r="BS78" i="54"/>
  <c r="BR78" i="54"/>
  <c r="BQ78" i="54"/>
  <c r="BP78" i="54"/>
  <c r="BO78" i="54"/>
  <c r="BN78" i="54"/>
  <c r="BM78" i="54"/>
  <c r="BL78" i="54"/>
  <c r="BK78" i="54"/>
  <c r="BJ78" i="54"/>
  <c r="BI78" i="54"/>
  <c r="BH78" i="54"/>
  <c r="BG78" i="54"/>
  <c r="BF78" i="54"/>
  <c r="BE78" i="54"/>
  <c r="BD78" i="54"/>
  <c r="BC78" i="54"/>
  <c r="BB78" i="54"/>
  <c r="BA78" i="54"/>
  <c r="AZ78" i="54"/>
  <c r="AY78" i="54"/>
  <c r="AX78" i="54"/>
  <c r="AW78" i="54"/>
  <c r="AV78" i="54"/>
  <c r="AU78" i="54"/>
  <c r="AT78" i="54"/>
  <c r="AS78" i="54"/>
  <c r="AR78" i="54"/>
  <c r="AQ78" i="54"/>
  <c r="AP78" i="54"/>
  <c r="AO78" i="54"/>
  <c r="AN78" i="54"/>
  <c r="AM78" i="54"/>
  <c r="AL78" i="54"/>
  <c r="AK78" i="54"/>
  <c r="AJ78" i="54"/>
  <c r="AI78" i="54"/>
  <c r="AH78" i="54"/>
  <c r="AG78" i="54"/>
  <c r="AF78" i="54"/>
  <c r="AE78" i="54"/>
  <c r="AD78" i="54"/>
  <c r="AC78" i="54"/>
  <c r="AB78" i="54"/>
  <c r="AA78" i="54"/>
  <c r="Z78" i="54"/>
  <c r="Y78" i="54"/>
  <c r="X78" i="54"/>
  <c r="W78" i="54"/>
  <c r="V78" i="54"/>
  <c r="U78" i="54"/>
  <c r="T78" i="54"/>
  <c r="S78" i="54"/>
  <c r="R78" i="54"/>
  <c r="Q78" i="54"/>
  <c r="P78" i="54"/>
  <c r="O78" i="54"/>
  <c r="N78" i="54"/>
  <c r="M78" i="54"/>
  <c r="L78" i="54"/>
  <c r="K78" i="54"/>
  <c r="J78" i="54"/>
  <c r="I78" i="54"/>
  <c r="H78" i="54"/>
  <c r="G78" i="54"/>
  <c r="F78" i="54"/>
  <c r="E78" i="54"/>
  <c r="CB68" i="54"/>
  <c r="E68" i="54"/>
  <c r="BH64" i="54"/>
  <c r="AT64" i="54"/>
  <c r="AQ64" i="54"/>
  <c r="AP64" i="54"/>
  <c r="AO64" i="54"/>
  <c r="AN64" i="54"/>
  <c r="AM64" i="54"/>
  <c r="BD58" i="54"/>
  <c r="BC58" i="54"/>
  <c r="BB51" i="54"/>
  <c r="BA51" i="54"/>
  <c r="BG50" i="54"/>
  <c r="BE50" i="54"/>
  <c r="BD50" i="54"/>
  <c r="AC50" i="54"/>
  <c r="AB50" i="54"/>
  <c r="AA50" i="54"/>
  <c r="Z50" i="54"/>
  <c r="Y50" i="54"/>
  <c r="X50" i="54"/>
  <c r="AB47" i="54"/>
  <c r="AZ43" i="54"/>
  <c r="AY43" i="54"/>
  <c r="AS43" i="54"/>
  <c r="AR43" i="54"/>
  <c r="AQ43" i="54"/>
  <c r="AP43" i="54"/>
  <c r="AM43" i="54"/>
  <c r="AL43" i="54"/>
  <c r="S43" i="54"/>
  <c r="R43" i="54"/>
  <c r="Q43" i="54"/>
  <c r="P43" i="54"/>
  <c r="O43" i="54"/>
  <c r="N43" i="54"/>
  <c r="AY42" i="54"/>
  <c r="AX42" i="54"/>
  <c r="AD42" i="54"/>
  <c r="AC42" i="54"/>
  <c r="AB42" i="54"/>
  <c r="X42" i="54"/>
  <c r="W42" i="54"/>
  <c r="O42" i="54"/>
  <c r="N42" i="54"/>
  <c r="BV37" i="54"/>
  <c r="BU37" i="54"/>
  <c r="AT37" i="54"/>
  <c r="AP37" i="54"/>
  <c r="Q37" i="54"/>
  <c r="J37" i="54"/>
  <c r="I37" i="54"/>
  <c r="CB36" i="54"/>
  <c r="CB37" i="54" s="1"/>
  <c r="BV36" i="54"/>
  <c r="BU36" i="54"/>
  <c r="BM36" i="54"/>
  <c r="BL36" i="54"/>
  <c r="BK36" i="54"/>
  <c r="BE36" i="54"/>
  <c r="AX36" i="54"/>
  <c r="AE36" i="54"/>
  <c r="Y36" i="54"/>
  <c r="CA35" i="54"/>
  <c r="BZ35" i="54"/>
  <c r="BY35" i="54"/>
  <c r="BX35" i="54"/>
  <c r="BW35" i="54"/>
  <c r="BV35" i="54"/>
  <c r="BU35" i="54"/>
  <c r="BT35" i="54"/>
  <c r="BS35" i="54"/>
  <c r="BR35" i="54"/>
  <c r="BQ35" i="54"/>
  <c r="BP35" i="54"/>
  <c r="BO35" i="54"/>
  <c r="BN35" i="54"/>
  <c r="BM35" i="54"/>
  <c r="BL35" i="54"/>
  <c r="BK35" i="54"/>
  <c r="BJ35" i="54"/>
  <c r="BI35" i="54"/>
  <c r="BH35" i="54"/>
  <c r="BG35" i="54"/>
  <c r="BF35" i="54"/>
  <c r="BE35" i="54"/>
  <c r="BD35" i="54"/>
  <c r="BC35" i="54"/>
  <c r="BB35" i="54"/>
  <c r="BA35" i="54"/>
  <c r="AZ35" i="54"/>
  <c r="AY35" i="54"/>
  <c r="AX35" i="54"/>
  <c r="AW35" i="54"/>
  <c r="AV35" i="54"/>
  <c r="AU35" i="54"/>
  <c r="AT35" i="54"/>
  <c r="AS35" i="54"/>
  <c r="AR35" i="54"/>
  <c r="AQ35" i="54"/>
  <c r="AP35" i="54"/>
  <c r="AO35" i="54"/>
  <c r="AN35" i="54"/>
  <c r="AM35" i="54"/>
  <c r="AL35" i="54"/>
  <c r="AK35" i="54"/>
  <c r="AJ35" i="54"/>
  <c r="AI35" i="54"/>
  <c r="AH35" i="54"/>
  <c r="AG35" i="54"/>
  <c r="AF35" i="54"/>
  <c r="AE35" i="54"/>
  <c r="AD35" i="54"/>
  <c r="AC35" i="54"/>
  <c r="AB35" i="54"/>
  <c r="AA35" i="54"/>
  <c r="Z35" i="54"/>
  <c r="Y35" i="54"/>
  <c r="X35" i="54"/>
  <c r="W35" i="54"/>
  <c r="V35" i="54"/>
  <c r="U35" i="54"/>
  <c r="T35" i="54"/>
  <c r="S35" i="54"/>
  <c r="R35" i="54"/>
  <c r="Q35" i="54"/>
  <c r="P35" i="54"/>
  <c r="O35" i="54"/>
  <c r="N35" i="54"/>
  <c r="M35" i="54"/>
  <c r="L35" i="54"/>
  <c r="K35" i="54"/>
  <c r="J35" i="54"/>
  <c r="I35" i="54"/>
  <c r="H35" i="54"/>
  <c r="G35" i="54"/>
  <c r="F35" i="54"/>
  <c r="E35" i="54"/>
  <c r="BV34" i="54"/>
  <c r="BU34" i="54"/>
  <c r="BM34" i="54"/>
  <c r="BM37" i="54" s="1"/>
  <c r="BL34" i="54"/>
  <c r="BK34" i="54"/>
  <c r="BJ34" i="54"/>
  <c r="BE34" i="54"/>
  <c r="AX34" i="54"/>
  <c r="AP34" i="54"/>
  <c r="AP36" i="54" s="1"/>
  <c r="AO34" i="54"/>
  <c r="AO36" i="54" s="1"/>
  <c r="AG34" i="54"/>
  <c r="AF34" i="54"/>
  <c r="AD34" i="54"/>
  <c r="Z34" i="54"/>
  <c r="Y34" i="54"/>
  <c r="J34" i="54"/>
  <c r="J36" i="54" s="1"/>
  <c r="AJ43" i="54" s="1"/>
  <c r="I34" i="54"/>
  <c r="I36" i="54" s="1"/>
  <c r="AS42" i="54" s="1"/>
  <c r="CA33" i="54"/>
  <c r="BZ33" i="54"/>
  <c r="BY33" i="54"/>
  <c r="BX33" i="54"/>
  <c r="BX34" i="54" s="1"/>
  <c r="BX36" i="54" s="1"/>
  <c r="BW33" i="54"/>
  <c r="BW34" i="54" s="1"/>
  <c r="BV33" i="54"/>
  <c r="BU33" i="54"/>
  <c r="BT33" i="54"/>
  <c r="BS33" i="54"/>
  <c r="BR33" i="54"/>
  <c r="BQ33" i="54"/>
  <c r="BP33" i="54"/>
  <c r="BO33" i="54"/>
  <c r="BN33" i="54"/>
  <c r="BN34" i="54" s="1"/>
  <c r="BM33" i="54"/>
  <c r="BL33" i="54"/>
  <c r="BK33" i="54"/>
  <c r="BJ33" i="54"/>
  <c r="BI33" i="54"/>
  <c r="BI34" i="54" s="1"/>
  <c r="BH33" i="54"/>
  <c r="BH34" i="54" s="1"/>
  <c r="BG33" i="54"/>
  <c r="BG34" i="54" s="1"/>
  <c r="BF33" i="54"/>
  <c r="BF34" i="54" s="1"/>
  <c r="BE33" i="54"/>
  <c r="BD33" i="54"/>
  <c r="BC33" i="54"/>
  <c r="BB33" i="54"/>
  <c r="BA33" i="54"/>
  <c r="AZ33" i="54"/>
  <c r="AY33" i="54"/>
  <c r="AX33" i="54"/>
  <c r="AW33" i="54"/>
  <c r="AV33" i="54"/>
  <c r="AU33" i="54"/>
  <c r="AT33" i="54"/>
  <c r="AS33" i="54"/>
  <c r="AR33" i="54"/>
  <c r="AR34" i="54" s="1"/>
  <c r="AR36" i="54" s="1"/>
  <c r="AQ33" i="54"/>
  <c r="AQ34" i="54" s="1"/>
  <c r="AQ36" i="54" s="1"/>
  <c r="AP33" i="54"/>
  <c r="AO33" i="54"/>
  <c r="AN33" i="54"/>
  <c r="AM33" i="54"/>
  <c r="AL33" i="54"/>
  <c r="AK33" i="54"/>
  <c r="AJ33" i="54"/>
  <c r="AI33" i="54"/>
  <c r="AH33" i="54"/>
  <c r="AG33" i="54"/>
  <c r="AF33" i="54"/>
  <c r="AE33" i="54"/>
  <c r="AD33" i="54"/>
  <c r="AC33" i="54"/>
  <c r="AC34" i="54" s="1"/>
  <c r="AB33" i="54"/>
  <c r="AB34" i="54" s="1"/>
  <c r="AA33" i="54"/>
  <c r="AA34" i="54" s="1"/>
  <c r="Z33" i="54"/>
  <c r="Y33" i="54"/>
  <c r="X33" i="54"/>
  <c r="W33" i="54"/>
  <c r="V33" i="54"/>
  <c r="U33" i="54"/>
  <c r="T33" i="54"/>
  <c r="S33" i="54"/>
  <c r="R33" i="54"/>
  <c r="R34" i="54" s="1"/>
  <c r="R36" i="54" s="1"/>
  <c r="Q33" i="54"/>
  <c r="P33" i="54"/>
  <c r="O33" i="54"/>
  <c r="N33" i="54"/>
  <c r="M33" i="54"/>
  <c r="L33" i="54"/>
  <c r="L34" i="54" s="1"/>
  <c r="K33" i="54"/>
  <c r="K34" i="54" s="1"/>
  <c r="J33" i="54"/>
  <c r="I33" i="54"/>
  <c r="H33" i="54"/>
  <c r="G33" i="54"/>
  <c r="F33" i="54"/>
  <c r="E33" i="54"/>
  <c r="CA26" i="54"/>
  <c r="CA34" i="54" s="1"/>
  <c r="BZ26" i="54"/>
  <c r="BZ34" i="54" s="1"/>
  <c r="BY26" i="54"/>
  <c r="BX26" i="54"/>
  <c r="BW26" i="54"/>
  <c r="BV26" i="54"/>
  <c r="BU26" i="54"/>
  <c r="BT26" i="54"/>
  <c r="BT34" i="54" s="1"/>
  <c r="BS26" i="54"/>
  <c r="BS34" i="54" s="1"/>
  <c r="BR26" i="54"/>
  <c r="BR34" i="54" s="1"/>
  <c r="BQ26" i="54"/>
  <c r="BP26" i="54"/>
  <c r="BO26" i="54"/>
  <c r="BN26" i="54"/>
  <c r="BM26" i="54"/>
  <c r="BL26" i="54"/>
  <c r="BK26" i="54"/>
  <c r="BJ26" i="54"/>
  <c r="BI26" i="54"/>
  <c r="BH26" i="54"/>
  <c r="BG26" i="54"/>
  <c r="BF26" i="54"/>
  <c r="BE26" i="54"/>
  <c r="BD26" i="54"/>
  <c r="BD34" i="54" s="1"/>
  <c r="BC26" i="54"/>
  <c r="BC34" i="54" s="1"/>
  <c r="BB26" i="54"/>
  <c r="BB34" i="54" s="1"/>
  <c r="BA26" i="54"/>
  <c r="AZ26" i="54"/>
  <c r="AY26" i="54"/>
  <c r="AX26" i="54"/>
  <c r="AW26" i="54"/>
  <c r="AW34" i="54" s="1"/>
  <c r="AV26" i="54"/>
  <c r="AV34" i="54" s="1"/>
  <c r="AU26" i="54"/>
  <c r="AU34" i="54" s="1"/>
  <c r="AT26" i="54"/>
  <c r="AT34" i="54" s="1"/>
  <c r="AT36" i="54" s="1"/>
  <c r="AS26" i="54"/>
  <c r="AR26" i="54"/>
  <c r="AQ26" i="54"/>
  <c r="AP26" i="54"/>
  <c r="AO26" i="54"/>
  <c r="AN26" i="54"/>
  <c r="AN34" i="54" s="1"/>
  <c r="AM26" i="54"/>
  <c r="AM34" i="54" s="1"/>
  <c r="AL26" i="54"/>
  <c r="AL34" i="54" s="1"/>
  <c r="AK26" i="54"/>
  <c r="AJ26" i="54"/>
  <c r="AI26" i="54"/>
  <c r="AH26" i="54"/>
  <c r="AG26" i="54"/>
  <c r="AF26" i="54"/>
  <c r="AE26" i="54"/>
  <c r="AE34" i="54" s="1"/>
  <c r="AD26" i="54"/>
  <c r="AC26" i="54"/>
  <c r="AB26" i="54"/>
  <c r="AA26" i="54"/>
  <c r="Z26" i="54"/>
  <c r="Y26" i="54"/>
  <c r="X26" i="54"/>
  <c r="X34" i="54" s="1"/>
  <c r="W26" i="54"/>
  <c r="W34" i="54" s="1"/>
  <c r="V26" i="54"/>
  <c r="V34" i="54" s="1"/>
  <c r="V36" i="54" s="1"/>
  <c r="U26" i="54"/>
  <c r="T26" i="54"/>
  <c r="S26" i="54"/>
  <c r="R26" i="54"/>
  <c r="Q26" i="54"/>
  <c r="Q34" i="54" s="1"/>
  <c r="Q36" i="54" s="1"/>
  <c r="P26" i="54"/>
  <c r="P34" i="54" s="1"/>
  <c r="O26" i="54"/>
  <c r="O34" i="54" s="1"/>
  <c r="N26" i="54"/>
  <c r="N34" i="54" s="1"/>
  <c r="N36" i="54" s="1"/>
  <c r="AG47" i="54" s="1"/>
  <c r="M26" i="54"/>
  <c r="L26" i="54"/>
  <c r="K26" i="54"/>
  <c r="J26" i="54"/>
  <c r="I26" i="54"/>
  <c r="H26" i="54"/>
  <c r="H34" i="54" s="1"/>
  <c r="G26" i="54"/>
  <c r="G34" i="54" s="1"/>
  <c r="F26" i="54"/>
  <c r="F34" i="54" s="1"/>
  <c r="E26" i="54"/>
  <c r="BF52" i="55" l="1"/>
  <c r="AP52" i="55"/>
  <c r="Z52" i="55"/>
  <c r="BE52" i="55"/>
  <c r="AO52" i="55"/>
  <c r="Y52" i="55"/>
  <c r="AX52" i="55"/>
  <c r="AF52" i="55"/>
  <c r="AW52" i="55"/>
  <c r="AE52" i="55"/>
  <c r="BA52" i="55"/>
  <c r="AG52" i="55"/>
  <c r="AV52" i="55"/>
  <c r="AA52" i="55"/>
  <c r="AT52" i="55"/>
  <c r="W52" i="55"/>
  <c r="AS52" i="55"/>
  <c r="V52" i="55"/>
  <c r="U52" i="55"/>
  <c r="AU52" i="55"/>
  <c r="X52" i="55"/>
  <c r="AR52" i="55"/>
  <c r="BC52" i="55"/>
  <c r="AM52" i="55"/>
  <c r="AL52" i="55"/>
  <c r="AJ52" i="55"/>
  <c r="BB52" i="55"/>
  <c r="AZ52" i="55"/>
  <c r="AY52" i="55"/>
  <c r="AQ52" i="55"/>
  <c r="AN52" i="55"/>
  <c r="AK52" i="55"/>
  <c r="BL52" i="55"/>
  <c r="BK52" i="55"/>
  <c r="BJ52" i="55"/>
  <c r="BI52" i="55"/>
  <c r="BG52" i="55"/>
  <c r="BD52" i="55"/>
  <c r="AI52" i="55"/>
  <c r="AH52" i="55"/>
  <c r="AC52" i="55"/>
  <c r="AB52" i="55"/>
  <c r="T52" i="55"/>
  <c r="AD52" i="55"/>
  <c r="BH52" i="55"/>
  <c r="W37" i="55"/>
  <c r="W36" i="55"/>
  <c r="BU61" i="55"/>
  <c r="BT61" i="55"/>
  <c r="BJ61" i="55"/>
  <c r="AT61" i="55"/>
  <c r="AD61" i="55"/>
  <c r="BI61" i="55"/>
  <c r="AS61" i="55"/>
  <c r="AC61" i="55"/>
  <c r="BH61" i="55"/>
  <c r="AR61" i="55"/>
  <c r="BR61" i="55"/>
  <c r="AY61" i="55"/>
  <c r="AF61" i="55"/>
  <c r="BP61" i="55"/>
  <c r="BQ61" i="55"/>
  <c r="AX61" i="55"/>
  <c r="AE61" i="55"/>
  <c r="AW61" i="55"/>
  <c r="AV61" i="55"/>
  <c r="AQ61" i="55"/>
  <c r="BO61" i="55"/>
  <c r="AO61" i="55"/>
  <c r="BN61" i="55"/>
  <c r="AM61" i="55"/>
  <c r="BL61" i="55"/>
  <c r="BS61" i="55"/>
  <c r="AP61" i="55"/>
  <c r="AN61" i="55"/>
  <c r="BM61" i="55"/>
  <c r="AL61" i="55"/>
  <c r="AK61" i="55"/>
  <c r="BK61" i="55"/>
  <c r="BF61" i="55"/>
  <c r="AJ61" i="55"/>
  <c r="AI61" i="55"/>
  <c r="AH61" i="55"/>
  <c r="AG61" i="55"/>
  <c r="BG61" i="55"/>
  <c r="BE61" i="55"/>
  <c r="X38" i="55"/>
  <c r="AO36" i="55"/>
  <c r="AO37" i="55"/>
  <c r="AR36" i="55"/>
  <c r="AJ37" i="55"/>
  <c r="AX38" i="55"/>
  <c r="AH38" i="55"/>
  <c r="R38" i="55"/>
  <c r="AW38" i="55"/>
  <c r="AG38" i="55"/>
  <c r="Q38" i="55"/>
  <c r="E71" i="55"/>
  <c r="AR38" i="55"/>
  <c r="Z38" i="55"/>
  <c r="H38" i="55"/>
  <c r="AQ38" i="55"/>
  <c r="Y38" i="55"/>
  <c r="G38" i="55"/>
  <c r="AO38" i="55"/>
  <c r="U38" i="55"/>
  <c r="AN38" i="55"/>
  <c r="S38" i="55"/>
  <c r="AL38" i="55"/>
  <c r="AJ38" i="55"/>
  <c r="M38" i="55"/>
  <c r="AM38" i="55"/>
  <c r="P38" i="55"/>
  <c r="O38" i="55"/>
  <c r="AK38" i="55"/>
  <c r="N38" i="55"/>
  <c r="W38" i="55"/>
  <c r="K38" i="55"/>
  <c r="AS38" i="55"/>
  <c r="AP38" i="55"/>
  <c r="AF38" i="55"/>
  <c r="V38" i="55"/>
  <c r="T38" i="55"/>
  <c r="AV38" i="55"/>
  <c r="L38" i="55"/>
  <c r="J38" i="55"/>
  <c r="AU38" i="55"/>
  <c r="AT38" i="55"/>
  <c r="I38" i="55"/>
  <c r="F38" i="55"/>
  <c r="F68" i="55" s="1"/>
  <c r="AI38" i="55"/>
  <c r="AV36" i="55"/>
  <c r="AV37" i="55"/>
  <c r="AW36" i="55"/>
  <c r="AX37" i="55"/>
  <c r="S37" i="55"/>
  <c r="AY37" i="55"/>
  <c r="AZ37" i="55"/>
  <c r="T37" i="55"/>
  <c r="U37" i="55"/>
  <c r="AH36" i="55"/>
  <c r="E37" i="55"/>
  <c r="BO36" i="55"/>
  <c r="BO37" i="55"/>
  <c r="AX50" i="55"/>
  <c r="AH50" i="55"/>
  <c r="R50" i="55"/>
  <c r="AW50" i="55"/>
  <c r="AG50" i="55"/>
  <c r="AT50" i="55"/>
  <c r="AB50" i="55"/>
  <c r="AS50" i="55"/>
  <c r="AA50" i="55"/>
  <c r="BE50" i="55"/>
  <c r="AK50" i="55"/>
  <c r="AV50" i="55"/>
  <c r="Y50" i="55"/>
  <c r="AR50" i="55"/>
  <c r="U50" i="55"/>
  <c r="AU50" i="55"/>
  <c r="X50" i="55"/>
  <c r="W50" i="55"/>
  <c r="AQ50" i="55"/>
  <c r="V50" i="55"/>
  <c r="AP50" i="55"/>
  <c r="AO50" i="55"/>
  <c r="BJ50" i="55"/>
  <c r="BI50" i="55"/>
  <c r="AF50" i="55"/>
  <c r="AE50" i="55"/>
  <c r="BG50" i="55"/>
  <c r="BF50" i="55"/>
  <c r="AN50" i="55"/>
  <c r="AM50" i="55"/>
  <c r="AL50" i="55"/>
  <c r="AI50" i="55"/>
  <c r="AJ50" i="55"/>
  <c r="BH50" i="55"/>
  <c r="Q37" i="55"/>
  <c r="AD50" i="55"/>
  <c r="AC50" i="55"/>
  <c r="BA50" i="55"/>
  <c r="R36" i="55"/>
  <c r="BB50" i="55"/>
  <c r="AL39" i="55"/>
  <c r="V39" i="55"/>
  <c r="AK39" i="55"/>
  <c r="U39" i="55"/>
  <c r="AJ39" i="55"/>
  <c r="R39" i="55"/>
  <c r="AI39" i="55"/>
  <c r="Q39" i="55"/>
  <c r="AO39" i="55"/>
  <c r="S39" i="55"/>
  <c r="AQ39" i="55"/>
  <c r="T39" i="55"/>
  <c r="AN39" i="55"/>
  <c r="O39" i="55"/>
  <c r="N39" i="55"/>
  <c r="AH39" i="55"/>
  <c r="AP39" i="55"/>
  <c r="P39" i="55"/>
  <c r="AM39" i="55"/>
  <c r="M39" i="55"/>
  <c r="AS39" i="55"/>
  <c r="I39" i="55"/>
  <c r="AD39" i="55"/>
  <c r="AC39" i="55"/>
  <c r="AR39" i="55"/>
  <c r="H39" i="55"/>
  <c r="AG39" i="55"/>
  <c r="G39" i="55"/>
  <c r="AF39" i="55"/>
  <c r="AE39" i="55"/>
  <c r="AB39" i="55"/>
  <c r="AA39" i="55"/>
  <c r="Z39" i="55"/>
  <c r="BR36" i="55"/>
  <c r="BV36" i="55"/>
  <c r="BV37" i="55" s="1"/>
  <c r="T36" i="55"/>
  <c r="AA38" i="55"/>
  <c r="AY39" i="55"/>
  <c r="BD50" i="55"/>
  <c r="AM34" i="55"/>
  <c r="BS34" i="55"/>
  <c r="U36" i="55"/>
  <c r="AB38" i="55"/>
  <c r="H34" i="55"/>
  <c r="AN34" i="55"/>
  <c r="V36" i="55"/>
  <c r="AI37" i="55"/>
  <c r="AC38" i="55"/>
  <c r="AS36" i="55"/>
  <c r="AE38" i="55"/>
  <c r="BL37" i="55"/>
  <c r="BC34" i="55"/>
  <c r="BD34" i="55"/>
  <c r="BT34" i="55"/>
  <c r="BY36" i="55"/>
  <c r="BY66" i="55"/>
  <c r="BI66" i="55"/>
  <c r="AS66" i="55"/>
  <c r="BX66" i="55"/>
  <c r="BH66" i="55"/>
  <c r="AR66" i="55"/>
  <c r="BJ66" i="55"/>
  <c r="AP66" i="55"/>
  <c r="BG66" i="55"/>
  <c r="AO66" i="55"/>
  <c r="BZ66" i="55"/>
  <c r="BF66" i="55"/>
  <c r="AN66" i="55"/>
  <c r="BV66" i="55"/>
  <c r="BA66" i="55"/>
  <c r="BT66" i="55"/>
  <c r="BU66" i="55"/>
  <c r="AZ66" i="55"/>
  <c r="AY66" i="55"/>
  <c r="BW66" i="55"/>
  <c r="AV66" i="55"/>
  <c r="BS66" i="55"/>
  <c r="AU66" i="55"/>
  <c r="BR66" i="55"/>
  <c r="AM66" i="55"/>
  <c r="BP66" i="55"/>
  <c r="AK66" i="55"/>
  <c r="AJ66" i="55"/>
  <c r="BN66" i="55"/>
  <c r="BM66" i="55"/>
  <c r="BQ66" i="55"/>
  <c r="AL66" i="55"/>
  <c r="BO66" i="55"/>
  <c r="AI66" i="55"/>
  <c r="AH66" i="55"/>
  <c r="BB66" i="55"/>
  <c r="Y36" i="55"/>
  <c r="BE36" i="55"/>
  <c r="BC66" i="55"/>
  <c r="J36" i="55"/>
  <c r="AP37" i="55"/>
  <c r="BF36" i="55"/>
  <c r="BF37" i="55" s="1"/>
  <c r="BP36" i="55"/>
  <c r="BP37" i="55"/>
  <c r="BE37" i="55"/>
  <c r="AY49" i="55"/>
  <c r="BD66" i="55"/>
  <c r="K34" i="55"/>
  <c r="AQ34" i="55"/>
  <c r="BW34" i="55"/>
  <c r="BQ37" i="55"/>
  <c r="AP36" i="55"/>
  <c r="AZ49" i="55"/>
  <c r="BE66" i="55"/>
  <c r="BH34" i="55"/>
  <c r="BG37" i="55"/>
  <c r="T49" i="55"/>
  <c r="BK66" i="55"/>
  <c r="Z36" i="55"/>
  <c r="AA36" i="55"/>
  <c r="BB36" i="55"/>
  <c r="AB37" i="55"/>
  <c r="G34" i="55"/>
  <c r="L36" i="55"/>
  <c r="L37" i="55" s="1"/>
  <c r="BX36" i="55"/>
  <c r="BM37" i="55"/>
  <c r="AC36" i="55"/>
  <c r="BL36" i="55"/>
  <c r="BA37" i="55"/>
  <c r="X34" i="55"/>
  <c r="M36" i="55"/>
  <c r="M37" i="55" s="1"/>
  <c r="I36" i="55"/>
  <c r="I37" i="55"/>
  <c r="AT49" i="55"/>
  <c r="AD49" i="55"/>
  <c r="BI49" i="55"/>
  <c r="AS49" i="55"/>
  <c r="AC49" i="55"/>
  <c r="BB49" i="55"/>
  <c r="AJ49" i="55"/>
  <c r="R49" i="55"/>
  <c r="BA49" i="55"/>
  <c r="AI49" i="55"/>
  <c r="Q49" i="55"/>
  <c r="BG49" i="55"/>
  <c r="AM49" i="55"/>
  <c r="S49" i="55"/>
  <c r="AV49" i="55"/>
  <c r="Y49" i="55"/>
  <c r="AR49" i="55"/>
  <c r="W49" i="55"/>
  <c r="AQ49" i="55"/>
  <c r="V49" i="55"/>
  <c r="AU49" i="55"/>
  <c r="X49" i="55"/>
  <c r="AP49" i="55"/>
  <c r="U49" i="55"/>
  <c r="AG37" i="55"/>
  <c r="Z49" i="55"/>
  <c r="BD49" i="55"/>
  <c r="BL66" i="55"/>
  <c r="BI34" i="55"/>
  <c r="BK34" i="55"/>
  <c r="AF34" i="55"/>
  <c r="O34" i="55"/>
  <c r="AE34" i="55"/>
  <c r="AU34" i="55"/>
  <c r="CA34" i="55"/>
  <c r="N34" i="55"/>
  <c r="AD34" i="55"/>
  <c r="AT34" i="55"/>
  <c r="BJ34" i="55"/>
  <c r="BZ34" i="55"/>
  <c r="BY91" i="55"/>
  <c r="BE55" i="54"/>
  <c r="AO55" i="54"/>
  <c r="Y55" i="54"/>
  <c r="BD55" i="54"/>
  <c r="AN55" i="54"/>
  <c r="X55" i="54"/>
  <c r="AZ55" i="54"/>
  <c r="AJ55" i="54"/>
  <c r="BG55" i="54"/>
  <c r="AL55" i="54"/>
  <c r="BB55" i="54"/>
  <c r="BF55" i="54"/>
  <c r="AK55" i="54"/>
  <c r="BC55" i="54"/>
  <c r="AI55" i="54"/>
  <c r="AH55" i="54"/>
  <c r="AT55" i="54"/>
  <c r="BO55" i="54"/>
  <c r="BN55" i="54"/>
  <c r="AS55" i="54"/>
  <c r="AR55" i="54"/>
  <c r="AQ55" i="54"/>
  <c r="BL55" i="54"/>
  <c r="AM55" i="54"/>
  <c r="AX55" i="54"/>
  <c r="AF55" i="54"/>
  <c r="AE55" i="54"/>
  <c r="AD55" i="54"/>
  <c r="BM55" i="54"/>
  <c r="AW55" i="54"/>
  <c r="AV55" i="54"/>
  <c r="AU55" i="54"/>
  <c r="AP55" i="54"/>
  <c r="AG55" i="54"/>
  <c r="AC55" i="54"/>
  <c r="BK55" i="54"/>
  <c r="BA55" i="54"/>
  <c r="AB55" i="54"/>
  <c r="BJ55" i="54"/>
  <c r="BI55" i="54"/>
  <c r="BH55" i="54"/>
  <c r="AY55" i="54"/>
  <c r="AA55" i="54"/>
  <c r="Z55" i="54"/>
  <c r="W55" i="54"/>
  <c r="AA36" i="54"/>
  <c r="AA37" i="54"/>
  <c r="BD36" i="54"/>
  <c r="AC36" i="54"/>
  <c r="BI36" i="54"/>
  <c r="BI37" i="54"/>
  <c r="G36" i="54"/>
  <c r="AB36" i="54"/>
  <c r="AB37" i="54"/>
  <c r="F36" i="54"/>
  <c r="AL36" i="54"/>
  <c r="AL37" i="54"/>
  <c r="BR37" i="54"/>
  <c r="BR36" i="54"/>
  <c r="AQ37" i="54"/>
  <c r="BC36" i="54"/>
  <c r="BC37" i="54"/>
  <c r="L36" i="54"/>
  <c r="L37" i="54"/>
  <c r="X37" i="54"/>
  <c r="AN36" i="54"/>
  <c r="BE37" i="54"/>
  <c r="AS34" i="54"/>
  <c r="BE51" i="54"/>
  <c r="AO51" i="54"/>
  <c r="Y51" i="54"/>
  <c r="BD51" i="54"/>
  <c r="AN51" i="54"/>
  <c r="X51" i="54"/>
  <c r="BK51" i="54"/>
  <c r="AS51" i="54"/>
  <c r="AA51" i="54"/>
  <c r="BH51" i="54"/>
  <c r="BJ51" i="54"/>
  <c r="AR51" i="54"/>
  <c r="Z51" i="54"/>
  <c r="AP51" i="54"/>
  <c r="BI51" i="54"/>
  <c r="AQ51" i="54"/>
  <c r="W51" i="54"/>
  <c r="V51" i="54"/>
  <c r="AU51" i="54"/>
  <c r="S51" i="54"/>
  <c r="AT51" i="54"/>
  <c r="AM51" i="54"/>
  <c r="AJ51" i="54"/>
  <c r="AV51" i="54"/>
  <c r="AF51" i="54"/>
  <c r="BG51" i="54"/>
  <c r="AE51" i="54"/>
  <c r="BF51" i="54"/>
  <c r="AC51" i="54"/>
  <c r="AL51" i="54"/>
  <c r="AK51" i="54"/>
  <c r="AI51" i="54"/>
  <c r="AH51" i="54"/>
  <c r="AG51" i="54"/>
  <c r="AD51" i="54"/>
  <c r="BC51" i="54"/>
  <c r="AB51" i="54"/>
  <c r="BF58" i="54"/>
  <c r="AP58" i="54"/>
  <c r="Z58" i="54"/>
  <c r="BH58" i="54"/>
  <c r="AQ58" i="54"/>
  <c r="BG58" i="54"/>
  <c r="AO58" i="54"/>
  <c r="BB58" i="54"/>
  <c r="AK58" i="54"/>
  <c r="BR58" i="54"/>
  <c r="AX58" i="54"/>
  <c r="AD58" i="54"/>
  <c r="BO58" i="54"/>
  <c r="AA58" i="54"/>
  <c r="BQ58" i="54"/>
  <c r="AW58" i="54"/>
  <c r="AC58" i="54"/>
  <c r="BP58" i="54"/>
  <c r="AV58" i="54"/>
  <c r="AB58" i="54"/>
  <c r="AU58" i="54"/>
  <c r="AZ58" i="54"/>
  <c r="AS58" i="54"/>
  <c r="AY58" i="54"/>
  <c r="AT58" i="54"/>
  <c r="AN58" i="54"/>
  <c r="AJ58" i="54"/>
  <c r="BL58" i="54"/>
  <c r="BK58" i="54"/>
  <c r="BI58" i="54"/>
  <c r="AI58" i="54"/>
  <c r="AH58" i="54"/>
  <c r="BN58" i="54"/>
  <c r="AG58" i="54"/>
  <c r="BM58" i="54"/>
  <c r="AF58" i="54"/>
  <c r="AE58" i="54"/>
  <c r="BJ58" i="54"/>
  <c r="BE58" i="54"/>
  <c r="Z36" i="54"/>
  <c r="Z37" i="54" s="1"/>
  <c r="AX51" i="54"/>
  <c r="AM58" i="54"/>
  <c r="BB36" i="54"/>
  <c r="BB37" i="54"/>
  <c r="BW36" i="54"/>
  <c r="BW37" i="54"/>
  <c r="BE47" i="54"/>
  <c r="AO47" i="54"/>
  <c r="Y47" i="54"/>
  <c r="BD47" i="54"/>
  <c r="AN47" i="54"/>
  <c r="X47" i="54"/>
  <c r="BC47" i="54"/>
  <c r="AK47" i="54"/>
  <c r="S47" i="54"/>
  <c r="P47" i="54"/>
  <c r="BB47" i="54"/>
  <c r="AJ47" i="54"/>
  <c r="R47" i="54"/>
  <c r="AZ47" i="54"/>
  <c r="BA47" i="54"/>
  <c r="AI47" i="54"/>
  <c r="Q47" i="54"/>
  <c r="AH47" i="54"/>
  <c r="AW47" i="54"/>
  <c r="AA47" i="54"/>
  <c r="AU47" i="54"/>
  <c r="AV47" i="54"/>
  <c r="Z47" i="54"/>
  <c r="W47" i="54"/>
  <c r="AR47" i="54"/>
  <c r="T47" i="54"/>
  <c r="BG47" i="54"/>
  <c r="V47" i="54"/>
  <c r="AS47" i="54"/>
  <c r="AP47" i="54"/>
  <c r="BF47" i="54"/>
  <c r="U47" i="54"/>
  <c r="AY47" i="54"/>
  <c r="O47" i="54"/>
  <c r="AX47" i="54"/>
  <c r="AT47" i="54"/>
  <c r="AQ47" i="54"/>
  <c r="AM47" i="54"/>
  <c r="AL47" i="54"/>
  <c r="T51" i="54"/>
  <c r="U51" i="54"/>
  <c r="AV36" i="54"/>
  <c r="X36" i="54"/>
  <c r="AE47" i="54"/>
  <c r="BA50" i="54"/>
  <c r="AK50" i="54"/>
  <c r="U50" i="54"/>
  <c r="AZ50" i="54"/>
  <c r="AJ50" i="54"/>
  <c r="T50" i="54"/>
  <c r="AY50" i="54"/>
  <c r="AG50" i="54"/>
  <c r="AV50" i="54"/>
  <c r="AX50" i="54"/>
  <c r="AF50" i="54"/>
  <c r="AD50" i="54"/>
  <c r="AW50" i="54"/>
  <c r="AE50" i="54"/>
  <c r="AO50" i="54"/>
  <c r="BI50" i="54"/>
  <c r="BJ50" i="54"/>
  <c r="AN50" i="54"/>
  <c r="AM50" i="54"/>
  <c r="BH50" i="54"/>
  <c r="BF50" i="54"/>
  <c r="AH50" i="54"/>
  <c r="BC50" i="54"/>
  <c r="W50" i="54"/>
  <c r="AU50" i="54"/>
  <c r="AT50" i="54"/>
  <c r="R50" i="54"/>
  <c r="AL50" i="54"/>
  <c r="AI50" i="54"/>
  <c r="BB50" i="54"/>
  <c r="V50" i="54"/>
  <c r="S50" i="54"/>
  <c r="AS50" i="54"/>
  <c r="AR50" i="54"/>
  <c r="AQ50" i="54"/>
  <c r="AP50" i="54"/>
  <c r="R37" i="54"/>
  <c r="AF47" i="54"/>
  <c r="AL58" i="54"/>
  <c r="AD37" i="54"/>
  <c r="AD36" i="54"/>
  <c r="AY51" i="54"/>
  <c r="AR58" i="54"/>
  <c r="V37" i="54"/>
  <c r="K36" i="54"/>
  <c r="K37" i="54"/>
  <c r="BG36" i="54"/>
  <c r="BG37" i="54"/>
  <c r="AM36" i="54"/>
  <c r="BS36" i="54"/>
  <c r="BS37" i="54"/>
  <c r="BH36" i="54"/>
  <c r="BH37" i="54"/>
  <c r="AR37" i="54"/>
  <c r="H36" i="54"/>
  <c r="BT36" i="54"/>
  <c r="BT37" i="54"/>
  <c r="AX37" i="54"/>
  <c r="BJ36" i="54"/>
  <c r="BJ37" i="54"/>
  <c r="BX37" i="54"/>
  <c r="M34" i="54"/>
  <c r="BY34" i="54"/>
  <c r="BN36" i="54"/>
  <c r="BK37" i="54"/>
  <c r="AC47" i="54"/>
  <c r="AU36" i="54"/>
  <c r="W36" i="54"/>
  <c r="AD47" i="54"/>
  <c r="AW51" i="54"/>
  <c r="AF36" i="54"/>
  <c r="AW36" i="54"/>
  <c r="AO37" i="54"/>
  <c r="AZ51" i="54"/>
  <c r="BA58" i="54"/>
  <c r="AG36" i="54"/>
  <c r="AG37" i="54"/>
  <c r="BL37" i="54"/>
  <c r="BP64" i="54"/>
  <c r="AZ64" i="54"/>
  <c r="AJ64" i="54"/>
  <c r="BO64" i="54"/>
  <c r="AY64" i="54"/>
  <c r="AI64" i="54"/>
  <c r="BR64" i="54"/>
  <c r="AX64" i="54"/>
  <c r="AF64" i="54"/>
  <c r="BT64" i="54"/>
  <c r="BA64" i="54"/>
  <c r="BS64" i="54"/>
  <c r="AW64" i="54"/>
  <c r="BL64" i="54"/>
  <c r="AS64" i="54"/>
  <c r="BE64" i="54"/>
  <c r="AG64" i="54"/>
  <c r="BX64" i="54"/>
  <c r="BD64" i="54"/>
  <c r="BC64" i="54"/>
  <c r="BB64" i="54"/>
  <c r="BG64" i="54"/>
  <c r="AV64" i="54"/>
  <c r="BF64" i="54"/>
  <c r="AU64" i="54"/>
  <c r="AR64" i="54"/>
  <c r="AE42" i="54"/>
  <c r="AF42" i="54"/>
  <c r="AG42" i="54"/>
  <c r="BK64" i="54"/>
  <c r="P36" i="54"/>
  <c r="P37" i="54" s="1"/>
  <c r="AN42" i="54"/>
  <c r="Z43" i="54"/>
  <c r="AH34" i="54"/>
  <c r="AH43" i="54"/>
  <c r="AQ42" i="54"/>
  <c r="AH64" i="54"/>
  <c r="BU64" i="54"/>
  <c r="L42" i="54"/>
  <c r="AK64" i="54"/>
  <c r="BV64" i="54"/>
  <c r="BA42" i="54"/>
  <c r="AK42" i="54"/>
  <c r="U42" i="54"/>
  <c r="AZ42" i="54"/>
  <c r="AJ42" i="54"/>
  <c r="T42" i="54"/>
  <c r="AM42" i="54"/>
  <c r="S42" i="54"/>
  <c r="P42" i="54"/>
  <c r="AL42" i="54"/>
  <c r="R42" i="54"/>
  <c r="AH42" i="54"/>
  <c r="AI42" i="54"/>
  <c r="Q42" i="54"/>
  <c r="BB42" i="54"/>
  <c r="AW42" i="54"/>
  <c r="AA42" i="54"/>
  <c r="Y42" i="54"/>
  <c r="AV42" i="54"/>
  <c r="Z42" i="54"/>
  <c r="AU42" i="54"/>
  <c r="AR42" i="54"/>
  <c r="V42" i="54"/>
  <c r="BI64" i="54"/>
  <c r="N37" i="54"/>
  <c r="AO43" i="54"/>
  <c r="Y43" i="54"/>
  <c r="AN43" i="54"/>
  <c r="X43" i="54"/>
  <c r="AW43" i="54"/>
  <c r="AE43" i="54"/>
  <c r="M43" i="54"/>
  <c r="AV43" i="54"/>
  <c r="AD43" i="54"/>
  <c r="L43" i="54"/>
  <c r="AT43" i="54"/>
  <c r="AU43" i="54"/>
  <c r="AC43" i="54"/>
  <c r="K43" i="54"/>
  <c r="AB43" i="54"/>
  <c r="BC43" i="54"/>
  <c r="AG43" i="54"/>
  <c r="AA43" i="54"/>
  <c r="BB43" i="54"/>
  <c r="AF43" i="54"/>
  <c r="BA43" i="54"/>
  <c r="AX43" i="54"/>
  <c r="V43" i="54"/>
  <c r="T43" i="54"/>
  <c r="BJ64" i="54"/>
  <c r="O36" i="54"/>
  <c r="AE37" i="54"/>
  <c r="CA36" i="54"/>
  <c r="U43" i="54"/>
  <c r="W43" i="54"/>
  <c r="BM64" i="54"/>
  <c r="AO42" i="54"/>
  <c r="BN64" i="54"/>
  <c r="J42" i="54"/>
  <c r="AP42" i="54"/>
  <c r="BQ64" i="54"/>
  <c r="BZ36" i="54"/>
  <c r="BZ37" i="54" s="1"/>
  <c r="K42" i="54"/>
  <c r="AI43" i="54"/>
  <c r="E34" i="54"/>
  <c r="U34" i="54"/>
  <c r="AK34" i="54"/>
  <c r="BA34" i="54"/>
  <c r="BQ34" i="54"/>
  <c r="BF36" i="54"/>
  <c r="Y37" i="54"/>
  <c r="M42" i="54"/>
  <c r="AT42" i="54"/>
  <c r="AK43" i="54"/>
  <c r="AL64" i="54"/>
  <c r="BW64" i="54"/>
  <c r="S34" i="54"/>
  <c r="AI34" i="54"/>
  <c r="AY34" i="54"/>
  <c r="BO34" i="54"/>
  <c r="T34" i="54"/>
  <c r="AJ34" i="54"/>
  <c r="AZ34" i="54"/>
  <c r="BP34" i="54"/>
  <c r="F71" i="55" l="1"/>
  <c r="AU36" i="55"/>
  <c r="AX42" i="55"/>
  <c r="AH42" i="55"/>
  <c r="R42" i="55"/>
  <c r="AW42" i="55"/>
  <c r="AG42" i="55"/>
  <c r="Q42" i="55"/>
  <c r="AZ42" i="55"/>
  <c r="AF42" i="55"/>
  <c r="N42" i="55"/>
  <c r="AY42" i="55"/>
  <c r="AE42" i="55"/>
  <c r="M42" i="55"/>
  <c r="AI42" i="55"/>
  <c r="K42" i="55"/>
  <c r="AQ42" i="55"/>
  <c r="V42" i="55"/>
  <c r="AO42" i="55"/>
  <c r="T42" i="55"/>
  <c r="AM42" i="55"/>
  <c r="AP42" i="55"/>
  <c r="U42" i="55"/>
  <c r="AN42" i="55"/>
  <c r="S42" i="55"/>
  <c r="P42" i="55"/>
  <c r="AL42" i="55"/>
  <c r="AB42" i="55"/>
  <c r="AA42" i="55"/>
  <c r="BB42" i="55"/>
  <c r="AK42" i="55"/>
  <c r="AJ42" i="55"/>
  <c r="AD42" i="55"/>
  <c r="AC42" i="55"/>
  <c r="Z42" i="55"/>
  <c r="Y42" i="55"/>
  <c r="X42" i="55"/>
  <c r="AS42" i="55"/>
  <c r="W42" i="55"/>
  <c r="O42" i="55"/>
  <c r="L42" i="55"/>
  <c r="BA42" i="55"/>
  <c r="AV42" i="55"/>
  <c r="AU42" i="55"/>
  <c r="AT42" i="55"/>
  <c r="AR42" i="55"/>
  <c r="J42" i="55"/>
  <c r="O36" i="55"/>
  <c r="O37" i="55"/>
  <c r="BJ53" i="55"/>
  <c r="AT53" i="55"/>
  <c r="AD53" i="55"/>
  <c r="BI53" i="55"/>
  <c r="AS53" i="55"/>
  <c r="AC53" i="55"/>
  <c r="BH53" i="55"/>
  <c r="AP53" i="55"/>
  <c r="X53" i="55"/>
  <c r="BG53" i="55"/>
  <c r="AO53" i="55"/>
  <c r="W53" i="55"/>
  <c r="BF53" i="55"/>
  <c r="AY53" i="55"/>
  <c r="AE53" i="55"/>
  <c r="AX53" i="55"/>
  <c r="AA53" i="55"/>
  <c r="AV53" i="55"/>
  <c r="Y53" i="55"/>
  <c r="AU53" i="55"/>
  <c r="V53" i="55"/>
  <c r="AW53" i="55"/>
  <c r="Z53" i="55"/>
  <c r="AR53" i="55"/>
  <c r="U53" i="55"/>
  <c r="AM53" i="55"/>
  <c r="AI53" i="55"/>
  <c r="BM53" i="55"/>
  <c r="BL53" i="55"/>
  <c r="AG53" i="55"/>
  <c r="BK53" i="55"/>
  <c r="AL53" i="55"/>
  <c r="AK53" i="55"/>
  <c r="AJ53" i="55"/>
  <c r="AH53" i="55"/>
  <c r="AF53" i="55"/>
  <c r="BE53" i="55"/>
  <c r="AB53" i="55"/>
  <c r="BD53" i="55"/>
  <c r="AQ53" i="55"/>
  <c r="BC53" i="55"/>
  <c r="BB53" i="55"/>
  <c r="BA53" i="55"/>
  <c r="AZ53" i="55"/>
  <c r="AN53" i="55"/>
  <c r="BZ36" i="55"/>
  <c r="BZ37" i="55"/>
  <c r="BK36" i="55"/>
  <c r="BK37" i="55"/>
  <c r="BF60" i="55"/>
  <c r="AP60" i="55"/>
  <c r="BE60" i="55"/>
  <c r="AO60" i="55"/>
  <c r="BT60" i="55"/>
  <c r="BD60" i="55"/>
  <c r="AN60" i="55"/>
  <c r="BB60" i="55"/>
  <c r="AI60" i="55"/>
  <c r="BS60" i="55"/>
  <c r="AG60" i="55"/>
  <c r="BA60" i="55"/>
  <c r="AH60" i="55"/>
  <c r="AZ60" i="55"/>
  <c r="BO60" i="55"/>
  <c r="AS60" i="55"/>
  <c r="BL60" i="55"/>
  <c r="AL60" i="55"/>
  <c r="BJ60" i="55"/>
  <c r="AJ60" i="55"/>
  <c r="BI60" i="55"/>
  <c r="BG60" i="55"/>
  <c r="BK60" i="55"/>
  <c r="AK60" i="55"/>
  <c r="AF60" i="55"/>
  <c r="BH60" i="55"/>
  <c r="AE60" i="55"/>
  <c r="AD60" i="55"/>
  <c r="AT60" i="55"/>
  <c r="BQ60" i="55"/>
  <c r="AR60" i="55"/>
  <c r="AQ60" i="55"/>
  <c r="AM60" i="55"/>
  <c r="BR60" i="55"/>
  <c r="AB60" i="55"/>
  <c r="AC60" i="55"/>
  <c r="BP60" i="55"/>
  <c r="BN60" i="55"/>
  <c r="BM60" i="55"/>
  <c r="AV60" i="55"/>
  <c r="BC60" i="55"/>
  <c r="AY60" i="55"/>
  <c r="AX60" i="55"/>
  <c r="AW60" i="55"/>
  <c r="AU60" i="55"/>
  <c r="BY37" i="55"/>
  <c r="BJ36" i="55"/>
  <c r="BJ37" i="55" s="1"/>
  <c r="BT36" i="55"/>
  <c r="BT37" i="55"/>
  <c r="BB55" i="55"/>
  <c r="AL55" i="55"/>
  <c r="BA55" i="55"/>
  <c r="AK55" i="55"/>
  <c r="BL55" i="55"/>
  <c r="AT55" i="55"/>
  <c r="AB55" i="55"/>
  <c r="BJ55" i="55"/>
  <c r="Z55" i="55"/>
  <c r="BK55" i="55"/>
  <c r="AS55" i="55"/>
  <c r="AA55" i="55"/>
  <c r="AR55" i="55"/>
  <c r="AZ55" i="55"/>
  <c r="AE55" i="55"/>
  <c r="BF55" i="55"/>
  <c r="AH55" i="55"/>
  <c r="BD55" i="55"/>
  <c r="AF55" i="55"/>
  <c r="BC55" i="55"/>
  <c r="AC55" i="55"/>
  <c r="Y55" i="55"/>
  <c r="BE55" i="55"/>
  <c r="AG55" i="55"/>
  <c r="AD55" i="55"/>
  <c r="AY55" i="55"/>
  <c r="AX55" i="55"/>
  <c r="BM55" i="55"/>
  <c r="AW55" i="55"/>
  <c r="AU55" i="55"/>
  <c r="BI55" i="55"/>
  <c r="BH55" i="55"/>
  <c r="BG55" i="55"/>
  <c r="AV55" i="55"/>
  <c r="AQ55" i="55"/>
  <c r="AP55" i="55"/>
  <c r="AO55" i="55"/>
  <c r="AN55" i="55"/>
  <c r="AJ55" i="55"/>
  <c r="AI55" i="55"/>
  <c r="X55" i="55"/>
  <c r="BO55" i="55"/>
  <c r="BN55" i="55"/>
  <c r="AM55" i="55"/>
  <c r="W55" i="55"/>
  <c r="BR37" i="55"/>
  <c r="AT37" i="55"/>
  <c r="AT36" i="55"/>
  <c r="BD36" i="55"/>
  <c r="BD37" i="55" s="1"/>
  <c r="AA37" i="55"/>
  <c r="AN36" i="55"/>
  <c r="AN37" i="55"/>
  <c r="E73" i="55"/>
  <c r="BN58" i="55"/>
  <c r="AX58" i="55"/>
  <c r="AH58" i="55"/>
  <c r="BM58" i="55"/>
  <c r="AW58" i="55"/>
  <c r="AG58" i="55"/>
  <c r="BL58" i="55"/>
  <c r="AV58" i="55"/>
  <c r="AF58" i="55"/>
  <c r="BK58" i="55"/>
  <c r="AR58" i="55"/>
  <c r="AP58" i="55"/>
  <c r="BJ58" i="55"/>
  <c r="AQ58" i="55"/>
  <c r="BI58" i="55"/>
  <c r="BF58" i="55"/>
  <c r="AJ58" i="55"/>
  <c r="AY58" i="55"/>
  <c r="AT58" i="55"/>
  <c r="BR58" i="55"/>
  <c r="AN58" i="55"/>
  <c r="AU58" i="55"/>
  <c r="AS58" i="55"/>
  <c r="AO58" i="55"/>
  <c r="BQ58" i="55"/>
  <c r="BA58" i="55"/>
  <c r="AK58" i="55"/>
  <c r="AI58" i="55"/>
  <c r="AE58" i="55"/>
  <c r="AB58" i="55"/>
  <c r="AZ58" i="55"/>
  <c r="AM58" i="55"/>
  <c r="AL58" i="55"/>
  <c r="AD58" i="55"/>
  <c r="BP58" i="55"/>
  <c r="AC58" i="55"/>
  <c r="BO58" i="55"/>
  <c r="BH58" i="55"/>
  <c r="BG58" i="55"/>
  <c r="BE58" i="55"/>
  <c r="BD58" i="55"/>
  <c r="BC58" i="55"/>
  <c r="BB58" i="55"/>
  <c r="AA58" i="55"/>
  <c r="Z58" i="55"/>
  <c r="AM36" i="55"/>
  <c r="AM37" i="55"/>
  <c r="CA36" i="55"/>
  <c r="CA37" i="55"/>
  <c r="G36" i="55"/>
  <c r="G37" i="55"/>
  <c r="AE36" i="55"/>
  <c r="AE37" i="55"/>
  <c r="BH36" i="55"/>
  <c r="E70" i="55"/>
  <c r="E72" i="55" s="1"/>
  <c r="F69" i="55"/>
  <c r="X36" i="55"/>
  <c r="X37" i="55"/>
  <c r="AF36" i="55"/>
  <c r="AF37" i="55"/>
  <c r="BB43" i="55"/>
  <c r="AL43" i="55"/>
  <c r="V43" i="55"/>
  <c r="BA43" i="55"/>
  <c r="AK43" i="55"/>
  <c r="U43" i="55"/>
  <c r="AR43" i="55"/>
  <c r="Z43" i="55"/>
  <c r="AQ43" i="55"/>
  <c r="Y43" i="55"/>
  <c r="AY43" i="55"/>
  <c r="AE43" i="55"/>
  <c r="K43" i="55"/>
  <c r="AS43" i="55"/>
  <c r="T43" i="55"/>
  <c r="AO43" i="55"/>
  <c r="R43" i="55"/>
  <c r="Q43" i="55"/>
  <c r="AM43" i="55"/>
  <c r="AP43" i="55"/>
  <c r="S43" i="55"/>
  <c r="AN43" i="55"/>
  <c r="P43" i="55"/>
  <c r="AC43" i="55"/>
  <c r="AZ43" i="55"/>
  <c r="W43" i="55"/>
  <c r="O43" i="55"/>
  <c r="AW43" i="55"/>
  <c r="N43" i="55"/>
  <c r="AV43" i="55"/>
  <c r="M43" i="55"/>
  <c r="AB43" i="55"/>
  <c r="AA43" i="55"/>
  <c r="BC43" i="55"/>
  <c r="X43" i="55"/>
  <c r="AX43" i="55"/>
  <c r="AU43" i="55"/>
  <c r="L43" i="55"/>
  <c r="AT43" i="55"/>
  <c r="AJ43" i="55"/>
  <c r="AI43" i="55"/>
  <c r="AG43" i="55"/>
  <c r="AF43" i="55"/>
  <c r="AD43" i="55"/>
  <c r="J37" i="55"/>
  <c r="AH43" i="55"/>
  <c r="AD36" i="55"/>
  <c r="AD37" i="55"/>
  <c r="BI36" i="55"/>
  <c r="BI37" i="55" s="1"/>
  <c r="AT45" i="55"/>
  <c r="AD45" i="55"/>
  <c r="N45" i="55"/>
  <c r="AS45" i="55"/>
  <c r="AC45" i="55"/>
  <c r="M45" i="55"/>
  <c r="AV45" i="55"/>
  <c r="AB45" i="55"/>
  <c r="AU45" i="55"/>
  <c r="AA45" i="55"/>
  <c r="AW45" i="55"/>
  <c r="Y45" i="55"/>
  <c r="AQ45" i="55"/>
  <c r="V45" i="55"/>
  <c r="AO45" i="55"/>
  <c r="T45" i="55"/>
  <c r="S45" i="55"/>
  <c r="R45" i="55"/>
  <c r="AP45" i="55"/>
  <c r="U45" i="55"/>
  <c r="AN45" i="55"/>
  <c r="AM45" i="55"/>
  <c r="AJ45" i="55"/>
  <c r="AE45" i="55"/>
  <c r="BD45" i="55"/>
  <c r="Z45" i="55"/>
  <c r="X45" i="55"/>
  <c r="BB45" i="55"/>
  <c r="Q45" i="55"/>
  <c r="AI45" i="55"/>
  <c r="AH45" i="55"/>
  <c r="AG45" i="55"/>
  <c r="BE45" i="55"/>
  <c r="AF45" i="55"/>
  <c r="BC45" i="55"/>
  <c r="W45" i="55"/>
  <c r="BA45" i="55"/>
  <c r="AZ45" i="55"/>
  <c r="AX45" i="55"/>
  <c r="AR45" i="55"/>
  <c r="AL45" i="55"/>
  <c r="AK45" i="55"/>
  <c r="P45" i="55"/>
  <c r="O45" i="55"/>
  <c r="AY45" i="55"/>
  <c r="AX46" i="55"/>
  <c r="AH46" i="55"/>
  <c r="R46" i="55"/>
  <c r="AW46" i="55"/>
  <c r="AG46" i="55"/>
  <c r="Q46" i="55"/>
  <c r="BF46" i="55"/>
  <c r="AN46" i="55"/>
  <c r="V46" i="55"/>
  <c r="BE46" i="55"/>
  <c r="AM46" i="55"/>
  <c r="U46" i="55"/>
  <c r="AS46" i="55"/>
  <c r="Y46" i="55"/>
  <c r="AT46" i="55"/>
  <c r="X46" i="55"/>
  <c r="AQ46" i="55"/>
  <c r="T46" i="55"/>
  <c r="AP46" i="55"/>
  <c r="S46" i="55"/>
  <c r="AO46" i="55"/>
  <c r="AR46" i="55"/>
  <c r="W46" i="55"/>
  <c r="P46" i="55"/>
  <c r="BD46" i="55"/>
  <c r="AB46" i="55"/>
  <c r="N46" i="55"/>
  <c r="AV46" i="55"/>
  <c r="AK46" i="55"/>
  <c r="BC46" i="55"/>
  <c r="AA46" i="55"/>
  <c r="BB46" i="55"/>
  <c r="Z46" i="55"/>
  <c r="BA46" i="55"/>
  <c r="O46" i="55"/>
  <c r="AZ46" i="55"/>
  <c r="AY46" i="55"/>
  <c r="AU46" i="55"/>
  <c r="AL46" i="55"/>
  <c r="AF46" i="55"/>
  <c r="AD46" i="55"/>
  <c r="AC46" i="55"/>
  <c r="AJ46" i="55"/>
  <c r="AI46" i="55"/>
  <c r="AE46" i="55"/>
  <c r="BB37" i="55"/>
  <c r="AS37" i="55"/>
  <c r="BI62" i="55"/>
  <c r="AS62" i="55"/>
  <c r="BH62" i="55"/>
  <c r="AR62" i="55"/>
  <c r="BT62" i="55"/>
  <c r="BB62" i="55"/>
  <c r="AJ62" i="55"/>
  <c r="BS62" i="55"/>
  <c r="BA62" i="55"/>
  <c r="AI62" i="55"/>
  <c r="BR62" i="55"/>
  <c r="AZ62" i="55"/>
  <c r="AH62" i="55"/>
  <c r="BU62" i="55"/>
  <c r="AW62" i="55"/>
  <c r="BP62" i="55"/>
  <c r="BQ62" i="55"/>
  <c r="AV62" i="55"/>
  <c r="AU62" i="55"/>
  <c r="BF62" i="55"/>
  <c r="AE62" i="55"/>
  <c r="BE62" i="55"/>
  <c r="BJ62" i="55"/>
  <c r="AD62" i="55"/>
  <c r="BD62" i="55"/>
  <c r="BC62" i="55"/>
  <c r="AY62" i="55"/>
  <c r="BG62" i="55"/>
  <c r="AX62" i="55"/>
  <c r="AN62" i="55"/>
  <c r="BV62" i="55"/>
  <c r="BO62" i="55"/>
  <c r="AM62" i="55"/>
  <c r="AL62" i="55"/>
  <c r="AK62" i="55"/>
  <c r="AF62" i="55"/>
  <c r="AG62" i="55"/>
  <c r="BN62" i="55"/>
  <c r="BM62" i="55"/>
  <c r="BL62" i="55"/>
  <c r="AT62" i="55"/>
  <c r="AQ62" i="55"/>
  <c r="AP62" i="55"/>
  <c r="BK62" i="55"/>
  <c r="AO62" i="55"/>
  <c r="H36" i="55"/>
  <c r="H37" i="55"/>
  <c r="N36" i="55"/>
  <c r="BW36" i="55"/>
  <c r="BW37" i="55"/>
  <c r="AC37" i="55"/>
  <c r="BR59" i="55"/>
  <c r="BB59" i="55"/>
  <c r="AL59" i="55"/>
  <c r="BQ59" i="55"/>
  <c r="BA59" i="55"/>
  <c r="AK59" i="55"/>
  <c r="BP59" i="55"/>
  <c r="AZ59" i="55"/>
  <c r="AJ59" i="55"/>
  <c r="BH59" i="55"/>
  <c r="AO59" i="55"/>
  <c r="AM59" i="55"/>
  <c r="BG59" i="55"/>
  <c r="AN59" i="55"/>
  <c r="BF59" i="55"/>
  <c r="BL59" i="55"/>
  <c r="AP59" i="55"/>
  <c r="BD59" i="55"/>
  <c r="AD59" i="55"/>
  <c r="AY59" i="55"/>
  <c r="AB59" i="55"/>
  <c r="AA59" i="55"/>
  <c r="AW59" i="55"/>
  <c r="AV59" i="55"/>
  <c r="BC59" i="55"/>
  <c r="AC59" i="55"/>
  <c r="AX59" i="55"/>
  <c r="AS59" i="55"/>
  <c r="BS59" i="55"/>
  <c r="AF59" i="55"/>
  <c r="AE59" i="55"/>
  <c r="BM59" i="55"/>
  <c r="AR59" i="55"/>
  <c r="AQ59" i="55"/>
  <c r="AI59" i="55"/>
  <c r="AG59" i="55"/>
  <c r="AH59" i="55"/>
  <c r="BO59" i="55"/>
  <c r="BN59" i="55"/>
  <c r="BK59" i="55"/>
  <c r="BJ59" i="55"/>
  <c r="BI59" i="55"/>
  <c r="AU59" i="55"/>
  <c r="AT59" i="55"/>
  <c r="BE59" i="55"/>
  <c r="AQ36" i="55"/>
  <c r="BM67" i="55"/>
  <c r="AW67" i="55"/>
  <c r="BL67" i="55"/>
  <c r="AV67" i="55"/>
  <c r="BT67" i="55"/>
  <c r="BB67" i="55"/>
  <c r="AJ67" i="55"/>
  <c r="BS67" i="55"/>
  <c r="BA67" i="55"/>
  <c r="AI67" i="55"/>
  <c r="BR67" i="55"/>
  <c r="AZ67" i="55"/>
  <c r="BY67" i="55"/>
  <c r="BD67" i="55"/>
  <c r="BW67" i="55"/>
  <c r="BX67" i="55"/>
  <c r="BC67" i="55"/>
  <c r="AY67" i="55"/>
  <c r="BH67" i="55"/>
  <c r="BG67" i="55"/>
  <c r="BJ67" i="55"/>
  <c r="BF67" i="55"/>
  <c r="BE67" i="55"/>
  <c r="BI67" i="55"/>
  <c r="AX67" i="55"/>
  <c r="AU67" i="55"/>
  <c r="BU67" i="55"/>
  <c r="AT67" i="55"/>
  <c r="BQ67" i="55"/>
  <c r="BP67" i="55"/>
  <c r="BO67" i="55"/>
  <c r="BK67" i="55"/>
  <c r="BN67" i="55"/>
  <c r="AS67" i="55"/>
  <c r="AR67" i="55"/>
  <c r="AQ67" i="55"/>
  <c r="BZ67" i="55"/>
  <c r="BZ68" i="55" s="1"/>
  <c r="BV67" i="55"/>
  <c r="AP67" i="55"/>
  <c r="AN67" i="55"/>
  <c r="AM67" i="55"/>
  <c r="AL67" i="55"/>
  <c r="AK67" i="55"/>
  <c r="CA67" i="55"/>
  <c r="CA68" i="55" s="1"/>
  <c r="AO67" i="55"/>
  <c r="Z37" i="55"/>
  <c r="K36" i="55"/>
  <c r="BC36" i="55"/>
  <c r="BC37" i="55"/>
  <c r="BN54" i="55"/>
  <c r="AX54" i="55"/>
  <c r="AH54" i="55"/>
  <c r="BM54" i="55"/>
  <c r="AW54" i="55"/>
  <c r="AG54" i="55"/>
  <c r="BB54" i="55"/>
  <c r="AJ54" i="55"/>
  <c r="AF54" i="55"/>
  <c r="BA54" i="55"/>
  <c r="AI54" i="55"/>
  <c r="AZ54" i="55"/>
  <c r="AY54" i="55"/>
  <c r="AB54" i="55"/>
  <c r="BD54" i="55"/>
  <c r="AC54" i="55"/>
  <c r="AV54" i="55"/>
  <c r="Z54" i="55"/>
  <c r="AU54" i="55"/>
  <c r="X54" i="55"/>
  <c r="BC54" i="55"/>
  <c r="AA54" i="55"/>
  <c r="Y54" i="55"/>
  <c r="AT54" i="55"/>
  <c r="BL54" i="55"/>
  <c r="AK54" i="55"/>
  <c r="BF54" i="55"/>
  <c r="BE54" i="55"/>
  <c r="AR54" i="55"/>
  <c r="BK54" i="55"/>
  <c r="AE54" i="55"/>
  <c r="BJ54" i="55"/>
  <c r="AD54" i="55"/>
  <c r="BI54" i="55"/>
  <c r="W54" i="55"/>
  <c r="V54" i="55"/>
  <c r="BG54" i="55"/>
  <c r="BH54" i="55"/>
  <c r="AS54" i="55"/>
  <c r="AQ54" i="55"/>
  <c r="AP54" i="55"/>
  <c r="AO54" i="55"/>
  <c r="AN54" i="55"/>
  <c r="AM54" i="55"/>
  <c r="AL54" i="55"/>
  <c r="BB51" i="55"/>
  <c r="AL51" i="55"/>
  <c r="V51" i="55"/>
  <c r="BA51" i="55"/>
  <c r="AK51" i="55"/>
  <c r="U51" i="55"/>
  <c r="BF51" i="55"/>
  <c r="AN51" i="55"/>
  <c r="T51" i="55"/>
  <c r="BE51" i="55"/>
  <c r="AM51" i="55"/>
  <c r="S51" i="55"/>
  <c r="BC51" i="55"/>
  <c r="AG51" i="55"/>
  <c r="AV51" i="55"/>
  <c r="AA51" i="55"/>
  <c r="AT51" i="55"/>
  <c r="Y51" i="55"/>
  <c r="X51" i="55"/>
  <c r="W51" i="55"/>
  <c r="AU51" i="55"/>
  <c r="Z51" i="55"/>
  <c r="AS51" i="55"/>
  <c r="AR51" i="55"/>
  <c r="BK51" i="55"/>
  <c r="AF51" i="55"/>
  <c r="AB51" i="55"/>
  <c r="AZ51" i="55"/>
  <c r="AY51" i="55"/>
  <c r="BJ51" i="55"/>
  <c r="AE51" i="55"/>
  <c r="BI51" i="55"/>
  <c r="AD51" i="55"/>
  <c r="BH51" i="55"/>
  <c r="AC51" i="55"/>
  <c r="BD51" i="55"/>
  <c r="BG51" i="55"/>
  <c r="AX51" i="55"/>
  <c r="AW51" i="55"/>
  <c r="AO51" i="55"/>
  <c r="AI51" i="55"/>
  <c r="AH51" i="55"/>
  <c r="AQ51" i="55"/>
  <c r="AP51" i="55"/>
  <c r="AJ51" i="55"/>
  <c r="AH37" i="55"/>
  <c r="R37" i="55"/>
  <c r="BX37" i="55"/>
  <c r="Y37" i="55"/>
  <c r="BS36" i="55"/>
  <c r="V37" i="55"/>
  <c r="AW37" i="55"/>
  <c r="G68" i="55"/>
  <c r="AR37" i="55"/>
  <c r="BF56" i="55"/>
  <c r="AP56" i="55"/>
  <c r="Z56" i="55"/>
  <c r="BE56" i="55"/>
  <c r="AO56" i="55"/>
  <c r="Y56" i="55"/>
  <c r="BD56" i="55"/>
  <c r="AL56" i="55"/>
  <c r="BB56" i="55"/>
  <c r="BC56" i="55"/>
  <c r="AK56" i="55"/>
  <c r="AJ56" i="55"/>
  <c r="AZ56" i="55"/>
  <c r="AE56" i="55"/>
  <c r="BK56" i="55"/>
  <c r="AM56" i="55"/>
  <c r="BI56" i="55"/>
  <c r="AH56" i="55"/>
  <c r="BH56" i="55"/>
  <c r="AF56" i="55"/>
  <c r="BA56" i="55"/>
  <c r="AD56" i="55"/>
  <c r="BJ56" i="55"/>
  <c r="AI56" i="55"/>
  <c r="AG56" i="55"/>
  <c r="BG56" i="55"/>
  <c r="AY56" i="55"/>
  <c r="AS56" i="55"/>
  <c r="AR56" i="55"/>
  <c r="AN56" i="55"/>
  <c r="AX56" i="55"/>
  <c r="AW56" i="55"/>
  <c r="AV56" i="55"/>
  <c r="AU56" i="55"/>
  <c r="AT56" i="55"/>
  <c r="AQ56" i="55"/>
  <c r="BN56" i="55"/>
  <c r="BM56" i="55"/>
  <c r="AC56" i="55"/>
  <c r="AB56" i="55"/>
  <c r="AA56" i="55"/>
  <c r="X56" i="55"/>
  <c r="BO56" i="55"/>
  <c r="BP56" i="55"/>
  <c r="BL56" i="55"/>
  <c r="S36" i="54"/>
  <c r="S37" i="54"/>
  <c r="BN60" i="54"/>
  <c r="AX60" i="54"/>
  <c r="AH60" i="54"/>
  <c r="BE60" i="54"/>
  <c r="AN60" i="54"/>
  <c r="BD60" i="54"/>
  <c r="AM60" i="54"/>
  <c r="BQ60" i="54"/>
  <c r="AZ60" i="54"/>
  <c r="AI60" i="54"/>
  <c r="BO60" i="54"/>
  <c r="AT60" i="54"/>
  <c r="BM60" i="54"/>
  <c r="AS60" i="54"/>
  <c r="AQ60" i="54"/>
  <c r="BL60" i="54"/>
  <c r="AR60" i="54"/>
  <c r="BK60" i="54"/>
  <c r="AV60" i="54"/>
  <c r="AU60" i="54"/>
  <c r="BT60" i="54"/>
  <c r="AP60" i="54"/>
  <c r="BS60" i="54"/>
  <c r="AO60" i="54"/>
  <c r="BP60" i="54"/>
  <c r="AK60" i="54"/>
  <c r="AE60" i="54"/>
  <c r="AB60" i="54"/>
  <c r="BG60" i="54"/>
  <c r="BC60" i="54"/>
  <c r="BB60" i="54"/>
  <c r="BR60" i="54"/>
  <c r="AD60" i="54"/>
  <c r="BJ60" i="54"/>
  <c r="AC60" i="54"/>
  <c r="BI60" i="54"/>
  <c r="BH60" i="54"/>
  <c r="BF60" i="54"/>
  <c r="BA60" i="54"/>
  <c r="AW60" i="54"/>
  <c r="AJ60" i="54"/>
  <c r="AY60" i="54"/>
  <c r="AL60" i="54"/>
  <c r="AG60" i="54"/>
  <c r="AF60" i="54"/>
  <c r="BT61" i="54"/>
  <c r="BD61" i="54"/>
  <c r="BS61" i="54"/>
  <c r="BC61" i="54"/>
  <c r="BB61" i="54"/>
  <c r="AL61" i="54"/>
  <c r="BN61" i="54"/>
  <c r="AU61" i="54"/>
  <c r="AD61" i="54"/>
  <c r="BM61" i="54"/>
  <c r="AT61" i="54"/>
  <c r="AC61" i="54"/>
  <c r="BI61" i="54"/>
  <c r="AP61" i="54"/>
  <c r="BP61" i="54"/>
  <c r="AR61" i="54"/>
  <c r="AN61" i="54"/>
  <c r="BO61" i="54"/>
  <c r="AQ61" i="54"/>
  <c r="BK61" i="54"/>
  <c r="BL61" i="54"/>
  <c r="AO61" i="54"/>
  <c r="BG61" i="54"/>
  <c r="AF61" i="54"/>
  <c r="BE61" i="54"/>
  <c r="BF61" i="54"/>
  <c r="AE61" i="54"/>
  <c r="BA61" i="54"/>
  <c r="AY61" i="54"/>
  <c r="AG61" i="54"/>
  <c r="BR61" i="54"/>
  <c r="BH61" i="54"/>
  <c r="AX61" i="54"/>
  <c r="AV61" i="54"/>
  <c r="BU61" i="54"/>
  <c r="BQ61" i="54"/>
  <c r="BJ61" i="54"/>
  <c r="AZ61" i="54"/>
  <c r="AW61" i="54"/>
  <c r="AI61" i="54"/>
  <c r="AS61" i="54"/>
  <c r="AJ61" i="54"/>
  <c r="AH61" i="54"/>
  <c r="AK61" i="54"/>
  <c r="AM61" i="54"/>
  <c r="AS48" i="54"/>
  <c r="AC48" i="54"/>
  <c r="BH48" i="54"/>
  <c r="AR48" i="54"/>
  <c r="AB48" i="54"/>
  <c r="AW48" i="54"/>
  <c r="AE48" i="54"/>
  <c r="Z48" i="54"/>
  <c r="AV48" i="54"/>
  <c r="AD48" i="54"/>
  <c r="AT48" i="54"/>
  <c r="AU48" i="54"/>
  <c r="AA48" i="54"/>
  <c r="BC48" i="54"/>
  <c r="AG48" i="54"/>
  <c r="BA48" i="54"/>
  <c r="BB48" i="54"/>
  <c r="AF48" i="54"/>
  <c r="Y48" i="54"/>
  <c r="AX48" i="54"/>
  <c r="V48" i="54"/>
  <c r="AO48" i="54"/>
  <c r="AM48" i="54"/>
  <c r="AL48" i="54"/>
  <c r="AH48" i="54"/>
  <c r="X48" i="54"/>
  <c r="BF48" i="54"/>
  <c r="W48" i="54"/>
  <c r="AN48" i="54"/>
  <c r="AK48" i="54"/>
  <c r="AJ48" i="54"/>
  <c r="AI48" i="54"/>
  <c r="BG48" i="54"/>
  <c r="Q48" i="54"/>
  <c r="BD48" i="54"/>
  <c r="AZ48" i="54"/>
  <c r="AQ48" i="54"/>
  <c r="AP48" i="54"/>
  <c r="U48" i="54"/>
  <c r="S48" i="54"/>
  <c r="P48" i="54"/>
  <c r="BE48" i="54"/>
  <c r="AY48" i="54"/>
  <c r="T48" i="54"/>
  <c r="R48" i="54"/>
  <c r="BY36" i="54"/>
  <c r="BY37" i="54" s="1"/>
  <c r="M36" i="54"/>
  <c r="AS40" i="54"/>
  <c r="AC40" i="54"/>
  <c r="M40" i="54"/>
  <c r="AR40" i="54"/>
  <c r="AB40" i="54"/>
  <c r="L40" i="54"/>
  <c r="AI40" i="54"/>
  <c r="Q40" i="54"/>
  <c r="N40" i="54"/>
  <c r="AZ40" i="54"/>
  <c r="AH40" i="54"/>
  <c r="P40" i="54"/>
  <c r="AF40" i="54"/>
  <c r="AY40" i="54"/>
  <c r="AG40" i="54"/>
  <c r="O40" i="54"/>
  <c r="AX40" i="54"/>
  <c r="AO40" i="54"/>
  <c r="S40" i="54"/>
  <c r="AM40" i="54"/>
  <c r="K40" i="54"/>
  <c r="AN40" i="54"/>
  <c r="R40" i="54"/>
  <c r="AJ40" i="54"/>
  <c r="H40" i="54"/>
  <c r="AL40" i="54"/>
  <c r="AE40" i="54"/>
  <c r="AD40" i="54"/>
  <c r="Z40" i="54"/>
  <c r="Y40" i="54"/>
  <c r="X40" i="54"/>
  <c r="W40" i="54"/>
  <c r="AK40" i="54"/>
  <c r="AA40" i="54"/>
  <c r="V40" i="54"/>
  <c r="AT40" i="54"/>
  <c r="J40" i="54"/>
  <c r="AW40" i="54"/>
  <c r="AQ40" i="54"/>
  <c r="AV40" i="54"/>
  <c r="AU40" i="54"/>
  <c r="AP40" i="54"/>
  <c r="U40" i="54"/>
  <c r="T40" i="54"/>
  <c r="I40" i="54"/>
  <c r="G37" i="54"/>
  <c r="CA37" i="54"/>
  <c r="AN37" i="54"/>
  <c r="BN37" i="54"/>
  <c r="AW49" i="54"/>
  <c r="AG49" i="54"/>
  <c r="Q49" i="54"/>
  <c r="AV49" i="54"/>
  <c r="AF49" i="54"/>
  <c r="BG49" i="54"/>
  <c r="AO49" i="54"/>
  <c r="W49" i="54"/>
  <c r="T49" i="54"/>
  <c r="BF49" i="54"/>
  <c r="AN49" i="54"/>
  <c r="V49" i="54"/>
  <c r="AL49" i="54"/>
  <c r="BE49" i="54"/>
  <c r="AM49" i="54"/>
  <c r="U49" i="54"/>
  <c r="BD49" i="54"/>
  <c r="BI49" i="54"/>
  <c r="AI49" i="54"/>
  <c r="BC49" i="54"/>
  <c r="BH49" i="54"/>
  <c r="AH49" i="54"/>
  <c r="AE49" i="54"/>
  <c r="AZ49" i="54"/>
  <c r="AB49" i="54"/>
  <c r="AD49" i="54"/>
  <c r="Y49" i="54"/>
  <c r="BA49" i="54"/>
  <c r="S49" i="54"/>
  <c r="AX49" i="54"/>
  <c r="AU49" i="54"/>
  <c r="AC49" i="54"/>
  <c r="AA49" i="54"/>
  <c r="Z49" i="54"/>
  <c r="BB49" i="54"/>
  <c r="X49" i="54"/>
  <c r="AY49" i="54"/>
  <c r="R49" i="54"/>
  <c r="AT49" i="54"/>
  <c r="AS49" i="54"/>
  <c r="AR49" i="54"/>
  <c r="AK49" i="54"/>
  <c r="AQ49" i="54"/>
  <c r="AP49" i="54"/>
  <c r="AJ49" i="54"/>
  <c r="AS36" i="54"/>
  <c r="AS37" i="54"/>
  <c r="O37" i="54"/>
  <c r="AM37" i="54"/>
  <c r="BF37" i="54"/>
  <c r="BT65" i="54"/>
  <c r="BD65" i="54"/>
  <c r="AN65" i="54"/>
  <c r="BS65" i="54"/>
  <c r="BC65" i="54"/>
  <c r="AM65" i="54"/>
  <c r="BJ65" i="54"/>
  <c r="AR65" i="54"/>
  <c r="BN65" i="54"/>
  <c r="AU65" i="54"/>
  <c r="BM65" i="54"/>
  <c r="AT65" i="54"/>
  <c r="BH65" i="54"/>
  <c r="AO65" i="54"/>
  <c r="BG65" i="54"/>
  <c r="AI65" i="54"/>
  <c r="BF65" i="54"/>
  <c r="AH65" i="54"/>
  <c r="BB65" i="54"/>
  <c r="BE65" i="54"/>
  <c r="AG65" i="54"/>
  <c r="BW65" i="54"/>
  <c r="AS65" i="54"/>
  <c r="BU65" i="54"/>
  <c r="AP65" i="54"/>
  <c r="BR65" i="54"/>
  <c r="BV65" i="54"/>
  <c r="AQ65" i="54"/>
  <c r="AL65" i="54"/>
  <c r="BP65" i="54"/>
  <c r="AJ65" i="54"/>
  <c r="BX65" i="54"/>
  <c r="BO65" i="54"/>
  <c r="BA65" i="54"/>
  <c r="BY65" i="54"/>
  <c r="BQ65" i="54"/>
  <c r="BL65" i="54"/>
  <c r="BK65" i="54"/>
  <c r="BI65" i="54"/>
  <c r="AW65" i="54"/>
  <c r="AZ65" i="54"/>
  <c r="AY65" i="54"/>
  <c r="AX65" i="54"/>
  <c r="AV65" i="54"/>
  <c r="AK65" i="54"/>
  <c r="BQ36" i="54"/>
  <c r="AF37" i="54"/>
  <c r="AW45" i="54"/>
  <c r="AG45" i="54"/>
  <c r="Q45" i="54"/>
  <c r="AV45" i="54"/>
  <c r="AF45" i="54"/>
  <c r="P45" i="54"/>
  <c r="BA45" i="54"/>
  <c r="AI45" i="54"/>
  <c r="O45" i="54"/>
  <c r="AX45" i="54"/>
  <c r="AD45" i="54"/>
  <c r="AZ45" i="54"/>
  <c r="AH45" i="54"/>
  <c r="N45" i="54"/>
  <c r="AY45" i="54"/>
  <c r="AE45" i="54"/>
  <c r="M45" i="54"/>
  <c r="AO45" i="54"/>
  <c r="S45" i="54"/>
  <c r="AN45" i="54"/>
  <c r="R45" i="54"/>
  <c r="AM45" i="54"/>
  <c r="AJ45" i="54"/>
  <c r="AS45" i="54"/>
  <c r="AQ45" i="54"/>
  <c r="AK45" i="54"/>
  <c r="AC45" i="54"/>
  <c r="AR45" i="54"/>
  <c r="AP45" i="54"/>
  <c r="AL45" i="54"/>
  <c r="AB45" i="54"/>
  <c r="AA45" i="54"/>
  <c r="Z45" i="54"/>
  <c r="BC45" i="54"/>
  <c r="BB45" i="54"/>
  <c r="X45" i="54"/>
  <c r="BE45" i="54"/>
  <c r="AU45" i="54"/>
  <c r="AT45" i="54"/>
  <c r="Y45" i="54"/>
  <c r="W45" i="54"/>
  <c r="V45" i="54"/>
  <c r="U45" i="54"/>
  <c r="T45" i="54"/>
  <c r="BD45" i="54"/>
  <c r="BA36" i="54"/>
  <c r="BA37" i="54"/>
  <c r="AK36" i="54"/>
  <c r="AK37" i="54"/>
  <c r="AS44" i="54"/>
  <c r="AC44" i="54"/>
  <c r="M44" i="54"/>
  <c r="AR44" i="54"/>
  <c r="AB44" i="54"/>
  <c r="L44" i="54"/>
  <c r="AO44" i="54"/>
  <c r="W44" i="54"/>
  <c r="T44" i="54"/>
  <c r="AN44" i="54"/>
  <c r="V44" i="54"/>
  <c r="BD44" i="54"/>
  <c r="AM44" i="54"/>
  <c r="U44" i="54"/>
  <c r="AL44" i="54"/>
  <c r="AI44" i="54"/>
  <c r="AG44" i="54"/>
  <c r="AH44" i="54"/>
  <c r="BC44" i="54"/>
  <c r="AZ44" i="54"/>
  <c r="AD44" i="54"/>
  <c r="BB44" i="54"/>
  <c r="Y44" i="54"/>
  <c r="S44" i="54"/>
  <c r="AX44" i="54"/>
  <c r="R44" i="54"/>
  <c r="AW44" i="54"/>
  <c r="Q44" i="54"/>
  <c r="AV44" i="54"/>
  <c r="N44" i="54"/>
  <c r="AQ44" i="54"/>
  <c r="AP44" i="54"/>
  <c r="BA44" i="54"/>
  <c r="X44" i="54"/>
  <c r="AY44" i="54"/>
  <c r="P44" i="54"/>
  <c r="AU44" i="54"/>
  <c r="O44" i="54"/>
  <c r="AT44" i="54"/>
  <c r="AF44" i="54"/>
  <c r="Z44" i="54"/>
  <c r="AK44" i="54"/>
  <c r="AJ44" i="54"/>
  <c r="AE44" i="54"/>
  <c r="AA44" i="54"/>
  <c r="BB57" i="54"/>
  <c r="AL57" i="54"/>
  <c r="BQ57" i="54"/>
  <c r="AZ57" i="54"/>
  <c r="AI57" i="54"/>
  <c r="BP57" i="54"/>
  <c r="AY57" i="54"/>
  <c r="AH57" i="54"/>
  <c r="BL57" i="54"/>
  <c r="AU57" i="54"/>
  <c r="AD57" i="54"/>
  <c r="BA57" i="54"/>
  <c r="AE57" i="54"/>
  <c r="AV57" i="54"/>
  <c r="AX57" i="54"/>
  <c r="AC57" i="54"/>
  <c r="AA57" i="54"/>
  <c r="AW57" i="54"/>
  <c r="AB57" i="54"/>
  <c r="BM57" i="54"/>
  <c r="AN57" i="54"/>
  <c r="BJ57" i="54"/>
  <c r="AJ57" i="54"/>
  <c r="BK57" i="54"/>
  <c r="AM57" i="54"/>
  <c r="AK57" i="54"/>
  <c r="BI57" i="54"/>
  <c r="BG57" i="54"/>
  <c r="AF57" i="54"/>
  <c r="AQ57" i="54"/>
  <c r="AO57" i="54"/>
  <c r="AG57" i="54"/>
  <c r="Z57" i="54"/>
  <c r="BN57" i="54"/>
  <c r="BH57" i="54"/>
  <c r="BF57" i="54"/>
  <c r="AP57" i="54"/>
  <c r="Y57" i="54"/>
  <c r="BO57" i="54"/>
  <c r="AT57" i="54"/>
  <c r="AS57" i="54"/>
  <c r="BE57" i="54"/>
  <c r="BD57" i="54"/>
  <c r="BC57" i="54"/>
  <c r="AR57" i="54"/>
  <c r="AW37" i="54"/>
  <c r="BP36" i="54"/>
  <c r="U36" i="54"/>
  <c r="U37" i="54" s="1"/>
  <c r="AH37" i="54"/>
  <c r="AH36" i="54"/>
  <c r="BN56" i="54"/>
  <c r="AX56" i="54"/>
  <c r="BJ56" i="54"/>
  <c r="AS56" i="54"/>
  <c r="AC56" i="54"/>
  <c r="BI56" i="54"/>
  <c r="AR56" i="54"/>
  <c r="AB56" i="54"/>
  <c r="BE56" i="54"/>
  <c r="AN56" i="54"/>
  <c r="X56" i="54"/>
  <c r="BB56" i="54"/>
  <c r="AH56" i="54"/>
  <c r="AE56" i="54"/>
  <c r="BA56" i="54"/>
  <c r="AG56" i="54"/>
  <c r="AZ56" i="54"/>
  <c r="AF56" i="54"/>
  <c r="AY56" i="54"/>
  <c r="BD56" i="54"/>
  <c r="Z56" i="54"/>
  <c r="BC56" i="54"/>
  <c r="Y56" i="54"/>
  <c r="AW56" i="54"/>
  <c r="AV56" i="54"/>
  <c r="AT56" i="54"/>
  <c r="AP56" i="54"/>
  <c r="AL56" i="54"/>
  <c r="AJ56" i="54"/>
  <c r="AI56" i="54"/>
  <c r="AD56" i="54"/>
  <c r="BM56" i="54"/>
  <c r="AO56" i="54"/>
  <c r="AM56" i="54"/>
  <c r="AK56" i="54"/>
  <c r="BP56" i="54"/>
  <c r="BO56" i="54"/>
  <c r="AA56" i="54"/>
  <c r="BL56" i="54"/>
  <c r="BK56" i="54"/>
  <c r="BH56" i="54"/>
  <c r="BG56" i="54"/>
  <c r="AU56" i="54"/>
  <c r="BF56" i="54"/>
  <c r="AQ56" i="54"/>
  <c r="W37" i="54"/>
  <c r="BH62" i="54"/>
  <c r="AR62" i="54"/>
  <c r="BG62" i="54"/>
  <c r="AQ62" i="54"/>
  <c r="BN62" i="54"/>
  <c r="AV62" i="54"/>
  <c r="AD62" i="54"/>
  <c r="BJ62" i="54"/>
  <c r="AO62" i="54"/>
  <c r="BI62" i="54"/>
  <c r="AN62" i="54"/>
  <c r="BV62" i="54"/>
  <c r="BC62" i="54"/>
  <c r="AJ62" i="54"/>
  <c r="BS62" i="54"/>
  <c r="AW62" i="54"/>
  <c r="BP62" i="54"/>
  <c r="BR62" i="54"/>
  <c r="AU62" i="54"/>
  <c r="BQ62" i="54"/>
  <c r="AT62" i="54"/>
  <c r="AS62" i="54"/>
  <c r="AY62" i="54"/>
  <c r="AM62" i="54"/>
  <c r="AX62" i="54"/>
  <c r="AP62" i="54"/>
  <c r="BT62" i="54"/>
  <c r="AK62" i="54"/>
  <c r="BU62" i="54"/>
  <c r="AE62" i="54"/>
  <c r="BL62" i="54"/>
  <c r="BK62" i="54"/>
  <c r="BF62" i="54"/>
  <c r="BE62" i="54"/>
  <c r="BA62" i="54"/>
  <c r="BO62" i="54"/>
  <c r="BM62" i="54"/>
  <c r="BD62" i="54"/>
  <c r="BB62" i="54"/>
  <c r="AL62" i="54"/>
  <c r="AI62" i="54"/>
  <c r="AG62" i="54"/>
  <c r="AF62" i="54"/>
  <c r="AZ62" i="54"/>
  <c r="AH62" i="54"/>
  <c r="AZ36" i="54"/>
  <c r="AV37" i="54"/>
  <c r="AC37" i="54"/>
  <c r="AJ36" i="54"/>
  <c r="AJ37" i="54"/>
  <c r="BO36" i="54"/>
  <c r="AU37" i="54"/>
  <c r="AW41" i="54"/>
  <c r="AG41" i="54"/>
  <c r="Q41" i="54"/>
  <c r="AV41" i="54"/>
  <c r="AF41" i="54"/>
  <c r="P41" i="54"/>
  <c r="AS41" i="54"/>
  <c r="AA41" i="54"/>
  <c r="I41" i="54"/>
  <c r="AR41" i="54"/>
  <c r="Z41" i="54"/>
  <c r="X41" i="54"/>
  <c r="AQ41" i="54"/>
  <c r="Y41" i="54"/>
  <c r="AP41" i="54"/>
  <c r="AU41" i="54"/>
  <c r="U41" i="54"/>
  <c r="AO41" i="54"/>
  <c r="AT41" i="54"/>
  <c r="T41" i="54"/>
  <c r="S41" i="54"/>
  <c r="AL41" i="54"/>
  <c r="N41" i="54"/>
  <c r="AC41" i="54"/>
  <c r="W41" i="54"/>
  <c r="V41" i="54"/>
  <c r="BA41" i="54"/>
  <c r="AZ41" i="54"/>
  <c r="AY41" i="54"/>
  <c r="AX41" i="54"/>
  <c r="AN41" i="54"/>
  <c r="AM41" i="54"/>
  <c r="J41" i="54"/>
  <c r="AB41" i="54"/>
  <c r="R41" i="54"/>
  <c r="O41" i="54"/>
  <c r="M41" i="54"/>
  <c r="L41" i="54"/>
  <c r="K41" i="54"/>
  <c r="AK41" i="54"/>
  <c r="AE41" i="54"/>
  <c r="AD41" i="54"/>
  <c r="AJ41" i="54"/>
  <c r="AI41" i="54"/>
  <c r="AH41" i="54"/>
  <c r="AO39" i="54"/>
  <c r="Y39" i="54"/>
  <c r="I39" i="54"/>
  <c r="AN39" i="54"/>
  <c r="X39" i="54"/>
  <c r="H39" i="54"/>
  <c r="AQ39" i="54"/>
  <c r="W39" i="54"/>
  <c r="AP39" i="54"/>
  <c r="V39" i="54"/>
  <c r="AM39" i="54"/>
  <c r="U39" i="54"/>
  <c r="AL39" i="54"/>
  <c r="T39" i="54"/>
  <c r="AI39" i="54"/>
  <c r="M39" i="54"/>
  <c r="K39" i="54"/>
  <c r="AH39" i="54"/>
  <c r="L39" i="54"/>
  <c r="AG39" i="54"/>
  <c r="AD39" i="54"/>
  <c r="AW39" i="54"/>
  <c r="Q39" i="54"/>
  <c r="O39" i="54"/>
  <c r="N39" i="54"/>
  <c r="AR39" i="54"/>
  <c r="G39" i="54"/>
  <c r="AK39" i="54"/>
  <c r="AE39" i="54"/>
  <c r="AV39" i="54"/>
  <c r="P39" i="54"/>
  <c r="AU39" i="54"/>
  <c r="AT39" i="54"/>
  <c r="AS39" i="54"/>
  <c r="J39" i="54"/>
  <c r="AJ39" i="54"/>
  <c r="AF39" i="54"/>
  <c r="AX39" i="54"/>
  <c r="AC39" i="54"/>
  <c r="AA39" i="54"/>
  <c r="R39" i="54"/>
  <c r="AY39" i="54"/>
  <c r="AB39" i="54"/>
  <c r="Z39" i="54"/>
  <c r="S39" i="54"/>
  <c r="T36" i="54"/>
  <c r="T37" i="54"/>
  <c r="AY36" i="54"/>
  <c r="AY37" i="54" s="1"/>
  <c r="H37" i="54"/>
  <c r="BD37" i="54"/>
  <c r="BX66" i="54"/>
  <c r="BH66" i="54"/>
  <c r="AR66" i="54"/>
  <c r="BW66" i="54"/>
  <c r="BG66" i="54"/>
  <c r="AQ66" i="54"/>
  <c r="BT66" i="54"/>
  <c r="BB66" i="54"/>
  <c r="AJ66" i="54"/>
  <c r="BJ66" i="54"/>
  <c r="AO66" i="54"/>
  <c r="BI66" i="54"/>
  <c r="AN66" i="54"/>
  <c r="BV66" i="54"/>
  <c r="BC66" i="54"/>
  <c r="AI66" i="54"/>
  <c r="BM66" i="54"/>
  <c r="AM66" i="54"/>
  <c r="AH66" i="54"/>
  <c r="BL66" i="54"/>
  <c r="AL66" i="54"/>
  <c r="BF66" i="54"/>
  <c r="BK66" i="54"/>
  <c r="AK66" i="54"/>
  <c r="BO66" i="54"/>
  <c r="BN66" i="54"/>
  <c r="BE66" i="54"/>
  <c r="BD66" i="54"/>
  <c r="AZ66" i="54"/>
  <c r="AS66" i="54"/>
  <c r="BS66" i="54"/>
  <c r="BQ66" i="54"/>
  <c r="BA66" i="54"/>
  <c r="AP66" i="54"/>
  <c r="BZ66" i="54"/>
  <c r="BY66" i="54"/>
  <c r="BU66" i="54"/>
  <c r="BR66" i="54"/>
  <c r="BP66" i="54"/>
  <c r="AV66" i="54"/>
  <c r="AX66" i="54"/>
  <c r="AU66" i="54"/>
  <c r="AW66" i="54"/>
  <c r="AT66" i="54"/>
  <c r="AY66" i="54"/>
  <c r="BJ59" i="54"/>
  <c r="AT59" i="54"/>
  <c r="AD59" i="54"/>
  <c r="BO59" i="54"/>
  <c r="AX59" i="54"/>
  <c r="AG59" i="54"/>
  <c r="BN59" i="54"/>
  <c r="AW59" i="54"/>
  <c r="AF59" i="54"/>
  <c r="BI59" i="54"/>
  <c r="AR59" i="54"/>
  <c r="AA59" i="54"/>
  <c r="BR59" i="54"/>
  <c r="AV59" i="54"/>
  <c r="BM59" i="54"/>
  <c r="BQ59" i="54"/>
  <c r="AU59" i="54"/>
  <c r="AQ59" i="54"/>
  <c r="BP59" i="54"/>
  <c r="AS59" i="54"/>
  <c r="BH59" i="54"/>
  <c r="AJ59" i="54"/>
  <c r="BF59" i="54"/>
  <c r="BE59" i="54"/>
  <c r="BG59" i="54"/>
  <c r="AI59" i="54"/>
  <c r="AH59" i="54"/>
  <c r="AE59" i="54"/>
  <c r="BC59" i="54"/>
  <c r="AB59" i="54"/>
  <c r="AL59" i="54"/>
  <c r="BS59" i="54"/>
  <c r="BK59" i="54"/>
  <c r="BA59" i="54"/>
  <c r="AK59" i="54"/>
  <c r="AC59" i="54"/>
  <c r="BL59" i="54"/>
  <c r="BD59" i="54"/>
  <c r="BB59" i="54"/>
  <c r="AY59" i="54"/>
  <c r="AM59" i="54"/>
  <c r="AZ59" i="54"/>
  <c r="AP59" i="54"/>
  <c r="AO59" i="54"/>
  <c r="AN59" i="54"/>
  <c r="F37" i="54"/>
  <c r="E36" i="54"/>
  <c r="AI36" i="54"/>
  <c r="AI37" i="54"/>
  <c r="BL63" i="54"/>
  <c r="AV63" i="54"/>
  <c r="AF63" i="54"/>
  <c r="BK63" i="54"/>
  <c r="AU63" i="54"/>
  <c r="AE63" i="54"/>
  <c r="BF63" i="54"/>
  <c r="AN63" i="54"/>
  <c r="BW63" i="54"/>
  <c r="BD63" i="54"/>
  <c r="AK63" i="54"/>
  <c r="BV63" i="54"/>
  <c r="BC63" i="54"/>
  <c r="AJ63" i="54"/>
  <c r="BR63" i="54"/>
  <c r="AY63" i="54"/>
  <c r="AZ63" i="54"/>
  <c r="BS63" i="54"/>
  <c r="BU63" i="54"/>
  <c r="AX63" i="54"/>
  <c r="AT63" i="54"/>
  <c r="BT63" i="54"/>
  <c r="AW63" i="54"/>
  <c r="BO63" i="54"/>
  <c r="AL63" i="54"/>
  <c r="AH63" i="54"/>
  <c r="BJ63" i="54"/>
  <c r="BN63" i="54"/>
  <c r="AI63" i="54"/>
  <c r="BM63" i="54"/>
  <c r="AG63" i="54"/>
  <c r="BH63" i="54"/>
  <c r="BP63" i="54"/>
  <c r="BE63" i="54"/>
  <c r="BA63" i="54"/>
  <c r="BQ63" i="54"/>
  <c r="BI63" i="54"/>
  <c r="BG63" i="54"/>
  <c r="BB63" i="54"/>
  <c r="AS63" i="54"/>
  <c r="AR63" i="54"/>
  <c r="AO63" i="54"/>
  <c r="AM63" i="54"/>
  <c r="AQ63" i="54"/>
  <c r="AP63" i="54"/>
  <c r="AT41" i="55" l="1"/>
  <c r="AD41" i="55"/>
  <c r="N41" i="55"/>
  <c r="AS41" i="55"/>
  <c r="AC41" i="55"/>
  <c r="M41" i="55"/>
  <c r="AN41" i="55"/>
  <c r="V41" i="55"/>
  <c r="AM41" i="55"/>
  <c r="U41" i="55"/>
  <c r="AI41" i="55"/>
  <c r="O41" i="55"/>
  <c r="AQ41" i="55"/>
  <c r="T41" i="55"/>
  <c r="AO41" i="55"/>
  <c r="R41" i="55"/>
  <c r="AL41" i="55"/>
  <c r="P41" i="55"/>
  <c r="AP41" i="55"/>
  <c r="S41" i="55"/>
  <c r="Q41" i="55"/>
  <c r="AK41" i="55"/>
  <c r="AY41" i="55"/>
  <c r="W41" i="55"/>
  <c r="I41" i="55"/>
  <c r="AJ41" i="55"/>
  <c r="AH41" i="55"/>
  <c r="AG41" i="55"/>
  <c r="AX41" i="55"/>
  <c r="L41" i="55"/>
  <c r="AW41" i="55"/>
  <c r="K41" i="55"/>
  <c r="AV41" i="55"/>
  <c r="J41" i="55"/>
  <c r="AR41" i="55"/>
  <c r="AU41" i="55"/>
  <c r="AF41" i="55"/>
  <c r="AE41" i="55"/>
  <c r="AB41" i="55"/>
  <c r="Z41" i="55"/>
  <c r="Y41" i="55"/>
  <c r="X41" i="55"/>
  <c r="AZ41" i="55"/>
  <c r="BA41" i="55"/>
  <c r="AA41" i="55"/>
  <c r="BF48" i="55"/>
  <c r="AP48" i="55"/>
  <c r="Z48" i="55"/>
  <c r="BE48" i="55"/>
  <c r="AO48" i="55"/>
  <c r="Y48" i="55"/>
  <c r="AR48" i="55"/>
  <c r="X48" i="55"/>
  <c r="AQ48" i="55"/>
  <c r="W48" i="55"/>
  <c r="AM48" i="55"/>
  <c r="S48" i="55"/>
  <c r="AV48" i="55"/>
  <c r="AA48" i="55"/>
  <c r="AT48" i="55"/>
  <c r="U48" i="55"/>
  <c r="AN48" i="55"/>
  <c r="AU48" i="55"/>
  <c r="V48" i="55"/>
  <c r="AS48" i="55"/>
  <c r="T48" i="55"/>
  <c r="R48" i="55"/>
  <c r="AH48" i="55"/>
  <c r="BC48" i="55"/>
  <c r="BB48" i="55"/>
  <c r="AB48" i="55"/>
  <c r="BA48" i="55"/>
  <c r="AY48" i="55"/>
  <c r="AG48" i="55"/>
  <c r="BH48" i="55"/>
  <c r="AF48" i="55"/>
  <c r="BG48" i="55"/>
  <c r="AE48" i="55"/>
  <c r="BD48" i="55"/>
  <c r="AC48" i="55"/>
  <c r="AD48" i="55"/>
  <c r="Q48" i="55"/>
  <c r="AZ48" i="55"/>
  <c r="P48" i="55"/>
  <c r="AJ48" i="55"/>
  <c r="AX48" i="55"/>
  <c r="AW48" i="55"/>
  <c r="AL48" i="55"/>
  <c r="AK48" i="55"/>
  <c r="AI48" i="55"/>
  <c r="AU37" i="55"/>
  <c r="AQ37" i="55"/>
  <c r="BF68" i="55"/>
  <c r="BO68" i="55"/>
  <c r="BM68" i="55"/>
  <c r="BJ57" i="55"/>
  <c r="AT57" i="55"/>
  <c r="AD57" i="55"/>
  <c r="BI57" i="55"/>
  <c r="BI68" i="55" s="1"/>
  <c r="AS57" i="55"/>
  <c r="AC57" i="55"/>
  <c r="BH57" i="55"/>
  <c r="BQ57" i="55"/>
  <c r="AX57" i="55"/>
  <c r="AF57" i="55"/>
  <c r="AV57" i="55"/>
  <c r="BP57" i="55"/>
  <c r="BP68" i="55" s="1"/>
  <c r="AW57" i="55"/>
  <c r="AE57" i="55"/>
  <c r="BO57" i="55"/>
  <c r="AB57" i="55"/>
  <c r="BC57" i="55"/>
  <c r="AH57" i="55"/>
  <c r="BN57" i="55"/>
  <c r="AO57" i="55"/>
  <c r="BL57" i="55"/>
  <c r="BL68" i="55" s="1"/>
  <c r="AM57" i="55"/>
  <c r="AK57" i="55"/>
  <c r="BF57" i="55"/>
  <c r="BM57" i="55"/>
  <c r="AN57" i="55"/>
  <c r="BK57" i="55"/>
  <c r="BK68" i="55" s="1"/>
  <c r="AL57" i="55"/>
  <c r="BG57" i="55"/>
  <c r="AJ57" i="55"/>
  <c r="AZ57" i="55"/>
  <c r="AI57" i="55"/>
  <c r="AY57" i="55"/>
  <c r="AU57" i="55"/>
  <c r="AR57" i="55"/>
  <c r="AQ57" i="55"/>
  <c r="AP57" i="55"/>
  <c r="AG57" i="55"/>
  <c r="AA57" i="55"/>
  <c r="Z57" i="55"/>
  <c r="BE57" i="55"/>
  <c r="BB57" i="55"/>
  <c r="Y57" i="55"/>
  <c r="BD57" i="55"/>
  <c r="BA57" i="55"/>
  <c r="AP40" i="55"/>
  <c r="Z40" i="55"/>
  <c r="J40" i="55"/>
  <c r="AO40" i="55"/>
  <c r="Y40" i="55"/>
  <c r="I40" i="55"/>
  <c r="AV40" i="55"/>
  <c r="AD40" i="55"/>
  <c r="AD68" i="55" s="1"/>
  <c r="L40" i="55"/>
  <c r="L68" i="55" s="1"/>
  <c r="AU40" i="55"/>
  <c r="AU68" i="55" s="1"/>
  <c r="AC40" i="55"/>
  <c r="AC68" i="55" s="1"/>
  <c r="K40" i="55"/>
  <c r="AK40" i="55"/>
  <c r="Q40" i="55"/>
  <c r="AQ40" i="55"/>
  <c r="T40" i="55"/>
  <c r="AM40" i="55"/>
  <c r="AL40" i="55"/>
  <c r="AN40" i="55"/>
  <c r="S40" i="55"/>
  <c r="R40" i="55"/>
  <c r="P40" i="55"/>
  <c r="AJ40" i="55"/>
  <c r="O40" i="55"/>
  <c r="AE40" i="55"/>
  <c r="W40" i="55"/>
  <c r="AZ40" i="55"/>
  <c r="AZ68" i="55" s="1"/>
  <c r="AY40" i="55"/>
  <c r="U40" i="55"/>
  <c r="N40" i="55"/>
  <c r="AT40" i="55"/>
  <c r="AB40" i="55"/>
  <c r="AA40" i="55"/>
  <c r="X40" i="55"/>
  <c r="V40" i="55"/>
  <c r="M40" i="55"/>
  <c r="AX40" i="55"/>
  <c r="AW40" i="55"/>
  <c r="H40" i="55"/>
  <c r="H68" i="55" s="1"/>
  <c r="AI40" i="55"/>
  <c r="AG40" i="55"/>
  <c r="AF40" i="55"/>
  <c r="AS40" i="55"/>
  <c r="AS68" i="55" s="1"/>
  <c r="AR40" i="55"/>
  <c r="AH40" i="55"/>
  <c r="BB47" i="55"/>
  <c r="AL47" i="55"/>
  <c r="V47" i="55"/>
  <c r="BA47" i="55"/>
  <c r="AK47" i="55"/>
  <c r="U47" i="55"/>
  <c r="AX47" i="55"/>
  <c r="AF47" i="55"/>
  <c r="AW47" i="55"/>
  <c r="AE47" i="55"/>
  <c r="AQ47" i="55"/>
  <c r="W47" i="55"/>
  <c r="AT47" i="55"/>
  <c r="Y47" i="55"/>
  <c r="AR47" i="55"/>
  <c r="T47" i="55"/>
  <c r="AP47" i="55"/>
  <c r="AO47" i="55"/>
  <c r="AS47" i="55"/>
  <c r="X47" i="55"/>
  <c r="S47" i="55"/>
  <c r="R47" i="55"/>
  <c r="AV47" i="55"/>
  <c r="AI47" i="55"/>
  <c r="AG47" i="55"/>
  <c r="BG47" i="55"/>
  <c r="AU47" i="55"/>
  <c r="AN47" i="55"/>
  <c r="AM47" i="55"/>
  <c r="AJ47" i="55"/>
  <c r="AH47" i="55"/>
  <c r="AD47" i="55"/>
  <c r="AC47" i="55"/>
  <c r="BF47" i="55"/>
  <c r="BE47" i="55"/>
  <c r="BE68" i="55" s="1"/>
  <c r="BD47" i="55"/>
  <c r="AZ47" i="55"/>
  <c r="AY47" i="55"/>
  <c r="AB47" i="55"/>
  <c r="AA47" i="55"/>
  <c r="Z47" i="55"/>
  <c r="P47" i="55"/>
  <c r="O47" i="55"/>
  <c r="Q47" i="55"/>
  <c r="BC47" i="55"/>
  <c r="BU65" i="55"/>
  <c r="BE65" i="55"/>
  <c r="AO65" i="55"/>
  <c r="BT65" i="55"/>
  <c r="BD65" i="55"/>
  <c r="AN65" i="55"/>
  <c r="BP65" i="55"/>
  <c r="AX65" i="55"/>
  <c r="BO65" i="55"/>
  <c r="AW65" i="55"/>
  <c r="BN65" i="55"/>
  <c r="BN68" i="55" s="1"/>
  <c r="AV65" i="55"/>
  <c r="BX65" i="55"/>
  <c r="BA65" i="55"/>
  <c r="BV65" i="55"/>
  <c r="BW65" i="55"/>
  <c r="AZ65" i="55"/>
  <c r="AY65" i="55"/>
  <c r="BK65" i="55"/>
  <c r="AK65" i="55"/>
  <c r="BJ65" i="55"/>
  <c r="AJ65" i="55"/>
  <c r="BC65" i="55"/>
  <c r="AU65" i="55"/>
  <c r="AR65" i="55"/>
  <c r="BB65" i="55"/>
  <c r="AT65" i="55"/>
  <c r="AS65" i="55"/>
  <c r="BI65" i="55"/>
  <c r="AQ65" i="55"/>
  <c r="AP65" i="55"/>
  <c r="AM65" i="55"/>
  <c r="AL65" i="55"/>
  <c r="BH65" i="55"/>
  <c r="BG65" i="55"/>
  <c r="BF65" i="55"/>
  <c r="AI65" i="55"/>
  <c r="AH65" i="55"/>
  <c r="BR65" i="55"/>
  <c r="BR68" i="55" s="1"/>
  <c r="BM65" i="55"/>
  <c r="BL65" i="55"/>
  <c r="AG65" i="55"/>
  <c r="BY65" i="55"/>
  <c r="BY68" i="55" s="1"/>
  <c r="BS65" i="55"/>
  <c r="BQ65" i="55"/>
  <c r="BM63" i="55"/>
  <c r="AW63" i="55"/>
  <c r="AG63" i="55"/>
  <c r="BL63" i="55"/>
  <c r="AV63" i="55"/>
  <c r="AF63" i="55"/>
  <c r="BN63" i="55"/>
  <c r="AT63" i="55"/>
  <c r="BK63" i="55"/>
  <c r="AS63" i="55"/>
  <c r="BJ63" i="55"/>
  <c r="AR63" i="55"/>
  <c r="BU63" i="55"/>
  <c r="AZ63" i="55"/>
  <c r="BS63" i="55"/>
  <c r="BS68" i="55" s="1"/>
  <c r="BT63" i="55"/>
  <c r="BT68" i="55" s="1"/>
  <c r="AY63" i="55"/>
  <c r="AX63" i="55"/>
  <c r="BQ63" i="55"/>
  <c r="AN63" i="55"/>
  <c r="BP63" i="55"/>
  <c r="AM63" i="55"/>
  <c r="AU63" i="55"/>
  <c r="AP63" i="55"/>
  <c r="AO63" i="55"/>
  <c r="AL63" i="55"/>
  <c r="BR63" i="55"/>
  <c r="AQ63" i="55"/>
  <c r="BW63" i="55"/>
  <c r="BW68" i="55" s="1"/>
  <c r="BV63" i="55"/>
  <c r="BV68" i="55" s="1"/>
  <c r="AK63" i="55"/>
  <c r="BB63" i="55"/>
  <c r="AH63" i="55"/>
  <c r="BI63" i="55"/>
  <c r="BA63" i="55"/>
  <c r="AJ63" i="55"/>
  <c r="AI63" i="55"/>
  <c r="AE63" i="55"/>
  <c r="BO63" i="55"/>
  <c r="BH63" i="55"/>
  <c r="BG63" i="55"/>
  <c r="BF63" i="55"/>
  <c r="BD63" i="55"/>
  <c r="BC63" i="55"/>
  <c r="BE63" i="55"/>
  <c r="AP44" i="55"/>
  <c r="Z44" i="55"/>
  <c r="AO44" i="55"/>
  <c r="Y44" i="55"/>
  <c r="BB44" i="55"/>
  <c r="BB68" i="55" s="1"/>
  <c r="AJ44" i="55"/>
  <c r="R44" i="55"/>
  <c r="BA44" i="55"/>
  <c r="AI44" i="55"/>
  <c r="Q44" i="55"/>
  <c r="AW44" i="55"/>
  <c r="AC44" i="55"/>
  <c r="AS44" i="55"/>
  <c r="V44" i="55"/>
  <c r="AQ44" i="55"/>
  <c r="T44" i="55"/>
  <c r="AN44" i="55"/>
  <c r="AM44" i="55"/>
  <c r="P44" i="55"/>
  <c r="AR44" i="55"/>
  <c r="U44" i="55"/>
  <c r="S44" i="55"/>
  <c r="AX44" i="55"/>
  <c r="N44" i="55"/>
  <c r="AL44" i="55"/>
  <c r="AH44" i="55"/>
  <c r="AV44" i="55"/>
  <c r="M44" i="55"/>
  <c r="AU44" i="55"/>
  <c r="L44" i="55"/>
  <c r="AT44" i="55"/>
  <c r="AK44" i="55"/>
  <c r="AG44" i="55"/>
  <c r="AF44" i="55"/>
  <c r="AE44" i="55"/>
  <c r="AD44" i="55"/>
  <c r="AA44" i="55"/>
  <c r="X44" i="55"/>
  <c r="W44" i="55"/>
  <c r="BD44" i="55"/>
  <c r="BC44" i="55"/>
  <c r="BC68" i="55" s="1"/>
  <c r="AZ44" i="55"/>
  <c r="AY44" i="55"/>
  <c r="AB44" i="55"/>
  <c r="O44" i="55"/>
  <c r="N37" i="55"/>
  <c r="BH37" i="55"/>
  <c r="BQ64" i="55"/>
  <c r="BA64" i="55"/>
  <c r="AK64" i="55"/>
  <c r="BP64" i="55"/>
  <c r="AZ64" i="55"/>
  <c r="AJ64" i="55"/>
  <c r="BX64" i="55"/>
  <c r="BX68" i="55" s="1"/>
  <c r="BF64" i="55"/>
  <c r="AN64" i="55"/>
  <c r="BW64" i="55"/>
  <c r="BE64" i="55"/>
  <c r="AM64" i="55"/>
  <c r="BV64" i="55"/>
  <c r="BD64" i="55"/>
  <c r="AL64" i="55"/>
  <c r="BU64" i="55"/>
  <c r="AX64" i="55"/>
  <c r="BS64" i="55"/>
  <c r="BT64" i="55"/>
  <c r="AW64" i="55"/>
  <c r="AV64" i="55"/>
  <c r="BB64" i="55"/>
  <c r="AY64" i="55"/>
  <c r="BM64" i="55"/>
  <c r="AH64" i="55"/>
  <c r="BK64" i="55"/>
  <c r="AF64" i="55"/>
  <c r="BJ64" i="55"/>
  <c r="BI64" i="55"/>
  <c r="BL64" i="55"/>
  <c r="AG64" i="55"/>
  <c r="BH64" i="55"/>
  <c r="AU64" i="55"/>
  <c r="AO64" i="55"/>
  <c r="AT64" i="55"/>
  <c r="AS64" i="55"/>
  <c r="AR64" i="55"/>
  <c r="AP64" i="55"/>
  <c r="AQ64" i="55"/>
  <c r="AI64" i="55"/>
  <c r="BO64" i="55"/>
  <c r="BN64" i="55"/>
  <c r="BG64" i="55"/>
  <c r="BR64" i="55"/>
  <c r="BC64" i="55"/>
  <c r="BS37" i="55"/>
  <c r="K37" i="55"/>
  <c r="F70" i="55"/>
  <c r="F72" i="55" s="1"/>
  <c r="F73" i="55" s="1"/>
  <c r="G69" i="55"/>
  <c r="G71" i="55" s="1"/>
  <c r="BX68" i="54"/>
  <c r="BR68" i="54"/>
  <c r="BP37" i="54"/>
  <c r="BQ37" i="54"/>
  <c r="AK38" i="54"/>
  <c r="U38" i="54"/>
  <c r="E71" i="54"/>
  <c r="AJ38" i="54"/>
  <c r="AJ68" i="54" s="1"/>
  <c r="T38" i="54"/>
  <c r="AW38" i="54"/>
  <c r="AE38" i="54"/>
  <c r="M38" i="54"/>
  <c r="M68" i="54" s="1"/>
  <c r="AB38" i="54"/>
  <c r="AV38" i="54"/>
  <c r="AD38" i="54"/>
  <c r="L38" i="54"/>
  <c r="L68" i="54" s="1"/>
  <c r="AT38" i="54"/>
  <c r="AU38" i="54"/>
  <c r="AC38" i="54"/>
  <c r="K38" i="54"/>
  <c r="K68" i="54" s="1"/>
  <c r="J38" i="54"/>
  <c r="J68" i="54" s="1"/>
  <c r="AG38" i="54"/>
  <c r="G38" i="54"/>
  <c r="G68" i="54" s="1"/>
  <c r="AF38" i="54"/>
  <c r="F38" i="54"/>
  <c r="F68" i="54" s="1"/>
  <c r="AA38" i="54"/>
  <c r="AX38" i="54"/>
  <c r="X38" i="54"/>
  <c r="Z38" i="54"/>
  <c r="W38" i="54"/>
  <c r="V38" i="54"/>
  <c r="S38" i="54"/>
  <c r="R38" i="54"/>
  <c r="R68" i="54" s="1"/>
  <c r="Q38" i="54"/>
  <c r="Q68" i="54" s="1"/>
  <c r="AR38" i="54"/>
  <c r="O38" i="54"/>
  <c r="O68" i="54" s="1"/>
  <c r="N38" i="54"/>
  <c r="N68" i="54" s="1"/>
  <c r="Y38" i="54"/>
  <c r="AS38" i="54"/>
  <c r="AS68" i="54" s="1"/>
  <c r="P38" i="54"/>
  <c r="P68" i="54" s="1"/>
  <c r="AQ38" i="54"/>
  <c r="AP38" i="54"/>
  <c r="AN38" i="54"/>
  <c r="AI38" i="54"/>
  <c r="AM38" i="54"/>
  <c r="AH38" i="54"/>
  <c r="H38" i="54"/>
  <c r="H68" i="54" s="1"/>
  <c r="AL38" i="54"/>
  <c r="I38" i="54"/>
  <c r="I68" i="54" s="1"/>
  <c r="AO38" i="54"/>
  <c r="BO37" i="54"/>
  <c r="BA54" i="54"/>
  <c r="AK54" i="54"/>
  <c r="AZ54" i="54"/>
  <c r="AJ54" i="54"/>
  <c r="BL54" i="54"/>
  <c r="AV54" i="54"/>
  <c r="AF54" i="54"/>
  <c r="BJ54" i="54"/>
  <c r="AQ54" i="54"/>
  <c r="X54" i="54"/>
  <c r="AN54" i="54"/>
  <c r="BI54" i="54"/>
  <c r="AP54" i="54"/>
  <c r="W54" i="54"/>
  <c r="BG54" i="54"/>
  <c r="BH54" i="54"/>
  <c r="AO54" i="54"/>
  <c r="V54" i="54"/>
  <c r="BM54" i="54"/>
  <c r="AI54" i="54"/>
  <c r="BE54" i="54"/>
  <c r="BK54" i="54"/>
  <c r="AH54" i="54"/>
  <c r="BF54" i="54"/>
  <c r="AG54" i="54"/>
  <c r="AE54" i="54"/>
  <c r="BC54" i="54"/>
  <c r="AC54" i="54"/>
  <c r="BB54" i="54"/>
  <c r="AX54" i="54"/>
  <c r="AW54" i="54"/>
  <c r="AU54" i="54"/>
  <c r="AR54" i="54"/>
  <c r="AY54" i="54"/>
  <c r="AT54" i="54"/>
  <c r="AS54" i="54"/>
  <c r="AM54" i="54"/>
  <c r="AL54" i="54"/>
  <c r="Y54" i="54"/>
  <c r="AA54" i="54"/>
  <c r="Z54" i="54"/>
  <c r="BN54" i="54"/>
  <c r="BD54" i="54"/>
  <c r="AD54" i="54"/>
  <c r="AB54" i="54"/>
  <c r="BY68" i="54"/>
  <c r="BM53" i="54"/>
  <c r="AW53" i="54"/>
  <c r="AG53" i="54"/>
  <c r="BL53" i="54"/>
  <c r="AV53" i="54"/>
  <c r="AF53" i="54"/>
  <c r="BH53" i="54"/>
  <c r="AU53" i="54"/>
  <c r="AC53" i="54"/>
  <c r="BK53" i="54"/>
  <c r="AR53" i="54"/>
  <c r="AT53" i="54"/>
  <c r="AB53" i="54"/>
  <c r="AS53" i="54"/>
  <c r="AA53" i="54"/>
  <c r="Z53" i="54"/>
  <c r="BC53" i="54"/>
  <c r="AE53" i="54"/>
  <c r="BA53" i="54"/>
  <c r="AZ53" i="54"/>
  <c r="BB53" i="54"/>
  <c r="AD53" i="54"/>
  <c r="Y53" i="54"/>
  <c r="X53" i="54"/>
  <c r="AX53" i="54"/>
  <c r="V53" i="54"/>
  <c r="BI53" i="54"/>
  <c r="W53" i="54"/>
  <c r="BE53" i="54"/>
  <c r="AQ53" i="54"/>
  <c r="AP53" i="54"/>
  <c r="BG53" i="54"/>
  <c r="U53" i="54"/>
  <c r="BF53" i="54"/>
  <c r="BD53" i="54"/>
  <c r="BD68" i="54" s="1"/>
  <c r="AY53" i="54"/>
  <c r="AO53" i="54"/>
  <c r="AN53" i="54"/>
  <c r="BJ53" i="54"/>
  <c r="AL53" i="54"/>
  <c r="AJ53" i="54"/>
  <c r="AM53" i="54"/>
  <c r="AK53" i="54"/>
  <c r="AI53" i="54"/>
  <c r="AH53" i="54"/>
  <c r="BP68" i="54"/>
  <c r="BA46" i="54"/>
  <c r="BA68" i="54" s="1"/>
  <c r="AK46" i="54"/>
  <c r="U46" i="54"/>
  <c r="AZ46" i="54"/>
  <c r="AJ46" i="54"/>
  <c r="T46" i="54"/>
  <c r="AS46" i="54"/>
  <c r="AA46" i="54"/>
  <c r="AR46" i="54"/>
  <c r="Z46" i="54"/>
  <c r="AP46" i="54"/>
  <c r="AQ46" i="54"/>
  <c r="Y46" i="54"/>
  <c r="X46" i="54"/>
  <c r="AU46" i="54"/>
  <c r="S46" i="54"/>
  <c r="AO46" i="54"/>
  <c r="AT46" i="54"/>
  <c r="R46" i="54"/>
  <c r="Q46" i="54"/>
  <c r="AL46" i="54"/>
  <c r="N46" i="54"/>
  <c r="AG46" i="54"/>
  <c r="BF46" i="54"/>
  <c r="AD46" i="54"/>
  <c r="BC46" i="54"/>
  <c r="BC68" i="54" s="1"/>
  <c r="V46" i="54"/>
  <c r="P46" i="54"/>
  <c r="AX46" i="54"/>
  <c r="AF46" i="54"/>
  <c r="AE46" i="54"/>
  <c r="BE46" i="54"/>
  <c r="BE68" i="54" s="1"/>
  <c r="AC46" i="54"/>
  <c r="BD46" i="54"/>
  <c r="AB46" i="54"/>
  <c r="W46" i="54"/>
  <c r="BB46" i="54"/>
  <c r="AY46" i="54"/>
  <c r="AY68" i="54" s="1"/>
  <c r="O46" i="54"/>
  <c r="AW46" i="54"/>
  <c r="AN46" i="54"/>
  <c r="AM46" i="54"/>
  <c r="AH46" i="54"/>
  <c r="AV46" i="54"/>
  <c r="AI46" i="54"/>
  <c r="BH68" i="54"/>
  <c r="BU68" i="54"/>
  <c r="M37" i="54"/>
  <c r="BI52" i="54"/>
  <c r="BI68" i="54" s="1"/>
  <c r="AS52" i="54"/>
  <c r="AC52" i="54"/>
  <c r="BH52" i="54"/>
  <c r="AR52" i="54"/>
  <c r="AB52" i="54"/>
  <c r="BC52" i="54"/>
  <c r="AK52" i="54"/>
  <c r="BB52" i="54"/>
  <c r="AJ52" i="54"/>
  <c r="AZ52" i="54"/>
  <c r="AZ68" i="54" s="1"/>
  <c r="BA52" i="54"/>
  <c r="AI52" i="54"/>
  <c r="AH52" i="54"/>
  <c r="AW52" i="54"/>
  <c r="Y52" i="54"/>
  <c r="W52" i="54"/>
  <c r="AV52" i="54"/>
  <c r="X52" i="54"/>
  <c r="AU52" i="54"/>
  <c r="AT52" i="54"/>
  <c r="V52" i="54"/>
  <c r="AP52" i="54"/>
  <c r="T52" i="54"/>
  <c r="AG52" i="54"/>
  <c r="AE52" i="54"/>
  <c r="BK52" i="54"/>
  <c r="BK68" i="54" s="1"/>
  <c r="AD52" i="54"/>
  <c r="AA52" i="54"/>
  <c r="Z52" i="54"/>
  <c r="BF52" i="54"/>
  <c r="AY52" i="54"/>
  <c r="AF52" i="54"/>
  <c r="BL52" i="54"/>
  <c r="BJ52" i="54"/>
  <c r="BG52" i="54"/>
  <c r="U52" i="54"/>
  <c r="BE52" i="54"/>
  <c r="BD52" i="54"/>
  <c r="AX52" i="54"/>
  <c r="AO52" i="54"/>
  <c r="AN52" i="54"/>
  <c r="AL52" i="54"/>
  <c r="AQ52" i="54"/>
  <c r="AM52" i="54"/>
  <c r="AZ37" i="54"/>
  <c r="E37" i="54"/>
  <c r="BL67" i="54"/>
  <c r="AV67" i="54"/>
  <c r="CA67" i="54"/>
  <c r="CA68" i="54" s="1"/>
  <c r="BK67" i="54"/>
  <c r="AU67" i="54"/>
  <c r="BN67" i="54"/>
  <c r="AT67" i="54"/>
  <c r="BW67" i="54"/>
  <c r="BW68" i="54" s="1"/>
  <c r="BD67" i="54"/>
  <c r="AK67" i="54"/>
  <c r="BV67" i="54"/>
  <c r="BV68" i="54" s="1"/>
  <c r="BC67" i="54"/>
  <c r="AJ67" i="54"/>
  <c r="BR67" i="54"/>
  <c r="AY67" i="54"/>
  <c r="BP67" i="54"/>
  <c r="AQ67" i="54"/>
  <c r="BJ67" i="54"/>
  <c r="BO67" i="54"/>
  <c r="BO68" i="54" s="1"/>
  <c r="AP67" i="54"/>
  <c r="BM67" i="54"/>
  <c r="AO67" i="54"/>
  <c r="AN67" i="54"/>
  <c r="BA67" i="54"/>
  <c r="AX67" i="54"/>
  <c r="AZ67" i="54"/>
  <c r="BZ67" i="54"/>
  <c r="BZ68" i="54" s="1"/>
  <c r="AW67" i="54"/>
  <c r="BX67" i="54"/>
  <c r="AR67" i="54"/>
  <c r="AL67" i="54"/>
  <c r="BY67" i="54"/>
  <c r="BU67" i="54"/>
  <c r="BS67" i="54"/>
  <c r="BS68" i="54" s="1"/>
  <c r="BI67" i="54"/>
  <c r="AI67" i="54"/>
  <c r="BT67" i="54"/>
  <c r="BT68" i="54" s="1"/>
  <c r="BQ67" i="54"/>
  <c r="BQ68" i="54" s="1"/>
  <c r="BH67" i="54"/>
  <c r="BF67" i="54"/>
  <c r="BB67" i="54"/>
  <c r="AS67" i="54"/>
  <c r="AM67" i="54"/>
  <c r="BG67" i="54"/>
  <c r="BE67" i="54"/>
  <c r="H71" i="55" l="1"/>
  <c r="G70" i="55"/>
  <c r="H69" i="55"/>
  <c r="AG68" i="55"/>
  <c r="BG68" i="55"/>
  <c r="O68" i="55"/>
  <c r="AV68" i="55"/>
  <c r="I68" i="55"/>
  <c r="BQ68" i="55"/>
  <c r="R68" i="55"/>
  <c r="Y68" i="55"/>
  <c r="M68" i="55"/>
  <c r="S68" i="55"/>
  <c r="BU68" i="55"/>
  <c r="X68" i="55"/>
  <c r="AT68" i="55"/>
  <c r="N68" i="55"/>
  <c r="Q68" i="55"/>
  <c r="BJ68" i="55"/>
  <c r="BH68" i="55"/>
  <c r="BA68" i="55"/>
  <c r="W68" i="55"/>
  <c r="AI68" i="55"/>
  <c r="AW68" i="55"/>
  <c r="AX68" i="55"/>
  <c r="G72" i="55"/>
  <c r="G73" i="55" s="1"/>
  <c r="AO68" i="55"/>
  <c r="V68" i="55"/>
  <c r="AL68" i="55"/>
  <c r="AA68" i="55"/>
  <c r="AP68" i="55"/>
  <c r="BD68" i="55"/>
  <c r="T68" i="55"/>
  <c r="AH68" i="55"/>
  <c r="U68" i="55"/>
  <c r="AK68" i="55"/>
  <c r="AF68" i="55"/>
  <c r="AE68" i="55"/>
  <c r="AJ68" i="55"/>
  <c r="P68" i="55"/>
  <c r="AN68" i="55"/>
  <c r="J68" i="55"/>
  <c r="Z68" i="55"/>
  <c r="AM68" i="55"/>
  <c r="AB68" i="55"/>
  <c r="AQ68" i="55"/>
  <c r="AR68" i="55"/>
  <c r="AY68" i="55"/>
  <c r="K68" i="55"/>
  <c r="AO68" i="54"/>
  <c r="AT68" i="54"/>
  <c r="BN68" i="54"/>
  <c r="BF68" i="54"/>
  <c r="BB68" i="54"/>
  <c r="AI68" i="54"/>
  <c r="X68" i="54"/>
  <c r="E70" i="54"/>
  <c r="E72" i="54" s="1"/>
  <c r="E73" i="54" s="1"/>
  <c r="F69" i="54"/>
  <c r="F71" i="54" s="1"/>
  <c r="U68" i="54"/>
  <c r="BM68" i="54"/>
  <c r="AK68" i="54"/>
  <c r="AL68" i="54"/>
  <c r="AD68" i="54"/>
  <c r="AV68" i="54"/>
  <c r="BG68" i="54"/>
  <c r="AN68" i="54"/>
  <c r="AX68" i="54"/>
  <c r="AE68" i="54"/>
  <c r="AG68" i="54"/>
  <c r="AR68" i="54"/>
  <c r="S68" i="54"/>
  <c r="V68" i="54"/>
  <c r="W68" i="54"/>
  <c r="AB68" i="54"/>
  <c r="BJ68" i="54"/>
  <c r="AP68" i="54"/>
  <c r="AA68" i="54"/>
  <c r="AW68" i="54"/>
  <c r="AF68" i="54"/>
  <c r="Y68" i="54"/>
  <c r="AC68" i="54"/>
  <c r="AU68" i="54"/>
  <c r="AH68" i="54"/>
  <c r="AM68" i="54"/>
  <c r="Z68" i="54"/>
  <c r="BL68" i="54"/>
  <c r="AQ68" i="54"/>
  <c r="T68" i="54"/>
  <c r="H70" i="55" l="1"/>
  <c r="H72" i="55" s="1"/>
  <c r="H73" i="55" s="1"/>
  <c r="I69" i="55"/>
  <c r="G69" i="54"/>
  <c r="F70" i="54"/>
  <c r="F72" i="54"/>
  <c r="F73" i="54" s="1"/>
  <c r="I71" i="55" l="1"/>
  <c r="G71" i="54"/>
  <c r="J69" i="55" l="1"/>
  <c r="I70" i="55"/>
  <c r="I72" i="55" s="1"/>
  <c r="I73" i="55" s="1"/>
  <c r="G70" i="54"/>
  <c r="G72" i="54" s="1"/>
  <c r="G73" i="54" s="1"/>
  <c r="H69" i="54"/>
  <c r="J71" i="55" l="1"/>
  <c r="H71" i="54"/>
  <c r="K69" i="55" l="1"/>
  <c r="J70" i="55"/>
  <c r="J72" i="55" s="1"/>
  <c r="J73" i="55" s="1"/>
  <c r="I69" i="54"/>
  <c r="H70" i="54"/>
  <c r="H72" i="54" s="1"/>
  <c r="H73" i="54" s="1"/>
  <c r="K71" i="55" l="1"/>
  <c r="I71" i="54"/>
  <c r="L69" i="55" l="1"/>
  <c r="K70" i="55"/>
  <c r="K72" i="55" s="1"/>
  <c r="K73" i="55" s="1"/>
  <c r="J69" i="54"/>
  <c r="I70" i="54"/>
  <c r="I72" i="54" s="1"/>
  <c r="I73" i="54" s="1"/>
  <c r="L71" i="55" l="1"/>
  <c r="J71" i="54"/>
  <c r="M69" i="55" l="1"/>
  <c r="L70" i="55"/>
  <c r="L72" i="55" s="1"/>
  <c r="L73" i="55" s="1"/>
  <c r="K69" i="54"/>
  <c r="J70" i="54"/>
  <c r="J72" i="54" s="1"/>
  <c r="J73" i="54" s="1"/>
  <c r="M71" i="55" l="1"/>
  <c r="K71" i="54"/>
  <c r="N69" i="55" l="1"/>
  <c r="M70" i="55"/>
  <c r="M72" i="55" s="1"/>
  <c r="M73" i="55" s="1"/>
  <c r="L69" i="54"/>
  <c r="K70" i="54"/>
  <c r="K72" i="54" s="1"/>
  <c r="K73" i="54" s="1"/>
  <c r="N71" i="55" l="1"/>
  <c r="L71" i="54"/>
  <c r="N70" i="55" l="1"/>
  <c r="N72" i="55" s="1"/>
  <c r="N73" i="55" s="1"/>
  <c r="O69" i="55"/>
  <c r="L70" i="54"/>
  <c r="L72" i="54" s="1"/>
  <c r="L73" i="54" s="1"/>
  <c r="M69" i="54"/>
  <c r="O71" i="55" l="1"/>
  <c r="M71" i="54"/>
  <c r="O70" i="55" l="1"/>
  <c r="O72" i="55" s="1"/>
  <c r="O73" i="55" s="1"/>
  <c r="P69" i="55"/>
  <c r="M70" i="54"/>
  <c r="M72" i="54" s="1"/>
  <c r="M73" i="54" s="1"/>
  <c r="N69" i="54"/>
  <c r="P71" i="55" l="1"/>
  <c r="N71" i="54"/>
  <c r="Q69" i="55" l="1"/>
  <c r="P70" i="55"/>
  <c r="P72" i="55" s="1"/>
  <c r="P73" i="55" s="1"/>
  <c r="N70" i="54"/>
  <c r="N72" i="54" s="1"/>
  <c r="N73" i="54" s="1"/>
  <c r="O69" i="54"/>
  <c r="Q71" i="55" l="1"/>
  <c r="O71" i="54"/>
  <c r="Q70" i="55" l="1"/>
  <c r="Q72" i="55" s="1"/>
  <c r="Q73" i="55" s="1"/>
  <c r="R69" i="55"/>
  <c r="O70" i="54"/>
  <c r="O72" i="54" s="1"/>
  <c r="O73" i="54" s="1"/>
  <c r="P69" i="54"/>
  <c r="R71" i="55" l="1"/>
  <c r="P71" i="54"/>
  <c r="S69" i="55" l="1"/>
  <c r="R70" i="55"/>
  <c r="R72" i="55" s="1"/>
  <c r="R73" i="55" s="1"/>
  <c r="P70" i="54"/>
  <c r="P72" i="54" s="1"/>
  <c r="P73" i="54" s="1"/>
  <c r="Q69" i="54"/>
  <c r="S71" i="55" l="1"/>
  <c r="Q71" i="54"/>
  <c r="T69" i="55" l="1"/>
  <c r="S70" i="55"/>
  <c r="S72" i="55" s="1"/>
  <c r="S73" i="55" s="1"/>
  <c r="Q70" i="54"/>
  <c r="Q72" i="54" s="1"/>
  <c r="Q73" i="54" s="1"/>
  <c r="R69" i="54"/>
  <c r="T71" i="55" l="1"/>
  <c r="R71" i="54"/>
  <c r="T70" i="55" l="1"/>
  <c r="T72" i="55" s="1"/>
  <c r="T73" i="55" s="1"/>
  <c r="U69" i="55"/>
  <c r="S69" i="54"/>
  <c r="R70" i="54"/>
  <c r="R72" i="54" s="1"/>
  <c r="R73" i="54" s="1"/>
  <c r="U71" i="55" l="1"/>
  <c r="S71" i="54"/>
  <c r="U70" i="55" l="1"/>
  <c r="U72" i="55" s="1"/>
  <c r="U73" i="55" s="1"/>
  <c r="V69" i="55"/>
  <c r="T69" i="54"/>
  <c r="S70" i="54"/>
  <c r="S72" i="54" s="1"/>
  <c r="S73" i="54" s="1"/>
  <c r="V71" i="55" l="1"/>
  <c r="T71" i="54"/>
  <c r="V70" i="55" l="1"/>
  <c r="V72" i="55" s="1"/>
  <c r="V73" i="55" s="1"/>
  <c r="W69" i="55"/>
  <c r="T70" i="54"/>
  <c r="T72" i="54" s="1"/>
  <c r="T73" i="54" s="1"/>
  <c r="U69" i="54"/>
  <c r="W71" i="55" l="1"/>
  <c r="U71" i="54"/>
  <c r="W70" i="55" l="1"/>
  <c r="W72" i="55" s="1"/>
  <c r="W73" i="55" s="1"/>
  <c r="X69" i="55"/>
  <c r="U70" i="54"/>
  <c r="U72" i="54" s="1"/>
  <c r="U73" i="54" s="1"/>
  <c r="V69" i="54"/>
  <c r="X71" i="55" l="1"/>
  <c r="V71" i="54"/>
  <c r="Y69" i="55" l="1"/>
  <c r="X70" i="55"/>
  <c r="X72" i="55" s="1"/>
  <c r="X73" i="55" s="1"/>
  <c r="W69" i="54"/>
  <c r="V70" i="54"/>
  <c r="V72" i="54" s="1"/>
  <c r="V73" i="54" s="1"/>
  <c r="Y71" i="55" l="1"/>
  <c r="W71" i="54"/>
  <c r="Z69" i="55" l="1"/>
  <c r="Y70" i="55"/>
  <c r="Y72" i="55" s="1"/>
  <c r="Y73" i="55" s="1"/>
  <c r="W70" i="54"/>
  <c r="W72" i="54" s="1"/>
  <c r="W73" i="54" s="1"/>
  <c r="X69" i="54"/>
  <c r="Z71" i="55" l="1"/>
  <c r="X71" i="54"/>
  <c r="AA69" i="55" l="1"/>
  <c r="Z70" i="55"/>
  <c r="Z72" i="55" s="1"/>
  <c r="Z73" i="55" s="1"/>
  <c r="Y69" i="54"/>
  <c r="X70" i="54"/>
  <c r="X72" i="54" s="1"/>
  <c r="X73" i="54" s="1"/>
  <c r="AA71" i="55" l="1"/>
  <c r="Y71" i="54"/>
  <c r="AA70" i="55" l="1"/>
  <c r="AA72" i="55" s="1"/>
  <c r="AA73" i="55" s="1"/>
  <c r="AB69" i="55"/>
  <c r="Z69" i="54"/>
  <c r="Y70" i="54"/>
  <c r="Y72" i="54" s="1"/>
  <c r="Y73" i="54" s="1"/>
  <c r="AB71" i="55" l="1"/>
  <c r="Z71" i="54"/>
  <c r="AC69" i="55" l="1"/>
  <c r="AB70" i="55"/>
  <c r="AB72" i="55" s="1"/>
  <c r="AB73" i="55" s="1"/>
  <c r="AA69" i="54"/>
  <c r="Z70" i="54"/>
  <c r="Z72" i="54" s="1"/>
  <c r="Z73" i="54" s="1"/>
  <c r="AC71" i="55" l="1"/>
  <c r="AA71" i="54"/>
  <c r="AD69" i="55" l="1"/>
  <c r="AC70" i="55"/>
  <c r="AC72" i="55" s="1"/>
  <c r="AC73" i="55" s="1"/>
  <c r="AA70" i="54"/>
  <c r="AA72" i="54" s="1"/>
  <c r="AA73" i="54" s="1"/>
  <c r="AB69" i="54"/>
  <c r="AD71" i="55" l="1"/>
  <c r="AB71" i="54"/>
  <c r="AD70" i="55" l="1"/>
  <c r="AD72" i="55" s="1"/>
  <c r="AD73" i="55" s="1"/>
  <c r="AE69" i="55"/>
  <c r="AB70" i="54"/>
  <c r="AB72" i="54" s="1"/>
  <c r="AB73" i="54" s="1"/>
  <c r="AC69" i="54"/>
  <c r="AE71" i="55" l="1"/>
  <c r="AC71" i="54"/>
  <c r="AE70" i="55" l="1"/>
  <c r="AE72" i="55" s="1"/>
  <c r="AE73" i="55" s="1"/>
  <c r="AF69" i="55"/>
  <c r="AC70" i="54"/>
  <c r="AC72" i="54" s="1"/>
  <c r="AC73" i="54" s="1"/>
  <c r="AD69" i="54"/>
  <c r="AF71" i="55" l="1"/>
  <c r="AD71" i="54"/>
  <c r="AF70" i="55" l="1"/>
  <c r="AF72" i="55" s="1"/>
  <c r="AF73" i="55" s="1"/>
  <c r="AG69" i="55"/>
  <c r="AD70" i="54"/>
  <c r="AD72" i="54" s="1"/>
  <c r="AD73" i="54" s="1"/>
  <c r="AE69" i="54"/>
  <c r="AG71" i="55" l="1"/>
  <c r="AE71" i="54"/>
  <c r="AH69" i="55" l="1"/>
  <c r="AG70" i="55"/>
  <c r="AG72" i="55" s="1"/>
  <c r="AG73" i="55" s="1"/>
  <c r="AE70" i="54"/>
  <c r="AE72" i="54" s="1"/>
  <c r="AE73" i="54" s="1"/>
  <c r="AF69" i="54"/>
  <c r="AH71" i="55" l="1"/>
  <c r="AF71" i="54"/>
  <c r="AI69" i="55" l="1"/>
  <c r="AH70" i="55"/>
  <c r="AH72" i="55" s="1"/>
  <c r="AH73" i="55" s="1"/>
  <c r="AF70" i="54"/>
  <c r="AF72" i="54" s="1"/>
  <c r="AF73" i="54" s="1"/>
  <c r="AG69" i="54"/>
  <c r="AI71" i="55" l="1"/>
  <c r="AG71" i="54"/>
  <c r="AJ69" i="55" l="1"/>
  <c r="AI70" i="55"/>
  <c r="AI72" i="55" s="1"/>
  <c r="AI73" i="55" s="1"/>
  <c r="AH69" i="54"/>
  <c r="AG70" i="54"/>
  <c r="AG72" i="54" s="1"/>
  <c r="AG73" i="54" s="1"/>
  <c r="AJ71" i="55" l="1"/>
  <c r="AH71" i="54"/>
  <c r="AK69" i="55" l="1"/>
  <c r="AJ70" i="55"/>
  <c r="AJ72" i="55" s="1"/>
  <c r="AJ73" i="55" s="1"/>
  <c r="AI69" i="54"/>
  <c r="AH70" i="54"/>
  <c r="AH72" i="54" s="1"/>
  <c r="AH73" i="54" s="1"/>
  <c r="AK71" i="55" l="1"/>
  <c r="AI71" i="54"/>
  <c r="AL69" i="55" l="1"/>
  <c r="AK70" i="55"/>
  <c r="AK72" i="55" s="1"/>
  <c r="AK73" i="55" s="1"/>
  <c r="AI70" i="54"/>
  <c r="AI72" i="54" s="1"/>
  <c r="AI73" i="54" s="1"/>
  <c r="AJ69" i="54"/>
  <c r="AL71" i="55" l="1"/>
  <c r="AJ71" i="54"/>
  <c r="AL70" i="55" l="1"/>
  <c r="AL72" i="55" s="1"/>
  <c r="AL73" i="55" s="1"/>
  <c r="AM69" i="55"/>
  <c r="AJ70" i="54"/>
  <c r="AJ72" i="54" s="1"/>
  <c r="AJ73" i="54" s="1"/>
  <c r="AK69" i="54"/>
  <c r="AM71" i="55" l="1"/>
  <c r="AK71" i="54"/>
  <c r="AM70" i="55" l="1"/>
  <c r="AM72" i="55" s="1"/>
  <c r="AM73" i="55" s="1"/>
  <c r="AN69" i="55"/>
  <c r="AL69" i="54"/>
  <c r="AK70" i="54"/>
  <c r="AK72" i="54" s="1"/>
  <c r="AK73" i="54" s="1"/>
  <c r="AN71" i="55" l="1"/>
  <c r="AL71" i="54"/>
  <c r="AN70" i="55" l="1"/>
  <c r="AN72" i="55" s="1"/>
  <c r="AN73" i="55" s="1"/>
  <c r="AO69" i="55"/>
  <c r="AM69" i="54"/>
  <c r="AL70" i="54"/>
  <c r="AL72" i="54" s="1"/>
  <c r="AL73" i="54" s="1"/>
  <c r="AO71" i="55" l="1"/>
  <c r="AM71" i="54"/>
  <c r="AP69" i="55" l="1"/>
  <c r="AO70" i="55"/>
  <c r="AO72" i="55" s="1"/>
  <c r="AO73" i="55" s="1"/>
  <c r="AM70" i="54"/>
  <c r="AM72" i="54" s="1"/>
  <c r="AM73" i="54" s="1"/>
  <c r="AN69" i="54"/>
  <c r="AP71" i="55" l="1"/>
  <c r="AN71" i="54"/>
  <c r="AQ69" i="55" l="1"/>
  <c r="AP70" i="55"/>
  <c r="AP72" i="55" s="1"/>
  <c r="AP73" i="55" s="1"/>
  <c r="AO69" i="54"/>
  <c r="AN70" i="54"/>
  <c r="AN72" i="54" s="1"/>
  <c r="AN73" i="54" s="1"/>
  <c r="AQ71" i="55" l="1"/>
  <c r="AO71" i="54"/>
  <c r="AQ70" i="55" l="1"/>
  <c r="AQ72" i="55" s="1"/>
  <c r="AQ73" i="55" s="1"/>
  <c r="AR69" i="55"/>
  <c r="AP69" i="54"/>
  <c r="AO70" i="54"/>
  <c r="AO72" i="54" s="1"/>
  <c r="AO73" i="54" s="1"/>
  <c r="AR71" i="55" l="1"/>
  <c r="AP71" i="54"/>
  <c r="AR70" i="55" l="1"/>
  <c r="AR72" i="55" s="1"/>
  <c r="AR73" i="55" s="1"/>
  <c r="AS69" i="55"/>
  <c r="AQ69" i="54"/>
  <c r="AP70" i="54"/>
  <c r="AP72" i="54" s="1"/>
  <c r="AP73" i="54" s="1"/>
  <c r="AS71" i="55" l="1"/>
  <c r="AQ71" i="54"/>
  <c r="AS70" i="55" l="1"/>
  <c r="AS72" i="55" s="1"/>
  <c r="AS73" i="55" s="1"/>
  <c r="AT69" i="55"/>
  <c r="AQ70" i="54"/>
  <c r="AQ72" i="54" s="1"/>
  <c r="AQ73" i="54" s="1"/>
  <c r="AR69" i="54"/>
  <c r="AT71" i="55" l="1"/>
  <c r="AR71" i="54"/>
  <c r="AT70" i="55" l="1"/>
  <c r="AT72" i="55" s="1"/>
  <c r="AT73" i="55" s="1"/>
  <c r="AU69" i="55"/>
  <c r="AR70" i="54"/>
  <c r="AR72" i="54" s="1"/>
  <c r="AR73" i="54" s="1"/>
  <c r="AS69" i="54"/>
  <c r="AU71" i="55" l="1"/>
  <c r="AS71" i="54"/>
  <c r="AU70" i="55" l="1"/>
  <c r="AU72" i="55" s="1"/>
  <c r="AU73" i="55" s="1"/>
  <c r="AV69" i="55"/>
  <c r="AS70" i="54"/>
  <c r="AS72" i="54" s="1"/>
  <c r="AS73" i="54" s="1"/>
  <c r="AT69" i="54"/>
  <c r="AV71" i="55" l="1"/>
  <c r="AT71" i="54"/>
  <c r="AW69" i="55" l="1"/>
  <c r="AV70" i="55"/>
  <c r="AV72" i="55" s="1"/>
  <c r="AV73" i="55" s="1"/>
  <c r="AT70" i="54"/>
  <c r="AT72" i="54" s="1"/>
  <c r="AT73" i="54" s="1"/>
  <c r="AU69" i="54"/>
  <c r="AW71" i="55" l="1"/>
  <c r="AU71" i="54"/>
  <c r="AW70" i="55" l="1"/>
  <c r="AW72" i="55" s="1"/>
  <c r="AW73" i="55" s="1"/>
  <c r="AX69" i="55"/>
  <c r="AU70" i="54"/>
  <c r="AU72" i="54" s="1"/>
  <c r="AU73" i="54" s="1"/>
  <c r="AV69" i="54"/>
  <c r="AX71" i="55" l="1"/>
  <c r="AV71" i="54"/>
  <c r="AX70" i="55" l="1"/>
  <c r="AX72" i="55" s="1"/>
  <c r="AX73" i="55" s="1"/>
  <c r="AY69" i="55"/>
  <c r="AV70" i="54"/>
  <c r="AV72" i="54" s="1"/>
  <c r="AV73" i="54" s="1"/>
  <c r="AW69" i="54"/>
  <c r="AY71" i="55" l="1"/>
  <c r="AW71" i="54"/>
  <c r="AY70" i="55" l="1"/>
  <c r="AY72" i="55" s="1"/>
  <c r="AY73" i="55" s="1"/>
  <c r="AZ69" i="55"/>
  <c r="AX69" i="54"/>
  <c r="AW70" i="54"/>
  <c r="AW72" i="54" s="1"/>
  <c r="AW73" i="54" s="1"/>
  <c r="AZ71" i="55" l="1"/>
  <c r="AX71" i="54"/>
  <c r="AZ70" i="55" l="1"/>
  <c r="AZ72" i="55" s="1"/>
  <c r="AZ73" i="55" s="1"/>
  <c r="BA69" i="55"/>
  <c r="AY69" i="54"/>
  <c r="AX70" i="54"/>
  <c r="AX72" i="54" s="1"/>
  <c r="AX73" i="54" s="1"/>
  <c r="BA71" i="55" l="1"/>
  <c r="AY71" i="54"/>
  <c r="BA70" i="55" l="1"/>
  <c r="BA72" i="55" s="1"/>
  <c r="BA73" i="55" s="1"/>
  <c r="BB69" i="55"/>
  <c r="AY70" i="54"/>
  <c r="AY72" i="54" s="1"/>
  <c r="AY73" i="54" s="1"/>
  <c r="AZ69" i="54"/>
  <c r="BB71" i="55" l="1"/>
  <c r="AZ71" i="54"/>
  <c r="BB70" i="55" l="1"/>
  <c r="BB72" i="55" s="1"/>
  <c r="BB73" i="55" s="1"/>
  <c r="BC69" i="55"/>
  <c r="BA69" i="54"/>
  <c r="AZ70" i="54"/>
  <c r="AZ72" i="54" s="1"/>
  <c r="AZ73" i="54" s="1"/>
  <c r="BC71" i="55" l="1"/>
  <c r="BA71" i="54"/>
  <c r="BC70" i="55" l="1"/>
  <c r="BC72" i="55" s="1"/>
  <c r="BC73" i="55" s="1"/>
  <c r="BD69" i="55"/>
  <c r="BA70" i="54"/>
  <c r="BA72" i="54" s="1"/>
  <c r="BA73" i="54" s="1"/>
  <c r="BB69" i="54"/>
  <c r="BD71" i="55" l="1"/>
  <c r="BB71" i="54"/>
  <c r="BE69" i="55" l="1"/>
  <c r="BD70" i="55"/>
  <c r="BD72" i="55" s="1"/>
  <c r="BD73" i="55" s="1"/>
  <c r="BB70" i="54"/>
  <c r="BB72" i="54" s="1"/>
  <c r="BB73" i="54" s="1"/>
  <c r="BC69" i="54"/>
  <c r="BE71" i="55" l="1"/>
  <c r="BC71" i="54"/>
  <c r="BF69" i="55" l="1"/>
  <c r="BE70" i="55"/>
  <c r="BE72" i="55" s="1"/>
  <c r="BE73" i="55" s="1"/>
  <c r="BC70" i="54"/>
  <c r="BC72" i="54" s="1"/>
  <c r="BC73" i="54" s="1"/>
  <c r="BD69" i="54"/>
  <c r="BF71" i="55" l="1"/>
  <c r="BD71" i="54"/>
  <c r="BG69" i="55" l="1"/>
  <c r="BF70" i="55"/>
  <c r="BF72" i="55" s="1"/>
  <c r="BF73" i="55" s="1"/>
  <c r="BE69" i="54"/>
  <c r="BD70" i="54"/>
  <c r="BD72" i="54" s="1"/>
  <c r="BD73" i="54" s="1"/>
  <c r="BG71" i="55" l="1"/>
  <c r="BE71" i="54"/>
  <c r="BH69" i="55" l="1"/>
  <c r="BG70" i="55"/>
  <c r="BG72" i="55" s="1"/>
  <c r="BG73" i="55" s="1"/>
  <c r="BF69" i="54"/>
  <c r="BE70" i="54"/>
  <c r="BE72" i="54" s="1"/>
  <c r="BE73" i="54" s="1"/>
  <c r="BH71" i="55" l="1"/>
  <c r="BF71" i="54"/>
  <c r="BI69" i="55" l="1"/>
  <c r="BH70" i="55"/>
  <c r="BH72" i="55" s="1"/>
  <c r="BH73" i="55" s="1"/>
  <c r="BG69" i="54"/>
  <c r="BF70" i="54"/>
  <c r="BF72" i="54" s="1"/>
  <c r="BF73" i="54" s="1"/>
  <c r="BI71" i="55" l="1"/>
  <c r="BG71" i="54"/>
  <c r="BI70" i="55" l="1"/>
  <c r="BI72" i="55" s="1"/>
  <c r="BI73" i="55" s="1"/>
  <c r="BJ69" i="55"/>
  <c r="BH69" i="54"/>
  <c r="BG70" i="54"/>
  <c r="BG72" i="54" s="1"/>
  <c r="BG73" i="54" s="1"/>
  <c r="BJ71" i="55" l="1"/>
  <c r="BH71" i="54"/>
  <c r="BJ70" i="55" l="1"/>
  <c r="BJ72" i="55" s="1"/>
  <c r="BJ73" i="55" s="1"/>
  <c r="BK69" i="55"/>
  <c r="BI69" i="54"/>
  <c r="BH70" i="54"/>
  <c r="BH72" i="54" s="1"/>
  <c r="BH73" i="54" s="1"/>
  <c r="BK71" i="55" l="1"/>
  <c r="BI71" i="54"/>
  <c r="BK70" i="55" l="1"/>
  <c r="BK72" i="55" s="1"/>
  <c r="BK73" i="55" s="1"/>
  <c r="BL69" i="55"/>
  <c r="BI70" i="54"/>
  <c r="BI72" i="54" s="1"/>
  <c r="BI73" i="54" s="1"/>
  <c r="BJ69" i="54"/>
  <c r="BL71" i="55" l="1"/>
  <c r="BJ71" i="54"/>
  <c r="BL70" i="55" l="1"/>
  <c r="BL72" i="55" s="1"/>
  <c r="BL73" i="55" s="1"/>
  <c r="BM69" i="55"/>
  <c r="BJ70" i="54"/>
  <c r="BJ72" i="54" s="1"/>
  <c r="BJ73" i="54" s="1"/>
  <c r="BK69" i="54"/>
  <c r="BM71" i="55" l="1"/>
  <c r="BK71" i="54"/>
  <c r="BM70" i="55" l="1"/>
  <c r="BM72" i="55" s="1"/>
  <c r="BM73" i="55" s="1"/>
  <c r="BN69" i="55"/>
  <c r="BK70" i="54"/>
  <c r="BK72" i="54" s="1"/>
  <c r="BK73" i="54" s="1"/>
  <c r="BL69" i="54"/>
  <c r="BN71" i="55" l="1"/>
  <c r="BL71" i="54"/>
  <c r="BO69" i="55" l="1"/>
  <c r="BN70" i="55"/>
  <c r="BN72" i="55" s="1"/>
  <c r="BN73" i="55" s="1"/>
  <c r="BM69" i="54"/>
  <c r="BL70" i="54"/>
  <c r="BL72" i="54" s="1"/>
  <c r="BL73" i="54" s="1"/>
  <c r="BO71" i="55" l="1"/>
  <c r="BM71" i="54"/>
  <c r="BP69" i="55" l="1"/>
  <c r="BO70" i="55"/>
  <c r="BO72" i="55" s="1"/>
  <c r="BO73" i="55" s="1"/>
  <c r="BN69" i="54"/>
  <c r="BM70" i="54"/>
  <c r="BM72" i="54" s="1"/>
  <c r="BM73" i="54" s="1"/>
  <c r="BP71" i="55" l="1"/>
  <c r="BN71" i="54"/>
  <c r="BQ69" i="55" l="1"/>
  <c r="BP70" i="55"/>
  <c r="BP72" i="55" s="1"/>
  <c r="BP73" i="55" s="1"/>
  <c r="BN70" i="54"/>
  <c r="BN72" i="54" s="1"/>
  <c r="BN73" i="54" s="1"/>
  <c r="BO69" i="54"/>
  <c r="BQ71" i="55" l="1"/>
  <c r="BO71" i="54"/>
  <c r="BR69" i="55" l="1"/>
  <c r="BQ70" i="55"/>
  <c r="BQ72" i="55" s="1"/>
  <c r="BQ73" i="55" s="1"/>
  <c r="BO70" i="54"/>
  <c r="BO72" i="54" s="1"/>
  <c r="BO73" i="54" s="1"/>
  <c r="BP69" i="54"/>
  <c r="BR71" i="55" l="1"/>
  <c r="BP71" i="54"/>
  <c r="BS69" i="55" l="1"/>
  <c r="BR70" i="55"/>
  <c r="BR72" i="55" s="1"/>
  <c r="BR73" i="55" s="1"/>
  <c r="BQ69" i="54"/>
  <c r="BP70" i="54"/>
  <c r="BP72" i="54" s="1"/>
  <c r="BP73" i="54" s="1"/>
  <c r="BS71" i="55" l="1"/>
  <c r="BQ71" i="54"/>
  <c r="BT69" i="55" l="1"/>
  <c r="BS70" i="55"/>
  <c r="BS72" i="55" s="1"/>
  <c r="BS73" i="55" s="1"/>
  <c r="BQ70" i="54"/>
  <c r="BQ72" i="54" s="1"/>
  <c r="BQ73" i="54" s="1"/>
  <c r="BR69" i="54"/>
  <c r="BT71" i="55" l="1"/>
  <c r="BR71" i="54"/>
  <c r="BT70" i="55" l="1"/>
  <c r="BT72" i="55" s="1"/>
  <c r="BT73" i="55" s="1"/>
  <c r="BU69" i="55"/>
  <c r="BR70" i="54"/>
  <c r="BR72" i="54" s="1"/>
  <c r="BR73" i="54" s="1"/>
  <c r="BS69" i="54"/>
  <c r="BU71" i="55" l="1"/>
  <c r="BS71" i="54"/>
  <c r="BV69" i="55" l="1"/>
  <c r="BU70" i="55"/>
  <c r="BU72" i="55" s="1"/>
  <c r="BU73" i="55" s="1"/>
  <c r="BT69" i="54"/>
  <c r="BS70" i="54"/>
  <c r="BS72" i="54" s="1"/>
  <c r="BS73" i="54" s="1"/>
  <c r="BV71" i="55" l="1"/>
  <c r="BT71" i="54"/>
  <c r="BW69" i="55" l="1"/>
  <c r="BV70" i="55"/>
  <c r="BV72" i="55" s="1"/>
  <c r="BV73" i="55" s="1"/>
  <c r="BU69" i="54"/>
  <c r="BT70" i="54"/>
  <c r="BT72" i="54" s="1"/>
  <c r="BT73" i="54" s="1"/>
  <c r="BW71" i="55" l="1"/>
  <c r="BU71" i="54"/>
  <c r="BW70" i="55" l="1"/>
  <c r="BW72" i="55" s="1"/>
  <c r="BW73" i="55" s="1"/>
  <c r="BX69" i="55"/>
  <c r="BV69" i="54"/>
  <c r="BU70" i="54"/>
  <c r="BU72" i="54" s="1"/>
  <c r="BU73" i="54" s="1"/>
  <c r="BX71" i="55" l="1"/>
  <c r="BV71" i="54"/>
  <c r="BX70" i="55" l="1"/>
  <c r="BX72" i="55" s="1"/>
  <c r="BX73" i="55" s="1"/>
  <c r="BY69" i="55"/>
  <c r="BV70" i="54"/>
  <c r="BV72" i="54" s="1"/>
  <c r="BV73" i="54" s="1"/>
  <c r="BW69" i="54"/>
  <c r="BY71" i="55" l="1"/>
  <c r="BW71" i="54"/>
  <c r="BY70" i="55" l="1"/>
  <c r="BY72" i="55" s="1"/>
  <c r="BY73" i="55" s="1"/>
  <c r="BZ69" i="55"/>
  <c r="BW70" i="54"/>
  <c r="BW72" i="54" s="1"/>
  <c r="BW73" i="54" s="1"/>
  <c r="BX69" i="54"/>
  <c r="BZ71" i="55" l="1"/>
  <c r="BX71" i="54"/>
  <c r="BZ70" i="55" l="1"/>
  <c r="BZ72" i="55" s="1"/>
  <c r="BZ73" i="55" s="1"/>
  <c r="CA69" i="55"/>
  <c r="BX70" i="54"/>
  <c r="BX72" i="54" s="1"/>
  <c r="BX73" i="54" s="1"/>
  <c r="BY69" i="54"/>
  <c r="CA71" i="55" l="1"/>
  <c r="BY71" i="54"/>
  <c r="CA70" i="55" l="1"/>
  <c r="CA72" i="55" s="1"/>
  <c r="CA73" i="55" s="1"/>
  <c r="CB69" i="55"/>
  <c r="BY70" i="54"/>
  <c r="BY72" i="54" s="1"/>
  <c r="BY73" i="54" s="1"/>
  <c r="BZ69" i="54"/>
  <c r="CB71" i="55" l="1"/>
  <c r="CB70" i="55" s="1"/>
  <c r="CB72" i="55" s="1"/>
  <c r="CB73" i="55" s="1"/>
  <c r="BZ71" i="54"/>
  <c r="BZ70" i="54" l="1"/>
  <c r="BZ72" i="54" s="1"/>
  <c r="BZ73" i="54" s="1"/>
  <c r="CA69" i="54"/>
  <c r="CA71" i="54" l="1"/>
  <c r="CB69" i="54" l="1"/>
  <c r="CA70" i="54"/>
  <c r="CA72" i="54" s="1"/>
  <c r="CA73" i="54" s="1"/>
  <c r="CB71" i="54" l="1"/>
  <c r="CB70" i="54" s="1"/>
  <c r="CB72" i="54"/>
  <c r="CB73" i="54" s="1"/>
  <c r="BL21" i="44" l="1"/>
  <c r="BK21" i="44"/>
  <c r="BJ21" i="44"/>
  <c r="BI21" i="44"/>
  <c r="BH21" i="44"/>
  <c r="BG21" i="44"/>
  <c r="BF21" i="44"/>
  <c r="BE21" i="44"/>
  <c r="BD21" i="44"/>
  <c r="BC21" i="44"/>
  <c r="BB21" i="44"/>
  <c r="BA21" i="44"/>
  <c r="AZ21" i="44"/>
  <c r="AY21" i="44"/>
  <c r="AX21" i="44"/>
  <c r="AW21" i="44"/>
  <c r="AV21" i="44"/>
  <c r="AU21" i="44"/>
  <c r="AT21" i="44"/>
  <c r="AS21" i="44"/>
  <c r="AR21" i="44"/>
  <c r="AQ21" i="44"/>
  <c r="AP21" i="44"/>
  <c r="AO21" i="44"/>
  <c r="AN21" i="44"/>
  <c r="AM21" i="44"/>
  <c r="AL21" i="44"/>
  <c r="AK21" i="44"/>
  <c r="AJ21" i="44"/>
  <c r="AI21" i="44"/>
  <c r="AH21" i="44"/>
  <c r="AG21" i="44"/>
  <c r="AF21" i="44"/>
  <c r="AE21" i="44"/>
  <c r="AD21" i="44"/>
  <c r="AC21" i="44"/>
  <c r="AB21" i="44"/>
  <c r="AA21" i="44"/>
  <c r="Z21" i="44"/>
  <c r="Y21" i="44"/>
  <c r="X21" i="44"/>
  <c r="W21" i="44"/>
  <c r="V21" i="44"/>
  <c r="U21" i="44"/>
  <c r="T21" i="44"/>
  <c r="S21" i="44"/>
  <c r="R21" i="44"/>
  <c r="Q21" i="44"/>
  <c r="P21" i="44"/>
  <c r="O21" i="44"/>
  <c r="N21" i="44"/>
  <c r="M21" i="44"/>
  <c r="L21" i="44"/>
  <c r="K21" i="44"/>
  <c r="J21" i="44"/>
  <c r="I21" i="44"/>
  <c r="H21" i="44"/>
  <c r="G21" i="44"/>
  <c r="F21" i="44"/>
  <c r="CA95" i="45"/>
  <c r="BZ95" i="45"/>
  <c r="BY95" i="45"/>
  <c r="CA78" i="45"/>
  <c r="BZ78" i="45"/>
  <c r="BY78" i="45"/>
  <c r="BX78" i="45"/>
  <c r="BW78" i="45"/>
  <c r="BV78" i="45"/>
  <c r="BU78" i="45"/>
  <c r="BT78" i="45"/>
  <c r="BS78" i="45"/>
  <c r="BR78" i="45"/>
  <c r="BQ78" i="45"/>
  <c r="BP78" i="45"/>
  <c r="BO78" i="45"/>
  <c r="BN78" i="45"/>
  <c r="BM78" i="45"/>
  <c r="BL78" i="45"/>
  <c r="BK78" i="45"/>
  <c r="BJ78" i="45"/>
  <c r="BI78" i="45"/>
  <c r="BH78" i="45"/>
  <c r="BG78" i="45"/>
  <c r="BF78" i="45"/>
  <c r="BE78" i="45"/>
  <c r="BD78" i="45"/>
  <c r="BC78" i="45"/>
  <c r="BB78" i="45"/>
  <c r="BA78" i="45"/>
  <c r="AZ78" i="45"/>
  <c r="AY78" i="45"/>
  <c r="AX78" i="45"/>
  <c r="AW78" i="45"/>
  <c r="AV78" i="45"/>
  <c r="AU78" i="45"/>
  <c r="AT78" i="45"/>
  <c r="AS78" i="45"/>
  <c r="AR78" i="45"/>
  <c r="AQ78" i="45"/>
  <c r="AP78" i="45"/>
  <c r="AO78" i="45"/>
  <c r="AN78" i="45"/>
  <c r="AM78" i="45"/>
  <c r="AL78" i="45"/>
  <c r="AK78" i="45"/>
  <c r="AJ78" i="45"/>
  <c r="AI78" i="45"/>
  <c r="AH78" i="45"/>
  <c r="AG78" i="45"/>
  <c r="AF78" i="45"/>
  <c r="AE78" i="45"/>
  <c r="AD78" i="45"/>
  <c r="AC78" i="45"/>
  <c r="AB78" i="45"/>
  <c r="AA78" i="45"/>
  <c r="Z78" i="45"/>
  <c r="Y78" i="45"/>
  <c r="X78" i="45"/>
  <c r="W78" i="45"/>
  <c r="V78" i="45"/>
  <c r="U78" i="45"/>
  <c r="T78" i="45"/>
  <c r="S78" i="45"/>
  <c r="R78" i="45"/>
  <c r="Q78" i="45"/>
  <c r="P78" i="45"/>
  <c r="O78" i="45"/>
  <c r="N78" i="45"/>
  <c r="M78" i="45"/>
  <c r="L78" i="45"/>
  <c r="K78" i="45"/>
  <c r="J78" i="45"/>
  <c r="I78" i="45"/>
  <c r="H78" i="45"/>
  <c r="G78" i="45"/>
  <c r="F78" i="45"/>
  <c r="CA35" i="45"/>
  <c r="BZ35" i="45"/>
  <c r="BY35" i="45"/>
  <c r="BX35" i="45"/>
  <c r="BW35" i="45"/>
  <c r="BV35" i="45"/>
  <c r="BU35" i="45"/>
  <c r="BT35" i="45"/>
  <c r="BS35" i="45"/>
  <c r="BR35" i="45"/>
  <c r="BQ35" i="45"/>
  <c r="BP35" i="45"/>
  <c r="BO35" i="45"/>
  <c r="BN35" i="45"/>
  <c r="BM35" i="45"/>
  <c r="CA33" i="45"/>
  <c r="BZ33" i="45"/>
  <c r="BY33" i="45"/>
  <c r="BX33" i="45"/>
  <c r="BW33" i="45"/>
  <c r="BV33" i="45"/>
  <c r="BU33" i="45"/>
  <c r="BT33" i="45"/>
  <c r="BS33" i="45"/>
  <c r="BR33" i="45"/>
  <c r="BQ33" i="45"/>
  <c r="BP33" i="45"/>
  <c r="BO33" i="45"/>
  <c r="BN33" i="45"/>
  <c r="BM33" i="45"/>
  <c r="CA26" i="45"/>
  <c r="BZ26" i="45"/>
  <c r="BY26" i="45"/>
  <c r="BX26" i="45"/>
  <c r="BW26" i="45"/>
  <c r="BV26" i="45"/>
  <c r="BU26" i="45"/>
  <c r="BT26" i="45"/>
  <c r="BS26" i="45"/>
  <c r="BR26" i="45"/>
  <c r="BQ26" i="45"/>
  <c r="BP26" i="45"/>
  <c r="BO26" i="45"/>
  <c r="BN26" i="45"/>
  <c r="BN34" i="45" s="1"/>
  <c r="BM26" i="45"/>
  <c r="E78" i="45"/>
  <c r="BZ89" i="45" l="1"/>
  <c r="BZ90" i="45"/>
  <c r="CA89" i="45"/>
  <c r="CA91" i="45"/>
  <c r="CA90" i="45"/>
  <c r="BY89" i="45"/>
  <c r="BY90" i="45"/>
  <c r="BY91" i="45"/>
  <c r="BP34" i="45"/>
  <c r="BZ91" i="45"/>
  <c r="BO34" i="45"/>
  <c r="BR34" i="45"/>
  <c r="BU34" i="45"/>
  <c r="BS34" i="45"/>
  <c r="BT34" i="45"/>
  <c r="BX34" i="45"/>
  <c r="BQ34" i="45"/>
  <c r="CA34" i="45"/>
  <c r="BM34" i="45"/>
  <c r="BY34" i="45"/>
  <c r="BZ34" i="45"/>
  <c r="BV34" i="45"/>
  <c r="BW34" i="45"/>
  <c r="BL35" i="45" l="1"/>
  <c r="BK35" i="45"/>
  <c r="BJ35" i="45"/>
  <c r="BI35" i="45"/>
  <c r="BH35" i="45"/>
  <c r="BG35" i="45"/>
  <c r="BF35" i="45"/>
  <c r="BE35" i="45"/>
  <c r="BD35" i="45"/>
  <c r="BC35" i="45"/>
  <c r="BB35" i="45"/>
  <c r="BA35" i="45"/>
  <c r="AZ35" i="45"/>
  <c r="AY35" i="45"/>
  <c r="AX35" i="45"/>
  <c r="AW35" i="45"/>
  <c r="AV35" i="45"/>
  <c r="AU35" i="45"/>
  <c r="AT35" i="45"/>
  <c r="AS35" i="45"/>
  <c r="AR35" i="45"/>
  <c r="AQ35" i="45"/>
  <c r="AP35" i="45"/>
  <c r="AO35" i="45"/>
  <c r="AN35" i="45"/>
  <c r="AM35" i="45"/>
  <c r="AL35" i="45"/>
  <c r="AK35" i="45"/>
  <c r="AJ35" i="45"/>
  <c r="AI35" i="45"/>
  <c r="AH35" i="45"/>
  <c r="AG35" i="45"/>
  <c r="AF35" i="45"/>
  <c r="AE35" i="45"/>
  <c r="AD35" i="45"/>
  <c r="AC35" i="45"/>
  <c r="AB35" i="45"/>
  <c r="AA35" i="45"/>
  <c r="Z35" i="45"/>
  <c r="Y35" i="45"/>
  <c r="X35" i="45"/>
  <c r="W35" i="45"/>
  <c r="V35" i="45"/>
  <c r="U35" i="45"/>
  <c r="T35" i="45"/>
  <c r="S35" i="45"/>
  <c r="R35" i="45"/>
  <c r="Q35" i="45"/>
  <c r="P35" i="45"/>
  <c r="O35" i="45"/>
  <c r="N35" i="45"/>
  <c r="M35" i="45"/>
  <c r="L35" i="45"/>
  <c r="K35" i="45"/>
  <c r="J35" i="45"/>
  <c r="I35" i="45"/>
  <c r="H35" i="45"/>
  <c r="G35" i="45"/>
  <c r="F35" i="45"/>
  <c r="E35" i="45"/>
  <c r="AI26" i="45"/>
  <c r="AJ26" i="45"/>
  <c r="AK26" i="45"/>
  <c r="AL26" i="45"/>
  <c r="AM26" i="45"/>
  <c r="AN26" i="45"/>
  <c r="AO26" i="45"/>
  <c r="AP26" i="45"/>
  <c r="AQ26" i="45"/>
  <c r="AR26" i="45"/>
  <c r="AS26" i="45"/>
  <c r="AT26" i="45"/>
  <c r="AT34" i="45" s="1"/>
  <c r="AU26" i="45"/>
  <c r="AU34" i="45" s="1"/>
  <c r="AV26" i="45"/>
  <c r="AW26" i="45"/>
  <c r="AX26" i="45"/>
  <c r="AY26" i="45"/>
  <c r="AZ26" i="45"/>
  <c r="BA26" i="45"/>
  <c r="BB26" i="45"/>
  <c r="BC26" i="45"/>
  <c r="BD26" i="45"/>
  <c r="BE26" i="45"/>
  <c r="BF26" i="45"/>
  <c r="BG26" i="45"/>
  <c r="BH26" i="45"/>
  <c r="BI26" i="45"/>
  <c r="BJ26" i="45"/>
  <c r="BK26" i="45"/>
  <c r="BK34" i="45" s="1"/>
  <c r="BL26" i="45"/>
  <c r="AI33" i="45"/>
  <c r="AJ33" i="45"/>
  <c r="AK33" i="45"/>
  <c r="AL33" i="45"/>
  <c r="AM33" i="45"/>
  <c r="AN33" i="45"/>
  <c r="AO33" i="45"/>
  <c r="AP33" i="45"/>
  <c r="AQ33" i="45"/>
  <c r="AR33" i="45"/>
  <c r="AS33" i="45"/>
  <c r="AT33" i="45"/>
  <c r="AU33" i="45"/>
  <c r="AV33" i="45"/>
  <c r="AW33" i="45"/>
  <c r="AX33" i="45"/>
  <c r="AY33" i="45"/>
  <c r="AZ33" i="45"/>
  <c r="BA33" i="45"/>
  <c r="BB33" i="45"/>
  <c r="BC33" i="45"/>
  <c r="BD33" i="45"/>
  <c r="BE33" i="45"/>
  <c r="BF33" i="45"/>
  <c r="BG33" i="45"/>
  <c r="BH33" i="45"/>
  <c r="BI33" i="45"/>
  <c r="BJ33" i="45"/>
  <c r="BK33" i="45"/>
  <c r="BL33" i="45"/>
  <c r="CB36" i="45"/>
  <c r="CB37" i="45" s="1"/>
  <c r="CA36" i="45"/>
  <c r="CA37" i="45" s="1"/>
  <c r="BZ36" i="45"/>
  <c r="BZ37" i="45" s="1"/>
  <c r="BY36" i="45"/>
  <c r="BY37" i="45" s="1"/>
  <c r="BX36" i="45"/>
  <c r="BX37" i="45" s="1"/>
  <c r="BW36" i="45"/>
  <c r="BW37" i="45" s="1"/>
  <c r="BV36" i="45"/>
  <c r="BV37" i="45" s="1"/>
  <c r="BU36" i="45"/>
  <c r="BU37" i="45" s="1"/>
  <c r="BT36" i="45"/>
  <c r="BT37" i="45" s="1"/>
  <c r="BS36" i="45"/>
  <c r="BS37" i="45" s="1"/>
  <c r="BR36" i="45"/>
  <c r="BR37" i="45" s="1"/>
  <c r="BQ36" i="45"/>
  <c r="BQ37" i="45" s="1"/>
  <c r="BP36" i="45"/>
  <c r="BP37" i="45" s="1"/>
  <c r="BO36" i="45"/>
  <c r="BO37" i="45" s="1"/>
  <c r="BN36" i="45"/>
  <c r="BN37" i="45" s="1"/>
  <c r="BM36" i="45"/>
  <c r="BM37" i="45" s="1"/>
  <c r="CB68" i="45"/>
  <c r="AC25" i="48"/>
  <c r="AC23" i="48"/>
  <c r="AD23" i="48" s="1"/>
  <c r="AC21" i="48"/>
  <c r="AD21" i="48" s="1"/>
  <c r="AE21" i="48" s="1"/>
  <c r="BZ20" i="48"/>
  <c r="BY20" i="48"/>
  <c r="BX20" i="48"/>
  <c r="BW20" i="48"/>
  <c r="BV20" i="48"/>
  <c r="BU20" i="48"/>
  <c r="BT20" i="48"/>
  <c r="BS20" i="48"/>
  <c r="BR20" i="48"/>
  <c r="BQ20" i="48"/>
  <c r="BP20" i="48"/>
  <c r="BO20" i="48"/>
  <c r="BN20" i="48"/>
  <c r="BM20" i="48"/>
  <c r="BL20" i="48"/>
  <c r="BK20" i="48"/>
  <c r="BJ20" i="48"/>
  <c r="BI20" i="48"/>
  <c r="BH20" i="48"/>
  <c r="BG20" i="48"/>
  <c r="BF20" i="48"/>
  <c r="BE20" i="48"/>
  <c r="BD20" i="48"/>
  <c r="BC20" i="48"/>
  <c r="BB20" i="48"/>
  <c r="BA20" i="48"/>
  <c r="AZ20" i="48"/>
  <c r="AY20" i="48"/>
  <c r="AX20" i="48"/>
  <c r="AW20" i="48"/>
  <c r="AV20" i="48"/>
  <c r="AU20" i="48"/>
  <c r="AT20" i="48"/>
  <c r="AS20" i="48"/>
  <c r="AR20" i="48"/>
  <c r="AQ20" i="48"/>
  <c r="AP20" i="48"/>
  <c r="AO20" i="48"/>
  <c r="AN20" i="48"/>
  <c r="AM20" i="48"/>
  <c r="AL20" i="48"/>
  <c r="AK20" i="48"/>
  <c r="AJ20" i="48"/>
  <c r="AI20" i="48"/>
  <c r="AH20" i="48"/>
  <c r="AG20" i="48"/>
  <c r="AF20" i="48"/>
  <c r="AE20" i="48"/>
  <c r="AD20" i="48"/>
  <c r="AC20" i="48"/>
  <c r="AB20" i="48"/>
  <c r="AA20" i="48"/>
  <c r="Z20" i="48"/>
  <c r="Y20" i="48"/>
  <c r="X20" i="48"/>
  <c r="W20" i="48"/>
  <c r="V20" i="48"/>
  <c r="U20" i="48"/>
  <c r="T20" i="48"/>
  <c r="S20" i="48"/>
  <c r="R20" i="48"/>
  <c r="Q20" i="48"/>
  <c r="P20" i="48"/>
  <c r="O20" i="48"/>
  <c r="N20" i="48"/>
  <c r="M20" i="48"/>
  <c r="L20" i="48"/>
  <c r="K20" i="48"/>
  <c r="J20" i="48"/>
  <c r="I20" i="48"/>
  <c r="H20" i="48"/>
  <c r="G20" i="48"/>
  <c r="F20" i="48"/>
  <c r="E20" i="48"/>
  <c r="D20" i="48"/>
  <c r="C28" i="49"/>
  <c r="C27" i="49"/>
  <c r="C26" i="49"/>
  <c r="C25" i="49"/>
  <c r="C24" i="49"/>
  <c r="C23" i="49"/>
  <c r="C22" i="49"/>
  <c r="C21" i="49"/>
  <c r="C20" i="49"/>
  <c r="C19" i="49"/>
  <c r="C18" i="49"/>
  <c r="C17" i="49"/>
  <c r="C16" i="49"/>
  <c r="C15" i="49"/>
  <c r="C14" i="49"/>
  <c r="C13" i="49"/>
  <c r="C12" i="49"/>
  <c r="C11" i="49"/>
  <c r="C10" i="49"/>
  <c r="C9" i="49"/>
  <c r="C8" i="49"/>
  <c r="D19" i="49" l="1"/>
  <c r="D27" i="49"/>
  <c r="D12" i="49"/>
  <c r="D20" i="49"/>
  <c r="D18" i="49"/>
  <c r="D26" i="49"/>
  <c r="D16" i="49"/>
  <c r="D11" i="49"/>
  <c r="D17" i="49"/>
  <c r="D25" i="49"/>
  <c r="D15" i="49"/>
  <c r="D10" i="49"/>
  <c r="D28" i="49"/>
  <c r="D22" i="49"/>
  <c r="D14" i="49"/>
  <c r="D13" i="49"/>
  <c r="D9" i="49"/>
  <c r="D8" i="49"/>
  <c r="D23" i="49"/>
  <c r="D21" i="49"/>
  <c r="D24" i="49"/>
  <c r="AY34" i="45"/>
  <c r="BB34" i="45"/>
  <c r="AX34" i="45"/>
  <c r="AW34" i="45"/>
  <c r="BI34" i="45"/>
  <c r="BI36" i="45" s="1"/>
  <c r="BI37" i="45" s="1"/>
  <c r="AS34" i="45"/>
  <c r="BH34" i="45"/>
  <c r="BH36" i="45" s="1"/>
  <c r="BH37" i="45" s="1"/>
  <c r="AR34" i="45"/>
  <c r="BJ34" i="45"/>
  <c r="BC34" i="45"/>
  <c r="BC36" i="45" s="1"/>
  <c r="BD34" i="45"/>
  <c r="BD36" i="45" s="1"/>
  <c r="AN34" i="45"/>
  <c r="AI34" i="45"/>
  <c r="AQ34" i="45"/>
  <c r="BG34" i="45"/>
  <c r="BG36" i="45" s="1"/>
  <c r="BG37" i="45" s="1"/>
  <c r="BF34" i="45"/>
  <c r="BF36" i="45" s="1"/>
  <c r="BF37" i="45" s="1"/>
  <c r="AP34" i="45"/>
  <c r="BE34" i="45"/>
  <c r="BE36" i="45" s="1"/>
  <c r="BE37" i="45" s="1"/>
  <c r="AO34" i="45"/>
  <c r="AM34" i="45"/>
  <c r="AL34" i="45"/>
  <c r="BA34" i="45"/>
  <c r="AK34" i="45"/>
  <c r="AZ34" i="45"/>
  <c r="AJ34" i="45"/>
  <c r="BL34" i="45"/>
  <c r="AV34" i="45"/>
  <c r="BJ36" i="45"/>
  <c r="BJ37" i="45" s="1"/>
  <c r="BK36" i="45"/>
  <c r="BK37" i="45" s="1"/>
  <c r="AD25" i="48"/>
  <c r="AE23" i="48"/>
  <c r="AF21" i="48"/>
  <c r="W40" i="49"/>
  <c r="W41" i="49"/>
  <c r="V41" i="49"/>
  <c r="U41" i="49"/>
  <c r="T41" i="49"/>
  <c r="S41" i="49"/>
  <c r="R41" i="49"/>
  <c r="Q41" i="49"/>
  <c r="P41" i="49"/>
  <c r="O41" i="49"/>
  <c r="N41" i="49"/>
  <c r="M41" i="49"/>
  <c r="L41" i="49"/>
  <c r="K41" i="49"/>
  <c r="J41" i="49"/>
  <c r="I41" i="49"/>
  <c r="H41" i="49"/>
  <c r="G41" i="49"/>
  <c r="F41" i="49"/>
  <c r="E41" i="49"/>
  <c r="D41" i="49"/>
  <c r="C41" i="49"/>
  <c r="C20" i="48"/>
  <c r="X40" i="49" l="1"/>
  <c r="C29" i="49"/>
  <c r="AE25" i="48"/>
  <c r="AF25" i="48" s="1"/>
  <c r="BL36" i="45"/>
  <c r="BL37" i="45" s="1"/>
  <c r="BD37" i="45"/>
  <c r="BC37" i="45"/>
  <c r="AF23" i="48"/>
  <c r="AG21" i="48"/>
  <c r="Y40" i="49" l="1"/>
  <c r="C30" i="49"/>
  <c r="D30" i="49" s="1"/>
  <c r="E22" i="49"/>
  <c r="E21" i="49"/>
  <c r="E20" i="49"/>
  <c r="E19" i="49"/>
  <c r="E18" i="49"/>
  <c r="E17" i="49"/>
  <c r="E16" i="49"/>
  <c r="E15" i="49"/>
  <c r="E30" i="49"/>
  <c r="E14" i="49"/>
  <c r="E29" i="49"/>
  <c r="E13" i="49"/>
  <c r="E28" i="49"/>
  <c r="E12" i="49"/>
  <c r="E27" i="49"/>
  <c r="AE26" i="48" s="1"/>
  <c r="E11" i="49"/>
  <c r="E26" i="49"/>
  <c r="E10" i="49"/>
  <c r="E25" i="49"/>
  <c r="E9" i="49"/>
  <c r="E24" i="49"/>
  <c r="E8" i="49"/>
  <c r="E23" i="49"/>
  <c r="D29" i="49"/>
  <c r="X41" i="49"/>
  <c r="AF24" i="48"/>
  <c r="AG25" i="48"/>
  <c r="AG26" i="48" s="1"/>
  <c r="AG23" i="48"/>
  <c r="AG24" i="48" s="1"/>
  <c r="AH21" i="48"/>
  <c r="AF22" i="48"/>
  <c r="AC91" i="54" l="1"/>
  <c r="AC91" i="55"/>
  <c r="AC91" i="45"/>
  <c r="AE91" i="55"/>
  <c r="AE91" i="54"/>
  <c r="AD89" i="55"/>
  <c r="AD89" i="54"/>
  <c r="AD95" i="55"/>
  <c r="AD95" i="54"/>
  <c r="AD90" i="54"/>
  <c r="AD90" i="55"/>
  <c r="Y41" i="49"/>
  <c r="C31" i="49"/>
  <c r="AE89" i="55"/>
  <c r="AE89" i="54"/>
  <c r="U26" i="48"/>
  <c r="E26" i="48"/>
  <c r="N24" i="48"/>
  <c r="W22" i="48"/>
  <c r="G22" i="48"/>
  <c r="T26" i="48"/>
  <c r="D26" i="48"/>
  <c r="M24" i="48"/>
  <c r="V22" i="48"/>
  <c r="F22" i="48"/>
  <c r="S26" i="48"/>
  <c r="AB24" i="48"/>
  <c r="L24" i="48"/>
  <c r="U22" i="48"/>
  <c r="E22" i="48"/>
  <c r="R26" i="48"/>
  <c r="AA24" i="48"/>
  <c r="K24" i="48"/>
  <c r="T22" i="48"/>
  <c r="D22" i="48"/>
  <c r="Q26" i="48"/>
  <c r="Z24" i="48"/>
  <c r="J24" i="48"/>
  <c r="S22" i="48"/>
  <c r="C22" i="48"/>
  <c r="P26" i="48"/>
  <c r="Y24" i="48"/>
  <c r="I24" i="48"/>
  <c r="R22" i="48"/>
  <c r="B15" i="48"/>
  <c r="O26" i="48"/>
  <c r="X24" i="48"/>
  <c r="H24" i="48"/>
  <c r="Q22" i="48"/>
  <c r="B14" i="48"/>
  <c r="N26" i="48"/>
  <c r="W24" i="48"/>
  <c r="G24" i="48"/>
  <c r="P22" i="48"/>
  <c r="M26" i="48"/>
  <c r="V24" i="48"/>
  <c r="F24" i="48"/>
  <c r="O22" i="48"/>
  <c r="AB26" i="48"/>
  <c r="L26" i="48"/>
  <c r="U24" i="48"/>
  <c r="E24" i="48"/>
  <c r="N22" i="48"/>
  <c r="AA26" i="48"/>
  <c r="K26" i="48"/>
  <c r="T24" i="48"/>
  <c r="D24" i="48"/>
  <c r="M22" i="48"/>
  <c r="Z26" i="48"/>
  <c r="J26" i="48"/>
  <c r="S24" i="48"/>
  <c r="C26" i="48"/>
  <c r="AB22" i="48"/>
  <c r="L22" i="48"/>
  <c r="Y26" i="48"/>
  <c r="I26" i="48"/>
  <c r="R24" i="48"/>
  <c r="C24" i="48"/>
  <c r="AA22" i="48"/>
  <c r="K22" i="48"/>
  <c r="X26" i="48"/>
  <c r="H26" i="48"/>
  <c r="Q24" i="48"/>
  <c r="Z22" i="48"/>
  <c r="J22" i="48"/>
  <c r="W26" i="48"/>
  <c r="G26" i="48"/>
  <c r="P24" i="48"/>
  <c r="Y22" i="48"/>
  <c r="I22" i="48"/>
  <c r="V26" i="48"/>
  <c r="F26" i="48"/>
  <c r="O24" i="48"/>
  <c r="X22" i="48"/>
  <c r="H22" i="48"/>
  <c r="AD24" i="48"/>
  <c r="AC26" i="48"/>
  <c r="AD22" i="48"/>
  <c r="AC22" i="48"/>
  <c r="AC24" i="48"/>
  <c r="AE24" i="48"/>
  <c r="AD26" i="48"/>
  <c r="AE22" i="48"/>
  <c r="AD89" i="45"/>
  <c r="AF26" i="48"/>
  <c r="AD95" i="45"/>
  <c r="AD90" i="45"/>
  <c r="AE89" i="45"/>
  <c r="AE91" i="45"/>
  <c r="AH25" i="48"/>
  <c r="AH26" i="48" s="1"/>
  <c r="AH23" i="48"/>
  <c r="AH24" i="48" s="1"/>
  <c r="AI21" i="48"/>
  <c r="AG22" i="48"/>
  <c r="G95" i="55" l="1"/>
  <c r="G90" i="54"/>
  <c r="G95" i="54"/>
  <c r="G90" i="55"/>
  <c r="G95" i="45"/>
  <c r="G90" i="45"/>
  <c r="J95" i="55"/>
  <c r="J90" i="54"/>
  <c r="J95" i="54"/>
  <c r="J90" i="55"/>
  <c r="J95" i="45"/>
  <c r="J90" i="45"/>
  <c r="M95" i="55"/>
  <c r="M95" i="54"/>
  <c r="M90" i="54"/>
  <c r="M90" i="55"/>
  <c r="M95" i="45"/>
  <c r="M90" i="45"/>
  <c r="W89" i="54"/>
  <c r="W89" i="55"/>
  <c r="W89" i="45"/>
  <c r="Q91" i="55"/>
  <c r="Q91" i="54"/>
  <c r="Q91" i="45"/>
  <c r="AD91" i="55"/>
  <c r="AD91" i="54"/>
  <c r="AD91" i="45"/>
  <c r="Z95" i="55"/>
  <c r="Z95" i="54"/>
  <c r="Z90" i="54"/>
  <c r="Z90" i="55"/>
  <c r="Z95" i="45"/>
  <c r="Z90" i="45"/>
  <c r="N89" i="55"/>
  <c r="N89" i="54"/>
  <c r="N89" i="45"/>
  <c r="T89" i="55"/>
  <c r="T89" i="54"/>
  <c r="T89" i="45"/>
  <c r="T95" i="54"/>
  <c r="T95" i="55"/>
  <c r="T90" i="54"/>
  <c r="T90" i="55"/>
  <c r="T90" i="45"/>
  <c r="T95" i="45"/>
  <c r="AC95" i="55"/>
  <c r="AC95" i="54"/>
  <c r="AC90" i="54"/>
  <c r="AC90" i="55"/>
  <c r="AC90" i="45"/>
  <c r="AC95" i="45"/>
  <c r="E91" i="54"/>
  <c r="E91" i="55"/>
  <c r="E91" i="45"/>
  <c r="Q89" i="54"/>
  <c r="Q89" i="55"/>
  <c r="Q89" i="45"/>
  <c r="K91" i="55"/>
  <c r="K91" i="54"/>
  <c r="K91" i="45"/>
  <c r="Q95" i="55"/>
  <c r="Q90" i="55"/>
  <c r="Q95" i="54"/>
  <c r="Q90" i="54"/>
  <c r="Q90" i="45"/>
  <c r="Q95" i="45"/>
  <c r="K89" i="54"/>
  <c r="K89" i="55"/>
  <c r="K89" i="45"/>
  <c r="AB91" i="54"/>
  <c r="AB91" i="55"/>
  <c r="AB91" i="45"/>
  <c r="U91" i="54"/>
  <c r="U91" i="55"/>
  <c r="U91" i="45"/>
  <c r="H91" i="54"/>
  <c r="H91" i="55"/>
  <c r="H91" i="45"/>
  <c r="N95" i="54"/>
  <c r="N95" i="55"/>
  <c r="N90" i="54"/>
  <c r="N90" i="55"/>
  <c r="N90" i="45"/>
  <c r="N95" i="45"/>
  <c r="H89" i="55"/>
  <c r="H89" i="54"/>
  <c r="H89" i="45"/>
  <c r="AC89" i="54"/>
  <c r="AC89" i="55"/>
  <c r="AC89" i="45"/>
  <c r="H95" i="55"/>
  <c r="H95" i="54"/>
  <c r="H90" i="54"/>
  <c r="H90" i="55"/>
  <c r="H95" i="45"/>
  <c r="H90" i="45"/>
  <c r="X91" i="54"/>
  <c r="X91" i="55"/>
  <c r="X91" i="45"/>
  <c r="E89" i="55"/>
  <c r="E89" i="54"/>
  <c r="E89" i="45"/>
  <c r="X89" i="55"/>
  <c r="X89" i="54"/>
  <c r="X89" i="45"/>
  <c r="R91" i="54"/>
  <c r="R91" i="55"/>
  <c r="R91" i="45"/>
  <c r="AA89" i="54"/>
  <c r="AA89" i="55"/>
  <c r="AA89" i="45"/>
  <c r="X95" i="55"/>
  <c r="X95" i="54"/>
  <c r="X90" i="54"/>
  <c r="X90" i="55"/>
  <c r="X95" i="45"/>
  <c r="X90" i="45"/>
  <c r="K95" i="55"/>
  <c r="K95" i="54"/>
  <c r="K90" i="54"/>
  <c r="K90" i="55"/>
  <c r="K90" i="45"/>
  <c r="K95" i="45"/>
  <c r="U89" i="55"/>
  <c r="U89" i="54"/>
  <c r="U89" i="45"/>
  <c r="O91" i="54"/>
  <c r="O91" i="55"/>
  <c r="O91" i="45"/>
  <c r="E90" i="55"/>
  <c r="E95" i="55"/>
  <c r="E95" i="54"/>
  <c r="E90" i="54"/>
  <c r="E38" i="44"/>
  <c r="E95" i="45"/>
  <c r="E34" i="44"/>
  <c r="E90" i="45"/>
  <c r="AA90" i="54"/>
  <c r="AA95" i="54"/>
  <c r="AA95" i="55"/>
  <c r="AA90" i="55"/>
  <c r="AA95" i="45"/>
  <c r="AA90" i="45"/>
  <c r="O89" i="55"/>
  <c r="O89" i="54"/>
  <c r="O89" i="45"/>
  <c r="L91" i="54"/>
  <c r="L91" i="55"/>
  <c r="L91" i="45"/>
  <c r="U95" i="55"/>
  <c r="U95" i="54"/>
  <c r="U90" i="54"/>
  <c r="U90" i="55"/>
  <c r="U95" i="45"/>
  <c r="U90" i="45"/>
  <c r="AB95" i="55"/>
  <c r="AB95" i="54"/>
  <c r="AB90" i="55"/>
  <c r="AB90" i="54"/>
  <c r="AB95" i="45"/>
  <c r="AB90" i="45"/>
  <c r="F91" i="54"/>
  <c r="F91" i="55"/>
  <c r="F91" i="45"/>
  <c r="R89" i="55"/>
  <c r="R89" i="54"/>
  <c r="R89" i="45"/>
  <c r="BN96" i="55"/>
  <c r="AX96" i="55"/>
  <c r="AH96" i="55"/>
  <c r="R96" i="55"/>
  <c r="BM96" i="55"/>
  <c r="AW96" i="55"/>
  <c r="AG96" i="55"/>
  <c r="Q96" i="55"/>
  <c r="BY96" i="55"/>
  <c r="BI96" i="55"/>
  <c r="AS96" i="55"/>
  <c r="AC96" i="55"/>
  <c r="M96" i="55"/>
  <c r="BN96" i="54"/>
  <c r="AX96" i="54"/>
  <c r="AH96" i="54"/>
  <c r="R96" i="54"/>
  <c r="BX96" i="55"/>
  <c r="BH96" i="55"/>
  <c r="AR96" i="55"/>
  <c r="AB96" i="55"/>
  <c r="L96" i="55"/>
  <c r="BM96" i="54"/>
  <c r="AW96" i="54"/>
  <c r="AG96" i="54"/>
  <c r="Q96" i="54"/>
  <c r="BT96" i="55"/>
  <c r="BD96" i="55"/>
  <c r="AN96" i="55"/>
  <c r="X96" i="55"/>
  <c r="H96" i="55"/>
  <c r="BY96" i="54"/>
  <c r="BI96" i="54"/>
  <c r="AS96" i="54"/>
  <c r="AC96" i="54"/>
  <c r="M96" i="54"/>
  <c r="BV96" i="55"/>
  <c r="AZ96" i="55"/>
  <c r="AA96" i="55"/>
  <c r="E96" i="55"/>
  <c r="BX96" i="54"/>
  <c r="BE96" i="54"/>
  <c r="AL96" i="54"/>
  <c r="S96" i="54"/>
  <c r="BS96" i="55"/>
  <c r="AV96" i="55"/>
  <c r="Y96" i="55"/>
  <c r="BU96" i="55"/>
  <c r="AY96" i="55"/>
  <c r="Z96" i="55"/>
  <c r="BW96" i="54"/>
  <c r="BD96" i="54"/>
  <c r="AK96" i="54"/>
  <c r="P96" i="54"/>
  <c r="BO96" i="55"/>
  <c r="AL96" i="55"/>
  <c r="J96" i="55"/>
  <c r="CA96" i="54"/>
  <c r="BC96" i="54"/>
  <c r="AF96" i="54"/>
  <c r="J96" i="54"/>
  <c r="BL96" i="55"/>
  <c r="AK96" i="55"/>
  <c r="I96" i="55"/>
  <c r="BJ96" i="55"/>
  <c r="AI96" i="55"/>
  <c r="F96" i="55"/>
  <c r="BF96" i="55"/>
  <c r="AE96" i="55"/>
  <c r="BS96" i="54"/>
  <c r="AV96" i="54"/>
  <c r="Z96" i="54"/>
  <c r="E96" i="54"/>
  <c r="CA96" i="55"/>
  <c r="AU96" i="55"/>
  <c r="T96" i="55"/>
  <c r="BL96" i="54"/>
  <c r="AP96" i="54"/>
  <c r="U96" i="54"/>
  <c r="BG96" i="55"/>
  <c r="S96" i="55"/>
  <c r="BH96" i="54"/>
  <c r="AE96" i="54"/>
  <c r="F96" i="54"/>
  <c r="BB96" i="54"/>
  <c r="BE96" i="55"/>
  <c r="P96" i="55"/>
  <c r="BG96" i="54"/>
  <c r="AD96" i="54"/>
  <c r="BC96" i="55"/>
  <c r="O96" i="55"/>
  <c r="BF96" i="54"/>
  <c r="AB96" i="54"/>
  <c r="BB96" i="55"/>
  <c r="N96" i="55"/>
  <c r="AA96" i="54"/>
  <c r="AP96" i="55"/>
  <c r="BV96" i="54"/>
  <c r="AU96" i="54"/>
  <c r="V96" i="54"/>
  <c r="AO96" i="55"/>
  <c r="BU96" i="54"/>
  <c r="AT96" i="54"/>
  <c r="T96" i="54"/>
  <c r="AF96" i="55"/>
  <c r="AD96" i="55"/>
  <c r="AQ96" i="54"/>
  <c r="W96" i="55"/>
  <c r="AO96" i="54"/>
  <c r="V96" i="55"/>
  <c r="AN96" i="54"/>
  <c r="BZ96" i="55"/>
  <c r="K96" i="55"/>
  <c r="BZ96" i="54"/>
  <c r="AJ96" i="54"/>
  <c r="BW96" i="55"/>
  <c r="G96" i="55"/>
  <c r="BT96" i="54"/>
  <c r="AI96" i="54"/>
  <c r="BR96" i="55"/>
  <c r="BR96" i="54"/>
  <c r="Y96" i="54"/>
  <c r="BK96" i="55"/>
  <c r="BO96" i="54"/>
  <c r="O96" i="54"/>
  <c r="BA96" i="55"/>
  <c r="BK96" i="54"/>
  <c r="N96" i="54"/>
  <c r="BQ96" i="55"/>
  <c r="BP96" i="54"/>
  <c r="BP96" i="55"/>
  <c r="BJ96" i="54"/>
  <c r="AT96" i="55"/>
  <c r="BA96" i="54"/>
  <c r="AY96" i="54"/>
  <c r="X96" i="54"/>
  <c r="W96" i="54"/>
  <c r="BQ96" i="54"/>
  <c r="AQ96" i="55"/>
  <c r="AZ96" i="54"/>
  <c r="L96" i="54"/>
  <c r="AM96" i="55"/>
  <c r="AJ96" i="55"/>
  <c r="AR96" i="54"/>
  <c r="U96" i="55"/>
  <c r="AM96" i="54"/>
  <c r="K96" i="54"/>
  <c r="I96" i="54"/>
  <c r="H96" i="54"/>
  <c r="G96" i="54"/>
  <c r="AT96" i="45"/>
  <c r="BP96" i="45"/>
  <c r="AG96" i="45"/>
  <c r="AR96" i="45"/>
  <c r="AV96" i="45"/>
  <c r="O96" i="45"/>
  <c r="Z96" i="45"/>
  <c r="F96" i="45"/>
  <c r="R96" i="45"/>
  <c r="AC96" i="45"/>
  <c r="AQ96" i="45"/>
  <c r="AF96" i="45"/>
  <c r="Y96" i="45"/>
  <c r="S96" i="45"/>
  <c r="W96" i="45"/>
  <c r="P96" i="45"/>
  <c r="AH96" i="45"/>
  <c r="AZ96" i="45"/>
  <c r="H96" i="45"/>
  <c r="Q96" i="45"/>
  <c r="BN96" i="45"/>
  <c r="BM96" i="45"/>
  <c r="BK96" i="45"/>
  <c r="BI96" i="45"/>
  <c r="AW96" i="45"/>
  <c r="L96" i="45"/>
  <c r="T96" i="45"/>
  <c r="BD96" i="45"/>
  <c r="V96" i="45"/>
  <c r="E39" i="44"/>
  <c r="BT96" i="45"/>
  <c r="AY96" i="45"/>
  <c r="BE96" i="45"/>
  <c r="BR96" i="45"/>
  <c r="BF96" i="45"/>
  <c r="CA96" i="45"/>
  <c r="BH96" i="45"/>
  <c r="AN96" i="45"/>
  <c r="U96" i="45"/>
  <c r="AS96" i="45"/>
  <c r="J96" i="45"/>
  <c r="N96" i="45"/>
  <c r="M96" i="45"/>
  <c r="BJ96" i="45"/>
  <c r="AK96" i="45"/>
  <c r="BO96" i="45"/>
  <c r="BZ96" i="45"/>
  <c r="X96" i="45"/>
  <c r="BS96" i="45"/>
  <c r="AB96" i="45"/>
  <c r="BG96" i="45"/>
  <c r="AJ96" i="45"/>
  <c r="BY96" i="45"/>
  <c r="AU96" i="45"/>
  <c r="AL96" i="45"/>
  <c r="BV96" i="45"/>
  <c r="BC96" i="45"/>
  <c r="K96" i="45"/>
  <c r="BU96" i="45"/>
  <c r="I96" i="45"/>
  <c r="BB96" i="45"/>
  <c r="AM96" i="45"/>
  <c r="AO96" i="45"/>
  <c r="AI96" i="45"/>
  <c r="BA96" i="45"/>
  <c r="AD96" i="45"/>
  <c r="BW96" i="45"/>
  <c r="AA96" i="45"/>
  <c r="G96" i="45"/>
  <c r="AE96" i="45"/>
  <c r="BQ96" i="45"/>
  <c r="E96" i="45"/>
  <c r="AP96" i="45"/>
  <c r="BL96" i="45"/>
  <c r="BX96" i="45"/>
  <c r="AX96" i="45"/>
  <c r="R95" i="55"/>
  <c r="R90" i="55"/>
  <c r="R95" i="54"/>
  <c r="R90" i="54"/>
  <c r="R95" i="45"/>
  <c r="R90" i="45"/>
  <c r="L89" i="54"/>
  <c r="L89" i="55"/>
  <c r="L89" i="45"/>
  <c r="AE90" i="55"/>
  <c r="AE90" i="54"/>
  <c r="AE95" i="54"/>
  <c r="AE95" i="55"/>
  <c r="AA91" i="54"/>
  <c r="AA91" i="55"/>
  <c r="AA91" i="45"/>
  <c r="V91" i="54"/>
  <c r="V91" i="55"/>
  <c r="V91" i="45"/>
  <c r="I91" i="54"/>
  <c r="I91" i="55"/>
  <c r="I91" i="45"/>
  <c r="O90" i="55"/>
  <c r="O95" i="54"/>
  <c r="O95" i="55"/>
  <c r="O90" i="54"/>
  <c r="O90" i="45"/>
  <c r="O95" i="45"/>
  <c r="I89" i="54"/>
  <c r="I89" i="55"/>
  <c r="I89" i="45"/>
  <c r="AB89" i="54"/>
  <c r="AB89" i="55"/>
  <c r="AB89" i="45"/>
  <c r="I90" i="54"/>
  <c r="I95" i="54"/>
  <c r="I95" i="55"/>
  <c r="I90" i="55"/>
  <c r="I90" i="45"/>
  <c r="I95" i="45"/>
  <c r="Y91" i="54"/>
  <c r="Y91" i="55"/>
  <c r="Y91" i="45"/>
  <c r="F89" i="55"/>
  <c r="F89" i="54"/>
  <c r="F89" i="45"/>
  <c r="Y89" i="54"/>
  <c r="Y89" i="55"/>
  <c r="Y89" i="45"/>
  <c r="S91" i="54"/>
  <c r="S91" i="55"/>
  <c r="S91" i="45"/>
  <c r="AF89" i="54"/>
  <c r="AF89" i="55"/>
  <c r="F95" i="55"/>
  <c r="F95" i="54"/>
  <c r="F90" i="54"/>
  <c r="F90" i="55"/>
  <c r="F90" i="45"/>
  <c r="F95" i="45"/>
  <c r="Y90" i="54"/>
  <c r="Y95" i="54"/>
  <c r="Y95" i="55"/>
  <c r="Y90" i="55"/>
  <c r="Y95" i="45"/>
  <c r="Y90" i="45"/>
  <c r="L95" i="55"/>
  <c r="L95" i="54"/>
  <c r="L90" i="55"/>
  <c r="L90" i="54"/>
  <c r="L95" i="45"/>
  <c r="L90" i="45"/>
  <c r="V89" i="55"/>
  <c r="V89" i="54"/>
  <c r="V89" i="45"/>
  <c r="P91" i="54"/>
  <c r="P91" i="55"/>
  <c r="P91" i="45"/>
  <c r="M91" i="54"/>
  <c r="M91" i="55"/>
  <c r="M91" i="45"/>
  <c r="AF91" i="55"/>
  <c r="AF91" i="54"/>
  <c r="V95" i="54"/>
  <c r="V95" i="55"/>
  <c r="V90" i="54"/>
  <c r="V90" i="55"/>
  <c r="V90" i="45"/>
  <c r="V95" i="45"/>
  <c r="M89" i="55"/>
  <c r="M89" i="54"/>
  <c r="M89" i="45"/>
  <c r="P89" i="54"/>
  <c r="P89" i="55"/>
  <c r="P89" i="45"/>
  <c r="S89" i="55"/>
  <c r="S89" i="54"/>
  <c r="S89" i="45"/>
  <c r="BS97" i="55"/>
  <c r="BC97" i="55"/>
  <c r="AM97" i="55"/>
  <c r="W97" i="55"/>
  <c r="G97" i="55"/>
  <c r="BR97" i="55"/>
  <c r="BB97" i="55"/>
  <c r="AL97" i="55"/>
  <c r="V97" i="55"/>
  <c r="F97" i="55"/>
  <c r="BN97" i="55"/>
  <c r="AX97" i="55"/>
  <c r="AH97" i="55"/>
  <c r="R97" i="55"/>
  <c r="BS97" i="54"/>
  <c r="BC97" i="54"/>
  <c r="AM97" i="54"/>
  <c r="W97" i="54"/>
  <c r="G97" i="54"/>
  <c r="BM97" i="55"/>
  <c r="AW97" i="55"/>
  <c r="AG97" i="55"/>
  <c r="Q97" i="55"/>
  <c r="BR97" i="54"/>
  <c r="BB97" i="54"/>
  <c r="AL97" i="54"/>
  <c r="V97" i="54"/>
  <c r="F97" i="54"/>
  <c r="BY97" i="55"/>
  <c r="BI97" i="55"/>
  <c r="AS97" i="55"/>
  <c r="AC97" i="55"/>
  <c r="M97" i="55"/>
  <c r="BN97" i="54"/>
  <c r="AX97" i="54"/>
  <c r="AH97" i="54"/>
  <c r="R97" i="54"/>
  <c r="BQ97" i="55"/>
  <c r="AT97" i="55"/>
  <c r="X97" i="55"/>
  <c r="BI97" i="54"/>
  <c r="AP97" i="54"/>
  <c r="U97" i="54"/>
  <c r="BO97" i="55"/>
  <c r="AQ97" i="55"/>
  <c r="T97" i="55"/>
  <c r="BP97" i="55"/>
  <c r="AR97" i="55"/>
  <c r="U97" i="55"/>
  <c r="CA97" i="54"/>
  <c r="BH97" i="54"/>
  <c r="AO97" i="54"/>
  <c r="T97" i="54"/>
  <c r="BZ97" i="55"/>
  <c r="AY97" i="55"/>
  <c r="S97" i="55"/>
  <c r="BT97" i="54"/>
  <c r="AV97" i="54"/>
  <c r="AA97" i="54"/>
  <c r="BX97" i="55"/>
  <c r="AV97" i="55"/>
  <c r="P97" i="55"/>
  <c r="BV97" i="55"/>
  <c r="AP97" i="55"/>
  <c r="N97" i="55"/>
  <c r="BT97" i="55"/>
  <c r="AN97" i="55"/>
  <c r="K97" i="55"/>
  <c r="BL97" i="54"/>
  <c r="AQ97" i="54"/>
  <c r="Q97" i="54"/>
  <c r="BG97" i="55"/>
  <c r="AE97" i="55"/>
  <c r="BZ97" i="54"/>
  <c r="BE97" i="54"/>
  <c r="AG97" i="54"/>
  <c r="L97" i="54"/>
  <c r="BL97" i="55"/>
  <c r="AB97" i="55"/>
  <c r="BP97" i="54"/>
  <c r="AN97" i="54"/>
  <c r="M97" i="54"/>
  <c r="BK97" i="54"/>
  <c r="I97" i="54"/>
  <c r="BK97" i="55"/>
  <c r="AA97" i="55"/>
  <c r="BO97" i="54"/>
  <c r="AK97" i="54"/>
  <c r="K97" i="54"/>
  <c r="BJ97" i="55"/>
  <c r="Z97" i="55"/>
  <c r="BM97" i="54"/>
  <c r="AJ97" i="54"/>
  <c r="J97" i="54"/>
  <c r="BH97" i="55"/>
  <c r="Y97" i="55"/>
  <c r="AI97" i="54"/>
  <c r="BA97" i="55"/>
  <c r="I97" i="55"/>
  <c r="BD97" i="54"/>
  <c r="AC97" i="54"/>
  <c r="AZ97" i="55"/>
  <c r="H97" i="55"/>
  <c r="BA97" i="54"/>
  <c r="AB97" i="54"/>
  <c r="AD97" i="55"/>
  <c r="O97" i="55"/>
  <c r="BF97" i="54"/>
  <c r="O97" i="54"/>
  <c r="L97" i="55"/>
  <c r="AZ97" i="54"/>
  <c r="N97" i="54"/>
  <c r="J97" i="55"/>
  <c r="AY97" i="54"/>
  <c r="H97" i="54"/>
  <c r="BW97" i="55"/>
  <c r="AU97" i="54"/>
  <c r="BU97" i="55"/>
  <c r="AT97" i="54"/>
  <c r="BF97" i="55"/>
  <c r="AS97" i="54"/>
  <c r="AU97" i="55"/>
  <c r="BX97" i="54"/>
  <c r="AE97" i="54"/>
  <c r="AO97" i="55"/>
  <c r="BW97" i="54"/>
  <c r="AD97" i="54"/>
  <c r="BY97" i="54"/>
  <c r="BV97" i="54"/>
  <c r="BU97" i="54"/>
  <c r="CA97" i="55"/>
  <c r="E97" i="54"/>
  <c r="BQ97" i="54"/>
  <c r="BJ97" i="54"/>
  <c r="Z97" i="54"/>
  <c r="BG97" i="54"/>
  <c r="AW97" i="54"/>
  <c r="AR97" i="54"/>
  <c r="AF97" i="54"/>
  <c r="BE97" i="55"/>
  <c r="BD97" i="55"/>
  <c r="Y97" i="54"/>
  <c r="AK97" i="55"/>
  <c r="X97" i="54"/>
  <c r="AJ97" i="55"/>
  <c r="S97" i="54"/>
  <c r="AI97" i="55"/>
  <c r="P97" i="54"/>
  <c r="AF97" i="55"/>
  <c r="E97" i="55"/>
  <c r="E40" i="44"/>
  <c r="F97" i="45"/>
  <c r="BC97" i="45"/>
  <c r="AX97" i="45"/>
  <c r="H97" i="45"/>
  <c r="Q97" i="45"/>
  <c r="AH97" i="45"/>
  <c r="BJ97" i="45"/>
  <c r="BX97" i="45"/>
  <c r="AG97" i="45"/>
  <c r="U97" i="45"/>
  <c r="BR97" i="45"/>
  <c r="AB97" i="45"/>
  <c r="BB97" i="45"/>
  <c r="S97" i="45"/>
  <c r="BH97" i="45"/>
  <c r="BG97" i="45"/>
  <c r="AY97" i="45"/>
  <c r="BU97" i="45"/>
  <c r="W97" i="45"/>
  <c r="K97" i="45"/>
  <c r="AS97" i="45"/>
  <c r="BD97" i="45"/>
  <c r="J97" i="45"/>
  <c r="T97" i="45"/>
  <c r="AJ97" i="45"/>
  <c r="CA97" i="45"/>
  <c r="AI97" i="45"/>
  <c r="Z97" i="45"/>
  <c r="AC97" i="45"/>
  <c r="AM97" i="45"/>
  <c r="BA97" i="45"/>
  <c r="AU97" i="45"/>
  <c r="AE97" i="45"/>
  <c r="P97" i="45"/>
  <c r="BN97" i="45"/>
  <c r="BT97" i="45"/>
  <c r="V97" i="45"/>
  <c r="AN97" i="45"/>
  <c r="I97" i="45"/>
  <c r="M97" i="45"/>
  <c r="BK97" i="45"/>
  <c r="AA97" i="45"/>
  <c r="L97" i="45"/>
  <c r="BO97" i="45"/>
  <c r="AW97" i="45"/>
  <c r="AL97" i="45"/>
  <c r="BZ97" i="45"/>
  <c r="R97" i="45"/>
  <c r="E97" i="45"/>
  <c r="O97" i="45"/>
  <c r="BM97" i="45"/>
  <c r="X97" i="45"/>
  <c r="AZ97" i="45"/>
  <c r="BE97" i="45"/>
  <c r="AD97" i="45"/>
  <c r="BF97" i="45"/>
  <c r="BI97" i="45"/>
  <c r="AV97" i="45"/>
  <c r="AT97" i="45"/>
  <c r="BL97" i="45"/>
  <c r="AO97" i="45"/>
  <c r="AK97" i="45"/>
  <c r="BV97" i="45"/>
  <c r="AQ97" i="45"/>
  <c r="AP97" i="45"/>
  <c r="G97" i="45"/>
  <c r="BP97" i="45"/>
  <c r="N97" i="45"/>
  <c r="BQ97" i="45"/>
  <c r="AR97" i="45"/>
  <c r="BS97" i="45"/>
  <c r="BY97" i="45"/>
  <c r="BW97" i="45"/>
  <c r="AF97" i="45"/>
  <c r="Y97" i="45"/>
  <c r="S95" i="55"/>
  <c r="S95" i="54"/>
  <c r="S90" i="54"/>
  <c r="S90" i="55"/>
  <c r="S90" i="45"/>
  <c r="S95" i="45"/>
  <c r="D31" i="49"/>
  <c r="E31" i="49"/>
  <c r="Z89" i="54"/>
  <c r="Z89" i="55"/>
  <c r="Z89" i="45"/>
  <c r="G91" i="54"/>
  <c r="G91" i="55"/>
  <c r="G91" i="45"/>
  <c r="J91" i="54"/>
  <c r="J91" i="55"/>
  <c r="J91" i="45"/>
  <c r="P95" i="54"/>
  <c r="P95" i="55"/>
  <c r="P90" i="55"/>
  <c r="P90" i="54"/>
  <c r="P90" i="45"/>
  <c r="P95" i="45"/>
  <c r="J89" i="54"/>
  <c r="J89" i="55"/>
  <c r="J89" i="45"/>
  <c r="W95" i="55"/>
  <c r="W90" i="54"/>
  <c r="W95" i="54"/>
  <c r="W90" i="55"/>
  <c r="W90" i="45"/>
  <c r="W95" i="45"/>
  <c r="T91" i="54"/>
  <c r="T91" i="55"/>
  <c r="T91" i="45"/>
  <c r="W91" i="54"/>
  <c r="W91" i="55"/>
  <c r="W91" i="45"/>
  <c r="Z91" i="54"/>
  <c r="Z91" i="55"/>
  <c r="Z91" i="45"/>
  <c r="G89" i="54"/>
  <c r="G89" i="55"/>
  <c r="G89" i="45"/>
  <c r="N91" i="54"/>
  <c r="N91" i="55"/>
  <c r="N91" i="45"/>
  <c r="AF89" i="45"/>
  <c r="AF91" i="45"/>
  <c r="AE95" i="45"/>
  <c r="AE90" i="45"/>
  <c r="AI25" i="48"/>
  <c r="AI26" i="48" s="1"/>
  <c r="AI23" i="48"/>
  <c r="AI24" i="48" s="1"/>
  <c r="AJ21" i="48"/>
  <c r="AH22" i="48"/>
  <c r="AF95" i="55" l="1"/>
  <c r="AF90" i="55"/>
  <c r="AF90" i="54"/>
  <c r="AF95" i="54"/>
  <c r="AG89" i="54"/>
  <c r="AG89" i="55"/>
  <c r="AJ25" i="48"/>
  <c r="AJ26" i="48" s="1"/>
  <c r="AG91" i="54"/>
  <c r="AG91" i="55"/>
  <c r="AH91" i="45"/>
  <c r="AF95" i="45"/>
  <c r="AF90" i="45"/>
  <c r="AG91" i="45"/>
  <c r="AG89" i="45"/>
  <c r="AJ23" i="48"/>
  <c r="AJ24" i="48" s="1"/>
  <c r="AK21" i="48"/>
  <c r="AI22" i="48"/>
  <c r="AG95" i="55" l="1"/>
  <c r="AG95" i="54"/>
  <c r="AG90" i="54"/>
  <c r="AG90" i="55"/>
  <c r="AH89" i="54"/>
  <c r="AH89" i="55"/>
  <c r="AH91" i="54"/>
  <c r="AH91" i="55"/>
  <c r="AK25" i="48"/>
  <c r="AK26" i="48" s="1"/>
  <c r="AG95" i="45"/>
  <c r="AG90" i="45"/>
  <c r="AH89" i="45"/>
  <c r="AI91" i="45"/>
  <c r="AL25" i="48"/>
  <c r="AL26" i="48" s="1"/>
  <c r="AK23" i="48"/>
  <c r="AK24" i="48" s="1"/>
  <c r="AL21" i="48"/>
  <c r="AJ22" i="48"/>
  <c r="AI89" i="54" l="1"/>
  <c r="AI89" i="55"/>
  <c r="AJ91" i="54"/>
  <c r="AJ91" i="55"/>
  <c r="AI91" i="54"/>
  <c r="AI91" i="55"/>
  <c r="AH95" i="55"/>
  <c r="AH95" i="54"/>
  <c r="AH90" i="55"/>
  <c r="AH90" i="54"/>
  <c r="AI89" i="45"/>
  <c r="AH95" i="45"/>
  <c r="AH90" i="45"/>
  <c r="AJ91" i="45"/>
  <c r="AM25" i="48"/>
  <c r="AM26" i="48" s="1"/>
  <c r="AL23" i="48"/>
  <c r="AL24" i="48" s="1"/>
  <c r="AM21" i="48"/>
  <c r="AK22" i="48"/>
  <c r="AJ89" i="55" l="1"/>
  <c r="AJ89" i="54"/>
  <c r="AI95" i="55"/>
  <c r="AI95" i="54"/>
  <c r="AI90" i="55"/>
  <c r="AI90" i="54"/>
  <c r="AK91" i="55"/>
  <c r="AK91" i="54"/>
  <c r="AI95" i="45"/>
  <c r="AI90" i="45"/>
  <c r="AK91" i="45"/>
  <c r="AJ89" i="45"/>
  <c r="AN25" i="48"/>
  <c r="AN26" i="48" s="1"/>
  <c r="AM23" i="48"/>
  <c r="AM24" i="48" s="1"/>
  <c r="AN21" i="48"/>
  <c r="AL22" i="48"/>
  <c r="AJ95" i="55" l="1"/>
  <c r="AJ95" i="54"/>
  <c r="AJ90" i="55"/>
  <c r="AJ90" i="54"/>
  <c r="AK89" i="55"/>
  <c r="AK89" i="54"/>
  <c r="AL91" i="55"/>
  <c r="AL91" i="54"/>
  <c r="AJ95" i="45"/>
  <c r="AJ90" i="45"/>
  <c r="AL91" i="45"/>
  <c r="AK89" i="45"/>
  <c r="AO25" i="48"/>
  <c r="AO26" i="48" s="1"/>
  <c r="AN23" i="48"/>
  <c r="AN24" i="48" s="1"/>
  <c r="AO21" i="48"/>
  <c r="AM22" i="48"/>
  <c r="AL89" i="54" l="1"/>
  <c r="AL89" i="55"/>
  <c r="AK90" i="54"/>
  <c r="AK95" i="54"/>
  <c r="AK95" i="55"/>
  <c r="AK90" i="55"/>
  <c r="AM91" i="54"/>
  <c r="AM91" i="55"/>
  <c r="AK95" i="45"/>
  <c r="AK90" i="45"/>
  <c r="AL89" i="45"/>
  <c r="AM91" i="45"/>
  <c r="AP25" i="48"/>
  <c r="AP26" i="48" s="1"/>
  <c r="AO23" i="48"/>
  <c r="AO24" i="48" s="1"/>
  <c r="AP21" i="48"/>
  <c r="AN22" i="48"/>
  <c r="AN91" i="54" l="1"/>
  <c r="AN91" i="55"/>
  <c r="AM89" i="54"/>
  <c r="AM89" i="55"/>
  <c r="AL95" i="54"/>
  <c r="AL95" i="55"/>
  <c r="AL90" i="54"/>
  <c r="AL90" i="55"/>
  <c r="AL95" i="45"/>
  <c r="AL90" i="45"/>
  <c r="AM89" i="45"/>
  <c r="AN91" i="45"/>
  <c r="AQ25" i="48"/>
  <c r="AQ26" i="48" s="1"/>
  <c r="AP23" i="48"/>
  <c r="AP24" i="48" s="1"/>
  <c r="AQ21" i="48"/>
  <c r="AO22" i="48"/>
  <c r="AN89" i="55" l="1"/>
  <c r="AN89" i="54"/>
  <c r="AO91" i="54"/>
  <c r="AO91" i="55"/>
  <c r="AM95" i="55"/>
  <c r="AM95" i="54"/>
  <c r="AM90" i="54"/>
  <c r="AM90" i="55"/>
  <c r="AM95" i="45"/>
  <c r="AM90" i="45"/>
  <c r="AO91" i="45"/>
  <c r="AN89" i="45"/>
  <c r="AR25" i="48"/>
  <c r="AR26" i="48" s="1"/>
  <c r="AQ23" i="48"/>
  <c r="AQ24" i="48" s="1"/>
  <c r="AR21" i="48"/>
  <c r="AP91" i="54" l="1"/>
  <c r="AP91" i="55"/>
  <c r="AO89" i="54"/>
  <c r="AO89" i="55"/>
  <c r="AO89" i="45"/>
  <c r="AP91" i="45"/>
  <c r="AS25" i="48"/>
  <c r="AS26" i="48" s="1"/>
  <c r="AR23" i="48"/>
  <c r="AR24" i="48" s="1"/>
  <c r="AS21" i="48"/>
  <c r="AP22" i="48"/>
  <c r="AQ22" i="48"/>
  <c r="AO95" i="54" l="1"/>
  <c r="AO90" i="54"/>
  <c r="AO95" i="55"/>
  <c r="AO90" i="55"/>
  <c r="AP89" i="54"/>
  <c r="AP89" i="55"/>
  <c r="AN95" i="55"/>
  <c r="AN95" i="54"/>
  <c r="AN90" i="55"/>
  <c r="AN90" i="54"/>
  <c r="AQ91" i="54"/>
  <c r="AQ91" i="55"/>
  <c r="AQ91" i="45"/>
  <c r="AP89" i="45"/>
  <c r="AO95" i="45"/>
  <c r="AO90" i="45"/>
  <c r="AN95" i="45"/>
  <c r="AN90" i="45"/>
  <c r="AT25" i="48"/>
  <c r="AT26" i="48" s="1"/>
  <c r="AS23" i="48"/>
  <c r="AS24" i="48" s="1"/>
  <c r="AT21" i="48"/>
  <c r="AQ89" i="54" l="1"/>
  <c r="AQ89" i="55"/>
  <c r="AR91" i="54"/>
  <c r="AR91" i="55"/>
  <c r="AQ89" i="45"/>
  <c r="AR91" i="45"/>
  <c r="AU25" i="48"/>
  <c r="AU26" i="48" s="1"/>
  <c r="AT23" i="48"/>
  <c r="AT24" i="48" s="1"/>
  <c r="AU21" i="48"/>
  <c r="AR22" i="48"/>
  <c r="AS22" i="48"/>
  <c r="AP95" i="54" l="1"/>
  <c r="AP95" i="55"/>
  <c r="AP90" i="54"/>
  <c r="AP90" i="55"/>
  <c r="AQ95" i="55"/>
  <c r="AQ95" i="54"/>
  <c r="AQ90" i="54"/>
  <c r="AQ90" i="55"/>
  <c r="AS91" i="54"/>
  <c r="AS91" i="55"/>
  <c r="AR89" i="54"/>
  <c r="AR89" i="55"/>
  <c r="AQ95" i="45"/>
  <c r="AQ90" i="45"/>
  <c r="AP95" i="45"/>
  <c r="AP90" i="45"/>
  <c r="AR89" i="45"/>
  <c r="AS91" i="45"/>
  <c r="AV25" i="48"/>
  <c r="AV26" i="48" s="1"/>
  <c r="AU23" i="48"/>
  <c r="AU24" i="48" s="1"/>
  <c r="AV21" i="48"/>
  <c r="AS89" i="54" l="1"/>
  <c r="AS89" i="55"/>
  <c r="AT91" i="54"/>
  <c r="AT91" i="55"/>
  <c r="AS89" i="45"/>
  <c r="AT91" i="45"/>
  <c r="AW25" i="48"/>
  <c r="AW26" i="48" s="1"/>
  <c r="AV23" i="48"/>
  <c r="AV24" i="48" s="1"/>
  <c r="AW21" i="48"/>
  <c r="AT22" i="48"/>
  <c r="AU22" i="48"/>
  <c r="AT89" i="55" l="1"/>
  <c r="AT89" i="54"/>
  <c r="AS95" i="55"/>
  <c r="AS95" i="54"/>
  <c r="AS90" i="54"/>
  <c r="AS90" i="55"/>
  <c r="AR95" i="55"/>
  <c r="AR95" i="54"/>
  <c r="AR90" i="54"/>
  <c r="AR90" i="55"/>
  <c r="AU91" i="55"/>
  <c r="AU91" i="54"/>
  <c r="AT89" i="45"/>
  <c r="AU91" i="45"/>
  <c r="AS95" i="45"/>
  <c r="AS90" i="45"/>
  <c r="AR95" i="45"/>
  <c r="AR90" i="45"/>
  <c r="AX25" i="48"/>
  <c r="AX26" i="48" s="1"/>
  <c r="AW23" i="48"/>
  <c r="AW24" i="48" s="1"/>
  <c r="AX21" i="48"/>
  <c r="AV22" i="48"/>
  <c r="AU89" i="55" l="1"/>
  <c r="AU89" i="54"/>
  <c r="AT90" i="54"/>
  <c r="AT95" i="55"/>
  <c r="AT95" i="54"/>
  <c r="AT90" i="55"/>
  <c r="AV91" i="55"/>
  <c r="AV91" i="54"/>
  <c r="AV91" i="45"/>
  <c r="AT95" i="45"/>
  <c r="AT90" i="45"/>
  <c r="AU89" i="45"/>
  <c r="AY25" i="48"/>
  <c r="AY26" i="48" s="1"/>
  <c r="AX23" i="48"/>
  <c r="AX24" i="48" s="1"/>
  <c r="AY21" i="48"/>
  <c r="AV89" i="54" l="1"/>
  <c r="AV89" i="55"/>
  <c r="AW91" i="54"/>
  <c r="AW91" i="55"/>
  <c r="AW91" i="45"/>
  <c r="AV89" i="45"/>
  <c r="AZ25" i="48"/>
  <c r="AZ26" i="48" s="1"/>
  <c r="AY23" i="48"/>
  <c r="AY24" i="48" s="1"/>
  <c r="AZ21" i="48"/>
  <c r="AW22" i="48"/>
  <c r="AW89" i="55" l="1"/>
  <c r="AW89" i="54"/>
  <c r="AU90" i="55"/>
  <c r="AU95" i="55"/>
  <c r="AU95" i="54"/>
  <c r="AU90" i="54"/>
  <c r="AX91" i="54"/>
  <c r="AX91" i="55"/>
  <c r="AX91" i="45"/>
  <c r="AU95" i="45"/>
  <c r="AU90" i="45"/>
  <c r="AW89" i="45"/>
  <c r="BA25" i="48"/>
  <c r="BA26" i="48" s="1"/>
  <c r="AZ23" i="48"/>
  <c r="BA21" i="48"/>
  <c r="AX22" i="48"/>
  <c r="AV95" i="54" l="1"/>
  <c r="AV95" i="55"/>
  <c r="AV90" i="55"/>
  <c r="AV90" i="54"/>
  <c r="AY91" i="54"/>
  <c r="AY91" i="55"/>
  <c r="AV95" i="45"/>
  <c r="AV90" i="45"/>
  <c r="AY91" i="45"/>
  <c r="AZ24" i="48"/>
  <c r="BB25" i="48"/>
  <c r="BB26" i="48" s="1"/>
  <c r="BA23" i="48"/>
  <c r="BB21" i="48"/>
  <c r="AY22" i="48"/>
  <c r="AW90" i="54" l="1"/>
  <c r="AW95" i="54"/>
  <c r="AW95" i="55"/>
  <c r="AW90" i="55"/>
  <c r="AZ91" i="54"/>
  <c r="AZ91" i="55"/>
  <c r="AX89" i="55"/>
  <c r="AX89" i="54"/>
  <c r="AZ91" i="45"/>
  <c r="AW95" i="45"/>
  <c r="AW90" i="45"/>
  <c r="AX89" i="45"/>
  <c r="BA24" i="48"/>
  <c r="BC25" i="48"/>
  <c r="BC26" i="48" s="1"/>
  <c r="BB23" i="48"/>
  <c r="BC21" i="48"/>
  <c r="AZ22" i="48"/>
  <c r="BA91" i="54" l="1"/>
  <c r="BA91" i="55"/>
  <c r="AX90" i="54"/>
  <c r="AX95" i="54"/>
  <c r="AX95" i="55"/>
  <c r="AX90" i="55"/>
  <c r="AY89" i="55"/>
  <c r="AY89" i="54"/>
  <c r="AX95" i="45"/>
  <c r="AX90" i="45"/>
  <c r="BA91" i="45"/>
  <c r="AY89" i="45"/>
  <c r="BB24" i="48"/>
  <c r="BD25" i="48"/>
  <c r="BD26" i="48" s="1"/>
  <c r="BC23" i="48"/>
  <c r="BD21" i="48"/>
  <c r="BA22" i="48"/>
  <c r="BB91" i="54" l="1"/>
  <c r="BB91" i="55"/>
  <c r="AZ89" i="55"/>
  <c r="AZ89" i="54"/>
  <c r="AY95" i="55"/>
  <c r="AY95" i="54"/>
  <c r="AY90" i="54"/>
  <c r="AY90" i="55"/>
  <c r="AZ89" i="45"/>
  <c r="AY95" i="45"/>
  <c r="AY90" i="45"/>
  <c r="BB91" i="45"/>
  <c r="BC24" i="48"/>
  <c r="BE25" i="48"/>
  <c r="BE26" i="48" s="1"/>
  <c r="BD23" i="48"/>
  <c r="BE21" i="48"/>
  <c r="BB22" i="48"/>
  <c r="BC91" i="55" l="1"/>
  <c r="BC91" i="54"/>
  <c r="AZ95" i="55"/>
  <c r="AZ95" i="54"/>
  <c r="AZ90" i="54"/>
  <c r="AZ90" i="55"/>
  <c r="BA89" i="54"/>
  <c r="BA89" i="55"/>
  <c r="AZ95" i="45"/>
  <c r="AZ90" i="45"/>
  <c r="BC91" i="45"/>
  <c r="BA89" i="45"/>
  <c r="BD24" i="48"/>
  <c r="BF25" i="48"/>
  <c r="BF26" i="48" s="1"/>
  <c r="BE23" i="48"/>
  <c r="BF21" i="48"/>
  <c r="BD91" i="55" l="1"/>
  <c r="BD91" i="54"/>
  <c r="BB89" i="55"/>
  <c r="BB89" i="54"/>
  <c r="BD91" i="45"/>
  <c r="BB89" i="45"/>
  <c r="BE24" i="48"/>
  <c r="BG25" i="48"/>
  <c r="BG26" i="48" s="1"/>
  <c r="BF23" i="48"/>
  <c r="BG21" i="48"/>
  <c r="BE91" i="54" l="1"/>
  <c r="BE91" i="55"/>
  <c r="BC89" i="55"/>
  <c r="BC89" i="54"/>
  <c r="BE91" i="45"/>
  <c r="BC89" i="45"/>
  <c r="BF24" i="48"/>
  <c r="BH25" i="48"/>
  <c r="BH26" i="48" s="1"/>
  <c r="BG23" i="48"/>
  <c r="BH21" i="48"/>
  <c r="BF91" i="54" l="1"/>
  <c r="BF91" i="55"/>
  <c r="BD89" i="55"/>
  <c r="BD89" i="54"/>
  <c r="BF91" i="45"/>
  <c r="BD89" i="45"/>
  <c r="BG24" i="48"/>
  <c r="BI25" i="48"/>
  <c r="BI26" i="48" s="1"/>
  <c r="BH23" i="48"/>
  <c r="BI21" i="48"/>
  <c r="BG91" i="54" l="1"/>
  <c r="BG91" i="55"/>
  <c r="BE89" i="54"/>
  <c r="BE89" i="55"/>
  <c r="BG91" i="45"/>
  <c r="BE89" i="45"/>
  <c r="BH24" i="48"/>
  <c r="BJ25" i="48"/>
  <c r="BJ26" i="48" s="1"/>
  <c r="BI23" i="48"/>
  <c r="BJ21" i="48"/>
  <c r="BH91" i="54" l="1"/>
  <c r="BH91" i="55"/>
  <c r="BF89" i="54"/>
  <c r="BF89" i="55"/>
  <c r="BH91" i="45"/>
  <c r="BF89" i="45"/>
  <c r="BI24" i="48"/>
  <c r="BK25" i="48"/>
  <c r="BK26" i="48" s="1"/>
  <c r="BJ23" i="48"/>
  <c r="BJ24" i="48" s="1"/>
  <c r="BK21" i="48"/>
  <c r="BH89" i="54" l="1"/>
  <c r="BH89" i="55"/>
  <c r="BG89" i="54"/>
  <c r="BG89" i="55"/>
  <c r="BI91" i="54"/>
  <c r="BI91" i="55"/>
  <c r="BI91" i="45"/>
  <c r="BH89" i="45"/>
  <c r="BG89" i="45"/>
  <c r="BL25" i="48"/>
  <c r="BL26" i="48" s="1"/>
  <c r="BK23" i="48"/>
  <c r="BK24" i="48" s="1"/>
  <c r="BL21" i="48"/>
  <c r="BI89" i="54" l="1"/>
  <c r="BI89" i="55"/>
  <c r="BJ91" i="55"/>
  <c r="BJ91" i="54"/>
  <c r="BI89" i="45"/>
  <c r="BJ91" i="45"/>
  <c r="BM25" i="48"/>
  <c r="BM26" i="48" s="1"/>
  <c r="BL23" i="48"/>
  <c r="BL24" i="48" s="1"/>
  <c r="BM21" i="48"/>
  <c r="BJ89" i="54" l="1"/>
  <c r="BJ89" i="55"/>
  <c r="BK91" i="55"/>
  <c r="BK91" i="54"/>
  <c r="BJ89" i="45"/>
  <c r="BK91" i="45"/>
  <c r="BN25" i="48"/>
  <c r="BN26" i="48" s="1"/>
  <c r="BM23" i="48"/>
  <c r="BM24" i="48" s="1"/>
  <c r="BN21" i="48"/>
  <c r="BL91" i="54" l="1"/>
  <c r="BL91" i="55"/>
  <c r="BK89" i="55"/>
  <c r="BK89" i="54"/>
  <c r="BK89" i="45"/>
  <c r="BL91" i="45"/>
  <c r="BO25" i="48"/>
  <c r="BO26" i="48" s="1"/>
  <c r="BN23" i="48"/>
  <c r="BN24" i="48" s="1"/>
  <c r="BO21" i="48"/>
  <c r="BL89" i="55" l="1"/>
  <c r="BL89" i="54"/>
  <c r="BM91" i="55"/>
  <c r="BM91" i="54"/>
  <c r="BM91" i="45"/>
  <c r="BL89" i="45"/>
  <c r="BP25" i="48"/>
  <c r="BP26" i="48" s="1"/>
  <c r="BO23" i="48"/>
  <c r="BO24" i="48" s="1"/>
  <c r="BP21" i="48"/>
  <c r="BM89" i="55" l="1"/>
  <c r="BM89" i="54"/>
  <c r="BN91" i="54"/>
  <c r="BN91" i="55"/>
  <c r="BN91" i="45"/>
  <c r="BM89" i="45"/>
  <c r="BQ25" i="48"/>
  <c r="BQ26" i="48" s="1"/>
  <c r="BP23" i="48"/>
  <c r="BP24" i="48" s="1"/>
  <c r="BQ21" i="48"/>
  <c r="BN89" i="55" l="1"/>
  <c r="BN89" i="54"/>
  <c r="BO91" i="54"/>
  <c r="BO91" i="55"/>
  <c r="BO91" i="45"/>
  <c r="BN89" i="45"/>
  <c r="BR25" i="48"/>
  <c r="BR26" i="48" s="1"/>
  <c r="BQ23" i="48"/>
  <c r="BQ24" i="48" s="1"/>
  <c r="BR21" i="48"/>
  <c r="BP91" i="55" l="1"/>
  <c r="BP91" i="54"/>
  <c r="BO89" i="54"/>
  <c r="BO89" i="55"/>
  <c r="BP91" i="45"/>
  <c r="BO89" i="45"/>
  <c r="BS25" i="48"/>
  <c r="BS26" i="48" s="1"/>
  <c r="BR23" i="48"/>
  <c r="BR24" i="48" s="1"/>
  <c r="BS21" i="48"/>
  <c r="BP89" i="54" l="1"/>
  <c r="BP89" i="55"/>
  <c r="BQ91" i="54"/>
  <c r="BQ91" i="55"/>
  <c r="BQ91" i="45"/>
  <c r="BP89" i="45"/>
  <c r="BT25" i="48"/>
  <c r="BT26" i="48" s="1"/>
  <c r="BS23" i="48"/>
  <c r="BS24" i="48" s="1"/>
  <c r="BT21" i="48"/>
  <c r="BQ89" i="55" l="1"/>
  <c r="BQ89" i="54"/>
  <c r="BR91" i="55"/>
  <c r="BR91" i="54"/>
  <c r="BQ89" i="45"/>
  <c r="BR91" i="45"/>
  <c r="BU25" i="48"/>
  <c r="BT23" i="48"/>
  <c r="BT24" i="48" s="1"/>
  <c r="BU21" i="48"/>
  <c r="BV21" i="48" s="1"/>
  <c r="BW21" i="48" s="1"/>
  <c r="BX21" i="48" s="1"/>
  <c r="BY21" i="48" s="1"/>
  <c r="BZ21" i="48" s="1"/>
  <c r="BR89" i="55" l="1"/>
  <c r="BR89" i="54"/>
  <c r="BR89" i="45"/>
  <c r="BV25" i="48"/>
  <c r="BU26" i="48"/>
  <c r="BU23" i="48"/>
  <c r="BS91" i="54" l="1"/>
  <c r="BS91" i="55"/>
  <c r="BS91" i="45"/>
  <c r="BV23" i="48"/>
  <c r="BU24" i="48"/>
  <c r="BW25" i="48"/>
  <c r="BV26" i="48"/>
  <c r="BT91" i="54" l="1"/>
  <c r="BT91" i="55"/>
  <c r="BS89" i="54"/>
  <c r="BS89" i="55"/>
  <c r="BS89" i="45"/>
  <c r="BT91" i="45"/>
  <c r="BX25" i="48"/>
  <c r="BW26" i="48"/>
  <c r="BW23" i="48"/>
  <c r="BV24" i="48"/>
  <c r="BT89" i="55" l="1"/>
  <c r="BT89" i="54"/>
  <c r="BU91" i="54"/>
  <c r="BU91" i="55"/>
  <c r="BT89" i="45"/>
  <c r="BU91" i="45"/>
  <c r="BX23" i="48"/>
  <c r="BW24" i="48"/>
  <c r="BY25" i="48"/>
  <c r="BX26" i="48"/>
  <c r="BU89" i="54" l="1"/>
  <c r="BU89" i="55"/>
  <c r="BV91" i="54"/>
  <c r="BV91" i="55"/>
  <c r="BV91" i="45"/>
  <c r="BU89" i="45"/>
  <c r="BZ25" i="48"/>
  <c r="BZ26" i="48" s="1"/>
  <c r="BY26" i="48"/>
  <c r="BY23" i="48"/>
  <c r="BX24" i="48"/>
  <c r="BW91" i="54" l="1"/>
  <c r="BW91" i="55"/>
  <c r="BV89" i="54"/>
  <c r="BV89" i="55"/>
  <c r="BX91" i="55"/>
  <c r="BX91" i="54"/>
  <c r="BV89" i="45"/>
  <c r="BW91" i="45"/>
  <c r="BX91" i="45"/>
  <c r="BZ23" i="48"/>
  <c r="BZ24" i="48" s="1"/>
  <c r="BY24" i="48"/>
  <c r="BW89" i="54" l="1"/>
  <c r="BW89" i="55"/>
  <c r="BX89" i="55"/>
  <c r="BX89" i="54"/>
  <c r="BX89" i="45"/>
  <c r="BW89" i="45"/>
  <c r="AH104" i="45"/>
  <c r="AH105" i="45"/>
  <c r="AB26" i="45"/>
  <c r="AC26" i="45"/>
  <c r="F26" i="45"/>
  <c r="G26" i="45"/>
  <c r="H26" i="45"/>
  <c r="I26" i="45"/>
  <c r="J26" i="45"/>
  <c r="K26" i="45"/>
  <c r="L26" i="45"/>
  <c r="M26" i="45"/>
  <c r="N26" i="45"/>
  <c r="O26" i="45"/>
  <c r="P26" i="45"/>
  <c r="Q26" i="45"/>
  <c r="R26" i="45"/>
  <c r="S26" i="45"/>
  <c r="T26" i="45"/>
  <c r="U26" i="45"/>
  <c r="V26" i="45"/>
  <c r="W26" i="45"/>
  <c r="X26" i="45"/>
  <c r="Y26" i="45"/>
  <c r="Z26" i="45"/>
  <c r="AA26" i="45"/>
  <c r="E26" i="45"/>
  <c r="AG26" i="45" l="1"/>
  <c r="AG105" i="45"/>
  <c r="AG104" i="45"/>
  <c r="AG33" i="45"/>
  <c r="BK17" i="44"/>
  <c r="BF17" i="44"/>
  <c r="BA17" i="44"/>
  <c r="AV17" i="44"/>
  <c r="AQ17" i="44"/>
  <c r="AL17" i="44"/>
  <c r="AG17" i="44"/>
  <c r="AH17" i="44" s="1"/>
  <c r="BC17" i="44"/>
  <c r="BD17" i="44"/>
  <c r="BE17" i="44"/>
  <c r="BG17" i="44"/>
  <c r="BH17" i="44"/>
  <c r="BI17" i="44"/>
  <c r="BJ17" i="44"/>
  <c r="BL17" i="44"/>
  <c r="AQ36" i="45" l="1"/>
  <c r="AL36" i="45"/>
  <c r="AZ36" i="45"/>
  <c r="AG34" i="45"/>
  <c r="AG36" i="45" s="1"/>
  <c r="F105" i="45"/>
  <c r="G105" i="45"/>
  <c r="H105" i="45"/>
  <c r="I105" i="45"/>
  <c r="J105" i="45"/>
  <c r="K105" i="45"/>
  <c r="L105" i="45"/>
  <c r="M105" i="45"/>
  <c r="N105" i="45"/>
  <c r="O105" i="45"/>
  <c r="P105" i="45"/>
  <c r="Q105" i="45"/>
  <c r="R105" i="45"/>
  <c r="S105" i="45"/>
  <c r="T105" i="45"/>
  <c r="U105" i="45"/>
  <c r="V105" i="45"/>
  <c r="W105" i="45"/>
  <c r="X105" i="45"/>
  <c r="Y105" i="45"/>
  <c r="Z105" i="45"/>
  <c r="AA105" i="45"/>
  <c r="AB105" i="45"/>
  <c r="AC105" i="45"/>
  <c r="AD105" i="45"/>
  <c r="AE105" i="45"/>
  <c r="AF105" i="45"/>
  <c r="AI105" i="45"/>
  <c r="AJ105" i="45" s="1"/>
  <c r="AK105" i="45" s="1"/>
  <c r="E105" i="45"/>
  <c r="F104" i="45"/>
  <c r="G104" i="45"/>
  <c r="H104" i="45"/>
  <c r="I104" i="45"/>
  <c r="J104" i="45"/>
  <c r="K104" i="45"/>
  <c r="L104" i="45"/>
  <c r="M104" i="45"/>
  <c r="N104" i="45"/>
  <c r="O104" i="45"/>
  <c r="P104" i="45"/>
  <c r="Q104" i="45"/>
  <c r="R104" i="45"/>
  <c r="S104" i="45"/>
  <c r="T104" i="45"/>
  <c r="U104" i="45"/>
  <c r="V104" i="45"/>
  <c r="W104" i="45"/>
  <c r="X104" i="45"/>
  <c r="Y104" i="45"/>
  <c r="Z104" i="45"/>
  <c r="AA104" i="45"/>
  <c r="AB104" i="45"/>
  <c r="AC104" i="45"/>
  <c r="AD104" i="45"/>
  <c r="AE104" i="45"/>
  <c r="AF104" i="45"/>
  <c r="AI104" i="45"/>
  <c r="AJ104" i="45" s="1"/>
  <c r="AK104" i="45" s="1"/>
  <c r="E104" i="45"/>
  <c r="BZ66" i="45" l="1"/>
  <c r="BX66" i="45"/>
  <c r="BU66" i="45"/>
  <c r="BT66" i="45"/>
  <c r="BS66" i="45"/>
  <c r="BQ66" i="45"/>
  <c r="BO66" i="45"/>
  <c r="BM66" i="45"/>
  <c r="BY66" i="45"/>
  <c r="BW66" i="45"/>
  <c r="BV66" i="45"/>
  <c r="BR66" i="45"/>
  <c r="BP66" i="45"/>
  <c r="BN66" i="45"/>
  <c r="BH66" i="45"/>
  <c r="BI66" i="45"/>
  <c r="BJ66" i="45"/>
  <c r="BK66" i="45"/>
  <c r="BL66" i="45"/>
  <c r="BE66" i="45"/>
  <c r="BG66" i="45"/>
  <c r="BF66" i="45"/>
  <c r="BC66" i="45"/>
  <c r="BD66" i="45"/>
  <c r="AQ66" i="45"/>
  <c r="AR66" i="45"/>
  <c r="AH66" i="45"/>
  <c r="AX66" i="45"/>
  <c r="AW66" i="45"/>
  <c r="AY66" i="45"/>
  <c r="AM66" i="45"/>
  <c r="AN66" i="45"/>
  <c r="AZ66" i="45"/>
  <c r="AO66" i="45"/>
  <c r="AV66" i="45"/>
  <c r="AP66" i="45"/>
  <c r="AU66" i="45"/>
  <c r="AS66" i="45"/>
  <c r="AT66" i="45"/>
  <c r="BB66" i="45"/>
  <c r="AI66" i="45"/>
  <c r="AJ66" i="45"/>
  <c r="AK66" i="45"/>
  <c r="AL66" i="45"/>
  <c r="BA66" i="45"/>
  <c r="AG37" i="45"/>
  <c r="AL37" i="45"/>
  <c r="AZ37" i="45"/>
  <c r="AQ37" i="45"/>
  <c r="AV36" i="45"/>
  <c r="AL104" i="45"/>
  <c r="AM104" i="45" s="1"/>
  <c r="AN104" i="45" s="1"/>
  <c r="AO104" i="45" s="1"/>
  <c r="AP104" i="45" s="1"/>
  <c r="AQ104" i="45" s="1"/>
  <c r="AR104" i="45" s="1"/>
  <c r="AL105" i="45"/>
  <c r="AM105" i="45" s="1"/>
  <c r="AN105" i="45" s="1"/>
  <c r="AO105" i="45" s="1"/>
  <c r="AP105" i="45" s="1"/>
  <c r="AV37" i="45" l="1"/>
  <c r="AQ105" i="45"/>
  <c r="AR105" i="45" s="1"/>
  <c r="AS105" i="45" s="1"/>
  <c r="AT105" i="45" s="1"/>
  <c r="AU105" i="45" s="1"/>
  <c r="AS104" i="45"/>
  <c r="AT104" i="45" s="1"/>
  <c r="AU104" i="45" s="1"/>
  <c r="AV104" i="45" l="1"/>
  <c r="AW104" i="45" s="1"/>
  <c r="AX104" i="45" s="1"/>
  <c r="AY104" i="45" s="1"/>
  <c r="AZ104" i="45" s="1"/>
  <c r="BA104" i="45" s="1"/>
  <c r="AV105" i="45"/>
  <c r="AW105" i="45" s="1"/>
  <c r="AX105" i="45" s="1"/>
  <c r="AY105" i="45" s="1"/>
  <c r="AZ105" i="45" l="1"/>
  <c r="BA105" i="45" s="1"/>
  <c r="BB105" i="45" s="1"/>
  <c r="BC105" i="45" s="1"/>
  <c r="BD105" i="45" s="1"/>
  <c r="BE105" i="45" s="1"/>
  <c r="BF105" i="45" s="1"/>
  <c r="BG105" i="45" s="1"/>
  <c r="BH105" i="45" s="1"/>
  <c r="BI105" i="45" s="1"/>
  <c r="BJ105" i="45" s="1"/>
  <c r="BK105" i="45" s="1"/>
  <c r="BL105" i="45" s="1"/>
  <c r="BM105" i="45" s="1"/>
  <c r="BN105" i="45" s="1"/>
  <c r="BO105" i="45" s="1"/>
  <c r="BP105" i="45" s="1"/>
  <c r="BQ105" i="45" s="1"/>
  <c r="BR105" i="45" s="1"/>
  <c r="BS105" i="45" s="1"/>
  <c r="BT105" i="45" s="1"/>
  <c r="BU105" i="45" s="1"/>
  <c r="BV105" i="45" s="1"/>
  <c r="BW105" i="45" s="1"/>
  <c r="BX105" i="45" s="1"/>
  <c r="BY105" i="45" s="1"/>
  <c r="BZ105" i="45" s="1"/>
  <c r="CA105" i="45" s="1"/>
  <c r="BB104" i="45"/>
  <c r="BC104" i="45" s="1"/>
  <c r="BD104" i="45" s="1"/>
  <c r="BE104" i="45" s="1"/>
  <c r="BF104" i="45" s="1"/>
  <c r="BG104" i="45" s="1"/>
  <c r="BH104" i="45" s="1"/>
  <c r="BI104" i="45" s="1"/>
  <c r="BJ104" i="45" s="1"/>
  <c r="BK104" i="45" s="1"/>
  <c r="BL104" i="45" s="1"/>
  <c r="BM104" i="45" s="1"/>
  <c r="BN104" i="45" s="1"/>
  <c r="BO104" i="45" s="1"/>
  <c r="BP104" i="45" s="1"/>
  <c r="BQ104" i="45" s="1"/>
  <c r="BR104" i="45" s="1"/>
  <c r="BS104" i="45" s="1"/>
  <c r="BT104" i="45" s="1"/>
  <c r="BU104" i="45" s="1"/>
  <c r="BV104" i="45" s="1"/>
  <c r="BW104" i="45" s="1"/>
  <c r="BX104" i="45" s="1"/>
  <c r="BY104" i="45" s="1"/>
  <c r="BZ104" i="45" s="1"/>
  <c r="CA104" i="45" s="1"/>
  <c r="K10" i="48"/>
  <c r="K8" i="48"/>
  <c r="K9" i="48"/>
  <c r="K11" i="48"/>
  <c r="BY88" i="55" l="1"/>
  <c r="BI88" i="55"/>
  <c r="AS88" i="55"/>
  <c r="AC88" i="55"/>
  <c r="M88" i="55"/>
  <c r="BX88" i="55"/>
  <c r="BH88" i="55"/>
  <c r="AR88" i="55"/>
  <c r="AR102" i="55" s="1"/>
  <c r="AR103" i="55" s="1"/>
  <c r="AR106" i="55" s="1"/>
  <c r="AB88" i="55"/>
  <c r="L88" i="55"/>
  <c r="BV88" i="54"/>
  <c r="BF88" i="54"/>
  <c r="AP88" i="54"/>
  <c r="Z88" i="54"/>
  <c r="Z102" i="54" s="1"/>
  <c r="Z103" i="54" s="1"/>
  <c r="Z106" i="54" s="1"/>
  <c r="J88" i="54"/>
  <c r="J102" i="54" s="1"/>
  <c r="J103" i="54" s="1"/>
  <c r="J106" i="54" s="1"/>
  <c r="BT88" i="55"/>
  <c r="BD88" i="55"/>
  <c r="AN88" i="55"/>
  <c r="X88" i="55"/>
  <c r="H88" i="55"/>
  <c r="BM88" i="55"/>
  <c r="AT88" i="55"/>
  <c r="Y88" i="55"/>
  <c r="E88" i="55"/>
  <c r="BM88" i="54"/>
  <c r="AV88" i="54"/>
  <c r="AE88" i="54"/>
  <c r="N88" i="54"/>
  <c r="BL88" i="55"/>
  <c r="AQ88" i="55"/>
  <c r="AQ102" i="55" s="1"/>
  <c r="AQ103" i="55" s="1"/>
  <c r="AQ106" i="55" s="1"/>
  <c r="W88" i="55"/>
  <c r="BL88" i="54"/>
  <c r="AU88" i="54"/>
  <c r="AD88" i="54"/>
  <c r="M88" i="54"/>
  <c r="BU88" i="55"/>
  <c r="AY88" i="55"/>
  <c r="AD88" i="55"/>
  <c r="F88" i="55"/>
  <c r="BS88" i="54"/>
  <c r="AZ88" i="54"/>
  <c r="AG88" i="54"/>
  <c r="L88" i="54"/>
  <c r="BS88" i="55"/>
  <c r="AX88" i="55"/>
  <c r="AA88" i="55"/>
  <c r="AA102" i="55" s="1"/>
  <c r="AA103" i="55" s="1"/>
  <c r="AA106" i="55" s="1"/>
  <c r="BO88" i="55"/>
  <c r="AP88" i="55"/>
  <c r="AP102" i="55" s="1"/>
  <c r="AP103" i="55" s="1"/>
  <c r="AP106" i="55" s="1"/>
  <c r="T88" i="55"/>
  <c r="BN88" i="54"/>
  <c r="AS88" i="54"/>
  <c r="Y88" i="54"/>
  <c r="F88" i="54"/>
  <c r="BF88" i="55"/>
  <c r="AJ88" i="55"/>
  <c r="O88" i="55"/>
  <c r="BZ88" i="54"/>
  <c r="BG88" i="54"/>
  <c r="AM88" i="54"/>
  <c r="T88" i="54"/>
  <c r="T102" i="54" s="1"/>
  <c r="T103" i="54" s="1"/>
  <c r="T106" i="54" s="1"/>
  <c r="BC88" i="55"/>
  <c r="Z88" i="55"/>
  <c r="Z102" i="55" s="1"/>
  <c r="Z103" i="55" s="1"/>
  <c r="Z106" i="55" s="1"/>
  <c r="BO88" i="54"/>
  <c r="AO88" i="54"/>
  <c r="AO102" i="54" s="1"/>
  <c r="AO103" i="54" s="1"/>
  <c r="AO106" i="54" s="1"/>
  <c r="R88" i="54"/>
  <c r="BI88" i="54"/>
  <c r="O88" i="54"/>
  <c r="BB88" i="55"/>
  <c r="V88" i="55"/>
  <c r="BK88" i="54"/>
  <c r="AN88" i="54"/>
  <c r="Q88" i="54"/>
  <c r="BA88" i="55"/>
  <c r="U88" i="55"/>
  <c r="BJ88" i="54"/>
  <c r="AL88" i="54"/>
  <c r="P88" i="54"/>
  <c r="P102" i="54" s="1"/>
  <c r="P103" i="54" s="1"/>
  <c r="P106" i="54" s="1"/>
  <c r="AZ88" i="55"/>
  <c r="S88" i="55"/>
  <c r="AK88" i="54"/>
  <c r="AK102" i="54" s="1"/>
  <c r="AK103" i="54" s="1"/>
  <c r="AK106" i="54" s="1"/>
  <c r="BV88" i="55"/>
  <c r="AO88" i="55"/>
  <c r="N88" i="55"/>
  <c r="CA88" i="54"/>
  <c r="BC88" i="54"/>
  <c r="AF88" i="54"/>
  <c r="G88" i="54"/>
  <c r="BR88" i="55"/>
  <c r="AM88" i="55"/>
  <c r="K88" i="55"/>
  <c r="BY88" i="54"/>
  <c r="BB88" i="54"/>
  <c r="AK88" i="55"/>
  <c r="AR88" i="54"/>
  <c r="AR102" i="54" s="1"/>
  <c r="AR103" i="54" s="1"/>
  <c r="AR106" i="54" s="1"/>
  <c r="E88" i="54"/>
  <c r="AI88" i="55"/>
  <c r="AI102" i="55" s="1"/>
  <c r="AI103" i="55" s="1"/>
  <c r="AI106" i="55" s="1"/>
  <c r="BX88" i="54"/>
  <c r="AQ88" i="54"/>
  <c r="AJ88" i="54"/>
  <c r="CA88" i="55"/>
  <c r="AH88" i="55"/>
  <c r="BW88" i="54"/>
  <c r="BW88" i="55"/>
  <c r="AF88" i="55"/>
  <c r="BT88" i="54"/>
  <c r="AH88" i="54"/>
  <c r="AH102" i="54" s="1"/>
  <c r="AH103" i="54" s="1"/>
  <c r="AH106" i="54" s="1"/>
  <c r="BQ88" i="55"/>
  <c r="AE88" i="55"/>
  <c r="BR88" i="54"/>
  <c r="AC88" i="54"/>
  <c r="BP88" i="55"/>
  <c r="R88" i="55"/>
  <c r="R102" i="55" s="1"/>
  <c r="R103" i="55" s="1"/>
  <c r="R106" i="55" s="1"/>
  <c r="BJ88" i="55"/>
  <c r="J88" i="55"/>
  <c r="BE88" i="54"/>
  <c r="W88" i="54"/>
  <c r="BG88" i="55"/>
  <c r="I88" i="55"/>
  <c r="BD88" i="54"/>
  <c r="V88" i="54"/>
  <c r="V102" i="54" s="1"/>
  <c r="V103" i="54" s="1"/>
  <c r="V106" i="54" s="1"/>
  <c r="P88" i="55"/>
  <c r="AA88" i="54"/>
  <c r="G88" i="55"/>
  <c r="X88" i="54"/>
  <c r="X102" i="54" s="1"/>
  <c r="X103" i="54" s="1"/>
  <c r="X106" i="54" s="1"/>
  <c r="U88" i="54"/>
  <c r="BP88" i="54"/>
  <c r="S88" i="54"/>
  <c r="S102" i="54" s="1"/>
  <c r="S103" i="54" s="1"/>
  <c r="S106" i="54" s="1"/>
  <c r="K88" i="54"/>
  <c r="BH88" i="54"/>
  <c r="BA88" i="54"/>
  <c r="AI88" i="54"/>
  <c r="AB88" i="54"/>
  <c r="Q88" i="55"/>
  <c r="BU88" i="54"/>
  <c r="I88" i="54"/>
  <c r="BZ88" i="55"/>
  <c r="BQ88" i="54"/>
  <c r="H88" i="54"/>
  <c r="BN88" i="55"/>
  <c r="BK88" i="55"/>
  <c r="BE88" i="55"/>
  <c r="AW88" i="55"/>
  <c r="AW102" i="55" s="1"/>
  <c r="AW103" i="55" s="1"/>
  <c r="AW106" i="55" s="1"/>
  <c r="AY88" i="54"/>
  <c r="AV88" i="55"/>
  <c r="AV102" i="55" s="1"/>
  <c r="AV103" i="55" s="1"/>
  <c r="AV106" i="55" s="1"/>
  <c r="AX88" i="54"/>
  <c r="AU88" i="55"/>
  <c r="AW88" i="54"/>
  <c r="AL88" i="55"/>
  <c r="AT88" i="54"/>
  <c r="AG88" i="55"/>
  <c r="CA88" i="45"/>
  <c r="BK88" i="45"/>
  <c r="AU88" i="45"/>
  <c r="AE88" i="45"/>
  <c r="O88" i="45"/>
  <c r="BH88" i="45"/>
  <c r="BT88" i="45"/>
  <c r="BD88" i="45"/>
  <c r="AN88" i="45"/>
  <c r="X88" i="45"/>
  <c r="BS88" i="45"/>
  <c r="BZ88" i="45"/>
  <c r="BJ88" i="45"/>
  <c r="AT88" i="45"/>
  <c r="AD88" i="45"/>
  <c r="N88" i="45"/>
  <c r="AR88" i="45"/>
  <c r="L88" i="45"/>
  <c r="BW88" i="45"/>
  <c r="H88" i="45"/>
  <c r="AM88" i="45"/>
  <c r="BY88" i="45"/>
  <c r="BI88" i="45"/>
  <c r="AS88" i="45"/>
  <c r="AC88" i="45"/>
  <c r="M88" i="45"/>
  <c r="BX88" i="45"/>
  <c r="BG88" i="45"/>
  <c r="AQ88" i="45"/>
  <c r="AA88" i="45"/>
  <c r="K88" i="45"/>
  <c r="BB88" i="45"/>
  <c r="AW88" i="45"/>
  <c r="Q88" i="45"/>
  <c r="BL88" i="45"/>
  <c r="AF88" i="45"/>
  <c r="P88" i="45"/>
  <c r="AB88" i="45"/>
  <c r="G88" i="45"/>
  <c r="BR88" i="45"/>
  <c r="AL88" i="45"/>
  <c r="V88" i="45"/>
  <c r="F88" i="45"/>
  <c r="AH88" i="45"/>
  <c r="W88" i="45"/>
  <c r="AG88" i="45"/>
  <c r="BV88" i="45"/>
  <c r="BF88" i="45"/>
  <c r="AP88" i="45"/>
  <c r="Z88" i="45"/>
  <c r="J88" i="45"/>
  <c r="BU88" i="45"/>
  <c r="BE88" i="45"/>
  <c r="AO88" i="45"/>
  <c r="Y88" i="45"/>
  <c r="I88" i="45"/>
  <c r="BC88" i="45"/>
  <c r="R88" i="45"/>
  <c r="BM88" i="45"/>
  <c r="BQ88" i="45"/>
  <c r="BA88" i="45"/>
  <c r="AK88" i="45"/>
  <c r="U88" i="45"/>
  <c r="E88" i="45"/>
  <c r="BP88" i="45"/>
  <c r="AZ88" i="45"/>
  <c r="AJ88" i="45"/>
  <c r="T88" i="45"/>
  <c r="BO88" i="45"/>
  <c r="AY88" i="45"/>
  <c r="AI88" i="45"/>
  <c r="S88" i="45"/>
  <c r="AX88" i="45"/>
  <c r="BN88" i="45"/>
  <c r="AV88" i="45"/>
  <c r="BT94" i="55"/>
  <c r="BD94" i="55"/>
  <c r="BO94" i="55"/>
  <c r="AY94" i="55"/>
  <c r="AI94" i="55"/>
  <c r="S94" i="55"/>
  <c r="BT94" i="54"/>
  <c r="BD94" i="54"/>
  <c r="AN94" i="54"/>
  <c r="X94" i="54"/>
  <c r="H94" i="54"/>
  <c r="BN94" i="55"/>
  <c r="AX94" i="55"/>
  <c r="AH94" i="55"/>
  <c r="R94" i="55"/>
  <c r="BS94" i="54"/>
  <c r="BC94" i="54"/>
  <c r="AM94" i="54"/>
  <c r="W94" i="54"/>
  <c r="G94" i="54"/>
  <c r="BM94" i="45"/>
  <c r="AW94" i="45"/>
  <c r="AG94" i="45"/>
  <c r="Q94" i="45"/>
  <c r="BZ94" i="55"/>
  <c r="BJ94" i="55"/>
  <c r="AT94" i="55"/>
  <c r="AD94" i="55"/>
  <c r="N94" i="55"/>
  <c r="BO94" i="54"/>
  <c r="AY94" i="54"/>
  <c r="AI94" i="54"/>
  <c r="S94" i="54"/>
  <c r="BL94" i="55"/>
  <c r="AQ94" i="55"/>
  <c r="X94" i="55"/>
  <c r="E94" i="55"/>
  <c r="BR94" i="54"/>
  <c r="AX94" i="54"/>
  <c r="AE94" i="54"/>
  <c r="L94" i="54"/>
  <c r="BP94" i="45"/>
  <c r="AY94" i="45"/>
  <c r="AH94" i="45"/>
  <c r="P94" i="45"/>
  <c r="BO94" i="45"/>
  <c r="AF94" i="45"/>
  <c r="O94" i="45"/>
  <c r="BK94" i="55"/>
  <c r="AP94" i="55"/>
  <c r="W94" i="55"/>
  <c r="BQ94" i="54"/>
  <c r="AW94" i="54"/>
  <c r="AD94" i="54"/>
  <c r="K94" i="54"/>
  <c r="AX94" i="45"/>
  <c r="BF94" i="55"/>
  <c r="AJ94" i="55"/>
  <c r="L94" i="55"/>
  <c r="BV94" i="54"/>
  <c r="AV94" i="54"/>
  <c r="AA94" i="54"/>
  <c r="BK94" i="45"/>
  <c r="AR94" i="45"/>
  <c r="Y94" i="45"/>
  <c r="F94" i="45"/>
  <c r="BE94" i="55"/>
  <c r="AG94" i="55"/>
  <c r="K94" i="55"/>
  <c r="BY94" i="55"/>
  <c r="BB94" i="55"/>
  <c r="AE94" i="55"/>
  <c r="I94" i="55"/>
  <c r="BW94" i="55"/>
  <c r="AZ94" i="55"/>
  <c r="AB94" i="55"/>
  <c r="G94" i="55"/>
  <c r="BL94" i="54"/>
  <c r="AQ94" i="54"/>
  <c r="T94" i="54"/>
  <c r="BY94" i="45"/>
  <c r="BF94" i="45"/>
  <c r="AM94" i="45"/>
  <c r="T94" i="45"/>
  <c r="BQ94" i="55"/>
  <c r="AR94" i="55"/>
  <c r="U94" i="55"/>
  <c r="BG94" i="54"/>
  <c r="AJ94" i="54"/>
  <c r="N94" i="54"/>
  <c r="BT94" i="45"/>
  <c r="BA94" i="45"/>
  <c r="AE94" i="45"/>
  <c r="L94" i="45"/>
  <c r="BH94" i="55"/>
  <c r="Z94" i="55"/>
  <c r="BW94" i="54"/>
  <c r="AS94" i="54"/>
  <c r="Q94" i="54"/>
  <c r="BJ94" i="45"/>
  <c r="AN94" i="45"/>
  <c r="N94" i="45"/>
  <c r="AL94" i="45"/>
  <c r="M94" i="45"/>
  <c r="BN94" i="54"/>
  <c r="AO94" i="54"/>
  <c r="M94" i="54"/>
  <c r="BG94" i="45"/>
  <c r="J94" i="45"/>
  <c r="BG94" i="55"/>
  <c r="Y94" i="55"/>
  <c r="BU94" i="54"/>
  <c r="AR94" i="54"/>
  <c r="P94" i="54"/>
  <c r="BI94" i="45"/>
  <c r="BC94" i="55"/>
  <c r="V94" i="55"/>
  <c r="BP94" i="54"/>
  <c r="AP94" i="54"/>
  <c r="O94" i="54"/>
  <c r="BH94" i="45"/>
  <c r="AK94" i="45"/>
  <c r="K94" i="45"/>
  <c r="BA94" i="55"/>
  <c r="T94" i="55"/>
  <c r="AJ94" i="45"/>
  <c r="CA94" i="55"/>
  <c r="AS94" i="55"/>
  <c r="M94" i="55"/>
  <c r="BI94" i="54"/>
  <c r="AG94" i="54"/>
  <c r="E94" i="54"/>
  <c r="BX94" i="45"/>
  <c r="BB94" i="45"/>
  <c r="AB94" i="45"/>
  <c r="E94" i="45"/>
  <c r="BX94" i="55"/>
  <c r="AO94" i="55"/>
  <c r="J94" i="55"/>
  <c r="BH94" i="54"/>
  <c r="AF94" i="54"/>
  <c r="BS94" i="55"/>
  <c r="P94" i="55"/>
  <c r="BR94" i="55"/>
  <c r="O94" i="55"/>
  <c r="BX94" i="54"/>
  <c r="Z94" i="54"/>
  <c r="BV94" i="45"/>
  <c r="AP94" i="45"/>
  <c r="BP94" i="55"/>
  <c r="H94" i="55"/>
  <c r="BM94" i="54"/>
  <c r="Y94" i="54"/>
  <c r="BU94" i="45"/>
  <c r="AO94" i="45"/>
  <c r="AI94" i="45"/>
  <c r="BM94" i="55"/>
  <c r="F94" i="55"/>
  <c r="BK94" i="54"/>
  <c r="V94" i="54"/>
  <c r="BS94" i="45"/>
  <c r="AW94" i="55"/>
  <c r="BF94" i="54"/>
  <c r="R94" i="54"/>
  <c r="BQ94" i="45"/>
  <c r="AC94" i="45"/>
  <c r="AV94" i="55"/>
  <c r="BE94" i="54"/>
  <c r="J94" i="54"/>
  <c r="BN94" i="45"/>
  <c r="AA94" i="45"/>
  <c r="AU94" i="55"/>
  <c r="BB94" i="54"/>
  <c r="I94" i="54"/>
  <c r="AL94" i="55"/>
  <c r="AU94" i="54"/>
  <c r="BC94" i="45"/>
  <c r="V94" i="45"/>
  <c r="AK94" i="55"/>
  <c r="AT94" i="54"/>
  <c r="AZ94" i="45"/>
  <c r="BY94" i="54"/>
  <c r="Z94" i="45"/>
  <c r="BJ94" i="54"/>
  <c r="X94" i="45"/>
  <c r="BA94" i="54"/>
  <c r="W94" i="45"/>
  <c r="H94" i="45"/>
  <c r="G94" i="45"/>
  <c r="AC94" i="55"/>
  <c r="U94" i="54"/>
  <c r="CA94" i="54"/>
  <c r="BZ94" i="54"/>
  <c r="AQ94" i="45"/>
  <c r="BV94" i="55"/>
  <c r="AZ94" i="54"/>
  <c r="CA94" i="45"/>
  <c r="U94" i="45"/>
  <c r="BZ94" i="45"/>
  <c r="S94" i="45"/>
  <c r="AB94" i="54"/>
  <c r="BE94" i="45"/>
  <c r="BD94" i="45"/>
  <c r="BU94" i="55"/>
  <c r="AL94" i="54"/>
  <c r="AC94" i="54"/>
  <c r="BL94" i="45"/>
  <c r="AF94" i="55"/>
  <c r="BI94" i="55"/>
  <c r="AK94" i="54"/>
  <c r="BW94" i="45"/>
  <c r="R94" i="45"/>
  <c r="AN94" i="55"/>
  <c r="AH94" i="54"/>
  <c r="BR94" i="45"/>
  <c r="I94" i="45"/>
  <c r="AM94" i="55"/>
  <c r="AD94" i="45"/>
  <c r="AA94" i="55"/>
  <c r="F94" i="54"/>
  <c r="AV94" i="45"/>
  <c r="Q94" i="55"/>
  <c r="AU94" i="45"/>
  <c r="AT94" i="45"/>
  <c r="AS94" i="45"/>
  <c r="BX98" i="55"/>
  <c r="BH98" i="55"/>
  <c r="AR98" i="55"/>
  <c r="AB98" i="55"/>
  <c r="L98" i="55"/>
  <c r="BW98" i="55"/>
  <c r="BG98" i="55"/>
  <c r="AQ98" i="55"/>
  <c r="AA98" i="55"/>
  <c r="K98" i="55"/>
  <c r="BS98" i="55"/>
  <c r="BC98" i="55"/>
  <c r="AM98" i="55"/>
  <c r="W98" i="55"/>
  <c r="G98" i="55"/>
  <c r="BX98" i="54"/>
  <c r="BH98" i="54"/>
  <c r="AR98" i="54"/>
  <c r="AB98" i="54"/>
  <c r="L98" i="54"/>
  <c r="BR98" i="55"/>
  <c r="BB98" i="55"/>
  <c r="AL98" i="55"/>
  <c r="V98" i="55"/>
  <c r="F98" i="55"/>
  <c r="BW98" i="54"/>
  <c r="BG98" i="54"/>
  <c r="AQ98" i="54"/>
  <c r="AA98" i="54"/>
  <c r="K98" i="54"/>
  <c r="BN98" i="55"/>
  <c r="AX98" i="55"/>
  <c r="AH98" i="55"/>
  <c r="R98" i="55"/>
  <c r="BS98" i="54"/>
  <c r="BC98" i="54"/>
  <c r="AM98" i="54"/>
  <c r="W98" i="54"/>
  <c r="G98" i="54"/>
  <c r="BL98" i="55"/>
  <c r="AO98" i="55"/>
  <c r="Q98" i="55"/>
  <c r="BM98" i="54"/>
  <c r="AT98" i="54"/>
  <c r="Y98" i="54"/>
  <c r="E98" i="54"/>
  <c r="BJ98" i="55"/>
  <c r="AK98" i="55"/>
  <c r="O98" i="55"/>
  <c r="BK98" i="55"/>
  <c r="AN98" i="55"/>
  <c r="P98" i="55"/>
  <c r="BL98" i="54"/>
  <c r="AS98" i="54"/>
  <c r="X98" i="54"/>
  <c r="BF98" i="55"/>
  <c r="AE98" i="55"/>
  <c r="BK98" i="54"/>
  <c r="AN98" i="54"/>
  <c r="R98" i="54"/>
  <c r="BE98" i="55"/>
  <c r="AD98" i="55"/>
  <c r="BJ98" i="54"/>
  <c r="BA98" i="55"/>
  <c r="Z98" i="55"/>
  <c r="CA98" i="55"/>
  <c r="AY98" i="55"/>
  <c r="X98" i="55"/>
  <c r="CA98" i="54"/>
  <c r="BD98" i="54"/>
  <c r="AH98" i="54"/>
  <c r="M98" i="54"/>
  <c r="BT98" i="55"/>
  <c r="AS98" i="55"/>
  <c r="M98" i="55"/>
  <c r="BT98" i="54"/>
  <c r="AX98" i="54"/>
  <c r="AC98" i="54"/>
  <c r="BY98" i="55"/>
  <c r="AI98" i="55"/>
  <c r="BZ98" i="54"/>
  <c r="AW98" i="54"/>
  <c r="T98" i="54"/>
  <c r="AP98" i="54"/>
  <c r="BV98" i="55"/>
  <c r="AG98" i="55"/>
  <c r="BY98" i="54"/>
  <c r="AV98" i="54"/>
  <c r="S98" i="54"/>
  <c r="BU98" i="55"/>
  <c r="AF98" i="55"/>
  <c r="BV98" i="54"/>
  <c r="AU98" i="54"/>
  <c r="Q98" i="54"/>
  <c r="BQ98" i="55"/>
  <c r="AC98" i="55"/>
  <c r="BU98" i="54"/>
  <c r="P98" i="54"/>
  <c r="BI98" i="55"/>
  <c r="S98" i="55"/>
  <c r="BO98" i="54"/>
  <c r="AJ98" i="54"/>
  <c r="I98" i="54"/>
  <c r="BD98" i="55"/>
  <c r="N98" i="55"/>
  <c r="BN98" i="54"/>
  <c r="AI98" i="54"/>
  <c r="H98" i="54"/>
  <c r="J98" i="55"/>
  <c r="I98" i="55"/>
  <c r="BR98" i="54"/>
  <c r="AD98" i="54"/>
  <c r="BZ98" i="55"/>
  <c r="H98" i="55"/>
  <c r="BQ98" i="54"/>
  <c r="Z98" i="54"/>
  <c r="V98" i="54"/>
  <c r="BP98" i="55"/>
  <c r="E98" i="55"/>
  <c r="BP98" i="54"/>
  <c r="BM98" i="55"/>
  <c r="BF98" i="54"/>
  <c r="O98" i="54"/>
  <c r="AZ98" i="55"/>
  <c r="BE98" i="54"/>
  <c r="N98" i="54"/>
  <c r="AW98" i="55"/>
  <c r="BB98" i="54"/>
  <c r="J98" i="54"/>
  <c r="AT98" i="55"/>
  <c r="AY98" i="54"/>
  <c r="AP98" i="55"/>
  <c r="AO98" i="54"/>
  <c r="BO98" i="55"/>
  <c r="AV98" i="55"/>
  <c r="F98" i="54"/>
  <c r="AU98" i="55"/>
  <c r="AZ98" i="54"/>
  <c r="AL98" i="54"/>
  <c r="AJ98" i="55"/>
  <c r="Y98" i="55"/>
  <c r="U98" i="55"/>
  <c r="BI98" i="54"/>
  <c r="T98" i="55"/>
  <c r="BA98" i="54"/>
  <c r="AK98" i="54"/>
  <c r="AG98" i="54"/>
  <c r="AF98" i="54"/>
  <c r="AE98" i="54"/>
  <c r="U98" i="54"/>
  <c r="BZ93" i="55"/>
  <c r="BJ93" i="55"/>
  <c r="AT93" i="55"/>
  <c r="AD93" i="55"/>
  <c r="N93" i="55"/>
  <c r="BO93" i="54"/>
  <c r="AY93" i="54"/>
  <c r="AI93" i="54"/>
  <c r="S93" i="54"/>
  <c r="BY93" i="55"/>
  <c r="BI93" i="55"/>
  <c r="AS93" i="55"/>
  <c r="AC93" i="55"/>
  <c r="M93" i="55"/>
  <c r="BN93" i="54"/>
  <c r="AX93" i="54"/>
  <c r="AH93" i="54"/>
  <c r="R93" i="54"/>
  <c r="BU93" i="55"/>
  <c r="BE93" i="55"/>
  <c r="AO93" i="55"/>
  <c r="Y93" i="55"/>
  <c r="I93" i="55"/>
  <c r="BZ93" i="54"/>
  <c r="BJ93" i="54"/>
  <c r="AT93" i="54"/>
  <c r="AD93" i="54"/>
  <c r="N93" i="54"/>
  <c r="BG93" i="55"/>
  <c r="AM93" i="55"/>
  <c r="T93" i="55"/>
  <c r="BP93" i="54"/>
  <c r="AU93" i="54"/>
  <c r="AA93" i="54"/>
  <c r="H93" i="54"/>
  <c r="AS93" i="54"/>
  <c r="CA93" i="55"/>
  <c r="BF93" i="55"/>
  <c r="AL93" i="55"/>
  <c r="S93" i="55"/>
  <c r="BM93" i="54"/>
  <c r="Z93" i="54"/>
  <c r="G93" i="54"/>
  <c r="BN93" i="55"/>
  <c r="AQ93" i="55"/>
  <c r="U93" i="55"/>
  <c r="CA93" i="54"/>
  <c r="BE93" i="54"/>
  <c r="AJ93" i="54"/>
  <c r="L93" i="54"/>
  <c r="BM93" i="55"/>
  <c r="AP93" i="55"/>
  <c r="R93" i="55"/>
  <c r="BK93" i="55"/>
  <c r="AK93" i="55"/>
  <c r="P93" i="55"/>
  <c r="BD93" i="55"/>
  <c r="AI93" i="55"/>
  <c r="L93" i="55"/>
  <c r="BU93" i="54"/>
  <c r="AZ93" i="54"/>
  <c r="AB93" i="54"/>
  <c r="E93" i="54"/>
  <c r="BT93" i="55"/>
  <c r="AY93" i="55"/>
  <c r="AB93" i="55"/>
  <c r="F93" i="55"/>
  <c r="BL93" i="54"/>
  <c r="AP93" i="54"/>
  <c r="U93" i="54"/>
  <c r="BQ93" i="55"/>
  <c r="AH93" i="55"/>
  <c r="BK93" i="54"/>
  <c r="AL93" i="54"/>
  <c r="J93" i="54"/>
  <c r="AF93" i="54"/>
  <c r="BP93" i="55"/>
  <c r="AG93" i="55"/>
  <c r="BI93" i="54"/>
  <c r="AK93" i="54"/>
  <c r="I93" i="54"/>
  <c r="BO93" i="55"/>
  <c r="AF93" i="55"/>
  <c r="BH93" i="54"/>
  <c r="AG93" i="54"/>
  <c r="F93" i="54"/>
  <c r="BL93" i="55"/>
  <c r="AE93" i="55"/>
  <c r="BG93" i="54"/>
  <c r="BA93" i="55"/>
  <c r="W93" i="55"/>
  <c r="BB93" i="54"/>
  <c r="X93" i="54"/>
  <c r="AZ93" i="55"/>
  <c r="V93" i="55"/>
  <c r="BY93" i="54"/>
  <c r="BA93" i="54"/>
  <c r="W93" i="54"/>
  <c r="AR93" i="55"/>
  <c r="AN93" i="55"/>
  <c r="BD93" i="54"/>
  <c r="O93" i="54"/>
  <c r="AJ93" i="55"/>
  <c r="BC93" i="54"/>
  <c r="M93" i="54"/>
  <c r="AA93" i="55"/>
  <c r="AW93" i="54"/>
  <c r="K93" i="54"/>
  <c r="BW93" i="55"/>
  <c r="X93" i="55"/>
  <c r="AR93" i="54"/>
  <c r="BV93" i="55"/>
  <c r="Q93" i="55"/>
  <c r="AQ93" i="54"/>
  <c r="BS93" i="55"/>
  <c r="O93" i="55"/>
  <c r="AO93" i="54"/>
  <c r="BC93" i="55"/>
  <c r="H93" i="55"/>
  <c r="BW93" i="54"/>
  <c r="AE93" i="54"/>
  <c r="BB93" i="55"/>
  <c r="G93" i="55"/>
  <c r="BV93" i="54"/>
  <c r="AC93" i="54"/>
  <c r="AW93" i="55"/>
  <c r="BF93" i="54"/>
  <c r="AV93" i="55"/>
  <c r="AV93" i="54"/>
  <c r="AU93" i="55"/>
  <c r="AN93" i="54"/>
  <c r="AX93" i="55"/>
  <c r="Z93" i="55"/>
  <c r="AM93" i="54"/>
  <c r="Y93" i="54"/>
  <c r="Q93" i="54"/>
  <c r="P93" i="54"/>
  <c r="K93" i="55"/>
  <c r="BH93" i="55"/>
  <c r="J93" i="55"/>
  <c r="V93" i="54"/>
  <c r="E93" i="55"/>
  <c r="T93" i="54"/>
  <c r="BX93" i="54"/>
  <c r="BX93" i="55"/>
  <c r="BT93" i="54"/>
  <c r="BR93" i="55"/>
  <c r="BS93" i="54"/>
  <c r="BR93" i="54"/>
  <c r="BQ93" i="54"/>
  <c r="E41" i="44"/>
  <c r="BM98" i="45"/>
  <c r="AW98" i="45"/>
  <c r="AG98" i="45"/>
  <c r="Q98" i="45"/>
  <c r="CA98" i="45"/>
  <c r="BK98" i="45"/>
  <c r="AU98" i="45"/>
  <c r="AE98" i="45"/>
  <c r="O98" i="45"/>
  <c r="BZ98" i="45"/>
  <c r="BH98" i="45"/>
  <c r="AP98" i="45"/>
  <c r="X98" i="45"/>
  <c r="F98" i="45"/>
  <c r="BY98" i="45"/>
  <c r="BG98" i="45"/>
  <c r="AO98" i="45"/>
  <c r="W98" i="45"/>
  <c r="BP98" i="45"/>
  <c r="AT98" i="45"/>
  <c r="Z98" i="45"/>
  <c r="BO98" i="45"/>
  <c r="AS98" i="45"/>
  <c r="Y98" i="45"/>
  <c r="BN98" i="45"/>
  <c r="AR98" i="45"/>
  <c r="V98" i="45"/>
  <c r="BJ98" i="45"/>
  <c r="AK98" i="45"/>
  <c r="L98" i="45"/>
  <c r="BI98" i="45"/>
  <c r="AJ98" i="45"/>
  <c r="K98" i="45"/>
  <c r="E98" i="45"/>
  <c r="BA98" i="45"/>
  <c r="U98" i="45"/>
  <c r="BU98" i="45"/>
  <c r="AQ98" i="45"/>
  <c r="N98" i="45"/>
  <c r="BT98" i="45"/>
  <c r="AN98" i="45"/>
  <c r="M98" i="45"/>
  <c r="BB98" i="45"/>
  <c r="R98" i="45"/>
  <c r="J98" i="45"/>
  <c r="AX98" i="45"/>
  <c r="AV98" i="45"/>
  <c r="BX98" i="45"/>
  <c r="BW98" i="45"/>
  <c r="BV98" i="45"/>
  <c r="AI98" i="45"/>
  <c r="BS98" i="45"/>
  <c r="AZ98" i="45"/>
  <c r="P98" i="45"/>
  <c r="AY98" i="45"/>
  <c r="I98" i="45"/>
  <c r="H98" i="45"/>
  <c r="G98" i="45"/>
  <c r="AH98" i="45"/>
  <c r="AM98" i="45"/>
  <c r="AL98" i="45"/>
  <c r="AA98" i="45"/>
  <c r="AB98" i="45"/>
  <c r="T98" i="45"/>
  <c r="S98" i="45"/>
  <c r="BD98" i="45"/>
  <c r="AF98" i="45"/>
  <c r="AD98" i="45"/>
  <c r="AC98" i="45"/>
  <c r="BR98" i="45"/>
  <c r="BQ98" i="45"/>
  <c r="BL98" i="45"/>
  <c r="BF98" i="45"/>
  <c r="BE98" i="45"/>
  <c r="BC98" i="45"/>
  <c r="AL33" i="44"/>
  <c r="E33" i="44"/>
  <c r="BQ93" i="45"/>
  <c r="BA93" i="45"/>
  <c r="AK93" i="45"/>
  <c r="U93" i="45"/>
  <c r="BR93" i="45"/>
  <c r="AZ93" i="45"/>
  <c r="AI93" i="45"/>
  <c r="R93" i="45"/>
  <c r="BP93" i="45"/>
  <c r="AY93" i="45"/>
  <c r="AH93" i="45"/>
  <c r="Q93" i="45"/>
  <c r="BO93" i="45"/>
  <c r="P93" i="45"/>
  <c r="AX93" i="45"/>
  <c r="AG93" i="45"/>
  <c r="BM93" i="45"/>
  <c r="AS93" i="45"/>
  <c r="Y93" i="45"/>
  <c r="BL93" i="45"/>
  <c r="AR93" i="45"/>
  <c r="X93" i="45"/>
  <c r="BN93" i="45"/>
  <c r="AP93" i="45"/>
  <c r="S93" i="45"/>
  <c r="BG93" i="45"/>
  <c r="AJ93" i="45"/>
  <c r="K93" i="45"/>
  <c r="BW93" i="45"/>
  <c r="AU93" i="45"/>
  <c r="T93" i="45"/>
  <c r="BV93" i="45"/>
  <c r="AT93" i="45"/>
  <c r="AQ93" i="45"/>
  <c r="N93" i="45"/>
  <c r="AO93" i="45"/>
  <c r="BS93" i="45"/>
  <c r="L93" i="45"/>
  <c r="BK93" i="45"/>
  <c r="I93" i="45"/>
  <c r="BI93" i="45"/>
  <c r="AF93" i="45"/>
  <c r="G93" i="45"/>
  <c r="O93" i="45"/>
  <c r="BU93" i="45"/>
  <c r="BT93" i="45"/>
  <c r="M93" i="45"/>
  <c r="AN93" i="45"/>
  <c r="AM93" i="45"/>
  <c r="BJ93" i="45"/>
  <c r="H93" i="45"/>
  <c r="AE93" i="45"/>
  <c r="J93" i="45"/>
  <c r="AL93" i="45"/>
  <c r="BH93" i="45"/>
  <c r="BB93" i="45"/>
  <c r="AC93" i="45"/>
  <c r="CA93" i="45"/>
  <c r="CA102" i="45" s="1"/>
  <c r="BE93" i="45"/>
  <c r="BC93" i="45"/>
  <c r="AW93" i="45"/>
  <c r="AV93" i="45"/>
  <c r="AD93" i="45"/>
  <c r="W93" i="45"/>
  <c r="V93" i="45"/>
  <c r="BY93" i="45"/>
  <c r="BX93" i="45"/>
  <c r="BF93" i="45"/>
  <c r="BD93" i="45"/>
  <c r="AB93" i="45"/>
  <c r="AA93" i="45"/>
  <c r="Z93" i="45"/>
  <c r="BZ93" i="45"/>
  <c r="F93" i="45"/>
  <c r="E93" i="45"/>
  <c r="BA37" i="44"/>
  <c r="AG37" i="44"/>
  <c r="BF37" i="44"/>
  <c r="AQ37" i="44"/>
  <c r="BK37" i="44"/>
  <c r="AV37" i="44"/>
  <c r="AL37" i="44"/>
  <c r="AV41" i="44"/>
  <c r="AL41" i="44"/>
  <c r="AG41" i="44"/>
  <c r="BK41" i="44"/>
  <c r="BF41" i="44"/>
  <c r="BA41" i="44"/>
  <c r="AQ41" i="44"/>
  <c r="AV36" i="44"/>
  <c r="AL36" i="44"/>
  <c r="AG36" i="44"/>
  <c r="BK36" i="44"/>
  <c r="AQ36" i="44"/>
  <c r="BF36" i="44"/>
  <c r="BA36" i="44"/>
  <c r="BF33" i="44"/>
  <c r="AG33" i="44"/>
  <c r="BA33" i="44"/>
  <c r="AV33" i="44"/>
  <c r="AQ33" i="44"/>
  <c r="BK33" i="44"/>
  <c r="BH22" i="48"/>
  <c r="BX22" i="48"/>
  <c r="BI22" i="48"/>
  <c r="BQ22" i="48"/>
  <c r="BY22" i="48"/>
  <c r="BP22" i="48"/>
  <c r="BJ22" i="48"/>
  <c r="BR22" i="48"/>
  <c r="BZ22" i="48"/>
  <c r="BU22" i="48"/>
  <c r="BN22" i="48"/>
  <c r="BW22" i="48"/>
  <c r="BC22" i="48"/>
  <c r="BK22" i="48"/>
  <c r="BS22" i="48"/>
  <c r="BE22" i="48"/>
  <c r="BV22" i="48"/>
  <c r="BG22" i="48"/>
  <c r="BD22" i="48"/>
  <c r="BL22" i="48"/>
  <c r="BT22" i="48"/>
  <c r="BM22" i="48"/>
  <c r="BF22" i="48"/>
  <c r="BO22" i="48"/>
  <c r="K102" i="54" l="1"/>
  <c r="K103" i="54" s="1"/>
  <c r="K106" i="54" s="1"/>
  <c r="BX95" i="55"/>
  <c r="BX95" i="54"/>
  <c r="BX90" i="55"/>
  <c r="BX90" i="54"/>
  <c r="G102" i="55"/>
  <c r="G103" i="55" s="1"/>
  <c r="G106" i="55" s="1"/>
  <c r="BQ102" i="55"/>
  <c r="BQ103" i="55" s="1"/>
  <c r="BQ106" i="55" s="1"/>
  <c r="BY102" i="54"/>
  <c r="BY103" i="54" s="1"/>
  <c r="BY106" i="54" s="1"/>
  <c r="AM102" i="54"/>
  <c r="AM103" i="54" s="1"/>
  <c r="AM106" i="54" s="1"/>
  <c r="L102" i="54"/>
  <c r="L103" i="54" s="1"/>
  <c r="L106" i="54" s="1"/>
  <c r="AE102" i="54"/>
  <c r="AE103" i="54" s="1"/>
  <c r="AE106" i="54" s="1"/>
  <c r="BV102" i="54"/>
  <c r="BV103" i="54" s="1"/>
  <c r="BV106" i="54" s="1"/>
  <c r="S102" i="55"/>
  <c r="S103" i="55" s="1"/>
  <c r="S106" i="55" s="1"/>
  <c r="AZ102" i="55"/>
  <c r="AZ103" i="55" s="1"/>
  <c r="AZ106" i="55" s="1"/>
  <c r="U102" i="54"/>
  <c r="U103" i="54" s="1"/>
  <c r="U106" i="54" s="1"/>
  <c r="BS95" i="55"/>
  <c r="BS95" i="54"/>
  <c r="BS90" i="54"/>
  <c r="BS102" i="54" s="1"/>
  <c r="BS103" i="54" s="1"/>
  <c r="BS106" i="54" s="1"/>
  <c r="BS90" i="55"/>
  <c r="BS102" i="55" s="1"/>
  <c r="BS103" i="55" s="1"/>
  <c r="BS106" i="55" s="1"/>
  <c r="AE102" i="55"/>
  <c r="AE103" i="55" s="1"/>
  <c r="AE106" i="55" s="1"/>
  <c r="BQ102" i="54"/>
  <c r="BQ103" i="54" s="1"/>
  <c r="BQ106" i="54" s="1"/>
  <c r="BZ102" i="54"/>
  <c r="BZ103" i="54" s="1"/>
  <c r="BZ106" i="54" s="1"/>
  <c r="Q102" i="54"/>
  <c r="Q103" i="54" s="1"/>
  <c r="Q106" i="54" s="1"/>
  <c r="BW90" i="55"/>
  <c r="BW102" i="55" s="1"/>
  <c r="BW103" i="55" s="1"/>
  <c r="BW106" i="55" s="1"/>
  <c r="BW90" i="54"/>
  <c r="BW95" i="55"/>
  <c r="BW95" i="54"/>
  <c r="I102" i="54"/>
  <c r="I103" i="54" s="1"/>
  <c r="I106" i="54" s="1"/>
  <c r="G102" i="54"/>
  <c r="G103" i="54" s="1"/>
  <c r="G106" i="54" s="1"/>
  <c r="AN102" i="54"/>
  <c r="AN103" i="54" s="1"/>
  <c r="AN106" i="54" s="1"/>
  <c r="AJ102" i="55"/>
  <c r="AJ103" i="55" s="1"/>
  <c r="AJ106" i="55" s="1"/>
  <c r="F102" i="55"/>
  <c r="F103" i="55" s="1"/>
  <c r="F106" i="55" s="1"/>
  <c r="Y102" i="55"/>
  <c r="Y103" i="55" s="1"/>
  <c r="Y106" i="55" s="1"/>
  <c r="E102" i="54"/>
  <c r="E103" i="54" s="1"/>
  <c r="E106" i="54" s="1"/>
  <c r="E107" i="54" s="1"/>
  <c r="AX102" i="55"/>
  <c r="AX103" i="55" s="1"/>
  <c r="AX106" i="55" s="1"/>
  <c r="BM90" i="55"/>
  <c r="BM95" i="54"/>
  <c r="BM95" i="55"/>
  <c r="BM90" i="54"/>
  <c r="BM102" i="54" s="1"/>
  <c r="BM103" i="54" s="1"/>
  <c r="BM106" i="54" s="1"/>
  <c r="H102" i="54"/>
  <c r="H103" i="54" s="1"/>
  <c r="H106" i="54" s="1"/>
  <c r="AV102" i="54"/>
  <c r="AV103" i="54" s="1"/>
  <c r="AV106" i="54" s="1"/>
  <c r="BD95" i="55"/>
  <c r="BD95" i="54"/>
  <c r="BD90" i="54"/>
  <c r="BD102" i="54" s="1"/>
  <c r="BD103" i="54" s="1"/>
  <c r="BD106" i="54" s="1"/>
  <c r="BD90" i="55"/>
  <c r="BD102" i="55" s="1"/>
  <c r="BD103" i="55" s="1"/>
  <c r="BD106" i="55" s="1"/>
  <c r="BH95" i="55"/>
  <c r="BH95" i="54"/>
  <c r="BH90" i="55"/>
  <c r="BH102" i="55" s="1"/>
  <c r="BH103" i="55" s="1"/>
  <c r="BH106" i="55" s="1"/>
  <c r="BH90" i="54"/>
  <c r="BH102" i="54" s="1"/>
  <c r="BH103" i="54" s="1"/>
  <c r="BH106" i="54" s="1"/>
  <c r="P102" i="55"/>
  <c r="P103" i="55" s="1"/>
  <c r="P106" i="55" s="1"/>
  <c r="AM102" i="55"/>
  <c r="AM103" i="55" s="1"/>
  <c r="AM106" i="55" s="1"/>
  <c r="O102" i="55"/>
  <c r="O103" i="55" s="1"/>
  <c r="O106" i="55" s="1"/>
  <c r="BR95" i="55"/>
  <c r="BR95" i="54"/>
  <c r="BR90" i="55"/>
  <c r="BR90" i="54"/>
  <c r="BR102" i="54" s="1"/>
  <c r="BR103" i="54" s="1"/>
  <c r="BR106" i="54" s="1"/>
  <c r="BJ95" i="55"/>
  <c r="BJ95" i="54"/>
  <c r="BJ90" i="54"/>
  <c r="BJ102" i="54" s="1"/>
  <c r="BJ103" i="54" s="1"/>
  <c r="BJ106" i="54" s="1"/>
  <c r="BJ90" i="55"/>
  <c r="BO95" i="55"/>
  <c r="BO95" i="54"/>
  <c r="BO90" i="55"/>
  <c r="BO102" i="55" s="1"/>
  <c r="BO103" i="55" s="1"/>
  <c r="BO106" i="55" s="1"/>
  <c r="BO90" i="54"/>
  <c r="BO102" i="54" s="1"/>
  <c r="BO103" i="54" s="1"/>
  <c r="BO106" i="54" s="1"/>
  <c r="AG102" i="55"/>
  <c r="AG103" i="55" s="1"/>
  <c r="AG106" i="55" s="1"/>
  <c r="BU102" i="54"/>
  <c r="BU103" i="54" s="1"/>
  <c r="BU106" i="54" s="1"/>
  <c r="I102" i="55"/>
  <c r="I103" i="55" s="1"/>
  <c r="I106" i="55" s="1"/>
  <c r="BW102" i="54"/>
  <c r="BW103" i="54" s="1"/>
  <c r="BW106" i="54" s="1"/>
  <c r="AF102" i="54"/>
  <c r="AF103" i="54" s="1"/>
  <c r="AF106" i="54" s="1"/>
  <c r="AD102" i="55"/>
  <c r="AD103" i="55" s="1"/>
  <c r="AD106" i="55" s="1"/>
  <c r="AT102" i="55"/>
  <c r="AT103" i="55" s="1"/>
  <c r="AT106" i="55" s="1"/>
  <c r="BX102" i="55"/>
  <c r="BX103" i="55" s="1"/>
  <c r="BX106" i="55" s="1"/>
  <c r="AY102" i="54"/>
  <c r="AY103" i="54" s="1"/>
  <c r="AY106" i="54" s="1"/>
  <c r="BU95" i="54"/>
  <c r="BU90" i="54"/>
  <c r="BU95" i="55"/>
  <c r="BU90" i="55"/>
  <c r="BU102" i="55" s="1"/>
  <c r="BU103" i="55" s="1"/>
  <c r="BU106" i="55" s="1"/>
  <c r="AP102" i="54"/>
  <c r="AP103" i="54" s="1"/>
  <c r="AP106" i="54" s="1"/>
  <c r="L102" i="55"/>
  <c r="L103" i="55" s="1"/>
  <c r="L106" i="55" s="1"/>
  <c r="AT102" i="54"/>
  <c r="AT103" i="54" s="1"/>
  <c r="AT106" i="54" s="1"/>
  <c r="Q102" i="55"/>
  <c r="Q103" i="55" s="1"/>
  <c r="Q106" i="55" s="1"/>
  <c r="BG102" i="55"/>
  <c r="BG103" i="55" s="1"/>
  <c r="BG106" i="55" s="1"/>
  <c r="AH102" i="55"/>
  <c r="AH103" i="55" s="1"/>
  <c r="AH106" i="55" s="1"/>
  <c r="BC102" i="54"/>
  <c r="BC103" i="54" s="1"/>
  <c r="BC106" i="54" s="1"/>
  <c r="V102" i="55"/>
  <c r="V103" i="55" s="1"/>
  <c r="V106" i="55" s="1"/>
  <c r="F102" i="54"/>
  <c r="F103" i="54" s="1"/>
  <c r="F106" i="54" s="1"/>
  <c r="AY102" i="55"/>
  <c r="AY103" i="55" s="1"/>
  <c r="AY106" i="55" s="1"/>
  <c r="BM102" i="55"/>
  <c r="BM103" i="55" s="1"/>
  <c r="BM106" i="55" s="1"/>
  <c r="M102" i="55"/>
  <c r="M103" i="55" s="1"/>
  <c r="M106" i="55" s="1"/>
  <c r="W102" i="55"/>
  <c r="W103" i="55" s="1"/>
  <c r="W106" i="55" s="1"/>
  <c r="AL102" i="54"/>
  <c r="AL103" i="54" s="1"/>
  <c r="AL106" i="54" s="1"/>
  <c r="BP95" i="54"/>
  <c r="BP95" i="55"/>
  <c r="BP90" i="55"/>
  <c r="BP102" i="55" s="1"/>
  <c r="BP103" i="55" s="1"/>
  <c r="BP106" i="55" s="1"/>
  <c r="BP90" i="54"/>
  <c r="BP102" i="54" s="1"/>
  <c r="BP103" i="54" s="1"/>
  <c r="BP106" i="54" s="1"/>
  <c r="AG102" i="54"/>
  <c r="AG103" i="54" s="1"/>
  <c r="AG106" i="54" s="1"/>
  <c r="BT102" i="54"/>
  <c r="BT103" i="54" s="1"/>
  <c r="BT106" i="54" s="1"/>
  <c r="AB102" i="55"/>
  <c r="AB103" i="55" s="1"/>
  <c r="AB106" i="55" s="1"/>
  <c r="BN95" i="54"/>
  <c r="BN95" i="55"/>
  <c r="BN102" i="55" s="1"/>
  <c r="BN103" i="55" s="1"/>
  <c r="BN106" i="55" s="1"/>
  <c r="BN90" i="54"/>
  <c r="BN102" i="54" s="1"/>
  <c r="BN103" i="54" s="1"/>
  <c r="BN106" i="54" s="1"/>
  <c r="BN90" i="55"/>
  <c r="BZ102" i="55"/>
  <c r="BZ103" i="55" s="1"/>
  <c r="BZ106" i="55" s="1"/>
  <c r="BR102" i="55"/>
  <c r="BR103" i="55" s="1"/>
  <c r="BR106" i="55" s="1"/>
  <c r="BG95" i="55"/>
  <c r="BG95" i="54"/>
  <c r="BG90" i="55"/>
  <c r="BG90" i="54"/>
  <c r="BG102" i="54" s="1"/>
  <c r="BG103" i="54" s="1"/>
  <c r="BG106" i="54" s="1"/>
  <c r="BE95" i="55"/>
  <c r="BE90" i="54"/>
  <c r="BE95" i="54"/>
  <c r="BE90" i="55"/>
  <c r="BE102" i="55" s="1"/>
  <c r="BE103" i="55" s="1"/>
  <c r="BE106" i="55" s="1"/>
  <c r="BV90" i="55"/>
  <c r="BV95" i="54"/>
  <c r="BV95" i="55"/>
  <c r="BV90" i="54"/>
  <c r="AL102" i="55"/>
  <c r="AL103" i="55" s="1"/>
  <c r="AL106" i="55" s="1"/>
  <c r="AB102" i="54"/>
  <c r="AB103" i="54" s="1"/>
  <c r="AB106" i="54" s="1"/>
  <c r="W102" i="54"/>
  <c r="W103" i="54" s="1"/>
  <c r="W106" i="54" s="1"/>
  <c r="CA102" i="55"/>
  <c r="CA103" i="55" s="1"/>
  <c r="CA106" i="55" s="1"/>
  <c r="CA102" i="54"/>
  <c r="CA103" i="54" s="1"/>
  <c r="CA106" i="54" s="1"/>
  <c r="Y102" i="54"/>
  <c r="Y103" i="54" s="1"/>
  <c r="Y106" i="54" s="1"/>
  <c r="H102" i="55"/>
  <c r="H103" i="55" s="1"/>
  <c r="H106" i="55" s="1"/>
  <c r="AC102" i="55"/>
  <c r="AC103" i="55" s="1"/>
  <c r="AC106" i="55" s="1"/>
  <c r="BI95" i="55"/>
  <c r="BI95" i="54"/>
  <c r="BI90" i="54"/>
  <c r="BI90" i="55"/>
  <c r="BA90" i="54"/>
  <c r="BA102" i="54" s="1"/>
  <c r="BA103" i="54" s="1"/>
  <c r="BA106" i="54" s="1"/>
  <c r="BA90" i="55"/>
  <c r="BA102" i="55" s="1"/>
  <c r="BA103" i="55" s="1"/>
  <c r="BA106" i="55" s="1"/>
  <c r="BA95" i="54"/>
  <c r="BA95" i="55"/>
  <c r="U102" i="55"/>
  <c r="U103" i="55" s="1"/>
  <c r="U106" i="55" s="1"/>
  <c r="AZ102" i="54"/>
  <c r="AZ103" i="54" s="1"/>
  <c r="AZ106" i="54" s="1"/>
  <c r="BK90" i="55"/>
  <c r="BK95" i="55"/>
  <c r="BK95" i="54"/>
  <c r="BK90" i="54"/>
  <c r="BK102" i="54" s="1"/>
  <c r="BK103" i="54" s="1"/>
  <c r="BK106" i="54" s="1"/>
  <c r="E102" i="55"/>
  <c r="E103" i="55" s="1"/>
  <c r="E106" i="55" s="1"/>
  <c r="E107" i="55" s="1"/>
  <c r="BB90" i="54"/>
  <c r="BB102" i="54" s="1"/>
  <c r="BB103" i="54" s="1"/>
  <c r="BB106" i="54" s="1"/>
  <c r="BB95" i="54"/>
  <c r="BB95" i="55"/>
  <c r="BB90" i="55"/>
  <c r="BB102" i="55" s="1"/>
  <c r="BB103" i="55" s="1"/>
  <c r="BB106" i="55" s="1"/>
  <c r="BT95" i="55"/>
  <c r="BT95" i="54"/>
  <c r="BT90" i="54"/>
  <c r="BT90" i="55"/>
  <c r="BT102" i="55" s="1"/>
  <c r="BT103" i="55" s="1"/>
  <c r="BT106" i="55" s="1"/>
  <c r="BF95" i="55"/>
  <c r="BF95" i="54"/>
  <c r="BF90" i="54"/>
  <c r="BF102" i="54" s="1"/>
  <c r="BF103" i="54" s="1"/>
  <c r="BF106" i="54" s="1"/>
  <c r="BF90" i="55"/>
  <c r="BF102" i="55" s="1"/>
  <c r="BF103" i="55" s="1"/>
  <c r="BF106" i="55" s="1"/>
  <c r="AW102" i="54"/>
  <c r="AW103" i="54" s="1"/>
  <c r="AW106" i="54" s="1"/>
  <c r="AI102" i="54"/>
  <c r="AI103" i="54" s="1"/>
  <c r="AI106" i="54" s="1"/>
  <c r="BE102" i="54"/>
  <c r="BE103" i="54" s="1"/>
  <c r="BE106" i="54" s="1"/>
  <c r="AJ102" i="54"/>
  <c r="AJ103" i="54" s="1"/>
  <c r="AJ106" i="54" s="1"/>
  <c r="N102" i="55"/>
  <c r="N103" i="55" s="1"/>
  <c r="N106" i="55" s="1"/>
  <c r="O102" i="54"/>
  <c r="O103" i="54" s="1"/>
  <c r="O106" i="54" s="1"/>
  <c r="AS102" i="54"/>
  <c r="AS103" i="54" s="1"/>
  <c r="AS106" i="54" s="1"/>
  <c r="M102" i="54"/>
  <c r="M103" i="54" s="1"/>
  <c r="M106" i="54" s="1"/>
  <c r="X102" i="55"/>
  <c r="X103" i="55" s="1"/>
  <c r="X106" i="55" s="1"/>
  <c r="AS102" i="55"/>
  <c r="AS103" i="55" s="1"/>
  <c r="AS106" i="55" s="1"/>
  <c r="AC102" i="54"/>
  <c r="AC103" i="54" s="1"/>
  <c r="AC106" i="54" s="1"/>
  <c r="BL95" i="55"/>
  <c r="BL95" i="54"/>
  <c r="BL102" i="54" s="1"/>
  <c r="BL103" i="54" s="1"/>
  <c r="BL106" i="54" s="1"/>
  <c r="BL90" i="54"/>
  <c r="BL90" i="55"/>
  <c r="BL102" i="55" s="1"/>
  <c r="BL103" i="55" s="1"/>
  <c r="BL106" i="55" s="1"/>
  <c r="AK102" i="55"/>
  <c r="AK103" i="55" s="1"/>
  <c r="AK106" i="55" s="1"/>
  <c r="BK102" i="55"/>
  <c r="BK103" i="55" s="1"/>
  <c r="BK106" i="55" s="1"/>
  <c r="N102" i="54"/>
  <c r="N103" i="54" s="1"/>
  <c r="N106" i="54" s="1"/>
  <c r="K102" i="55"/>
  <c r="K103" i="55" s="1"/>
  <c r="K106" i="55" s="1"/>
  <c r="AF102" i="55"/>
  <c r="AF103" i="55" s="1"/>
  <c r="AF106" i="55" s="1"/>
  <c r="BC95" i="55"/>
  <c r="BC90" i="54"/>
  <c r="BC95" i="54"/>
  <c r="BC90" i="55"/>
  <c r="BC102" i="55" s="1"/>
  <c r="BC103" i="55" s="1"/>
  <c r="BC106" i="55" s="1"/>
  <c r="AU102" i="55"/>
  <c r="AU103" i="55" s="1"/>
  <c r="AU106" i="55" s="1"/>
  <c r="J102" i="55"/>
  <c r="J103" i="55" s="1"/>
  <c r="J106" i="55" s="1"/>
  <c r="AQ102" i="54"/>
  <c r="AQ103" i="54" s="1"/>
  <c r="AQ106" i="54" s="1"/>
  <c r="AO102" i="55"/>
  <c r="AO103" i="55" s="1"/>
  <c r="AO106" i="55" s="1"/>
  <c r="BI102" i="54"/>
  <c r="BI103" i="54" s="1"/>
  <c r="BI106" i="54" s="1"/>
  <c r="AD102" i="54"/>
  <c r="AD103" i="54" s="1"/>
  <c r="AD106" i="54" s="1"/>
  <c r="AN102" i="55"/>
  <c r="AN103" i="55" s="1"/>
  <c r="AN106" i="55" s="1"/>
  <c r="BI102" i="55"/>
  <c r="BI103" i="55" s="1"/>
  <c r="BI106" i="55" s="1"/>
  <c r="AA102" i="54"/>
  <c r="AA103" i="54" s="1"/>
  <c r="AA106" i="54" s="1"/>
  <c r="BQ95" i="54"/>
  <c r="BQ90" i="54"/>
  <c r="BQ95" i="55"/>
  <c r="BQ90" i="55"/>
  <c r="AX102" i="54"/>
  <c r="AX103" i="54" s="1"/>
  <c r="AX106" i="54" s="1"/>
  <c r="BJ102" i="55"/>
  <c r="BJ103" i="55" s="1"/>
  <c r="BJ106" i="55" s="1"/>
  <c r="BX102" i="54"/>
  <c r="BX103" i="54" s="1"/>
  <c r="BX106" i="54" s="1"/>
  <c r="BV102" i="55"/>
  <c r="BV103" i="55" s="1"/>
  <c r="BV106" i="55" s="1"/>
  <c r="R102" i="54"/>
  <c r="R103" i="54" s="1"/>
  <c r="R106" i="54" s="1"/>
  <c r="T102" i="55"/>
  <c r="T103" i="55" s="1"/>
  <c r="T106" i="55" s="1"/>
  <c r="AU102" i="54"/>
  <c r="AU103" i="54" s="1"/>
  <c r="AU106" i="54" s="1"/>
  <c r="BY102" i="55"/>
  <c r="BY103" i="55" s="1"/>
  <c r="BY106" i="55" s="1"/>
  <c r="BH95" i="45"/>
  <c r="BH90" i="45"/>
  <c r="BH102" i="45" s="1"/>
  <c r="BK95" i="45"/>
  <c r="BK90" i="45"/>
  <c r="BR95" i="45"/>
  <c r="BR90" i="45"/>
  <c r="BB95" i="45"/>
  <c r="BB90" i="45"/>
  <c r="BC95" i="45"/>
  <c r="BC90" i="45"/>
  <c r="BX95" i="45"/>
  <c r="BX90" i="45"/>
  <c r="BX102" i="45" s="1"/>
  <c r="BW95" i="45"/>
  <c r="BW90" i="45"/>
  <c r="BJ95" i="45"/>
  <c r="BJ90" i="45"/>
  <c r="BG95" i="45"/>
  <c r="BG90" i="45"/>
  <c r="BV95" i="45"/>
  <c r="BV90" i="45"/>
  <c r="BD95" i="45"/>
  <c r="BD90" i="45"/>
  <c r="BY102" i="45"/>
  <c r="BF95" i="45"/>
  <c r="BF90" i="45"/>
  <c r="BF102" i="45" s="1"/>
  <c r="BQ95" i="45"/>
  <c r="BQ90" i="45"/>
  <c r="BA95" i="45"/>
  <c r="BA90" i="45"/>
  <c r="BM95" i="45"/>
  <c r="BM90" i="45"/>
  <c r="BN95" i="45"/>
  <c r="BN90" i="45"/>
  <c r="BO95" i="45"/>
  <c r="BO90" i="45"/>
  <c r="BE95" i="45"/>
  <c r="BE90" i="45"/>
  <c r="BI95" i="45"/>
  <c r="BI90" i="45"/>
  <c r="BS95" i="45"/>
  <c r="BS90" i="45"/>
  <c r="BS102" i="45" s="1"/>
  <c r="BP95" i="45"/>
  <c r="BP90" i="45"/>
  <c r="BZ102" i="45"/>
  <c r="BT95" i="45"/>
  <c r="BT90" i="45"/>
  <c r="BT102" i="45" s="1"/>
  <c r="BU95" i="45"/>
  <c r="BU90" i="45"/>
  <c r="BL95" i="45"/>
  <c r="BL90" i="45"/>
  <c r="BL102" i="45" s="1"/>
  <c r="AG38" i="44"/>
  <c r="BF38" i="44"/>
  <c r="AV38" i="44"/>
  <c r="BK38" i="44"/>
  <c r="BK40" i="44"/>
  <c r="BF40" i="44"/>
  <c r="BA40" i="44"/>
  <c r="AV40" i="44"/>
  <c r="AQ40" i="44"/>
  <c r="AG40" i="44"/>
  <c r="AL40" i="44"/>
  <c r="AQ38" i="44"/>
  <c r="AL38" i="44"/>
  <c r="BK39" i="44"/>
  <c r="BF39" i="44"/>
  <c r="AG39" i="44"/>
  <c r="BA39" i="44"/>
  <c r="AV39" i="44"/>
  <c r="AL39" i="44"/>
  <c r="AQ39" i="44"/>
  <c r="BA38" i="44"/>
  <c r="BO102" i="45" l="1"/>
  <c r="BU102" i="45"/>
  <c r="BJ102" i="45"/>
  <c r="F107" i="55"/>
  <c r="F107" i="54"/>
  <c r="G107" i="54" s="1"/>
  <c r="H107" i="54" s="1"/>
  <c r="I107" i="54" s="1"/>
  <c r="J107" i="54" s="1"/>
  <c r="K107" i="54" s="1"/>
  <c r="L107" i="54" s="1"/>
  <c r="M107" i="54" s="1"/>
  <c r="N107" i="54" s="1"/>
  <c r="G107" i="55"/>
  <c r="H107" i="55" s="1"/>
  <c r="I107" i="55" s="1"/>
  <c r="J107" i="55" s="1"/>
  <c r="K107" i="55" s="1"/>
  <c r="L107" i="55" s="1"/>
  <c r="M107" i="55" s="1"/>
  <c r="N107" i="55" s="1"/>
  <c r="BQ102" i="45"/>
  <c r="BP102" i="45"/>
  <c r="BC102" i="45"/>
  <c r="BR102" i="45"/>
  <c r="BV102" i="45"/>
  <c r="BM102" i="45"/>
  <c r="BD102" i="45"/>
  <c r="BI102" i="45"/>
  <c r="BN102" i="45"/>
  <c r="BW102" i="45"/>
  <c r="BK102" i="45"/>
  <c r="BE102" i="45"/>
  <c r="BG102" i="45"/>
  <c r="C9" i="55" l="1"/>
  <c r="F35" i="29" s="1"/>
  <c r="O107" i="55"/>
  <c r="P107" i="55" s="1"/>
  <c r="Q107" i="55" s="1"/>
  <c r="R107" i="55" s="1"/>
  <c r="S107" i="55" s="1"/>
  <c r="T107" i="55" s="1"/>
  <c r="U107" i="55" s="1"/>
  <c r="V107" i="55" s="1"/>
  <c r="W107" i="55" s="1"/>
  <c r="X107" i="55" s="1"/>
  <c r="C9" i="54"/>
  <c r="F34" i="29" s="1"/>
  <c r="O107" i="54"/>
  <c r="P107" i="54" s="1"/>
  <c r="Q107" i="54" s="1"/>
  <c r="R107" i="54" s="1"/>
  <c r="S107" i="54" s="1"/>
  <c r="T107" i="54" s="1"/>
  <c r="U107" i="54" s="1"/>
  <c r="V107" i="54" s="1"/>
  <c r="W107" i="54" s="1"/>
  <c r="X107" i="54" s="1"/>
  <c r="AV102" i="45"/>
  <c r="AV34" i="44"/>
  <c r="AV45" i="44" s="1"/>
  <c r="AG34" i="44"/>
  <c r="AG45" i="44" s="1"/>
  <c r="AG102" i="45"/>
  <c r="AZ102" i="45"/>
  <c r="BA34" i="44"/>
  <c r="BA45" i="44" s="1"/>
  <c r="AL102" i="45"/>
  <c r="AL34" i="44"/>
  <c r="AL45" i="44" s="1"/>
  <c r="BF34" i="44"/>
  <c r="BF45" i="44" s="1"/>
  <c r="AQ34" i="44"/>
  <c r="AQ45" i="44" s="1"/>
  <c r="AQ102" i="45"/>
  <c r="BK34" i="44"/>
  <c r="BK45" i="44" s="1"/>
  <c r="C10" i="54" l="1"/>
  <c r="G34" i="29" s="1"/>
  <c r="Y107" i="54"/>
  <c r="Z107" i="54" s="1"/>
  <c r="AA107" i="54" s="1"/>
  <c r="AB107" i="54" s="1"/>
  <c r="AC107" i="54" s="1"/>
  <c r="AD107" i="54" s="1"/>
  <c r="AE107" i="54" s="1"/>
  <c r="AF107" i="54" s="1"/>
  <c r="AG107" i="54" s="1"/>
  <c r="AH107" i="54" s="1"/>
  <c r="C10" i="55"/>
  <c r="G35" i="29" s="1"/>
  <c r="Y107" i="55"/>
  <c r="Z107" i="55" s="1"/>
  <c r="AA107" i="55" s="1"/>
  <c r="AB107" i="55" s="1"/>
  <c r="AC107" i="55" s="1"/>
  <c r="AD107" i="55" s="1"/>
  <c r="AE107" i="55" s="1"/>
  <c r="AF107" i="55" s="1"/>
  <c r="AG107" i="55" s="1"/>
  <c r="AH107" i="55" s="1"/>
  <c r="T41" i="44"/>
  <c r="AI41" i="44"/>
  <c r="F39" i="44"/>
  <c r="J39" i="44"/>
  <c r="G39" i="44"/>
  <c r="K39" i="44"/>
  <c r="H39" i="44"/>
  <c r="L39" i="44"/>
  <c r="N39" i="44"/>
  <c r="R39" i="44"/>
  <c r="V39" i="44"/>
  <c r="Z39" i="44"/>
  <c r="AD39" i="44"/>
  <c r="AI39" i="44"/>
  <c r="AN39" i="44"/>
  <c r="AS39" i="44"/>
  <c r="AX39" i="44"/>
  <c r="BC39" i="44"/>
  <c r="BH39" i="44"/>
  <c r="O39" i="44"/>
  <c r="S39" i="44"/>
  <c r="W39" i="44"/>
  <c r="AA39" i="44"/>
  <c r="AE39" i="44"/>
  <c r="AJ39" i="44"/>
  <c r="AO39" i="44"/>
  <c r="AT39" i="44"/>
  <c r="AY39" i="44"/>
  <c r="BD39" i="44"/>
  <c r="BI39" i="44"/>
  <c r="I39" i="44"/>
  <c r="P39" i="44"/>
  <c r="T39" i="44"/>
  <c r="X39" i="44"/>
  <c r="AB39" i="44"/>
  <c r="AF39" i="44"/>
  <c r="AK39" i="44"/>
  <c r="AP39" i="44"/>
  <c r="AU39" i="44"/>
  <c r="AZ39" i="44"/>
  <c r="BE39" i="44"/>
  <c r="BJ39" i="44"/>
  <c r="M39" i="44"/>
  <c r="Q39" i="44"/>
  <c r="U39" i="44"/>
  <c r="Y39" i="44"/>
  <c r="AC39" i="44"/>
  <c r="AH39" i="44"/>
  <c r="AM39" i="44"/>
  <c r="AR39" i="44"/>
  <c r="AW39" i="44"/>
  <c r="BB39" i="44"/>
  <c r="BG39" i="44"/>
  <c r="BL39" i="44"/>
  <c r="G40" i="44"/>
  <c r="K40" i="44"/>
  <c r="O40" i="44"/>
  <c r="S40" i="44"/>
  <c r="W40" i="44"/>
  <c r="AA40" i="44"/>
  <c r="AE40" i="44"/>
  <c r="AJ40" i="44"/>
  <c r="AO40" i="44"/>
  <c r="AT40" i="44"/>
  <c r="AY40" i="44"/>
  <c r="BD40" i="44"/>
  <c r="BI40" i="44"/>
  <c r="H40" i="44"/>
  <c r="L40" i="44"/>
  <c r="P40" i="44"/>
  <c r="T40" i="44"/>
  <c r="X40" i="44"/>
  <c r="AB40" i="44"/>
  <c r="AF40" i="44"/>
  <c r="AK40" i="44"/>
  <c r="AP40" i="44"/>
  <c r="AU40" i="44"/>
  <c r="AZ40" i="44"/>
  <c r="BE40" i="44"/>
  <c r="BJ40" i="44"/>
  <c r="I40" i="44"/>
  <c r="M40" i="44"/>
  <c r="Q40" i="44"/>
  <c r="U40" i="44"/>
  <c r="Y40" i="44"/>
  <c r="AC40" i="44"/>
  <c r="AH40" i="44"/>
  <c r="AM40" i="44"/>
  <c r="AR40" i="44"/>
  <c r="AW40" i="44"/>
  <c r="BB40" i="44"/>
  <c r="BG40" i="44"/>
  <c r="BL40" i="44"/>
  <c r="F40" i="44"/>
  <c r="J40" i="44"/>
  <c r="N40" i="44"/>
  <c r="R40" i="44"/>
  <c r="V40" i="44"/>
  <c r="Z40" i="44"/>
  <c r="AD40" i="44"/>
  <c r="AI40" i="44"/>
  <c r="AN40" i="44"/>
  <c r="AS40" i="44"/>
  <c r="AX40" i="44"/>
  <c r="BC40" i="44"/>
  <c r="BH40" i="44"/>
  <c r="G37" i="44"/>
  <c r="K37" i="44"/>
  <c r="AE37" i="44"/>
  <c r="AO37" i="44"/>
  <c r="AT37" i="44"/>
  <c r="L37" i="44"/>
  <c r="T37" i="44"/>
  <c r="X37" i="44"/>
  <c r="AU37" i="44"/>
  <c r="BE37" i="44"/>
  <c r="BJ37" i="44"/>
  <c r="Y37" i="44"/>
  <c r="AH37" i="44"/>
  <c r="AM37" i="44"/>
  <c r="BL37" i="44"/>
  <c r="J37" i="44"/>
  <c r="N37" i="44"/>
  <c r="AI37" i="44"/>
  <c r="AS37" i="44"/>
  <c r="AX37" i="44"/>
  <c r="AY33" i="44"/>
  <c r="O33" i="44"/>
  <c r="Z33" i="44"/>
  <c r="AP33" i="44"/>
  <c r="G36" i="44"/>
  <c r="K36" i="44"/>
  <c r="O36" i="44"/>
  <c r="S36" i="44"/>
  <c r="W36" i="44"/>
  <c r="AA36" i="44"/>
  <c r="AE36" i="44"/>
  <c r="AJ36" i="44"/>
  <c r="AO36" i="44"/>
  <c r="AT36" i="44"/>
  <c r="AY36" i="44"/>
  <c r="BD36" i="44"/>
  <c r="BI36" i="44"/>
  <c r="H36" i="44"/>
  <c r="L36" i="44"/>
  <c r="T36" i="44"/>
  <c r="X36" i="44"/>
  <c r="AB36" i="44"/>
  <c r="AF36" i="44"/>
  <c r="AK36" i="44"/>
  <c r="AU36" i="44"/>
  <c r="BE36" i="44"/>
  <c r="BJ36" i="44"/>
  <c r="F36" i="44"/>
  <c r="N36" i="44"/>
  <c r="AD36" i="44"/>
  <c r="AS36" i="44"/>
  <c r="BC36" i="44"/>
  <c r="P36" i="44"/>
  <c r="AP36" i="44"/>
  <c r="AZ36" i="44"/>
  <c r="V36" i="44"/>
  <c r="AN36" i="44"/>
  <c r="BH36" i="44"/>
  <c r="I36" i="44"/>
  <c r="M36" i="44"/>
  <c r="Q36" i="44"/>
  <c r="U36" i="44"/>
  <c r="Y36" i="44"/>
  <c r="AC36" i="44"/>
  <c r="AH36" i="44"/>
  <c r="AM36" i="44"/>
  <c r="AR36" i="44"/>
  <c r="AW36" i="44"/>
  <c r="BB36" i="44"/>
  <c r="BG36" i="44"/>
  <c r="BL36" i="44"/>
  <c r="J36" i="44"/>
  <c r="R36" i="44"/>
  <c r="Z36" i="44"/>
  <c r="AI36" i="44"/>
  <c r="AX36" i="44"/>
  <c r="E36" i="44"/>
  <c r="AC33" i="44"/>
  <c r="C11" i="55" l="1"/>
  <c r="H35" i="29" s="1"/>
  <c r="AI107" i="55"/>
  <c r="AJ107" i="55" s="1"/>
  <c r="AK107" i="55" s="1"/>
  <c r="AL107" i="55" s="1"/>
  <c r="AM107" i="55" s="1"/>
  <c r="AN107" i="55" s="1"/>
  <c r="AO107" i="55" s="1"/>
  <c r="AP107" i="55" s="1"/>
  <c r="AQ107" i="55" s="1"/>
  <c r="AR107" i="55" s="1"/>
  <c r="AS107" i="55" s="1"/>
  <c r="AT107" i="55" s="1"/>
  <c r="AU107" i="55" s="1"/>
  <c r="AV107" i="55" s="1"/>
  <c r="AW107" i="55" s="1"/>
  <c r="C11" i="54"/>
  <c r="H34" i="29" s="1"/>
  <c r="AI107" i="54"/>
  <c r="AJ107" i="54" s="1"/>
  <c r="AK107" i="54" s="1"/>
  <c r="AL107" i="54" s="1"/>
  <c r="AM107" i="54" s="1"/>
  <c r="AN107" i="54" s="1"/>
  <c r="AO107" i="54" s="1"/>
  <c r="AP107" i="54" s="1"/>
  <c r="AQ107" i="54" s="1"/>
  <c r="AR107" i="54" s="1"/>
  <c r="AS107" i="54" s="1"/>
  <c r="AT107" i="54" s="1"/>
  <c r="AU107" i="54" s="1"/>
  <c r="AV107" i="54" s="1"/>
  <c r="AW107" i="54" s="1"/>
  <c r="AH33" i="44"/>
  <c r="AZ33" i="44"/>
  <c r="S33" i="44"/>
  <c r="AN33" i="44"/>
  <c r="AB33" i="44"/>
  <c r="M33" i="44"/>
  <c r="AW33" i="44"/>
  <c r="J33" i="44"/>
  <c r="AS33" i="44"/>
  <c r="AK33" i="44"/>
  <c r="AE33" i="44"/>
  <c r="AU33" i="44"/>
  <c r="AD37" i="44"/>
  <c r="BG37" i="44"/>
  <c r="U37" i="44"/>
  <c r="AP37" i="44"/>
  <c r="H37" i="44"/>
  <c r="AA37" i="44"/>
  <c r="AR33" i="44"/>
  <c r="F33" i="44"/>
  <c r="AA33" i="44"/>
  <c r="Q33" i="44"/>
  <c r="BB33" i="44"/>
  <c r="H33" i="44"/>
  <c r="N33" i="44"/>
  <c r="AX33" i="44"/>
  <c r="BE33" i="44"/>
  <c r="AJ33" i="44"/>
  <c r="E37" i="44"/>
  <c r="E45" i="44" s="1"/>
  <c r="Z37" i="44"/>
  <c r="BB37" i="44"/>
  <c r="Q37" i="44"/>
  <c r="AK37" i="44"/>
  <c r="BI37" i="44"/>
  <c r="W37" i="44"/>
  <c r="I33" i="44"/>
  <c r="U33" i="44"/>
  <c r="BG33" i="44"/>
  <c r="T33" i="44"/>
  <c r="R33" i="44"/>
  <c r="BC33" i="44"/>
  <c r="G33" i="44"/>
  <c r="AO33" i="44"/>
  <c r="BH37" i="44"/>
  <c r="V37" i="44"/>
  <c r="AW37" i="44"/>
  <c r="M37" i="44"/>
  <c r="AF37" i="44"/>
  <c r="BD37" i="44"/>
  <c r="S37" i="44"/>
  <c r="AD33" i="44"/>
  <c r="BD33" i="44"/>
  <c r="X33" i="44"/>
  <c r="Y33" i="44"/>
  <c r="BL33" i="44"/>
  <c r="AF33" i="44"/>
  <c r="V33" i="44"/>
  <c r="BH33" i="44"/>
  <c r="K33" i="44"/>
  <c r="AT33" i="44"/>
  <c r="BC37" i="44"/>
  <c r="R37" i="44"/>
  <c r="AR37" i="44"/>
  <c r="I37" i="44"/>
  <c r="AB37" i="44"/>
  <c r="AY37" i="44"/>
  <c r="O37" i="44"/>
  <c r="L33" i="44"/>
  <c r="AM33" i="44"/>
  <c r="BJ33" i="44"/>
  <c r="AI33" i="44"/>
  <c r="P33" i="44"/>
  <c r="W33" i="44"/>
  <c r="BI33" i="44"/>
  <c r="AN37" i="44"/>
  <c r="F37" i="44"/>
  <c r="AC37" i="44"/>
  <c r="AZ37" i="44"/>
  <c r="P37" i="44"/>
  <c r="AJ37" i="44"/>
  <c r="AD41" i="44"/>
  <c r="AJ41" i="44"/>
  <c r="AH41" i="44"/>
  <c r="AE41" i="44"/>
  <c r="BJ41" i="44"/>
  <c r="AC41" i="44"/>
  <c r="BE41" i="44"/>
  <c r="X41" i="44"/>
  <c r="AA41" i="44"/>
  <c r="Z41" i="44"/>
  <c r="BL41" i="44"/>
  <c r="Y41" i="44"/>
  <c r="AZ41" i="44"/>
  <c r="P41" i="44"/>
  <c r="BI41" i="44"/>
  <c r="W41" i="44"/>
  <c r="BH41" i="44"/>
  <c r="V41" i="44"/>
  <c r="BG41" i="44"/>
  <c r="U41" i="44"/>
  <c r="AU41" i="44"/>
  <c r="L41" i="44"/>
  <c r="BD41" i="44"/>
  <c r="S41" i="44"/>
  <c r="BC41" i="44"/>
  <c r="R41" i="44"/>
  <c r="BB41" i="44"/>
  <c r="Q41" i="44"/>
  <c r="AP41" i="44"/>
  <c r="H41" i="44"/>
  <c r="AY41" i="44"/>
  <c r="O41" i="44"/>
  <c r="AX41" i="44"/>
  <c r="N41" i="44"/>
  <c r="AW41" i="44"/>
  <c r="M41" i="44"/>
  <c r="AK41" i="44"/>
  <c r="AT41" i="44"/>
  <c r="K41" i="44"/>
  <c r="AS41" i="44"/>
  <c r="J41" i="44"/>
  <c r="AR41" i="44"/>
  <c r="I41" i="44"/>
  <c r="AF41" i="44"/>
  <c r="AO41" i="44"/>
  <c r="G41" i="44"/>
  <c r="AN41" i="44"/>
  <c r="F41" i="44"/>
  <c r="AM41" i="44"/>
  <c r="AB41" i="44"/>
  <c r="G38" i="44"/>
  <c r="G34" i="44"/>
  <c r="X38" i="44"/>
  <c r="X34" i="44"/>
  <c r="I38" i="44"/>
  <c r="I34" i="44"/>
  <c r="AI38" i="44"/>
  <c r="AI34" i="44"/>
  <c r="L38" i="44"/>
  <c r="L34" i="44"/>
  <c r="AD38" i="44"/>
  <c r="AD34" i="44"/>
  <c r="O38" i="44"/>
  <c r="O34" i="44"/>
  <c r="AF38" i="44"/>
  <c r="AF34" i="44"/>
  <c r="AH38" i="44"/>
  <c r="AH34" i="44"/>
  <c r="AS38" i="44"/>
  <c r="AS34" i="44"/>
  <c r="T38" i="44"/>
  <c r="T34" i="44"/>
  <c r="AN38" i="44"/>
  <c r="AN34" i="44"/>
  <c r="W38" i="44"/>
  <c r="W34" i="44"/>
  <c r="M38" i="44"/>
  <c r="M34" i="44"/>
  <c r="AP38" i="44"/>
  <c r="AP34" i="44"/>
  <c r="BL38" i="44"/>
  <c r="BL34" i="44"/>
  <c r="BC38" i="44"/>
  <c r="BC34" i="44"/>
  <c r="K38" i="44"/>
  <c r="K34" i="44"/>
  <c r="AB38" i="44"/>
  <c r="AB34" i="44"/>
  <c r="U38" i="44"/>
  <c r="U34" i="44"/>
  <c r="AX38" i="44"/>
  <c r="AX34" i="44"/>
  <c r="AE38" i="44"/>
  <c r="AE34" i="44"/>
  <c r="AW38" i="44"/>
  <c r="AW34" i="44"/>
  <c r="AZ38" i="44"/>
  <c r="AZ34" i="44"/>
  <c r="S38" i="44"/>
  <c r="S34" i="44"/>
  <c r="AK38" i="44"/>
  <c r="AK34" i="44"/>
  <c r="AM38" i="44"/>
  <c r="AM34" i="44"/>
  <c r="BH38" i="44"/>
  <c r="BH34" i="44"/>
  <c r="AC38" i="44"/>
  <c r="AC34" i="44"/>
  <c r="AO38" i="44"/>
  <c r="AO34" i="44"/>
  <c r="BJ38" i="44"/>
  <c r="BJ34" i="44"/>
  <c r="AA38" i="44"/>
  <c r="AA34" i="44"/>
  <c r="Y38" i="44"/>
  <c r="Y34" i="44"/>
  <c r="AU38" i="44"/>
  <c r="AU34" i="44"/>
  <c r="BG38" i="44"/>
  <c r="BG34" i="44"/>
  <c r="AY38" i="44"/>
  <c r="AY34" i="44"/>
  <c r="J38" i="44"/>
  <c r="J34" i="44"/>
  <c r="AJ38" i="44"/>
  <c r="AJ34" i="44"/>
  <c r="BB38" i="44"/>
  <c r="BB34" i="44"/>
  <c r="BE38" i="44"/>
  <c r="BE34" i="44"/>
  <c r="F38" i="44"/>
  <c r="F34" i="44"/>
  <c r="BI38" i="44"/>
  <c r="BI34" i="44"/>
  <c r="H38" i="44"/>
  <c r="H34" i="44"/>
  <c r="R38" i="44"/>
  <c r="R34" i="44"/>
  <c r="Q38" i="44"/>
  <c r="Q34" i="44"/>
  <c r="AT38" i="44"/>
  <c r="AT34" i="44"/>
  <c r="N38" i="44"/>
  <c r="N34" i="44"/>
  <c r="P38" i="44"/>
  <c r="P34" i="44"/>
  <c r="Z38" i="44"/>
  <c r="Z34" i="44"/>
  <c r="AR38" i="44"/>
  <c r="AR34" i="44"/>
  <c r="BD38" i="44"/>
  <c r="BD34" i="44"/>
  <c r="V38" i="44"/>
  <c r="V34" i="44"/>
  <c r="E68" i="45"/>
  <c r="AH33" i="45"/>
  <c r="AF33" i="45"/>
  <c r="AE33" i="45"/>
  <c r="AD33" i="45"/>
  <c r="AC33" i="45"/>
  <c r="AB33" i="45"/>
  <c r="AA33" i="45"/>
  <c r="Z33" i="45"/>
  <c r="Y33" i="45"/>
  <c r="X33" i="45"/>
  <c r="W33" i="45"/>
  <c r="V33" i="45"/>
  <c r="U33" i="45"/>
  <c r="T33" i="45"/>
  <c r="S33" i="45"/>
  <c r="R33" i="45"/>
  <c r="Q33" i="45"/>
  <c r="P33" i="45"/>
  <c r="O33" i="45"/>
  <c r="N33" i="45"/>
  <c r="M33" i="45"/>
  <c r="L33" i="45"/>
  <c r="K33" i="45"/>
  <c r="J33" i="45"/>
  <c r="I33" i="45"/>
  <c r="I34" i="45" s="1"/>
  <c r="H33" i="45"/>
  <c r="H34" i="45" s="1"/>
  <c r="G33" i="45"/>
  <c r="G34" i="45" s="1"/>
  <c r="F33" i="45"/>
  <c r="F34" i="45" s="1"/>
  <c r="F36" i="45" s="1"/>
  <c r="E33" i="45"/>
  <c r="AH26" i="45"/>
  <c r="AF26" i="45"/>
  <c r="AE26" i="45"/>
  <c r="AD26" i="45"/>
  <c r="AD17" i="44"/>
  <c r="AE17" i="44"/>
  <c r="AF17" i="44"/>
  <c r="AI17" i="44"/>
  <c r="AJ17" i="44"/>
  <c r="AK17" i="44"/>
  <c r="AM17" i="44"/>
  <c r="AN17" i="44"/>
  <c r="AO17" i="44"/>
  <c r="AP17" i="44"/>
  <c r="AR17" i="44"/>
  <c r="AS17" i="44"/>
  <c r="AT17" i="44"/>
  <c r="AU17" i="44"/>
  <c r="AW17" i="44"/>
  <c r="AX17" i="44"/>
  <c r="AY17" i="44"/>
  <c r="AZ17" i="44"/>
  <c r="BB17" i="44"/>
  <c r="AC17" i="44"/>
  <c r="AB17" i="44"/>
  <c r="AA17" i="44"/>
  <c r="Z17" i="44"/>
  <c r="Y17" i="44"/>
  <c r="X17" i="44"/>
  <c r="W17" i="44"/>
  <c r="V17" i="44"/>
  <c r="U17" i="44"/>
  <c r="T17" i="44"/>
  <c r="S17" i="44"/>
  <c r="R17" i="44"/>
  <c r="Q17" i="44"/>
  <c r="P17" i="44"/>
  <c r="O17" i="44"/>
  <c r="N17" i="44"/>
  <c r="M17" i="44"/>
  <c r="L17" i="44"/>
  <c r="K17" i="44"/>
  <c r="J17" i="44"/>
  <c r="I17" i="44"/>
  <c r="H17" i="44"/>
  <c r="G17" i="44"/>
  <c r="F17" i="44"/>
  <c r="E17" i="44"/>
  <c r="C12" i="54" l="1"/>
  <c r="I34" i="29" s="1"/>
  <c r="AX107" i="54"/>
  <c r="AY107" i="54" s="1"/>
  <c r="AZ107" i="54" s="1"/>
  <c r="BA107" i="54" s="1"/>
  <c r="BB107" i="54" s="1"/>
  <c r="BC107" i="54" s="1"/>
  <c r="BD107" i="54" s="1"/>
  <c r="BE107" i="54" s="1"/>
  <c r="BF107" i="54" s="1"/>
  <c r="BG107" i="54" s="1"/>
  <c r="BH107" i="54" s="1"/>
  <c r="BI107" i="54" s="1"/>
  <c r="BJ107" i="54" s="1"/>
  <c r="BK107" i="54" s="1"/>
  <c r="BL107" i="54" s="1"/>
  <c r="C12" i="55"/>
  <c r="I35" i="29" s="1"/>
  <c r="AX107" i="55"/>
  <c r="AY107" i="55" s="1"/>
  <c r="AZ107" i="55" s="1"/>
  <c r="BA107" i="55" s="1"/>
  <c r="BB107" i="55" s="1"/>
  <c r="BC107" i="55" s="1"/>
  <c r="BD107" i="55" s="1"/>
  <c r="BE107" i="55" s="1"/>
  <c r="BF107" i="55" s="1"/>
  <c r="BG107" i="55" s="1"/>
  <c r="BH107" i="55" s="1"/>
  <c r="BI107" i="55" s="1"/>
  <c r="BJ107" i="55" s="1"/>
  <c r="BK107" i="55" s="1"/>
  <c r="BL107" i="55" s="1"/>
  <c r="R34" i="45"/>
  <c r="R36" i="45" s="1"/>
  <c r="AS36" i="45"/>
  <c r="J34" i="45"/>
  <c r="Z34" i="45"/>
  <c r="Z36" i="45" s="1"/>
  <c r="AI36" i="45"/>
  <c r="V34" i="45"/>
  <c r="V36" i="45" s="1"/>
  <c r="AD34" i="45"/>
  <c r="AD36" i="45" s="1"/>
  <c r="AN36" i="45"/>
  <c r="AX36" i="45"/>
  <c r="N34" i="45"/>
  <c r="N36" i="45" s="1"/>
  <c r="P34" i="45"/>
  <c r="P36" i="45" s="1"/>
  <c r="BA36" i="45"/>
  <c r="AR36" i="45"/>
  <c r="BB36" i="45"/>
  <c r="X34" i="45"/>
  <c r="X36" i="45" s="1"/>
  <c r="AF34" i="45"/>
  <c r="AF36" i="45" s="1"/>
  <c r="AP36" i="45"/>
  <c r="AO36" i="45"/>
  <c r="T34" i="45"/>
  <c r="T36" i="45" s="1"/>
  <c r="BM53" i="45" s="1"/>
  <c r="AK36" i="45"/>
  <c r="L34" i="45"/>
  <c r="L36" i="45" s="1"/>
  <c r="AB34" i="45"/>
  <c r="AB36" i="45" s="1"/>
  <c r="AU36" i="45"/>
  <c r="AT36" i="45"/>
  <c r="AJ36" i="45"/>
  <c r="AY36" i="45"/>
  <c r="S34" i="45"/>
  <c r="S36" i="45" s="1"/>
  <c r="AA34" i="45"/>
  <c r="AA36" i="45" s="1"/>
  <c r="M34" i="45"/>
  <c r="M36" i="45" s="1"/>
  <c r="U34" i="45"/>
  <c r="U36" i="45" s="1"/>
  <c r="O34" i="45"/>
  <c r="O36" i="45" s="1"/>
  <c r="W34" i="45"/>
  <c r="W36" i="45" s="1"/>
  <c r="AE34" i="45"/>
  <c r="AE36" i="45" s="1"/>
  <c r="K34" i="45"/>
  <c r="K36" i="45" s="1"/>
  <c r="G36" i="45"/>
  <c r="AC34" i="45"/>
  <c r="AC36" i="45" s="1"/>
  <c r="AW36" i="45"/>
  <c r="E34" i="45"/>
  <c r="AM36" i="45"/>
  <c r="I36" i="45"/>
  <c r="Q34" i="45"/>
  <c r="Q36" i="45" s="1"/>
  <c r="Y34" i="45"/>
  <c r="Y36" i="45" s="1"/>
  <c r="AH34" i="45"/>
  <c r="AH36" i="45" s="1"/>
  <c r="H102" i="45"/>
  <c r="G102" i="45"/>
  <c r="AP45" i="44"/>
  <c r="N102" i="45"/>
  <c r="S102" i="45"/>
  <c r="BC45" i="44"/>
  <c r="AN45" i="44"/>
  <c r="AM45" i="44"/>
  <c r="AO45" i="44"/>
  <c r="AC102" i="45"/>
  <c r="BG45" i="44"/>
  <c r="AM102" i="45"/>
  <c r="AW102" i="45"/>
  <c r="AB102" i="45"/>
  <c r="AJ45" i="44"/>
  <c r="W102" i="45"/>
  <c r="AT102" i="45"/>
  <c r="BB102" i="45"/>
  <c r="Y102" i="45"/>
  <c r="U102" i="45"/>
  <c r="AX45" i="44"/>
  <c r="AP102" i="45"/>
  <c r="AS102" i="45"/>
  <c r="AT45" i="44"/>
  <c r="F102" i="45"/>
  <c r="BB45" i="44"/>
  <c r="J102" i="45"/>
  <c r="M102" i="45"/>
  <c r="BH45" i="44"/>
  <c r="AZ45" i="44"/>
  <c r="AR102" i="45"/>
  <c r="X102" i="45"/>
  <c r="AI102" i="45"/>
  <c r="AN102" i="45"/>
  <c r="AK45" i="44"/>
  <c r="L102" i="45"/>
  <c r="BJ45" i="44"/>
  <c r="Q102" i="45"/>
  <c r="AA102" i="45"/>
  <c r="AY45" i="44"/>
  <c r="AX102" i="45"/>
  <c r="E102" i="45"/>
  <c r="AS45" i="44"/>
  <c r="AW45" i="44"/>
  <c r="R102" i="45"/>
  <c r="AJ102" i="45"/>
  <c r="AU102" i="45"/>
  <c r="I102" i="45"/>
  <c r="BD45" i="44"/>
  <c r="AO102" i="45"/>
  <c r="AF102" i="45"/>
  <c r="AD102" i="45"/>
  <c r="AR45" i="44"/>
  <c r="P102" i="45"/>
  <c r="BI45" i="44"/>
  <c r="AY102" i="45"/>
  <c r="AU45" i="44"/>
  <c r="AK102" i="45"/>
  <c r="Z102" i="45"/>
  <c r="AI45" i="44"/>
  <c r="V102" i="45"/>
  <c r="BA102" i="45"/>
  <c r="AE102" i="45"/>
  <c r="K102" i="45"/>
  <c r="BL45" i="44"/>
  <c r="T102" i="45"/>
  <c r="AH102" i="45"/>
  <c r="O102" i="45"/>
  <c r="H36" i="45"/>
  <c r="BE45" i="44"/>
  <c r="L45" i="44"/>
  <c r="X45" i="44"/>
  <c r="AD45" i="44"/>
  <c r="I45" i="44"/>
  <c r="M45" i="44"/>
  <c r="Q45" i="44"/>
  <c r="U45" i="44"/>
  <c r="Z45" i="44"/>
  <c r="AE45" i="44"/>
  <c r="P45" i="44"/>
  <c r="Y45" i="44"/>
  <c r="F45" i="44"/>
  <c r="J45" i="44"/>
  <c r="N45" i="44"/>
  <c r="R45" i="44"/>
  <c r="V45" i="44"/>
  <c r="AA45" i="44"/>
  <c r="AF45" i="44"/>
  <c r="H45" i="44"/>
  <c r="T45" i="44"/>
  <c r="AC45" i="44"/>
  <c r="G45" i="44"/>
  <c r="K45" i="44"/>
  <c r="O45" i="44"/>
  <c r="S45" i="44"/>
  <c r="W45" i="44"/>
  <c r="AB45" i="44"/>
  <c r="AH45" i="44"/>
  <c r="C13" i="55" l="1"/>
  <c r="J35" i="29" s="1"/>
  <c r="BM107" i="55"/>
  <c r="BN107" i="55" s="1"/>
  <c r="BO107" i="55" s="1"/>
  <c r="BP107" i="55" s="1"/>
  <c r="BQ107" i="55" s="1"/>
  <c r="BR107" i="55" s="1"/>
  <c r="BS107" i="55" s="1"/>
  <c r="BT107" i="55" s="1"/>
  <c r="BU107" i="55" s="1"/>
  <c r="BV107" i="55" s="1"/>
  <c r="BW107" i="55" s="1"/>
  <c r="BX107" i="55" s="1"/>
  <c r="BY107" i="55" s="1"/>
  <c r="BZ107" i="55" s="1"/>
  <c r="CA107" i="55" s="1"/>
  <c r="C13" i="54"/>
  <c r="J34" i="29" s="1"/>
  <c r="BM107" i="54"/>
  <c r="BN107" i="54" s="1"/>
  <c r="BO107" i="54" s="1"/>
  <c r="BP107" i="54" s="1"/>
  <c r="BQ107" i="54" s="1"/>
  <c r="BR107" i="54" s="1"/>
  <c r="BS107" i="54" s="1"/>
  <c r="BT107" i="54" s="1"/>
  <c r="BU107" i="54" s="1"/>
  <c r="BV107" i="54" s="1"/>
  <c r="BW107" i="54" s="1"/>
  <c r="BX107" i="54" s="1"/>
  <c r="BY107" i="54" s="1"/>
  <c r="BZ107" i="54" s="1"/>
  <c r="CA107" i="54" s="1"/>
  <c r="BP57" i="45"/>
  <c r="BM57" i="45"/>
  <c r="BQ57" i="45"/>
  <c r="BN57" i="45"/>
  <c r="BO57" i="45"/>
  <c r="BN60" i="45"/>
  <c r="BM60" i="45"/>
  <c r="BT60" i="45"/>
  <c r="BS60" i="45"/>
  <c r="BR60" i="45"/>
  <c r="BQ60" i="45"/>
  <c r="BO60" i="45"/>
  <c r="BP60" i="45"/>
  <c r="BQ58" i="45"/>
  <c r="BN58" i="45"/>
  <c r="BM58" i="45"/>
  <c r="BR58" i="45"/>
  <c r="BP58" i="45"/>
  <c r="BO58" i="45"/>
  <c r="BO61" i="45"/>
  <c r="BQ61" i="45"/>
  <c r="BN61" i="45"/>
  <c r="BT61" i="45"/>
  <c r="BM61" i="45"/>
  <c r="BU61" i="45"/>
  <c r="BS61" i="45"/>
  <c r="BR61" i="45"/>
  <c r="BP61" i="45"/>
  <c r="BN55" i="45"/>
  <c r="BM55" i="45"/>
  <c r="BO55" i="45"/>
  <c r="BV62" i="45"/>
  <c r="BU62" i="45"/>
  <c r="BS62" i="45"/>
  <c r="BR62" i="45"/>
  <c r="BP62" i="45"/>
  <c r="BM62" i="45"/>
  <c r="BT62" i="45"/>
  <c r="BQ62" i="45"/>
  <c r="BO62" i="45"/>
  <c r="BN62" i="45"/>
  <c r="BN54" i="45"/>
  <c r="BM54" i="45"/>
  <c r="AE63" i="45"/>
  <c r="BD63" i="45"/>
  <c r="AN63" i="45"/>
  <c r="AP63" i="45"/>
  <c r="BC63" i="45"/>
  <c r="AM63" i="45"/>
  <c r="AL63" i="45"/>
  <c r="BA63" i="45"/>
  <c r="AK63" i="45"/>
  <c r="AZ63" i="45"/>
  <c r="AJ63" i="45"/>
  <c r="BV63" i="45"/>
  <c r="AX63" i="45"/>
  <c r="AH63" i="45"/>
  <c r="BU63" i="45"/>
  <c r="AG63" i="45"/>
  <c r="BT63" i="45"/>
  <c r="BL63" i="45"/>
  <c r="AF63" i="45"/>
  <c r="BS63" i="45"/>
  <c r="BK63" i="45"/>
  <c r="BR63" i="45"/>
  <c r="BJ63" i="45"/>
  <c r="AT63" i="45"/>
  <c r="BP63" i="45"/>
  <c r="BH63" i="45"/>
  <c r="BO63" i="45"/>
  <c r="BG63" i="45"/>
  <c r="BN63" i="45"/>
  <c r="BF63" i="45"/>
  <c r="BM63" i="45"/>
  <c r="BE63" i="45"/>
  <c r="BB63" i="45"/>
  <c r="BW63" i="45"/>
  <c r="AY63" i="45"/>
  <c r="AI63" i="45"/>
  <c r="AW63" i="45"/>
  <c r="AV63" i="45"/>
  <c r="AU63" i="45"/>
  <c r="BQ63" i="45"/>
  <c r="BI63" i="45"/>
  <c r="AS63" i="45"/>
  <c r="AR63" i="45"/>
  <c r="AQ63" i="45"/>
  <c r="AO63" i="45"/>
  <c r="BN59" i="45"/>
  <c r="BS59" i="45"/>
  <c r="BQ59" i="45"/>
  <c r="BO59" i="45"/>
  <c r="BM59" i="45"/>
  <c r="BR59" i="45"/>
  <c r="BP59" i="45"/>
  <c r="BN56" i="45"/>
  <c r="BM56" i="45"/>
  <c r="BO56" i="45"/>
  <c r="BP56" i="45"/>
  <c r="BP64" i="45"/>
  <c r="BO64" i="45"/>
  <c r="BN64" i="45"/>
  <c r="BM64" i="45"/>
  <c r="BX64" i="45"/>
  <c r="BT64" i="45"/>
  <c r="BS64" i="45"/>
  <c r="BQ64" i="45"/>
  <c r="BW64" i="45"/>
  <c r="BV64" i="45"/>
  <c r="BU64" i="45"/>
  <c r="BR64" i="45"/>
  <c r="BX67" i="45"/>
  <c r="BW67" i="45"/>
  <c r="BV67" i="45"/>
  <c r="BU67" i="45"/>
  <c r="BT67" i="45"/>
  <c r="BS67" i="45"/>
  <c r="BR67" i="45"/>
  <c r="BO67" i="45"/>
  <c r="CA67" i="45"/>
  <c r="CA68" i="45" s="1"/>
  <c r="BZ67" i="45"/>
  <c r="BZ68" i="45" s="1"/>
  <c r="BY67" i="45"/>
  <c r="BQ67" i="45"/>
  <c r="BP67" i="45"/>
  <c r="BN67" i="45"/>
  <c r="BM67" i="45"/>
  <c r="BW65" i="45"/>
  <c r="BU65" i="45"/>
  <c r="BS65" i="45"/>
  <c r="BR65" i="45"/>
  <c r="BO65" i="45"/>
  <c r="BN65" i="45"/>
  <c r="BM65" i="45"/>
  <c r="BX65" i="45"/>
  <c r="BV65" i="45"/>
  <c r="BT65" i="45"/>
  <c r="BQ65" i="45"/>
  <c r="BP65" i="45"/>
  <c r="BY65" i="45"/>
  <c r="J36" i="45"/>
  <c r="BC43" i="45" s="1"/>
  <c r="BG47" i="45"/>
  <c r="BD47" i="45"/>
  <c r="BE47" i="45"/>
  <c r="BF47" i="45"/>
  <c r="BC47" i="45"/>
  <c r="BB37" i="45"/>
  <c r="BD52" i="45"/>
  <c r="BE52" i="45"/>
  <c r="BF52" i="45"/>
  <c r="BG52" i="45"/>
  <c r="BH52" i="45"/>
  <c r="BL52" i="45"/>
  <c r="BI52" i="45"/>
  <c r="BJ52" i="45"/>
  <c r="BK52" i="45"/>
  <c r="BC52" i="45"/>
  <c r="BC62" i="45"/>
  <c r="BJ62" i="45"/>
  <c r="BD62" i="45"/>
  <c r="BH62" i="45"/>
  <c r="BE62" i="45"/>
  <c r="BF62" i="45"/>
  <c r="BG62" i="45"/>
  <c r="BI62" i="45"/>
  <c r="BL62" i="45"/>
  <c r="BK62" i="45"/>
  <c r="BC48" i="45"/>
  <c r="BD48" i="45"/>
  <c r="BE48" i="45"/>
  <c r="BF48" i="45"/>
  <c r="BG48" i="45"/>
  <c r="BH48" i="45"/>
  <c r="BC57" i="45"/>
  <c r="BD57" i="45"/>
  <c r="BE57" i="45"/>
  <c r="BL57" i="45"/>
  <c r="BF57" i="45"/>
  <c r="BJ57" i="45"/>
  <c r="BG57" i="45"/>
  <c r="BH57" i="45"/>
  <c r="BI57" i="45"/>
  <c r="BK57" i="45"/>
  <c r="BE50" i="45"/>
  <c r="BF50" i="45"/>
  <c r="BG50" i="45"/>
  <c r="BH50" i="45"/>
  <c r="BI50" i="45"/>
  <c r="BJ50" i="45"/>
  <c r="BD50" i="45"/>
  <c r="BC50" i="45"/>
  <c r="BE46" i="45"/>
  <c r="BC46" i="45"/>
  <c r="BD46" i="45"/>
  <c r="BF46" i="45"/>
  <c r="BF49" i="45"/>
  <c r="BD49" i="45"/>
  <c r="BC49" i="45"/>
  <c r="BE49" i="45"/>
  <c r="BG49" i="45"/>
  <c r="BH49" i="45"/>
  <c r="BI49" i="45"/>
  <c r="BF55" i="45"/>
  <c r="BG55" i="45"/>
  <c r="BH55" i="45"/>
  <c r="BI55" i="45"/>
  <c r="BJ55" i="45"/>
  <c r="BK55" i="45"/>
  <c r="BL55" i="45"/>
  <c r="BC55" i="45"/>
  <c r="BE55" i="45"/>
  <c r="BD55" i="45"/>
  <c r="BH59" i="45"/>
  <c r="BK59" i="45"/>
  <c r="BF59" i="45"/>
  <c r="BC59" i="45"/>
  <c r="BD59" i="45"/>
  <c r="BE59" i="45"/>
  <c r="BG59" i="45"/>
  <c r="BJ59" i="45"/>
  <c r="BL59" i="45"/>
  <c r="BI59" i="45"/>
  <c r="BL64" i="45"/>
  <c r="BF64" i="45"/>
  <c r="BH64" i="45"/>
  <c r="BD64" i="45"/>
  <c r="BC64" i="45"/>
  <c r="BE64" i="45"/>
  <c r="BJ64" i="45"/>
  <c r="BK64" i="45"/>
  <c r="BI64" i="45"/>
  <c r="BG64" i="45"/>
  <c r="BC54" i="45"/>
  <c r="BJ54" i="45"/>
  <c r="BD54" i="45"/>
  <c r="BH54" i="45"/>
  <c r="BE54" i="45"/>
  <c r="BF54" i="45"/>
  <c r="BG54" i="45"/>
  <c r="BI54" i="45"/>
  <c r="BK54" i="45"/>
  <c r="BL54" i="45"/>
  <c r="BD60" i="45"/>
  <c r="BE60" i="45"/>
  <c r="BF60" i="45"/>
  <c r="BG60" i="45"/>
  <c r="BH60" i="45"/>
  <c r="BL60" i="45"/>
  <c r="BI60" i="45"/>
  <c r="BJ60" i="45"/>
  <c r="BK60" i="45"/>
  <c r="BC60" i="45"/>
  <c r="BJ67" i="45"/>
  <c r="BC67" i="45"/>
  <c r="BD67" i="45"/>
  <c r="BE67" i="45"/>
  <c r="BF67" i="45"/>
  <c r="BG67" i="45"/>
  <c r="BH67" i="45"/>
  <c r="BK67" i="45"/>
  <c r="BL67" i="45"/>
  <c r="BI67" i="45"/>
  <c r="BH58" i="45"/>
  <c r="BI58" i="45"/>
  <c r="BJ58" i="45"/>
  <c r="BK58" i="45"/>
  <c r="BF58" i="45"/>
  <c r="BG58" i="45"/>
  <c r="BL58" i="45"/>
  <c r="BE58" i="45"/>
  <c r="BC58" i="45"/>
  <c r="BD58" i="45"/>
  <c r="BJ61" i="45"/>
  <c r="BK61" i="45"/>
  <c r="BL61" i="45"/>
  <c r="BC61" i="45"/>
  <c r="BD61" i="45"/>
  <c r="BG61" i="45"/>
  <c r="BI61" i="45"/>
  <c r="BH61" i="45"/>
  <c r="BE61" i="45"/>
  <c r="BF61" i="45"/>
  <c r="BC45" i="45"/>
  <c r="BD45" i="45"/>
  <c r="BE45" i="45"/>
  <c r="BJ53" i="45"/>
  <c r="BK53" i="45"/>
  <c r="BL53" i="45"/>
  <c r="BC53" i="45"/>
  <c r="BI53" i="45"/>
  <c r="BD53" i="45"/>
  <c r="BG53" i="45"/>
  <c r="BH53" i="45"/>
  <c r="BE53" i="45"/>
  <c r="BF53" i="45"/>
  <c r="BC44" i="45"/>
  <c r="BD44" i="45"/>
  <c r="BL56" i="45"/>
  <c r="BF56" i="45"/>
  <c r="BD56" i="45"/>
  <c r="BC56" i="45"/>
  <c r="BE56" i="45"/>
  <c r="BI56" i="45"/>
  <c r="BK56" i="45"/>
  <c r="BJ56" i="45"/>
  <c r="BG56" i="45"/>
  <c r="BH56" i="45"/>
  <c r="BC65" i="45"/>
  <c r="BD65" i="45"/>
  <c r="BE65" i="45"/>
  <c r="BL65" i="45"/>
  <c r="BF65" i="45"/>
  <c r="BJ65" i="45"/>
  <c r="BG65" i="45"/>
  <c r="BH65" i="45"/>
  <c r="BI65" i="45"/>
  <c r="BK65" i="45"/>
  <c r="BG51" i="45"/>
  <c r="BE51" i="45"/>
  <c r="BC51" i="45"/>
  <c r="BD51" i="45"/>
  <c r="BK51" i="45"/>
  <c r="BF51" i="45"/>
  <c r="BJ51" i="45"/>
  <c r="BH51" i="45"/>
  <c r="BI51" i="45"/>
  <c r="AC46" i="45"/>
  <c r="AS46" i="45"/>
  <c r="N46" i="45"/>
  <c r="AD46" i="45"/>
  <c r="AT46" i="45"/>
  <c r="T46" i="45"/>
  <c r="AJ46" i="45"/>
  <c r="AZ46" i="45"/>
  <c r="U46" i="45"/>
  <c r="AK46" i="45"/>
  <c r="BA46" i="45"/>
  <c r="P46" i="45"/>
  <c r="AL46" i="45"/>
  <c r="Q46" i="45"/>
  <c r="AM46" i="45"/>
  <c r="R46" i="45"/>
  <c r="AN46" i="45"/>
  <c r="S46" i="45"/>
  <c r="W46" i="45"/>
  <c r="AQ46" i="45"/>
  <c r="AR46" i="45"/>
  <c r="AE46" i="45"/>
  <c r="AU46" i="45"/>
  <c r="O46" i="45"/>
  <c r="AV46" i="45"/>
  <c r="AA46" i="45"/>
  <c r="AB46" i="45"/>
  <c r="V46" i="45"/>
  <c r="AW46" i="45"/>
  <c r="X46" i="45"/>
  <c r="AX46" i="45"/>
  <c r="AY46" i="45"/>
  <c r="Y46" i="45"/>
  <c r="Z46" i="45"/>
  <c r="BB46" i="45"/>
  <c r="AF46" i="45"/>
  <c r="AH46" i="45"/>
  <c r="AG46" i="45"/>
  <c r="AI46" i="45"/>
  <c r="AO46" i="45"/>
  <c r="AP46" i="45"/>
  <c r="U47" i="45"/>
  <c r="AK47" i="45"/>
  <c r="BA47" i="45"/>
  <c r="V47" i="45"/>
  <c r="AL47" i="45"/>
  <c r="BB47" i="45"/>
  <c r="AB47" i="45"/>
  <c r="AR47" i="45"/>
  <c r="AC47" i="45"/>
  <c r="AS47" i="45"/>
  <c r="R47" i="45"/>
  <c r="AN47" i="45"/>
  <c r="S47" i="45"/>
  <c r="AO47" i="45"/>
  <c r="T47" i="45"/>
  <c r="AP47" i="45"/>
  <c r="Y47" i="45"/>
  <c r="AU47" i="45"/>
  <c r="AF47" i="45"/>
  <c r="O47" i="45"/>
  <c r="P47" i="45"/>
  <c r="AG47" i="45"/>
  <c r="Q47" i="45"/>
  <c r="AH47" i="45"/>
  <c r="AI47" i="45"/>
  <c r="AJ47" i="45"/>
  <c r="AM47" i="45"/>
  <c r="AQ47" i="45"/>
  <c r="AT47" i="45"/>
  <c r="AW47" i="45"/>
  <c r="AV47" i="45"/>
  <c r="Z47" i="45"/>
  <c r="AA47" i="45"/>
  <c r="AD47" i="45"/>
  <c r="AE47" i="45"/>
  <c r="AX47" i="45"/>
  <c r="AY47" i="45"/>
  <c r="AZ47" i="45"/>
  <c r="W47" i="45"/>
  <c r="X47" i="45"/>
  <c r="AN60" i="45"/>
  <c r="AO60" i="45"/>
  <c r="AE60" i="45"/>
  <c r="AU60" i="45"/>
  <c r="AF60" i="45"/>
  <c r="AG60" i="45"/>
  <c r="AZ60" i="45"/>
  <c r="AH60" i="45"/>
  <c r="BA60" i="45"/>
  <c r="AS60" i="45"/>
  <c r="AW60" i="45"/>
  <c r="AT60" i="45"/>
  <c r="AV60" i="45"/>
  <c r="AX60" i="45"/>
  <c r="AB60" i="45"/>
  <c r="BB60" i="45"/>
  <c r="AD60" i="45"/>
  <c r="AY60" i="45"/>
  <c r="AC60" i="45"/>
  <c r="AI60" i="45"/>
  <c r="AK60" i="45"/>
  <c r="AL60" i="45"/>
  <c r="AM60" i="45"/>
  <c r="AP60" i="45"/>
  <c r="AQ60" i="45"/>
  <c r="AR60" i="45"/>
  <c r="AJ60" i="45"/>
  <c r="AD48" i="45"/>
  <c r="AT48" i="45"/>
  <c r="AE48" i="45"/>
  <c r="AU48" i="45"/>
  <c r="U48" i="45"/>
  <c r="AK48" i="45"/>
  <c r="BA48" i="45"/>
  <c r="V48" i="45"/>
  <c r="AL48" i="45"/>
  <c r="BB48" i="45"/>
  <c r="W48" i="45"/>
  <c r="AQ48" i="45"/>
  <c r="X48" i="45"/>
  <c r="AR48" i="45"/>
  <c r="Y48" i="45"/>
  <c r="AS48" i="45"/>
  <c r="AB48" i="45"/>
  <c r="AX48" i="45"/>
  <c r="S48" i="45"/>
  <c r="AY48" i="45"/>
  <c r="T48" i="45"/>
  <c r="AZ48" i="45"/>
  <c r="Z48" i="45"/>
  <c r="AA48" i="45"/>
  <c r="AC48" i="45"/>
  <c r="AI48" i="45"/>
  <c r="AF48" i="45"/>
  <c r="AG48" i="45"/>
  <c r="AH48" i="45"/>
  <c r="AJ48" i="45"/>
  <c r="Q48" i="45"/>
  <c r="AM48" i="45"/>
  <c r="AN48" i="45"/>
  <c r="P48" i="45"/>
  <c r="R48" i="45"/>
  <c r="AO48" i="45"/>
  <c r="AV48" i="45"/>
  <c r="AW48" i="45"/>
  <c r="AP48" i="45"/>
  <c r="X49" i="45"/>
  <c r="AN49" i="45"/>
  <c r="Y49" i="45"/>
  <c r="AO49" i="45"/>
  <c r="AE49" i="45"/>
  <c r="AU49" i="45"/>
  <c r="AF49" i="45"/>
  <c r="AV49" i="45"/>
  <c r="AA49" i="45"/>
  <c r="AW49" i="45"/>
  <c r="AB49" i="45"/>
  <c r="AX49" i="45"/>
  <c r="AC49" i="45"/>
  <c r="AY49" i="45"/>
  <c r="AH49" i="45"/>
  <c r="BB49" i="45"/>
  <c r="AM49" i="45"/>
  <c r="AP49" i="45"/>
  <c r="Q49" i="45"/>
  <c r="AQ49" i="45"/>
  <c r="R49" i="45"/>
  <c r="AR49" i="45"/>
  <c r="S49" i="45"/>
  <c r="AS49" i="45"/>
  <c r="T49" i="45"/>
  <c r="AT49" i="45"/>
  <c r="U49" i="45"/>
  <c r="BA49" i="45"/>
  <c r="Z49" i="45"/>
  <c r="AZ49" i="45"/>
  <c r="V49" i="45"/>
  <c r="W49" i="45"/>
  <c r="AD49" i="45"/>
  <c r="AG49" i="45"/>
  <c r="AI49" i="45"/>
  <c r="AJ49" i="45"/>
  <c r="AK49" i="45"/>
  <c r="AL49" i="45"/>
  <c r="AB57" i="45"/>
  <c r="AR57" i="45"/>
  <c r="AC57" i="45"/>
  <c r="AS57" i="45"/>
  <c r="AI57" i="45"/>
  <c r="AY57" i="45"/>
  <c r="AJ57" i="45"/>
  <c r="AZ57" i="45"/>
  <c r="AH57" i="45"/>
  <c r="AK57" i="45"/>
  <c r="AL57" i="45"/>
  <c r="AO57" i="45"/>
  <c r="Z57" i="45"/>
  <c r="BB57" i="45"/>
  <c r="AA57" i="45"/>
  <c r="AD57" i="45"/>
  <c r="AE57" i="45"/>
  <c r="AF57" i="45"/>
  <c r="AM57" i="45"/>
  <c r="AP57" i="45"/>
  <c r="AG57" i="45"/>
  <c r="AN57" i="45"/>
  <c r="AQ57" i="45"/>
  <c r="AX57" i="45"/>
  <c r="BA57" i="45"/>
  <c r="Y57" i="45"/>
  <c r="AU57" i="45"/>
  <c r="AT57" i="45"/>
  <c r="AV57" i="45"/>
  <c r="AW57" i="45"/>
  <c r="AB52" i="45"/>
  <c r="AR52" i="45"/>
  <c r="AC52" i="45"/>
  <c r="AS52" i="45"/>
  <c r="AI52" i="45"/>
  <c r="AY52" i="45"/>
  <c r="T52" i="45"/>
  <c r="AJ52" i="45"/>
  <c r="AZ52" i="45"/>
  <c r="X52" i="45"/>
  <c r="AT52" i="45"/>
  <c r="Y52" i="45"/>
  <c r="AU52" i="45"/>
  <c r="Z52" i="45"/>
  <c r="AV52" i="45"/>
  <c r="AE52" i="45"/>
  <c r="BA52" i="45"/>
  <c r="AP52" i="45"/>
  <c r="AQ52" i="45"/>
  <c r="AW52" i="45"/>
  <c r="AA52" i="45"/>
  <c r="U52" i="45"/>
  <c r="AX52" i="45"/>
  <c r="V52" i="45"/>
  <c r="BB52" i="45"/>
  <c r="W52" i="45"/>
  <c r="AD52" i="45"/>
  <c r="AF52" i="45"/>
  <c r="AG52" i="45"/>
  <c r="AL52" i="45"/>
  <c r="AM52" i="45"/>
  <c r="AH52" i="45"/>
  <c r="AK52" i="45"/>
  <c r="AN52" i="45"/>
  <c r="AO52" i="45"/>
  <c r="Y55" i="45"/>
  <c r="AO55" i="45"/>
  <c r="Z55" i="45"/>
  <c r="AP55" i="45"/>
  <c r="AF55" i="45"/>
  <c r="AV55" i="45"/>
  <c r="AG55" i="45"/>
  <c r="AW55" i="45"/>
  <c r="AE55" i="45"/>
  <c r="BA55" i="45"/>
  <c r="AH55" i="45"/>
  <c r="BB55" i="45"/>
  <c r="AI55" i="45"/>
  <c r="AL55" i="45"/>
  <c r="AC55" i="45"/>
  <c r="AD55" i="45"/>
  <c r="AS55" i="45"/>
  <c r="AJ55" i="45"/>
  <c r="AK55" i="45"/>
  <c r="AT55" i="45"/>
  <c r="AM55" i="45"/>
  <c r="AQ55" i="45"/>
  <c r="AR55" i="45"/>
  <c r="AN55" i="45"/>
  <c r="AU55" i="45"/>
  <c r="AX55" i="45"/>
  <c r="AY55" i="45"/>
  <c r="AZ55" i="45"/>
  <c r="W55" i="45"/>
  <c r="AA55" i="45"/>
  <c r="AB55" i="45"/>
  <c r="X55" i="45"/>
  <c r="Y54" i="45"/>
  <c r="AO54" i="45"/>
  <c r="Z54" i="45"/>
  <c r="AP54" i="45"/>
  <c r="AF54" i="45"/>
  <c r="AV54" i="45"/>
  <c r="AG54" i="45"/>
  <c r="AW54" i="45"/>
  <c r="AQ54" i="45"/>
  <c r="V54" i="45"/>
  <c r="AR54" i="45"/>
  <c r="W54" i="45"/>
  <c r="AS54" i="45"/>
  <c r="AB54" i="45"/>
  <c r="AX54" i="45"/>
  <c r="AI54" i="45"/>
  <c r="AJ54" i="45"/>
  <c r="AU54" i="45"/>
  <c r="AK54" i="45"/>
  <c r="AL54" i="45"/>
  <c r="AM54" i="45"/>
  <c r="AN54" i="45"/>
  <c r="AY54" i="45"/>
  <c r="AZ54" i="45"/>
  <c r="AT54" i="45"/>
  <c r="X54" i="45"/>
  <c r="AE54" i="45"/>
  <c r="AH54" i="45"/>
  <c r="BA54" i="45"/>
  <c r="AA54" i="45"/>
  <c r="AC54" i="45"/>
  <c r="AD54" i="45"/>
  <c r="BB54" i="45"/>
  <c r="AM67" i="45"/>
  <c r="AN67" i="45"/>
  <c r="AT67" i="45"/>
  <c r="AW67" i="45"/>
  <c r="AX67" i="45"/>
  <c r="AP67" i="45"/>
  <c r="BA67" i="45"/>
  <c r="AQ67" i="45"/>
  <c r="AS67" i="45"/>
  <c r="AR67" i="45"/>
  <c r="AU67" i="45"/>
  <c r="AV67" i="45"/>
  <c r="AY67" i="45"/>
  <c r="AZ67" i="45"/>
  <c r="AI67" i="45"/>
  <c r="AJ67" i="45"/>
  <c r="AK67" i="45"/>
  <c r="AL67" i="45"/>
  <c r="AO67" i="45"/>
  <c r="BB67" i="45"/>
  <c r="AE58" i="45"/>
  <c r="AU58" i="45"/>
  <c r="AF58" i="45"/>
  <c r="AV58" i="45"/>
  <c r="AL58" i="45"/>
  <c r="BB58" i="45"/>
  <c r="AA58" i="45"/>
  <c r="AT58" i="45"/>
  <c r="AB58" i="45"/>
  <c r="AW58" i="45"/>
  <c r="AC58" i="45"/>
  <c r="AX58" i="45"/>
  <c r="AH58" i="45"/>
  <c r="BA58" i="45"/>
  <c r="AN58" i="45"/>
  <c r="Z58" i="45"/>
  <c r="AG58" i="45"/>
  <c r="AD58" i="45"/>
  <c r="AI58" i="45"/>
  <c r="AJ58" i="45"/>
  <c r="AM58" i="45"/>
  <c r="AK58" i="45"/>
  <c r="AO58" i="45"/>
  <c r="AP58" i="45"/>
  <c r="AQ58" i="45"/>
  <c r="AZ58" i="45"/>
  <c r="AR58" i="45"/>
  <c r="AS58" i="45"/>
  <c r="AY58" i="45"/>
  <c r="V45" i="45"/>
  <c r="AL45" i="45"/>
  <c r="BB45" i="45"/>
  <c r="W45" i="45"/>
  <c r="AM45" i="45"/>
  <c r="M45" i="45"/>
  <c r="AC45" i="45"/>
  <c r="AS45" i="45"/>
  <c r="N45" i="45"/>
  <c r="AD45" i="45"/>
  <c r="AT45" i="45"/>
  <c r="O45" i="45"/>
  <c r="AI45" i="45"/>
  <c r="P45" i="45"/>
  <c r="AJ45" i="45"/>
  <c r="Q45" i="45"/>
  <c r="AK45" i="45"/>
  <c r="R45" i="45"/>
  <c r="AN45" i="45"/>
  <c r="T45" i="45"/>
  <c r="AP45" i="45"/>
  <c r="Y45" i="45"/>
  <c r="AZ45" i="45"/>
  <c r="Z45" i="45"/>
  <c r="BA45" i="45"/>
  <c r="AO45" i="45"/>
  <c r="AA45" i="45"/>
  <c r="AB45" i="45"/>
  <c r="AH45" i="45"/>
  <c r="AQ45" i="45"/>
  <c r="AE45" i="45"/>
  <c r="AF45" i="45"/>
  <c r="AG45" i="45"/>
  <c r="U45" i="45"/>
  <c r="X45" i="45"/>
  <c r="AR45" i="45"/>
  <c r="AU45" i="45"/>
  <c r="AV45" i="45"/>
  <c r="AY45" i="45"/>
  <c r="AW45" i="45"/>
  <c r="AX45" i="45"/>
  <c r="S45" i="45"/>
  <c r="AK62" i="45"/>
  <c r="BA62" i="45"/>
  <c r="AL62" i="45"/>
  <c r="BB62" i="45"/>
  <c r="AR62" i="45"/>
  <c r="AO62" i="45"/>
  <c r="AP62" i="45"/>
  <c r="AM62" i="45"/>
  <c r="AN62" i="45"/>
  <c r="AQ62" i="45"/>
  <c r="AV62" i="45"/>
  <c r="AS62" i="45"/>
  <c r="AT62" i="45"/>
  <c r="AU62" i="45"/>
  <c r="AW62" i="45"/>
  <c r="AX62" i="45"/>
  <c r="AY62" i="45"/>
  <c r="AG62" i="45"/>
  <c r="AH62" i="45"/>
  <c r="AI62" i="45"/>
  <c r="AJ62" i="45"/>
  <c r="AZ62" i="45"/>
  <c r="AD62" i="45"/>
  <c r="AE62" i="45"/>
  <c r="AF62" i="45"/>
  <c r="AI59" i="45"/>
  <c r="AY59" i="45"/>
  <c r="AJ59" i="45"/>
  <c r="AZ59" i="45"/>
  <c r="AP59" i="45"/>
  <c r="AM59" i="45"/>
  <c r="AN59" i="45"/>
  <c r="AO59" i="45"/>
  <c r="AV59" i="45"/>
  <c r="AA59" i="45"/>
  <c r="AW59" i="45"/>
  <c r="AB59" i="45"/>
  <c r="AX59" i="45"/>
  <c r="AG59" i="45"/>
  <c r="AC59" i="45"/>
  <c r="BA59" i="45"/>
  <c r="AH59" i="45"/>
  <c r="AD59" i="45"/>
  <c r="BB59" i="45"/>
  <c r="AF59" i="45"/>
  <c r="AK59" i="45"/>
  <c r="AE59" i="45"/>
  <c r="AL59" i="45"/>
  <c r="AQ59" i="45"/>
  <c r="AT59" i="45"/>
  <c r="AU59" i="45"/>
  <c r="AR59" i="45"/>
  <c r="AS59" i="45"/>
  <c r="S50" i="45"/>
  <c r="AI50" i="45"/>
  <c r="AY50" i="45"/>
  <c r="T50" i="45"/>
  <c r="AJ50" i="45"/>
  <c r="Z50" i="45"/>
  <c r="AP50" i="45"/>
  <c r="AA50" i="45"/>
  <c r="AQ50" i="45"/>
  <c r="AF50" i="45"/>
  <c r="BA50" i="45"/>
  <c r="AG50" i="45"/>
  <c r="BB50" i="45"/>
  <c r="AH50" i="45"/>
  <c r="AM50" i="45"/>
  <c r="AD50" i="45"/>
  <c r="AE50" i="45"/>
  <c r="AK50" i="45"/>
  <c r="AL50" i="45"/>
  <c r="AN50" i="45"/>
  <c r="AR50" i="45"/>
  <c r="R50" i="45"/>
  <c r="AU50" i="45"/>
  <c r="AO50" i="45"/>
  <c r="AS50" i="45"/>
  <c r="AT50" i="45"/>
  <c r="U50" i="45"/>
  <c r="X50" i="45"/>
  <c r="Y50" i="45"/>
  <c r="V50" i="45"/>
  <c r="W50" i="45"/>
  <c r="AB50" i="45"/>
  <c r="AC50" i="45"/>
  <c r="AV50" i="45"/>
  <c r="AW50" i="45"/>
  <c r="AX50" i="45"/>
  <c r="AZ50" i="45"/>
  <c r="AD61" i="45"/>
  <c r="AT61" i="45"/>
  <c r="AE61" i="45"/>
  <c r="AU61" i="45"/>
  <c r="AK61" i="45"/>
  <c r="BA61" i="45"/>
  <c r="AS61" i="45"/>
  <c r="AV61" i="45"/>
  <c r="AO61" i="45"/>
  <c r="AP61" i="45"/>
  <c r="AQ61" i="45"/>
  <c r="BB61" i="45"/>
  <c r="AR61" i="45"/>
  <c r="AZ61" i="45"/>
  <c r="AW61" i="45"/>
  <c r="AX61" i="45"/>
  <c r="AF61" i="45"/>
  <c r="AY61" i="45"/>
  <c r="AC61" i="45"/>
  <c r="AG61" i="45"/>
  <c r="AL61" i="45"/>
  <c r="AH61" i="45"/>
  <c r="AI61" i="45"/>
  <c r="AJ61" i="45"/>
  <c r="AM61" i="45"/>
  <c r="AN61" i="45"/>
  <c r="Z53" i="45"/>
  <c r="AP53" i="45"/>
  <c r="AA53" i="45"/>
  <c r="AQ53" i="45"/>
  <c r="AG53" i="45"/>
  <c r="AW53" i="45"/>
  <c r="AH53" i="45"/>
  <c r="AX53" i="45"/>
  <c r="AF53" i="45"/>
  <c r="BB53" i="45"/>
  <c r="AI53" i="45"/>
  <c r="AJ53" i="45"/>
  <c r="AM53" i="45"/>
  <c r="AN53" i="45"/>
  <c r="AO53" i="45"/>
  <c r="V53" i="45"/>
  <c r="AR53" i="45"/>
  <c r="W53" i="45"/>
  <c r="AZ53" i="45"/>
  <c r="BA53" i="45"/>
  <c r="AS53" i="45"/>
  <c r="AY53" i="45"/>
  <c r="AT53" i="45"/>
  <c r="AU53" i="45"/>
  <c r="AV53" i="45"/>
  <c r="U53" i="45"/>
  <c r="X53" i="45"/>
  <c r="Y53" i="45"/>
  <c r="AD53" i="45"/>
  <c r="AE53" i="45"/>
  <c r="AK53" i="45"/>
  <c r="AL53" i="45"/>
  <c r="AB53" i="45"/>
  <c r="AC53" i="45"/>
  <c r="P44" i="45"/>
  <c r="AF44" i="45"/>
  <c r="AV44" i="45"/>
  <c r="Q44" i="45"/>
  <c r="AG44" i="45"/>
  <c r="AW44" i="45"/>
  <c r="W44" i="45"/>
  <c r="AM44" i="45"/>
  <c r="X44" i="45"/>
  <c r="AN44" i="45"/>
  <c r="M44" i="45"/>
  <c r="AI44" i="45"/>
  <c r="N44" i="45"/>
  <c r="AJ44" i="45"/>
  <c r="O44" i="45"/>
  <c r="AK44" i="45"/>
  <c r="R44" i="45"/>
  <c r="AL44" i="45"/>
  <c r="T44" i="45"/>
  <c r="AP44" i="45"/>
  <c r="AE44" i="45"/>
  <c r="AH44" i="45"/>
  <c r="AU44" i="45"/>
  <c r="AO44" i="45"/>
  <c r="AY44" i="45"/>
  <c r="AQ44" i="45"/>
  <c r="AX44" i="45"/>
  <c r="AR44" i="45"/>
  <c r="AS44" i="45"/>
  <c r="L44" i="45"/>
  <c r="AT44" i="45"/>
  <c r="S44" i="45"/>
  <c r="U44" i="45"/>
  <c r="V44" i="45"/>
  <c r="AB44" i="45"/>
  <c r="AD44" i="45"/>
  <c r="Y44" i="45"/>
  <c r="Z44" i="45"/>
  <c r="AA44" i="45"/>
  <c r="AC44" i="45"/>
  <c r="AZ44" i="45"/>
  <c r="BA44" i="45"/>
  <c r="BB44" i="45"/>
  <c r="AL64" i="45"/>
  <c r="BB64" i="45"/>
  <c r="AM64" i="45"/>
  <c r="AS64" i="45"/>
  <c r="AG64" i="45"/>
  <c r="AZ64" i="45"/>
  <c r="AH64" i="45"/>
  <c r="BA64" i="45"/>
  <c r="AK64" i="45"/>
  <c r="AU64" i="45"/>
  <c r="AN64" i="45"/>
  <c r="AP64" i="45"/>
  <c r="AO64" i="45"/>
  <c r="AQ64" i="45"/>
  <c r="AR64" i="45"/>
  <c r="AT64" i="45"/>
  <c r="AV64" i="45"/>
  <c r="AJ64" i="45"/>
  <c r="AW64" i="45"/>
  <c r="AX64" i="45"/>
  <c r="AY64" i="45"/>
  <c r="AF64" i="45"/>
  <c r="AI64" i="45"/>
  <c r="Z56" i="45"/>
  <c r="AP56" i="45"/>
  <c r="AA56" i="45"/>
  <c r="AQ56" i="45"/>
  <c r="AG56" i="45"/>
  <c r="AW56" i="45"/>
  <c r="AH56" i="45"/>
  <c r="AX56" i="45"/>
  <c r="AR56" i="45"/>
  <c r="AS56" i="45"/>
  <c r="X56" i="45"/>
  <c r="AT56" i="45"/>
  <c r="AC56" i="45"/>
  <c r="AY56" i="45"/>
  <c r="AD56" i="45"/>
  <c r="AM56" i="45"/>
  <c r="AE56" i="45"/>
  <c r="AF56" i="45"/>
  <c r="AI56" i="45"/>
  <c r="AL56" i="45"/>
  <c r="AJ56" i="45"/>
  <c r="AK56" i="45"/>
  <c r="AO56" i="45"/>
  <c r="AN56" i="45"/>
  <c r="Y56" i="45"/>
  <c r="AV56" i="45"/>
  <c r="AB56" i="45"/>
  <c r="AU56" i="45"/>
  <c r="AZ56" i="45"/>
  <c r="BA56" i="45"/>
  <c r="BB56" i="45"/>
  <c r="AV65" i="45"/>
  <c r="AG65" i="45"/>
  <c r="AW65" i="45"/>
  <c r="AM65" i="45"/>
  <c r="AY65" i="45"/>
  <c r="AZ65" i="45"/>
  <c r="AL65" i="45"/>
  <c r="AP65" i="45"/>
  <c r="AS65" i="45"/>
  <c r="AN65" i="45"/>
  <c r="AO65" i="45"/>
  <c r="AU65" i="45"/>
  <c r="AQ65" i="45"/>
  <c r="AR65" i="45"/>
  <c r="AT65" i="45"/>
  <c r="AH65" i="45"/>
  <c r="AK65" i="45"/>
  <c r="BB65" i="45"/>
  <c r="AI65" i="45"/>
  <c r="AJ65" i="45"/>
  <c r="AX65" i="45"/>
  <c r="BA65" i="45"/>
  <c r="AE51" i="45"/>
  <c r="AU51" i="45"/>
  <c r="AF51" i="45"/>
  <c r="AV51" i="45"/>
  <c r="V51" i="45"/>
  <c r="AL51" i="45"/>
  <c r="BB51" i="45"/>
  <c r="W51" i="45"/>
  <c r="AM51" i="45"/>
  <c r="AK51" i="45"/>
  <c r="AN51" i="45"/>
  <c r="S51" i="45"/>
  <c r="AO51" i="45"/>
  <c r="X51" i="45"/>
  <c r="AR51" i="45"/>
  <c r="Y51" i="45"/>
  <c r="AY51" i="45"/>
  <c r="AG51" i="45"/>
  <c r="Z51" i="45"/>
  <c r="AZ51" i="45"/>
  <c r="AA51" i="45"/>
  <c r="BA51" i="45"/>
  <c r="AB51" i="45"/>
  <c r="AC51" i="45"/>
  <c r="AD51" i="45"/>
  <c r="AH51" i="45"/>
  <c r="AI51" i="45"/>
  <c r="AJ51" i="45"/>
  <c r="T51" i="45"/>
  <c r="U51" i="45"/>
  <c r="AP51" i="45"/>
  <c r="AQ51" i="45"/>
  <c r="AS51" i="45"/>
  <c r="AT51" i="45"/>
  <c r="AW51" i="45"/>
  <c r="AX51" i="45"/>
  <c r="AR37" i="45"/>
  <c r="E36" i="45"/>
  <c r="AJ37" i="45"/>
  <c r="AR42" i="45"/>
  <c r="AB42" i="45"/>
  <c r="L42" i="45"/>
  <c r="AZ42" i="45"/>
  <c r="AI42" i="45"/>
  <c r="R42" i="45"/>
  <c r="AG42" i="45"/>
  <c r="AY42" i="45"/>
  <c r="AH42" i="45"/>
  <c r="Q42" i="45"/>
  <c r="AX42" i="45"/>
  <c r="P42" i="45"/>
  <c r="BB42" i="45"/>
  <c r="AE42" i="45"/>
  <c r="J42" i="45"/>
  <c r="BA42" i="45"/>
  <c r="AD42" i="45"/>
  <c r="AW42" i="45"/>
  <c r="AC42" i="45"/>
  <c r="AJ42" i="45"/>
  <c r="U42" i="45"/>
  <c r="AQ42" i="45"/>
  <c r="AF42" i="45"/>
  <c r="AA42" i="45"/>
  <c r="Z42" i="45"/>
  <c r="Y42" i="45"/>
  <c r="AV42" i="45"/>
  <c r="X42" i="45"/>
  <c r="AU42" i="45"/>
  <c r="W42" i="45"/>
  <c r="AT42" i="45"/>
  <c r="V42" i="45"/>
  <c r="AS42" i="45"/>
  <c r="T42" i="45"/>
  <c r="AP42" i="45"/>
  <c r="S42" i="45"/>
  <c r="AL42" i="45"/>
  <c r="AK42" i="45"/>
  <c r="O42" i="45"/>
  <c r="M42" i="45"/>
  <c r="K42" i="45"/>
  <c r="AO42" i="45"/>
  <c r="AN42" i="45"/>
  <c r="AM42" i="45"/>
  <c r="N42" i="45"/>
  <c r="AN37" i="45"/>
  <c r="AU37" i="45"/>
  <c r="AY39" i="45"/>
  <c r="AI39" i="45"/>
  <c r="S39" i="45"/>
  <c r="AK39" i="45"/>
  <c r="T39" i="45"/>
  <c r="Q39" i="45"/>
  <c r="AJ39" i="45"/>
  <c r="R39" i="45"/>
  <c r="AH39" i="45"/>
  <c r="AG39" i="45"/>
  <c r="M39" i="45"/>
  <c r="AF39" i="45"/>
  <c r="L39" i="45"/>
  <c r="AE39" i="45"/>
  <c r="K39" i="45"/>
  <c r="AQ39" i="45"/>
  <c r="P39" i="45"/>
  <c r="AB39" i="45"/>
  <c r="AW39" i="45"/>
  <c r="AP39" i="45"/>
  <c r="O39" i="45"/>
  <c r="AO39" i="45"/>
  <c r="N39" i="45"/>
  <c r="AN39" i="45"/>
  <c r="J39" i="45"/>
  <c r="AM39" i="45"/>
  <c r="I39" i="45"/>
  <c r="AL39" i="45"/>
  <c r="H39" i="45"/>
  <c r="AD39" i="45"/>
  <c r="G39" i="45"/>
  <c r="AC39" i="45"/>
  <c r="AX39" i="45"/>
  <c r="AA39" i="45"/>
  <c r="Z39" i="45"/>
  <c r="AR39" i="45"/>
  <c r="Y39" i="45"/>
  <c r="W39" i="45"/>
  <c r="V39" i="45"/>
  <c r="U39" i="45"/>
  <c r="AV39" i="45"/>
  <c r="AT39" i="45"/>
  <c r="X39" i="45"/>
  <c r="AU39" i="45"/>
  <c r="AS39" i="45"/>
  <c r="AK37" i="45"/>
  <c r="AM40" i="45"/>
  <c r="W40" i="45"/>
  <c r="AR40" i="45"/>
  <c r="AA40" i="45"/>
  <c r="J40" i="45"/>
  <c r="AP40" i="45"/>
  <c r="H40" i="45"/>
  <c r="AQ40" i="45"/>
  <c r="Z40" i="45"/>
  <c r="I40" i="45"/>
  <c r="Y40" i="45"/>
  <c r="AG40" i="45"/>
  <c r="M40" i="45"/>
  <c r="AZ40" i="45"/>
  <c r="AF40" i="45"/>
  <c r="L40" i="45"/>
  <c r="AY40" i="45"/>
  <c r="AE40" i="45"/>
  <c r="K40" i="45"/>
  <c r="AW40" i="45"/>
  <c r="V40" i="45"/>
  <c r="AI40" i="45"/>
  <c r="AV40" i="45"/>
  <c r="U40" i="45"/>
  <c r="AU40" i="45"/>
  <c r="T40" i="45"/>
  <c r="AT40" i="45"/>
  <c r="S40" i="45"/>
  <c r="AS40" i="45"/>
  <c r="R40" i="45"/>
  <c r="AO40" i="45"/>
  <c r="Q40" i="45"/>
  <c r="AN40" i="45"/>
  <c r="P40" i="45"/>
  <c r="AL40" i="45"/>
  <c r="O40" i="45"/>
  <c r="AK40" i="45"/>
  <c r="N40" i="45"/>
  <c r="AJ40" i="45"/>
  <c r="AX40" i="45"/>
  <c r="AB40" i="45"/>
  <c r="X40" i="45"/>
  <c r="AH40" i="45"/>
  <c r="AD40" i="45"/>
  <c r="AC40" i="45"/>
  <c r="AO37" i="45"/>
  <c r="AP37" i="45"/>
  <c r="AS37" i="45"/>
  <c r="AY37" i="45"/>
  <c r="AX37" i="45"/>
  <c r="AM37" i="45"/>
  <c r="AX41" i="45"/>
  <c r="AH41" i="45"/>
  <c r="R41" i="45"/>
  <c r="AU41" i="45"/>
  <c r="AD41" i="45"/>
  <c r="M41" i="45"/>
  <c r="AS41" i="45"/>
  <c r="K41" i="45"/>
  <c r="AT41" i="45"/>
  <c r="AC41" i="45"/>
  <c r="L41" i="45"/>
  <c r="AB41" i="45"/>
  <c r="AV41" i="45"/>
  <c r="Y41" i="45"/>
  <c r="AR41" i="45"/>
  <c r="X41" i="45"/>
  <c r="AQ41" i="45"/>
  <c r="W41" i="45"/>
  <c r="AW41" i="45"/>
  <c r="T41" i="45"/>
  <c r="AG41" i="45"/>
  <c r="AP41" i="45"/>
  <c r="S41" i="45"/>
  <c r="AO41" i="45"/>
  <c r="Q41" i="45"/>
  <c r="AN41" i="45"/>
  <c r="P41" i="45"/>
  <c r="AM41" i="45"/>
  <c r="O41" i="45"/>
  <c r="AL41" i="45"/>
  <c r="N41" i="45"/>
  <c r="AK41" i="45"/>
  <c r="J41" i="45"/>
  <c r="AJ41" i="45"/>
  <c r="I41" i="45"/>
  <c r="AI41" i="45"/>
  <c r="AF41" i="45"/>
  <c r="Z41" i="45"/>
  <c r="V41" i="45"/>
  <c r="AZ41" i="45"/>
  <c r="AA41" i="45"/>
  <c r="U41" i="45"/>
  <c r="BA41" i="45"/>
  <c r="AY41" i="45"/>
  <c r="AE41" i="45"/>
  <c r="F37" i="45"/>
  <c r="AI37" i="45"/>
  <c r="AB37" i="45"/>
  <c r="AD37" i="45"/>
  <c r="AC37" i="45"/>
  <c r="T37" i="45"/>
  <c r="Z37" i="45"/>
  <c r="R37" i="45"/>
  <c r="N37" i="45"/>
  <c r="M37" i="45"/>
  <c r="U37" i="45"/>
  <c r="O37" i="45"/>
  <c r="P37" i="45"/>
  <c r="K37" i="45"/>
  <c r="AE37" i="45"/>
  <c r="AF37" i="45"/>
  <c r="L37" i="45"/>
  <c r="G37" i="45"/>
  <c r="S37" i="45"/>
  <c r="V37" i="45"/>
  <c r="W37" i="45"/>
  <c r="X37" i="45"/>
  <c r="AT37" i="45"/>
  <c r="AA37" i="45"/>
  <c r="BA37" i="45"/>
  <c r="H37" i="45"/>
  <c r="AH37" i="45"/>
  <c r="Y37" i="45"/>
  <c r="Q37" i="45"/>
  <c r="I37" i="45"/>
  <c r="AW37" i="45"/>
  <c r="K43" i="45" l="1"/>
  <c r="E37" i="45"/>
  <c r="F38" i="45"/>
  <c r="F68" i="45" s="1"/>
  <c r="J37" i="45"/>
  <c r="BA43" i="45"/>
  <c r="BA68" i="45" s="1"/>
  <c r="X43" i="45"/>
  <c r="BB43" i="45"/>
  <c r="BB68" i="45" s="1"/>
  <c r="AZ43" i="45"/>
  <c r="AZ68" i="45" s="1"/>
  <c r="W43" i="45"/>
  <c r="P43" i="45"/>
  <c r="AK43" i="45"/>
  <c r="O43" i="45"/>
  <c r="AJ43" i="45"/>
  <c r="N43" i="45"/>
  <c r="AT43" i="45"/>
  <c r="AY43" i="45"/>
  <c r="AY68" i="45" s="1"/>
  <c r="S43" i="45"/>
  <c r="AN43" i="45"/>
  <c r="AF43" i="45"/>
  <c r="M43" i="45"/>
  <c r="R43" i="45"/>
  <c r="Y43" i="45"/>
  <c r="AE43" i="45"/>
  <c r="U43" i="45"/>
  <c r="AM43" i="45"/>
  <c r="AC43" i="45"/>
  <c r="Q43" i="45"/>
  <c r="AQ43" i="45"/>
  <c r="AW43" i="45"/>
  <c r="AS43" i="45"/>
  <c r="V43" i="45"/>
  <c r="AI43" i="45"/>
  <c r="AP43" i="45"/>
  <c r="AV43" i="45"/>
  <c r="T43" i="45"/>
  <c r="AX43" i="45"/>
  <c r="AG43" i="45"/>
  <c r="AU43" i="45"/>
  <c r="AH43" i="45"/>
  <c r="AO43" i="45"/>
  <c r="AR43" i="45"/>
  <c r="AB43" i="45"/>
  <c r="AD43" i="45"/>
  <c r="L43" i="45"/>
  <c r="Z43" i="45"/>
  <c r="AL43" i="45"/>
  <c r="AA43" i="45"/>
  <c r="E71" i="45"/>
  <c r="F69" i="45" s="1"/>
  <c r="BY68" i="45"/>
  <c r="BW68" i="45"/>
  <c r="BT68" i="45"/>
  <c r="BV68" i="45"/>
  <c r="BX68" i="45"/>
  <c r="BP68" i="45"/>
  <c r="BM68" i="45"/>
  <c r="BR68" i="45"/>
  <c r="BN68" i="45"/>
  <c r="BS68" i="45"/>
  <c r="BQ68" i="45"/>
  <c r="BO68" i="45"/>
  <c r="BU68" i="45"/>
  <c r="BC68" i="45"/>
  <c r="BF68" i="45"/>
  <c r="BI68" i="45"/>
  <c r="BD68" i="45"/>
  <c r="BK68" i="45"/>
  <c r="BE68" i="45"/>
  <c r="BL68" i="45"/>
  <c r="BJ68" i="45"/>
  <c r="BH68" i="45"/>
  <c r="BG68" i="45"/>
  <c r="AU38" i="45"/>
  <c r="AU68" i="45" s="1"/>
  <c r="AE38" i="45"/>
  <c r="AE68" i="45" s="1"/>
  <c r="O38" i="45"/>
  <c r="AT38" i="45"/>
  <c r="AC38" i="45"/>
  <c r="AC68" i="45" s="1"/>
  <c r="L38" i="45"/>
  <c r="AA38" i="45"/>
  <c r="AS38" i="45"/>
  <c r="AB38" i="45"/>
  <c r="K38" i="45"/>
  <c r="K68" i="45" s="1"/>
  <c r="AR38" i="45"/>
  <c r="AK38" i="45"/>
  <c r="Q38" i="45"/>
  <c r="AJ38" i="45"/>
  <c r="P38" i="45"/>
  <c r="AI38" i="45"/>
  <c r="N38" i="45"/>
  <c r="AH38" i="45"/>
  <c r="AH68" i="45" s="1"/>
  <c r="H38" i="45"/>
  <c r="H68" i="45" s="1"/>
  <c r="V38" i="45"/>
  <c r="AV38" i="45"/>
  <c r="AQ38" i="45"/>
  <c r="T38" i="45"/>
  <c r="AG38" i="45"/>
  <c r="G38" i="45"/>
  <c r="G68" i="45" s="1"/>
  <c r="AF38" i="45"/>
  <c r="AD38" i="45"/>
  <c r="Z38" i="45"/>
  <c r="Y38" i="45"/>
  <c r="X38" i="45"/>
  <c r="AX38" i="45"/>
  <c r="W38" i="45"/>
  <c r="AW38" i="45"/>
  <c r="U38" i="45"/>
  <c r="U68" i="45" s="1"/>
  <c r="AO38" i="45"/>
  <c r="AO68" i="45" s="1"/>
  <c r="AM38" i="45"/>
  <c r="AM68" i="45" s="1"/>
  <c r="AL38" i="45"/>
  <c r="S38" i="45"/>
  <c r="J38" i="45"/>
  <c r="J68" i="45" s="1"/>
  <c r="AP38" i="45"/>
  <c r="AN38" i="45"/>
  <c r="R38" i="45"/>
  <c r="M38" i="45"/>
  <c r="I38" i="45"/>
  <c r="I68" i="45" s="1"/>
  <c r="X68" i="45" l="1"/>
  <c r="M68" i="45"/>
  <c r="AK68" i="45"/>
  <c r="AP68" i="45"/>
  <c r="W68" i="45"/>
  <c r="AN68" i="45"/>
  <c r="AA68" i="45"/>
  <c r="Y68" i="45"/>
  <c r="AF68" i="45"/>
  <c r="E70" i="45"/>
  <c r="E72" i="45" s="1"/>
  <c r="E73" i="45" s="1"/>
  <c r="E103" i="45" s="1"/>
  <c r="E106" i="45" s="1"/>
  <c r="AT68" i="45"/>
  <c r="AV68" i="45"/>
  <c r="N68" i="45"/>
  <c r="AX68" i="45"/>
  <c r="P68" i="45"/>
  <c r="V68" i="45"/>
  <c r="O68" i="45"/>
  <c r="AI68" i="45"/>
  <c r="AJ68" i="45"/>
  <c r="F71" i="45"/>
  <c r="G69" i="45" s="1"/>
  <c r="Q68" i="45"/>
  <c r="AB68" i="45"/>
  <c r="AS68" i="45"/>
  <c r="AW68" i="45"/>
  <c r="Z68" i="45"/>
  <c r="AD68" i="45"/>
  <c r="R68" i="45"/>
  <c r="AR68" i="45"/>
  <c r="AG68" i="45"/>
  <c r="S68" i="45"/>
  <c r="T68" i="45"/>
  <c r="AL68" i="45"/>
  <c r="AQ68" i="45"/>
  <c r="L68" i="45"/>
  <c r="F70" i="45" l="1"/>
  <c r="F72" i="45" s="1"/>
  <c r="F73" i="45" s="1"/>
  <c r="E107" i="45"/>
  <c r="G71" i="45"/>
  <c r="H69" i="45" s="1"/>
  <c r="H71" i="45" l="1"/>
  <c r="I69" i="45" s="1"/>
  <c r="G70" i="45"/>
  <c r="G72" i="45" s="1"/>
  <c r="G73" i="45" s="1"/>
  <c r="F103" i="45"/>
  <c r="F106" i="45" s="1"/>
  <c r="F107" i="45" s="1"/>
  <c r="I71" i="45" l="1"/>
  <c r="J69" i="45" s="1"/>
  <c r="H70" i="45"/>
  <c r="H72" i="45" s="1"/>
  <c r="H73" i="45" s="1"/>
  <c r="G103" i="45"/>
  <c r="G106" i="45" s="1"/>
  <c r="G107" i="45" s="1"/>
  <c r="J71" i="45" l="1"/>
  <c r="K69" i="45" s="1"/>
  <c r="I70" i="45"/>
  <c r="I72" i="45" s="1"/>
  <c r="I73" i="45" s="1"/>
  <c r="H103" i="45"/>
  <c r="H106" i="45" s="1"/>
  <c r="H107" i="45" s="1"/>
  <c r="K71" i="45" l="1"/>
  <c r="L69" i="45" s="1"/>
  <c r="J70" i="45"/>
  <c r="J72" i="45" s="1"/>
  <c r="J73" i="45" s="1"/>
  <c r="I103" i="45"/>
  <c r="I106" i="45" s="1"/>
  <c r="I107" i="45" s="1"/>
  <c r="L71" i="45" l="1"/>
  <c r="M69" i="45" s="1"/>
  <c r="K70" i="45"/>
  <c r="K72" i="45" s="1"/>
  <c r="K73" i="45" s="1"/>
  <c r="J103" i="45"/>
  <c r="J106" i="45" s="1"/>
  <c r="J107" i="45" s="1"/>
  <c r="M71" i="45" l="1"/>
  <c r="N69" i="45" s="1"/>
  <c r="L70" i="45"/>
  <c r="L72" i="45" s="1"/>
  <c r="L73" i="45" s="1"/>
  <c r="K103" i="45"/>
  <c r="K106" i="45" s="1"/>
  <c r="K107" i="45" s="1"/>
  <c r="N71" i="45" l="1"/>
  <c r="O69" i="45" s="1"/>
  <c r="M70" i="45"/>
  <c r="M72" i="45" s="1"/>
  <c r="M73" i="45" s="1"/>
  <c r="L103" i="45"/>
  <c r="L106" i="45" s="1"/>
  <c r="L107" i="45" s="1"/>
  <c r="O71" i="45" l="1"/>
  <c r="P69" i="45" s="1"/>
  <c r="N70" i="45"/>
  <c r="N72" i="45" s="1"/>
  <c r="N73" i="45" s="1"/>
  <c r="M103" i="45"/>
  <c r="M106" i="45" s="1"/>
  <c r="M107" i="45" s="1"/>
  <c r="P71" i="45" l="1"/>
  <c r="Q69" i="45" s="1"/>
  <c r="O70" i="45"/>
  <c r="O72" i="45" s="1"/>
  <c r="O73" i="45" s="1"/>
  <c r="N103" i="45"/>
  <c r="N106" i="45" s="1"/>
  <c r="N107" i="45" s="1"/>
  <c r="C9" i="45" s="1"/>
  <c r="Q71" i="45" l="1"/>
  <c r="R69" i="45" s="1"/>
  <c r="P70" i="45"/>
  <c r="P72" i="45" s="1"/>
  <c r="P73" i="45" s="1"/>
  <c r="O103" i="45"/>
  <c r="O106" i="45" s="1"/>
  <c r="O107" i="45" s="1"/>
  <c r="R71" i="45" l="1"/>
  <c r="S69" i="45" s="1"/>
  <c r="Q70" i="45"/>
  <c r="Q72" i="45" s="1"/>
  <c r="Q73" i="45" s="1"/>
  <c r="P103" i="45"/>
  <c r="P106" i="45" s="1"/>
  <c r="P107" i="45" s="1"/>
  <c r="S71" i="45" l="1"/>
  <c r="T69" i="45" s="1"/>
  <c r="R70" i="45"/>
  <c r="R72" i="45" s="1"/>
  <c r="R73" i="45" s="1"/>
  <c r="Q103" i="45"/>
  <c r="Q106" i="45" s="1"/>
  <c r="Q107" i="45" s="1"/>
  <c r="T71" i="45" l="1"/>
  <c r="U69" i="45" s="1"/>
  <c r="S70" i="45"/>
  <c r="S72" i="45" s="1"/>
  <c r="S73" i="45" s="1"/>
  <c r="R103" i="45"/>
  <c r="R106" i="45" s="1"/>
  <c r="R107" i="45" s="1"/>
  <c r="U71" i="45" l="1"/>
  <c r="V69" i="45" s="1"/>
  <c r="T70" i="45"/>
  <c r="T72" i="45" s="1"/>
  <c r="T73" i="45" s="1"/>
  <c r="S103" i="45"/>
  <c r="S106" i="45" s="1"/>
  <c r="S107" i="45" s="1"/>
  <c r="V71" i="45" l="1"/>
  <c r="W69" i="45" s="1"/>
  <c r="U70" i="45"/>
  <c r="U72" i="45" s="1"/>
  <c r="U73" i="45" s="1"/>
  <c r="T103" i="45"/>
  <c r="T106" i="45" s="1"/>
  <c r="T107" i="45" s="1"/>
  <c r="W71" i="45" l="1"/>
  <c r="X69" i="45" s="1"/>
  <c r="V70" i="45"/>
  <c r="V72" i="45" s="1"/>
  <c r="V73" i="45" s="1"/>
  <c r="U103" i="45"/>
  <c r="U106" i="45" s="1"/>
  <c r="U107" i="45" s="1"/>
  <c r="X71" i="45" l="1"/>
  <c r="Y69" i="45" s="1"/>
  <c r="W70" i="45"/>
  <c r="W72" i="45" s="1"/>
  <c r="W73" i="45" s="1"/>
  <c r="V103" i="45"/>
  <c r="V106" i="45" s="1"/>
  <c r="V107" i="45" s="1"/>
  <c r="Y71" i="45" l="1"/>
  <c r="Z69" i="45" s="1"/>
  <c r="X70" i="45"/>
  <c r="X72" i="45" s="1"/>
  <c r="X73" i="45" s="1"/>
  <c r="W103" i="45"/>
  <c r="W106" i="45" s="1"/>
  <c r="W107" i="45" s="1"/>
  <c r="Z71" i="45" l="1"/>
  <c r="AA69" i="45" s="1"/>
  <c r="Y70" i="45"/>
  <c r="Y72" i="45" s="1"/>
  <c r="Y73" i="45" s="1"/>
  <c r="X103" i="45"/>
  <c r="X106" i="45" s="1"/>
  <c r="X107" i="45" s="1"/>
  <c r="C10" i="45" s="1"/>
  <c r="AA71" i="45" l="1"/>
  <c r="AB69" i="45" s="1"/>
  <c r="Z70" i="45"/>
  <c r="Z72" i="45" s="1"/>
  <c r="Z73" i="45" s="1"/>
  <c r="Y103" i="45"/>
  <c r="Y106" i="45" s="1"/>
  <c r="Y107" i="45" s="1"/>
  <c r="AB71" i="45" l="1"/>
  <c r="AC69" i="45" s="1"/>
  <c r="AA70" i="45"/>
  <c r="AA72" i="45" s="1"/>
  <c r="AA73" i="45" s="1"/>
  <c r="Z103" i="45"/>
  <c r="Z106" i="45" s="1"/>
  <c r="Z107" i="45" s="1"/>
  <c r="AC71" i="45" l="1"/>
  <c r="AD69" i="45" s="1"/>
  <c r="AB70" i="45"/>
  <c r="AB72" i="45" s="1"/>
  <c r="AB73" i="45" s="1"/>
  <c r="AA103" i="45"/>
  <c r="AA106" i="45" s="1"/>
  <c r="AA107" i="45" s="1"/>
  <c r="F33" i="29" s="1"/>
  <c r="AD71" i="45" l="1"/>
  <c r="AE69" i="45" s="1"/>
  <c r="AC70" i="45"/>
  <c r="AC72" i="45" s="1"/>
  <c r="AC73" i="45" s="1"/>
  <c r="AB103" i="45"/>
  <c r="AB106" i="45" s="1"/>
  <c r="AB107" i="45" s="1"/>
  <c r="AE71" i="45" l="1"/>
  <c r="AF69" i="45" s="1"/>
  <c r="AD70" i="45"/>
  <c r="AD72" i="45" s="1"/>
  <c r="AD73" i="45" s="1"/>
  <c r="AC103" i="45"/>
  <c r="AC106" i="45" s="1"/>
  <c r="AC107" i="45" s="1"/>
  <c r="AE70" i="45" l="1"/>
  <c r="AE72" i="45" s="1"/>
  <c r="AE73" i="45" s="1"/>
  <c r="AD103" i="45"/>
  <c r="AD106" i="45" s="1"/>
  <c r="AD107" i="45" s="1"/>
  <c r="AF71" i="45" l="1"/>
  <c r="AG69" i="45" s="1"/>
  <c r="AE103" i="45"/>
  <c r="AE106" i="45" s="1"/>
  <c r="AE107" i="45" s="1"/>
  <c r="AF70" i="45" l="1"/>
  <c r="AF72" i="45" s="1"/>
  <c r="AF73" i="45" s="1"/>
  <c r="AF103" i="45" s="1"/>
  <c r="AF106" i="45" s="1"/>
  <c r="AF107" i="45" s="1"/>
  <c r="AG71" i="45"/>
  <c r="AH69" i="45" s="1"/>
  <c r="AH71" i="45" l="1"/>
  <c r="AI69" i="45" s="1"/>
  <c r="AG70" i="45"/>
  <c r="AG72" i="45" s="1"/>
  <c r="AG73" i="45" s="1"/>
  <c r="AG103" i="45" s="1"/>
  <c r="AG106" i="45" s="1"/>
  <c r="AG107" i="45" s="1"/>
  <c r="AH70" i="45" l="1"/>
  <c r="AH72" i="45" s="1"/>
  <c r="AH73" i="45" s="1"/>
  <c r="AH103" i="45" s="1"/>
  <c r="AH106" i="45" s="1"/>
  <c r="AH107" i="45" s="1"/>
  <c r="C11" i="45" s="1"/>
  <c r="AI71" i="45"/>
  <c r="AJ69" i="45" s="1"/>
  <c r="AJ71" i="45" l="1"/>
  <c r="AK69" i="45" s="1"/>
  <c r="AI70" i="45"/>
  <c r="AI72" i="45" s="1"/>
  <c r="AI73" i="45" s="1"/>
  <c r="AI103" i="45" s="1"/>
  <c r="AI106" i="45" s="1"/>
  <c r="AI107" i="45" s="1"/>
  <c r="AK71" i="45" l="1"/>
  <c r="AL69" i="45" s="1"/>
  <c r="AJ70" i="45"/>
  <c r="AJ72" i="45" s="1"/>
  <c r="AJ73" i="45" s="1"/>
  <c r="AJ103" i="45" s="1"/>
  <c r="AL71" i="45" l="1"/>
  <c r="AM69" i="45" s="1"/>
  <c r="AK70" i="45"/>
  <c r="AK72" i="45" s="1"/>
  <c r="AK73" i="45" s="1"/>
  <c r="AK103" i="45" s="1"/>
  <c r="AM71" i="45" l="1"/>
  <c r="AN69" i="45" s="1"/>
  <c r="AL70" i="45"/>
  <c r="AL72" i="45" s="1"/>
  <c r="AL73" i="45" s="1"/>
  <c r="AL103" i="45" s="1"/>
  <c r="AL106" i="45" s="1"/>
  <c r="AN71" i="45" l="1"/>
  <c r="AO69" i="45" s="1"/>
  <c r="AM70" i="45"/>
  <c r="AM72" i="45" s="1"/>
  <c r="AM73" i="45" s="1"/>
  <c r="AM103" i="45" s="1"/>
  <c r="AM106" i="45" s="1"/>
  <c r="AO71" i="45" l="1"/>
  <c r="AP69" i="45" s="1"/>
  <c r="AN70" i="45"/>
  <c r="AN72" i="45" s="1"/>
  <c r="AN73" i="45" s="1"/>
  <c r="AN103" i="45" s="1"/>
  <c r="AP71" i="45" l="1"/>
  <c r="AQ69" i="45" s="1"/>
  <c r="AO70" i="45"/>
  <c r="AO72" i="45" s="1"/>
  <c r="AO73" i="45" s="1"/>
  <c r="AO103" i="45" s="1"/>
  <c r="AQ71" i="45" l="1"/>
  <c r="AR69" i="45" s="1"/>
  <c r="AP70" i="45"/>
  <c r="AP72" i="45" s="1"/>
  <c r="AP73" i="45" s="1"/>
  <c r="AP103" i="45" s="1"/>
  <c r="AR71" i="45" l="1"/>
  <c r="AS69" i="45" s="1"/>
  <c r="AQ70" i="45"/>
  <c r="AQ72" i="45" s="1"/>
  <c r="AQ73" i="45" s="1"/>
  <c r="AQ103" i="45" s="1"/>
  <c r="AQ106" i="45" s="1"/>
  <c r="AS71" i="45" l="1"/>
  <c r="AT69" i="45" s="1"/>
  <c r="AR70" i="45"/>
  <c r="AR72" i="45" s="1"/>
  <c r="AR73" i="45" s="1"/>
  <c r="AR103" i="45" s="1"/>
  <c r="AR106" i="45" s="1"/>
  <c r="AT71" i="45" l="1"/>
  <c r="AU69" i="45" s="1"/>
  <c r="AS70" i="45"/>
  <c r="AS72" i="45" s="1"/>
  <c r="AS73" i="45" s="1"/>
  <c r="AS103" i="45" s="1"/>
  <c r="AU71" i="45" l="1"/>
  <c r="AV69" i="45" s="1"/>
  <c r="AT70" i="45"/>
  <c r="AT72" i="45" s="1"/>
  <c r="AT73" i="45" s="1"/>
  <c r="AT103" i="45" s="1"/>
  <c r="AV71" i="45" l="1"/>
  <c r="AW69" i="45" s="1"/>
  <c r="AU70" i="45"/>
  <c r="AU72" i="45" s="1"/>
  <c r="AU73" i="45" s="1"/>
  <c r="AU103" i="45" s="1"/>
  <c r="AW71" i="45" l="1"/>
  <c r="AX69" i="45" s="1"/>
  <c r="AV70" i="45"/>
  <c r="AV72" i="45" s="1"/>
  <c r="AV73" i="45" s="1"/>
  <c r="AV103" i="45" s="1"/>
  <c r="AV106" i="45" s="1"/>
  <c r="AX71" i="45" l="1"/>
  <c r="AY69" i="45" s="1"/>
  <c r="AW70" i="45"/>
  <c r="AW72" i="45" s="1"/>
  <c r="AW73" i="45" s="1"/>
  <c r="AW103" i="45" s="1"/>
  <c r="AW106" i="45" s="1"/>
  <c r="AY71" i="45" l="1"/>
  <c r="AZ69" i="45" s="1"/>
  <c r="AX70" i="45"/>
  <c r="AX72" i="45" s="1"/>
  <c r="AX73" i="45" s="1"/>
  <c r="AX103" i="45" s="1"/>
  <c r="G33" i="29"/>
  <c r="AZ71" i="45" l="1"/>
  <c r="BA69" i="45" s="1"/>
  <c r="AY70" i="45"/>
  <c r="AY72" i="45" s="1"/>
  <c r="AY73" i="45" s="1"/>
  <c r="AY103" i="45" s="1"/>
  <c r="AY106" i="45" s="1"/>
  <c r="AJ106" i="45"/>
  <c r="AJ107" i="45" s="1"/>
  <c r="AU106" i="45"/>
  <c r="AK106" i="45"/>
  <c r="AT106" i="45"/>
  <c r="AO106" i="45"/>
  <c r="AN106" i="45"/>
  <c r="AS106" i="45"/>
  <c r="AX106" i="45"/>
  <c r="AP106" i="45"/>
  <c r="BA71" i="45" l="1"/>
  <c r="BB69" i="45" s="1"/>
  <c r="AZ70" i="45"/>
  <c r="AZ72" i="45" s="1"/>
  <c r="AZ73" i="45" s="1"/>
  <c r="AZ103" i="45" s="1"/>
  <c r="AZ106" i="45" s="1"/>
  <c r="AK107" i="45"/>
  <c r="H33" i="29"/>
  <c r="BB71" i="45" l="1"/>
  <c r="BC69" i="45" s="1"/>
  <c r="BA70" i="45"/>
  <c r="BA72" i="45" s="1"/>
  <c r="BA73" i="45" s="1"/>
  <c r="BA103" i="45" s="1"/>
  <c r="BA106" i="45" s="1"/>
  <c r="AL107" i="45"/>
  <c r="AM107" i="45" s="1"/>
  <c r="AN107" i="45" s="1"/>
  <c r="AO107" i="45" s="1"/>
  <c r="AP107" i="45" s="1"/>
  <c r="BC71" i="45" l="1"/>
  <c r="BD69" i="45" s="1"/>
  <c r="BB70" i="45"/>
  <c r="BB72" i="45" s="1"/>
  <c r="BB73" i="45" s="1"/>
  <c r="BB103" i="45" s="1"/>
  <c r="BB106" i="45" s="1"/>
  <c r="AQ107" i="45"/>
  <c r="AR107" i="45" s="1"/>
  <c r="AS107" i="45" s="1"/>
  <c r="AT107" i="45" s="1"/>
  <c r="AU107" i="45" s="1"/>
  <c r="AV107" i="45" s="1"/>
  <c r="AW107" i="45" s="1"/>
  <c r="BD71" i="45" l="1"/>
  <c r="BE69" i="45" s="1"/>
  <c r="BC70" i="45"/>
  <c r="BC72" i="45" s="1"/>
  <c r="BC73" i="45" s="1"/>
  <c r="BC103" i="45" s="1"/>
  <c r="BC106" i="45" s="1"/>
  <c r="AX107" i="45"/>
  <c r="AY107" i="45" s="1"/>
  <c r="C12" i="45"/>
  <c r="BE71" i="45" l="1"/>
  <c r="BF69" i="45" s="1"/>
  <c r="BD70" i="45"/>
  <c r="BD72" i="45" s="1"/>
  <c r="BD73" i="45" s="1"/>
  <c r="BD103" i="45" s="1"/>
  <c r="BD106" i="45" s="1"/>
  <c r="AZ107" i="45"/>
  <c r="BA107" i="45" s="1"/>
  <c r="BB107" i="45" s="1"/>
  <c r="BC107" i="45" s="1"/>
  <c r="I33" i="29"/>
  <c r="BD107" i="45" l="1"/>
  <c r="BF71" i="45"/>
  <c r="BG69" i="45" s="1"/>
  <c r="BE70" i="45"/>
  <c r="BE72" i="45" s="1"/>
  <c r="BE73" i="45" s="1"/>
  <c r="BE103" i="45" s="1"/>
  <c r="BE106" i="45" s="1"/>
  <c r="BE107" i="45" l="1"/>
  <c r="BG71" i="45"/>
  <c r="BH69" i="45" s="1"/>
  <c r="BF70" i="45"/>
  <c r="BF72" i="45" s="1"/>
  <c r="BF73" i="45" s="1"/>
  <c r="BF103" i="45" s="1"/>
  <c r="BF106" i="45" s="1"/>
  <c r="BF107" i="45" l="1"/>
  <c r="BH71" i="45"/>
  <c r="BI69" i="45" s="1"/>
  <c r="BI71" i="45" s="1"/>
  <c r="BJ69" i="45" s="1"/>
  <c r="BG70" i="45"/>
  <c r="BG72" i="45" s="1"/>
  <c r="BG73" i="45" s="1"/>
  <c r="BG103" i="45" s="1"/>
  <c r="BG106" i="45" s="1"/>
  <c r="BG107" i="45" l="1"/>
  <c r="BH70" i="45"/>
  <c r="BH72" i="45" s="1"/>
  <c r="BH73" i="45" s="1"/>
  <c r="BH103" i="45" s="1"/>
  <c r="BH106" i="45" s="1"/>
  <c r="BH107" i="45" l="1"/>
  <c r="BJ71" i="45"/>
  <c r="BK69" i="45" s="1"/>
  <c r="BI70" i="45"/>
  <c r="BI72" i="45" s="1"/>
  <c r="BI73" i="45" s="1"/>
  <c r="BI103" i="45" s="1"/>
  <c r="BI106" i="45" s="1"/>
  <c r="BI107" i="45" l="1"/>
  <c r="BK71" i="45"/>
  <c r="BL69" i="45" s="1"/>
  <c r="BJ70" i="45"/>
  <c r="BJ72" i="45" s="1"/>
  <c r="BJ73" i="45" s="1"/>
  <c r="BJ103" i="45" s="1"/>
  <c r="BJ106" i="45" s="1"/>
  <c r="BJ107" i="45" l="1"/>
  <c r="BL71" i="45"/>
  <c r="BM69" i="45" s="1"/>
  <c r="BK70" i="45"/>
  <c r="BK72" i="45" s="1"/>
  <c r="BK73" i="45" s="1"/>
  <c r="BK103" i="45" s="1"/>
  <c r="BK106" i="45" s="1"/>
  <c r="BK107" i="45" l="1"/>
  <c r="BL70" i="45"/>
  <c r="BL72" i="45" s="1"/>
  <c r="BL73" i="45" s="1"/>
  <c r="BL103" i="45" s="1"/>
  <c r="BL106" i="45" s="1"/>
  <c r="BM71" i="45"/>
  <c r="BN69" i="45" s="1"/>
  <c r="BL107" i="45" l="1"/>
  <c r="C13" i="45" s="1"/>
  <c r="J33" i="29" s="1"/>
  <c r="BN71" i="45"/>
  <c r="BO69" i="45" s="1"/>
  <c r="BM70" i="45"/>
  <c r="BM72" i="45" s="1"/>
  <c r="BM73" i="45" s="1"/>
  <c r="BM103" i="45" s="1"/>
  <c r="BM106" i="45" s="1"/>
  <c r="BM107" i="45" s="1"/>
  <c r="BN70" i="45" l="1"/>
  <c r="BN72" i="45" s="1"/>
  <c r="BN73" i="45" s="1"/>
  <c r="BN103" i="45" s="1"/>
  <c r="BN106" i="45" s="1"/>
  <c r="BN107" i="45" s="1"/>
  <c r="BO71" i="45"/>
  <c r="BP69" i="45" s="1"/>
  <c r="BO70" i="45" l="1"/>
  <c r="BO72" i="45" s="1"/>
  <c r="BO73" i="45" s="1"/>
  <c r="BO103" i="45" s="1"/>
  <c r="BO106" i="45" s="1"/>
  <c r="BO107" i="45" s="1"/>
  <c r="BP71" i="45"/>
  <c r="BQ69" i="45" s="1"/>
  <c r="BP70" i="45" l="1"/>
  <c r="BP72" i="45" s="1"/>
  <c r="BP73" i="45" s="1"/>
  <c r="BP103" i="45" s="1"/>
  <c r="BP106" i="45" s="1"/>
  <c r="BP107" i="45" s="1"/>
  <c r="BQ71" i="45"/>
  <c r="BR69" i="45" s="1"/>
  <c r="BR71" i="45" l="1"/>
  <c r="BS69" i="45" s="1"/>
  <c r="BQ70" i="45"/>
  <c r="BQ72" i="45" s="1"/>
  <c r="BQ73" i="45" s="1"/>
  <c r="BQ103" i="45" s="1"/>
  <c r="BQ106" i="45" s="1"/>
  <c r="BQ107" i="45" s="1"/>
  <c r="BR70" i="45" l="1"/>
  <c r="BR72" i="45" s="1"/>
  <c r="BR73" i="45" s="1"/>
  <c r="BR103" i="45" s="1"/>
  <c r="BR106" i="45" s="1"/>
  <c r="BR107" i="45" s="1"/>
  <c r="BS71" i="45"/>
  <c r="BT69" i="45" s="1"/>
  <c r="BS70" i="45" l="1"/>
  <c r="BS72" i="45" s="1"/>
  <c r="BS73" i="45" s="1"/>
  <c r="BS103" i="45" s="1"/>
  <c r="BS106" i="45" s="1"/>
  <c r="BS107" i="45" s="1"/>
  <c r="BT71" i="45"/>
  <c r="BU69" i="45" s="1"/>
  <c r="BT70" i="45" l="1"/>
  <c r="BT72" i="45" s="1"/>
  <c r="BT73" i="45" s="1"/>
  <c r="BT103" i="45" s="1"/>
  <c r="BT106" i="45" s="1"/>
  <c r="BT107" i="45" s="1"/>
  <c r="BU71" i="45"/>
  <c r="BV69" i="45" s="1"/>
  <c r="BV71" i="45" l="1"/>
  <c r="BW69" i="45" s="1"/>
  <c r="BU70" i="45"/>
  <c r="BU72" i="45" s="1"/>
  <c r="BU73" i="45" s="1"/>
  <c r="BU103" i="45" s="1"/>
  <c r="BU106" i="45" s="1"/>
  <c r="BU107" i="45" s="1"/>
  <c r="BW71" i="45" l="1"/>
  <c r="BX69" i="45" s="1"/>
  <c r="BV70" i="45"/>
  <c r="BV72" i="45" s="1"/>
  <c r="BV73" i="45" s="1"/>
  <c r="BV103" i="45" s="1"/>
  <c r="BV106" i="45" s="1"/>
  <c r="BV107" i="45" s="1"/>
  <c r="BX71" i="45" l="1"/>
  <c r="BY69" i="45" s="1"/>
  <c r="BW70" i="45"/>
  <c r="BW72" i="45" s="1"/>
  <c r="BW73" i="45" s="1"/>
  <c r="BW103" i="45" s="1"/>
  <c r="BW106" i="45" s="1"/>
  <c r="BW107" i="45" s="1"/>
  <c r="BY71" i="45" l="1"/>
  <c r="BZ69" i="45" s="1"/>
  <c r="BZ71" i="45" s="1"/>
  <c r="BX70" i="45"/>
  <c r="BX72" i="45" s="1"/>
  <c r="BX73" i="45" s="1"/>
  <c r="BX103" i="45" s="1"/>
  <c r="BX106" i="45" s="1"/>
  <c r="BX107" i="45" s="1"/>
  <c r="BY70" i="45" l="1"/>
  <c r="BY72" i="45" s="1"/>
  <c r="BY73" i="45" s="1"/>
  <c r="BY103" i="45" s="1"/>
  <c r="BY106" i="45" s="1"/>
  <c r="BY107" i="45" s="1"/>
  <c r="CA69" i="45"/>
  <c r="CA71" i="45" s="1"/>
  <c r="BZ70" i="45" l="1"/>
  <c r="BZ72" i="45" s="1"/>
  <c r="BZ73" i="45" s="1"/>
  <c r="BZ103" i="45" s="1"/>
  <c r="BZ106" i="45" s="1"/>
  <c r="BZ107" i="45" s="1"/>
  <c r="CB69" i="45"/>
  <c r="CA70" i="45" l="1"/>
  <c r="CA72" i="45" s="1"/>
  <c r="CA73" i="45" s="1"/>
  <c r="CA103" i="45" s="1"/>
  <c r="CA106" i="45" s="1"/>
  <c r="CA107" i="45" s="1"/>
  <c r="CB71" i="45"/>
  <c r="CB70" i="45" l="1"/>
  <c r="CB72" i="45" s="1"/>
  <c r="CB73"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Dheeraj Viswanath</author>
  </authors>
  <commentList>
    <comment ref="B16" authorId="0" shapeId="0" xr:uid="{DADFE3F9-FBC8-4D7B-8EF7-5776B2B69ED4}">
      <text>
        <r>
          <rPr>
            <b/>
            <sz val="9"/>
            <color indexed="81"/>
            <rFont val="Tahoma"/>
            <family val="2"/>
          </rPr>
          <t>Dheeraj Viswanath:</t>
        </r>
        <r>
          <rPr>
            <sz val="9"/>
            <color indexed="81"/>
            <rFont val="Tahoma"/>
            <family val="2"/>
          </rPr>
          <t xml:space="preserve">
Please specify safety consquence factor. A default factor of 6.25 has been applied aligned with CNAIM v2.1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tc={4977103A-349C-4620-9479-BF7F0359EF21}</author>
  </authors>
  <commentList>
    <comment ref="A43" authorId="0" shapeId="0" xr:uid="{4977103A-349C-4620-9479-BF7F0359EF21}">
      <text>
        <t xml:space="preserve">[Threaded comment]
Your version of Excel allows you to read this threaded comment; however, any edits to it will get removed if the file is opened in a newer version of Excel. Learn more: https://go.microsoft.com/fwlink/?linkid=870924
Comment:
    This needs updating once the effects of the war in Iran are known. It should have little effect in financial year 2025/26.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Dheeraj Viswanath</author>
  </authors>
  <commentList>
    <comment ref="B47" authorId="0" shapeId="0" xr:uid="{56600439-219C-488F-9DF1-184422901767}">
      <text>
        <r>
          <rPr>
            <b/>
            <sz val="9"/>
            <color indexed="81"/>
            <rFont val="Tahoma"/>
            <family val="2"/>
          </rPr>
          <t>Dheeraj Viswanath:</t>
        </r>
        <r>
          <rPr>
            <sz val="9"/>
            <color indexed="81"/>
            <rFont val="Tahoma"/>
            <family val="2"/>
          </rPr>
          <t xml:space="preserve">
This line records the total monetised risk of the modelled scenario. It acts as a cross-reference between the CBA and NARM BPDTs and should not directly link to any formulas in the CBA analysis above.</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9911DBF-BD47-41EF-A5E4-5ADFA426AB2C}" keepAlive="1" name="Query - Table 1" description="Connection to the 'Table 1' query in the workbook." type="5" refreshedVersion="8" background="1" saveData="1">
    <dbPr connection="Provider=Microsoft.Mashup.OleDb.1;Data Source=$Workbook$;Location=&quot;Table 1&quot;;Extended Properties=&quot;&quot;" command="SELECT * FROM [Table 1]"/>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<sst xmlns="http://schemas.openxmlformats.org/spreadsheetml/2006/main" count="1401" uniqueCount="452">
  <si>
    <t>RIIO-ED3 Cost Benefit Analysis template</t>
  </si>
  <si>
    <t xml:space="preserve">Version: </t>
  </si>
  <si>
    <t>Summary</t>
  </si>
  <si>
    <t xml:space="preserve">CBA is an important decision support tool as part of the justification for
investment needs in RIIO-ED3, enabling the DNOs to demonstrate the proposals
included in their business plan provide the optimum solution which demonstrates
best value for consumers. </t>
  </si>
  <si>
    <t>Contact: ED3@ofgem.gov.uk</t>
  </si>
  <si>
    <t>Changes Log</t>
  </si>
  <si>
    <t>For DNO and Ofgem to log changes that are made to the template</t>
  </si>
  <si>
    <t>Date</t>
  </si>
  <si>
    <t>Version</t>
  </si>
  <si>
    <t xml:space="preserve">Amendment </t>
  </si>
  <si>
    <t>Fixed Data - Inflation: Changed inflation assumptions and figures. Alignment to RIIO-ED2 PCFM Model and RIIO-ED2 BPDT Template</t>
  </si>
  <si>
    <t>Fixed Data: Updated values due to inflation value changes</t>
  </si>
  <si>
    <t>Option 1: Addition of Row 67 - Discounted RAV balance</t>
  </si>
  <si>
    <t>Option 1: Row 69 Cost of Capital formula changed to incorporate discounted WACC</t>
  </si>
  <si>
    <t>Option 1: Row 84 and 85 changed discount formulas (inc safety)</t>
  </si>
  <si>
    <t>Option 1: Added column E "Pre RIIO-ED2 Costs"</t>
  </si>
  <si>
    <t>Option 1: C9:C13 NPV formulas changed (added "Whole Life") NPV</t>
  </si>
  <si>
    <t>Option 1: Added Row 35 Depn of 2023 additions</t>
  </si>
  <si>
    <t xml:space="preserve">Option 1: Changed formula row 85 and 86. Example =IFERROR(IF(E16&lt;($C$15-2023),1,IF((E16-($C$15-2023))&gt;30,(D$85/(1+'Fixed Data'!$E$10)),(1/(1+'Fixed Data'!$E$9)^(E16-($C$15-2023))))),0)
 from =IFERROR(IF(E16&lt;($C$15-2020),1,IF((E16-($C$15-2020))&gt;30,(D$85/(1+'Fixed Data'!$E$10)),(1/(1+'Fixed Data'!$E$9)^(E16-($C$15-2020))))),0)
</t>
  </si>
  <si>
    <t xml:space="preserve">Applied CNAIM v2.0 safety multiplier (6.25) to E14 and E15 </t>
  </si>
  <si>
    <t>Options 1: C10,C11,C12,C13 formulas changed</t>
  </si>
  <si>
    <t>Fixed data - Changed E15 and E16 formulas and addition of safety consequence factor parameter in E17</t>
  </si>
  <si>
    <t>Options 1: Formula change in row 84</t>
  </si>
  <si>
    <t>Options 1: Formula change in row 85</t>
  </si>
  <si>
    <t>Options 1: Removed Column E "RIIO-ED2 Costs"</t>
  </si>
  <si>
    <t xml:space="preserve">Baseline Scenario: Removed Column E "Pre-ED2 Costs" </t>
  </si>
  <si>
    <t>Baseline Scenario and Option 1: Added additional cost categories (Whole System Costs)</t>
  </si>
  <si>
    <t xml:space="preserve">Baseline Scenario and Option 1: ED period changed from 4 years to 5 years from ED7 to ED13 </t>
  </si>
  <si>
    <t>Fixed Data - Inflation: Changed inflation assumptions and figures. Alignment to RIIO-ED2 PCFM Model and RIIO-ED2 BPDT Template for Years 2014 to 2028 inclusive</t>
  </si>
  <si>
    <t>Option 1 Tab Formula Update Cell C12</t>
  </si>
  <si>
    <t>Option 1 Tab Depreciation Formula amended across rows 35-48 to reflect depreciation of asset life of 45 years</t>
  </si>
  <si>
    <t>Option 1 Tab - Formula inserting on column BE to reflect depreciation of asset life of 45 years</t>
  </si>
  <si>
    <t>Option 1 Tab - Formula inserting on cells: AG62, AH63, AI64, AG83, AG83, AL83, AL86, AQ83, AQ86, AV83, AV86, AZ83, AZ86, BE83, BE86, BJ83 and BJ86</t>
  </si>
  <si>
    <t>Various title corrections and unbolding formatting corrections</t>
  </si>
  <si>
    <t>Baseline Scenario Tab Formula Update Cells BA35, BF35 and BK35</t>
  </si>
  <si>
    <t>Option 1 Tab - Formula inserting on cells E23 - AC23, BJ30 and BJ31</t>
  </si>
  <si>
    <t>Option 1 Tab - Formula correction on cells AH86, AM86, AR86, AW86, BA86, BF86 and BK86</t>
  </si>
  <si>
    <t>Fixed Data Tab - Inserting of a table of data for depreciation calculations on the Options 1 Tab</t>
  </si>
  <si>
    <t>Option Summary Tab - Changed "LV swtichgear BPDT CV3 rows 15 to 22" to "LV switchgear BPDT CV3 rows 43 to 51" in cell E31/E32</t>
  </si>
  <si>
    <t>Option 1 Tab Cell C11 Formula change to AH87</t>
  </si>
  <si>
    <t>Opt 1 Formula Correction Row 93 from $H22 to H$22</t>
  </si>
  <si>
    <t>Option 1: Corrected formula is rows 35 to 64 to pick up the capitalised investment from previous year.</t>
  </si>
  <si>
    <t xml:space="preserve">The formulae in AH66, AM66, AR66, AW66, BA66, BF66, and BJ66 of Option 1 were incorrect. The following corrections have been made:                                                                                                                                                                                                                a. AH66 should be “=AG68” not “=AF68”
b. AM66 should be “=AL68” not “=AK68”
c. AR66 should be “=AQ68” not “=AP68”
d. AW66 should be “=AV68” not “=AU68” 
e. BA66 should be “=AZ68” not “=AY68” 
f. BF66 should be “=BE68” not “=BD68”
g. BK66 should be “=BJ68” not “=BI68”
</t>
  </si>
  <si>
    <t xml:space="preserve">The 30 year NPV figure in cell C11 was referencing AI87 (31 years) instead of AH87. </t>
  </si>
  <si>
    <r>
      <t xml:space="preserve">Changes to depreciation calculations in </t>
    </r>
    <r>
      <rPr>
        <u/>
        <sz val="10"/>
        <color theme="1"/>
        <rFont val="Verdana"/>
        <family val="2"/>
      </rPr>
      <t>Row 35 to Row 64</t>
    </r>
    <r>
      <rPr>
        <sz val="10"/>
        <color theme="1"/>
        <rFont val="Verdana"/>
        <family val="2"/>
      </rPr>
      <t xml:space="preserve"> of the Option 1 tab E.g - Cell F35: “=E$33/'Fixed Data'!$E$13*'Fixed Data'!I41”</t>
    </r>
  </si>
  <si>
    <t xml:space="preserve">Fix the formula in Cell BF64 </t>
  </si>
  <si>
    <t>Substitute ED2 for ED£ timings, moving all periods to ED3</t>
  </si>
  <si>
    <t>Introduce whole system distribution losses</t>
  </si>
  <si>
    <t>updating carbon values</t>
  </si>
  <si>
    <t>updating wholesale cost in line with inflation</t>
  </si>
  <si>
    <t>Updating fatality cost in line with inflation</t>
  </si>
  <si>
    <t>Updating cost of interruptions in line with inflation</t>
  </si>
  <si>
    <t xml:space="preserve">Simplifying the structure of option 1 and baseline sheets. </t>
  </si>
  <si>
    <t xml:space="preserve">Various formatting corrections. </t>
  </si>
  <si>
    <t>Updated inflation figures</t>
  </si>
  <si>
    <t>Guidance</t>
  </si>
  <si>
    <t>Guidance for CBA spreadsheet model</t>
  </si>
  <si>
    <t>Tab</t>
  </si>
  <si>
    <t>Instructions</t>
  </si>
  <si>
    <t>Option summary</t>
  </si>
  <si>
    <t>Provide a description of the stated aim / investment decision contained within this CBA analysis workbook, along with a list of options considered to meet the aim.  
Also include here the short list of options contained within this workbook which have been fully costed and specify which option has been adopted following CBA and included in your business plan submission.  It is important to provide a reference  the corresponding EJP paper and the narrative for the qualitative bolt-on</t>
  </si>
  <si>
    <t>Fixed data</t>
  </si>
  <si>
    <t xml:space="preserve">Enter pre-tax WACC and prices consistent with your business plan. Enter capitalisation rate consistent with your business plan. </t>
  </si>
  <si>
    <t>Baseline scenario</t>
  </si>
  <si>
    <t xml:space="preserve">Enter costs and benefits associated with the baseline scenario.   The baseline scenario represents status quo; that is the cost of business as usual in the absence of any investment intervention. 
Where business as usual is not an option i.e. an investment intervention of some kind is required DNOs should chose the option with the lowest investment to represent the baseline scenario.
</t>
  </si>
  <si>
    <t>Working baseline</t>
  </si>
  <si>
    <t>Show any calculation used to derive the values in your baseline scenario</t>
  </si>
  <si>
    <t>Option 1</t>
  </si>
  <si>
    <r>
      <t xml:space="preserve">Enter costs and benefits </t>
    </r>
    <r>
      <rPr>
        <i/>
        <sz val="10"/>
        <color theme="1"/>
        <rFont val="Gill Sans MT"/>
        <family val="2"/>
      </rPr>
      <t>over and above the baseline scenario</t>
    </r>
    <r>
      <rPr>
        <sz val="10"/>
        <color theme="1"/>
        <rFont val="Gill Sans MT"/>
        <family val="2"/>
      </rPr>
      <t xml:space="preserve"> i.e. the marginal or incremental costs / benefits of the option being considered.  
Enter capitalisation rates consistent with your business plan.</t>
    </r>
  </si>
  <si>
    <t>Working 1</t>
  </si>
  <si>
    <t>Show any calculation used to derive the values in your CBA</t>
  </si>
  <si>
    <t>Additional options</t>
  </si>
  <si>
    <t xml:space="preserve">There are 3 options in the template. Additional option can be added by copying option 1 and Working I sheets. </t>
  </si>
  <si>
    <t>Colour code:</t>
  </si>
  <si>
    <t>User populated cells</t>
  </si>
  <si>
    <t>Summation formula</t>
  </si>
  <si>
    <t>Other formula</t>
  </si>
  <si>
    <t>The user should populate the light blue cells. All other cells are either fixed or auto-populated.</t>
  </si>
  <si>
    <r>
      <t>Enter costs / benef</t>
    </r>
    <r>
      <rPr>
        <sz val="10"/>
        <rFont val="Gill Sans MT"/>
        <family val="2"/>
      </rPr>
      <t xml:space="preserve">its in 2025 / 26 prices </t>
    </r>
    <r>
      <rPr>
        <sz val="10"/>
        <color theme="1"/>
        <rFont val="Gill Sans MT"/>
        <family val="2"/>
      </rPr>
      <t>(£m).</t>
    </r>
  </si>
  <si>
    <t>Costs should be entered as negative values.</t>
  </si>
  <si>
    <t>Benefits (i.e. avoided costs) should be entered a positive values.</t>
  </si>
  <si>
    <t>Costs entered should correspond to values set out in company business plans i.e. should exclude RPEs and include ongoing efficiencies consistent with assumptions contained in your business plan submission.</t>
  </si>
  <si>
    <r>
      <t xml:space="preserve">Copy </t>
    </r>
    <r>
      <rPr>
        <i/>
        <sz val="10"/>
        <color theme="1"/>
        <rFont val="Gill Sans MT"/>
        <family val="2"/>
      </rPr>
      <t xml:space="preserve">Option 1 worksheet &amp; workings 1 </t>
    </r>
    <r>
      <rPr>
        <sz val="10"/>
        <color theme="1"/>
        <rFont val="Gill Sans MT"/>
        <family val="2"/>
      </rPr>
      <t xml:space="preserve">for each CBA option and label these </t>
    </r>
    <r>
      <rPr>
        <i/>
        <sz val="10"/>
        <color theme="1"/>
        <rFont val="Gill Sans MT"/>
        <family val="2"/>
      </rPr>
      <t>option 4 &amp; workings 4</t>
    </r>
    <r>
      <rPr>
        <sz val="10"/>
        <color theme="1"/>
        <rFont val="Gill Sans MT"/>
        <family val="2"/>
      </rPr>
      <t xml:space="preserve"> etc.</t>
    </r>
  </si>
  <si>
    <t>Where a 'do minimum option' exists, Option 1 should represent your 'do minimum' or 'reference scenario' e.g. do nothing, ongoing maintenance of existing asset or the option which requires the minimum investment .</t>
  </si>
  <si>
    <r>
      <t xml:space="preserve">Use the relevant </t>
    </r>
    <r>
      <rPr>
        <i/>
        <sz val="10"/>
        <color theme="1"/>
        <rFont val="Gill Sans MT"/>
        <family val="2"/>
      </rPr>
      <t>Workings worksheet</t>
    </r>
    <r>
      <rPr>
        <sz val="10"/>
        <color theme="1"/>
        <rFont val="Gill Sans MT"/>
        <family val="2"/>
      </rPr>
      <t xml:space="preserve"> to demonstrate any calculation/information that can support the costs and benefits you have entered for each option.  This is free fill and provides you with an opportunity to show additional underlying data you believe will assist Ofgem in evaluating/understanding your CBA.</t>
    </r>
  </si>
  <si>
    <t xml:space="preserve">Please highlight your chosen option by colouring the worksheet tab yellow.  </t>
  </si>
  <si>
    <t>Option Summary</t>
  </si>
  <si>
    <t>Notes:</t>
  </si>
  <si>
    <r>
      <t xml:space="preserve">Purpose of CBA: describe the </t>
    </r>
    <r>
      <rPr>
        <b/>
        <sz val="10"/>
        <color rgb="FF0070C0"/>
        <rFont val="Gill Sans MT"/>
        <family val="2"/>
      </rPr>
      <t xml:space="preserve">primary driver </t>
    </r>
    <r>
      <rPr>
        <b/>
        <sz val="10"/>
        <color theme="1"/>
        <rFont val="Gill Sans MT"/>
        <family val="2"/>
      </rPr>
      <t xml:space="preserve">of the investment decision </t>
    </r>
  </si>
  <si>
    <t>Adopted</t>
  </si>
  <si>
    <t xml:space="preserve">Rejected </t>
  </si>
  <si>
    <t>If investment is to replace an existing asset / asset class, please state the condition of the asset / asset class (HI / CI etc.)</t>
  </si>
  <si>
    <t>List below all options considered to meet the stated aim</t>
  </si>
  <si>
    <t>Options considered / project name</t>
  </si>
  <si>
    <t>Comment</t>
  </si>
  <si>
    <t>List below the short list of those options which have been costed within this CBA workbook</t>
  </si>
  <si>
    <t>Option no.</t>
  </si>
  <si>
    <t>Options considered</t>
  </si>
  <si>
    <t>Decision</t>
  </si>
  <si>
    <t>For the chosen option only, provide detail of where CBA expenditure included in this CBA is reported in the BPDT pack. e.g. LV switchgear BPDT CV3 rows 43 to 51.</t>
  </si>
  <si>
    <t>NPVs based on payback periods</t>
  </si>
  <si>
    <t>10 years</t>
  </si>
  <si>
    <t>20 years</t>
  </si>
  <si>
    <t>30 years</t>
  </si>
  <si>
    <t>45 years</t>
  </si>
  <si>
    <t>Whole Life NPV</t>
  </si>
  <si>
    <t>DNO view</t>
  </si>
  <si>
    <t>Inlcude a summary to the narrative in the EJP qualitative bolt-on</t>
  </si>
  <si>
    <t>Reference EJP paper</t>
  </si>
  <si>
    <t>Impact from proactive investment measures</t>
  </si>
  <si>
    <t>Impact on touch the network once measures</t>
  </si>
  <si>
    <t>Impact from whole system planning</t>
  </si>
  <si>
    <t xml:space="preserve">Impact from reduction/increase in Distribution losses. </t>
  </si>
  <si>
    <t>Impact on economic growth objective</t>
  </si>
  <si>
    <r>
      <t>If more options are costed, please copy</t>
    </r>
    <r>
      <rPr>
        <i/>
        <sz val="10"/>
        <color theme="1"/>
        <rFont val="Gill Sans MT"/>
        <family val="2"/>
      </rPr>
      <t xml:space="preserve"> Option 1</t>
    </r>
    <r>
      <rPr>
        <sz val="10"/>
        <color theme="1"/>
        <rFont val="Gill Sans MT"/>
        <family val="2"/>
      </rPr>
      <t xml:space="preserve"> and </t>
    </r>
    <r>
      <rPr>
        <i/>
        <sz val="10"/>
        <color theme="1"/>
        <rFont val="Gill Sans MT"/>
        <family val="2"/>
      </rPr>
      <t>workings 1</t>
    </r>
    <r>
      <rPr>
        <sz val="10"/>
        <color theme="1"/>
        <rFont val="Gill Sans MT"/>
        <family val="2"/>
      </rPr>
      <t xml:space="preserve"> worksheets and add detail to the short list table above.</t>
    </r>
  </si>
  <si>
    <t>Fixed Data</t>
  </si>
  <si>
    <t>Parameters</t>
  </si>
  <si>
    <t>Capitalisation rate</t>
  </si>
  <si>
    <t>pre-tax WACC</t>
  </si>
  <si>
    <t>enter DNO specific pre-tax WACC figure</t>
  </si>
  <si>
    <t>Losses (£/MWh)</t>
  </si>
  <si>
    <t>Discount Rate &lt;= 30 years</t>
  </si>
  <si>
    <t>HMRC Green Book (see Discount Factors spreadsheet 'Standard Discount Factors' tab</t>
  </si>
  <si>
    <t>HM Treasury Green Book Discount Factors spreadsheet</t>
  </si>
  <si>
    <t>Cost per litre oil (£/litre)</t>
  </si>
  <si>
    <t>Discount Rate &gt; 30 years</t>
  </si>
  <si>
    <t>CI (£s per interruption)</t>
  </si>
  <si>
    <t>Discount rate for health impacts &lt;= 30 years</t>
  </si>
  <si>
    <t>HMRC Green Book (see Discount Factors spreadsheet 'Health Discount Factors' tab</t>
  </si>
  <si>
    <t>CML (£s per minute lost)</t>
  </si>
  <si>
    <t xml:space="preserve">Discount rate for health impacts &gt; 30 years </t>
  </si>
  <si>
    <t>Assumed Asset Life (Years)</t>
  </si>
  <si>
    <t>Cost per Fatality (£m)</t>
  </si>
  <si>
    <t>£m (2023/24 prices)</t>
  </si>
  <si>
    <t>HSE report, Costs to Britain of workplace fatalities and self-reported injuries and ill health, 2023/24</t>
  </si>
  <si>
    <t>Cost per Non Fatal injury (£m)</t>
  </si>
  <si>
    <t>Safety Disproportion Factor</t>
  </si>
  <si>
    <t>Calendar Year</t>
  </si>
  <si>
    <r>
      <t>g CO</t>
    </r>
    <r>
      <rPr>
        <b/>
        <vertAlign val="subscript"/>
        <sz val="10"/>
        <color theme="0"/>
        <rFont val="Verdana"/>
        <family val="2"/>
      </rPr>
      <t>2</t>
    </r>
    <r>
      <rPr>
        <b/>
        <sz val="10"/>
        <color theme="0"/>
        <rFont val="Verdana"/>
        <family val="2"/>
      </rPr>
      <t>e per kWh
(DESNZ/Defra)</t>
    </r>
  </si>
  <si>
    <t>HM Treasury data tables supporting its Green Book guidance on valuing energy and greenhouse gas (GHG) emissions. See Table 1.</t>
  </si>
  <si>
    <t>Electricity GHG conversion factor (tonnes per MWh)</t>
  </si>
  <si>
    <t>Calculated from the above gCO2e per KWh</t>
  </si>
  <si>
    <t>Carbon price central base case (£/tCO2e 2023/24 base year)</t>
  </si>
  <si>
    <t>HM Treasury data tables supporting its Green Book guidance on valuing energy and greenhouse gas (GHG) emissions. See Table 3.</t>
  </si>
  <si>
    <t>Carbon price central base case (£/tCO2e, 2025/2026 prices)</t>
  </si>
  <si>
    <t>Calculated from the above</t>
  </si>
  <si>
    <t>Carbon price low case (£/tCO2e, 2023/24 base year)</t>
  </si>
  <si>
    <t>Carbon price low case (£/tCO2e, 2025/26 prices)</t>
  </si>
  <si>
    <t>Carbon price high case (£/tCO2e, 2023/24 base year)</t>
  </si>
  <si>
    <t>HM Treasury data tables supporting its Green Book guidance on valuing ene</t>
  </si>
  <si>
    <t>Carbon price high case (£/tCO2e, 2025/26 prices)</t>
  </si>
  <si>
    <t xml:space="preserve">Depreciation Figures for Asset Life </t>
  </si>
  <si>
    <t>Fixed data - Inflation</t>
  </si>
  <si>
    <t>Regulatory Year</t>
  </si>
  <si>
    <t>Average Index</t>
  </si>
  <si>
    <t>Conversion to 2021/22</t>
  </si>
  <si>
    <t>Conversion from FY to 2025/26</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</si>
  <si>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</si>
  <si>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</si>
  <si>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</si>
  <si>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</si>
  <si>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</si>
  <si>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</si>
  <si>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</si>
  <si>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</si>
  <si>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</si>
  <si>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</si>
  <si>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</si>
  <si>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</si>
  <si>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</si>
  <si>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</si>
  <si>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</si>
  <si>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</si>
  <si>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</si>
  <si>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</si>
  <si>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</si>
  <si>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</si>
  <si>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</si>
  <si>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</si>
  <si>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</si>
  <si>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</si>
  <si>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Calendar year</t>
  </si>
  <si>
    <t>Consumer Prices Index incl. owner occupiers’ housing costs (financial year average)</t>
  </si>
  <si>
    <t>CPIH inflation (financial year average)</t>
  </si>
  <si>
    <t>Long term CPIH inflation forecast</t>
  </si>
  <si>
    <t>CPIH INDEX 00: ALL ITEMS 2015=100 - Office for National Statistics</t>
  </si>
  <si>
    <t>Release data 18-02-2026</t>
  </si>
  <si>
    <t>Risk Register</t>
  </si>
  <si>
    <t>Baseline Scenario</t>
  </si>
  <si>
    <t>CBA - Baseline Scenario</t>
  </si>
  <si>
    <t>DNO baseline costs</t>
  </si>
  <si>
    <t>RIIO-ED3</t>
  </si>
  <si>
    <t>RIIO-ED4</t>
  </si>
  <si>
    <t>RIIO-ED5</t>
  </si>
  <si>
    <t>RIIO-ED6</t>
  </si>
  <si>
    <t>RIIO-ED7</t>
  </si>
  <si>
    <t>RIIO-ED8</t>
  </si>
  <si>
    <t>RIIO-ED9</t>
  </si>
  <si>
    <t>RIIO-ED10</t>
  </si>
  <si>
    <t>RIIO-ED11</t>
  </si>
  <si>
    <t>RIIO-ED12</t>
  </si>
  <si>
    <t>RIIO-ED13</t>
  </si>
  <si>
    <t>RIIO-ED14</t>
  </si>
  <si>
    <t>Calculation</t>
  </si>
  <si>
    <t>Units</t>
  </si>
  <si>
    <t>Investment</t>
  </si>
  <si>
    <t>Inspections &amp; Maintenance</t>
  </si>
  <si>
    <t>[Add notes here]</t>
  </si>
  <si>
    <t>£m</t>
  </si>
  <si>
    <t>Please specify</t>
  </si>
  <si>
    <t>Total investment</t>
  </si>
  <si>
    <t>Non-DNO (eg societal) benefits</t>
  </si>
  <si>
    <t>Societal costs</t>
  </si>
  <si>
    <t>Reduced losses</t>
  </si>
  <si>
    <t>MWh</t>
  </si>
  <si>
    <t>Reduced emissions associated with losses</t>
  </si>
  <si>
    <t>tCO2e</t>
  </si>
  <si>
    <t>Reduced number of customers interrupted</t>
  </si>
  <si>
    <t>no.</t>
  </si>
  <si>
    <t>Reduced customer minutes lost</t>
  </si>
  <si>
    <t>Mins</t>
  </si>
  <si>
    <r>
      <t>Reduced emissions (not associated with losses)</t>
    </r>
    <r>
      <rPr>
        <vertAlign val="superscript"/>
        <sz val="10"/>
        <color theme="1"/>
        <rFont val="Gill Sans MT"/>
        <family val="2"/>
      </rPr>
      <t>1</t>
    </r>
  </si>
  <si>
    <r>
      <t>Reduced probability of fatality</t>
    </r>
    <r>
      <rPr>
        <vertAlign val="superscript"/>
        <sz val="10"/>
        <color theme="1"/>
        <rFont val="Gill Sans MT"/>
        <family val="2"/>
      </rPr>
      <t>2</t>
    </r>
  </si>
  <si>
    <t>%</t>
  </si>
  <si>
    <t>Number of Fatilities</t>
  </si>
  <si>
    <r>
      <t>Reduced probability of major injury</t>
    </r>
    <r>
      <rPr>
        <vertAlign val="superscript"/>
        <sz val="10"/>
        <color theme="1"/>
        <rFont val="Gill Sans MT"/>
        <family val="2"/>
      </rPr>
      <t>2</t>
    </r>
  </si>
  <si>
    <t>Number of Major injuries</t>
  </si>
  <si>
    <t>Reduced oil leakage</t>
  </si>
  <si>
    <t>Litres</t>
  </si>
  <si>
    <t>Societal costs (£m)</t>
  </si>
  <si>
    <t>Value of losses</t>
  </si>
  <si>
    <t>CO2e associated with losses</t>
  </si>
  <si>
    <r>
      <t>System cost associated with losses</t>
    </r>
    <r>
      <rPr>
        <vertAlign val="superscript"/>
        <sz val="10"/>
        <color theme="1"/>
        <rFont val="Gill Sans MT"/>
        <family val="2"/>
      </rPr>
      <t>4</t>
    </r>
  </si>
  <si>
    <t>Customer interruptions (CI)</t>
  </si>
  <si>
    <t>Customer minutes lost (CML)</t>
  </si>
  <si>
    <t>Other GHG emissions (CO2e) i.e. not associated with losses</t>
  </si>
  <si>
    <t>Fatality</t>
  </si>
  <si>
    <t>Major injury</t>
  </si>
  <si>
    <t>Oil leakage</t>
  </si>
  <si>
    <t>Other 1 (specify)</t>
  </si>
  <si>
    <t>Other 2 (specify)</t>
  </si>
  <si>
    <t>Other 3 (specify)</t>
  </si>
  <si>
    <t>Total societal net benefits</t>
  </si>
  <si>
    <t xml:space="preserve">Monetised Risk - Memo Line </t>
  </si>
  <si>
    <r>
      <rPr>
        <sz val="10"/>
        <color theme="1"/>
        <rFont val="Gill Sans MT"/>
        <family val="2"/>
      </rPr>
      <t>Inc</t>
    </r>
    <r>
      <rPr>
        <sz val="10"/>
        <color theme="1"/>
        <rFont val="Gill Sans MT"/>
        <family val="2"/>
      </rPr>
      <t>ludes all GHG not associated with losses e.g. SF6 converted to tCO2e using Defra conversion factors</t>
    </r>
  </si>
  <si>
    <t xml:space="preserve">http://www.defra.gov.uk/publications/2012/05/30/pb13773-2012-ghg-conversion/  </t>
  </si>
  <si>
    <t>Where losses are entered in terms of MWh, the CO2e associated with those losses will be calculated based on an assumed GHG conversion factor.   The tCO2e are monetised using DECC traded carbon values.</t>
  </si>
  <si>
    <t>All other GHG emissions not associated with losses should be entered in row 33 to avoid double counting.</t>
  </si>
  <si>
    <t>cost-to-britain.pdf</t>
  </si>
  <si>
    <t xml:space="preserve">Projects that have a significant impact on distribution losses should have a robust calculation of the marginal change in losses (see row 77). They should also collect evidence on the whole system costs associated with those losses. </t>
  </si>
  <si>
    <t xml:space="preserve">For example, this would include the capacity value £/MWh from avoided reinforcement and peak demand costs and the system services value which would cover NESO's costs in balancing the market and providing services such as reactive power and voltage support. </t>
  </si>
  <si>
    <t>This line records the total monetised risk of the modelled scenario. It acts as a cross-reference between the CBA and NARM BPDTs and should not directly link to any formulas in the CBA analysis above.</t>
  </si>
  <si>
    <t>Asset Replacement</t>
  </si>
  <si>
    <t xml:space="preserve">Atypicals Non Sev Weather </t>
  </si>
  <si>
    <t>Atypicals Non Sev Weather (excluded from Totex)</t>
  </si>
  <si>
    <t>Atypicals Non Sev Weather (Non Price Control)</t>
  </si>
  <si>
    <t>Blackstart</t>
  </si>
  <si>
    <t>BT21CN</t>
  </si>
  <si>
    <t>Civil Works Condition Driven</t>
  </si>
  <si>
    <t>Closely Associated Indirects</t>
  </si>
  <si>
    <t>Connection costs outside of the price control</t>
  </si>
  <si>
    <t>Connections within the price control</t>
  </si>
  <si>
    <t>Core BS</t>
  </si>
  <si>
    <t>Core CAI</t>
  </si>
  <si>
    <t>De Minimis</t>
  </si>
  <si>
    <t>Directly remunerated services (excluding connections, other consented activities, legacy meters and de minimis)</t>
  </si>
  <si>
    <t>Dismantlement</t>
  </si>
  <si>
    <t>Diversions (Excluding Rail Electrification)</t>
  </si>
  <si>
    <t>Diversions (Rail Electrification)</t>
  </si>
  <si>
    <t>Environmental Reporting</t>
  </si>
  <si>
    <t>Fault Level Reinforcement</t>
  </si>
  <si>
    <t>Faults</t>
  </si>
  <si>
    <t>Flood Mitigation</t>
  </si>
  <si>
    <t>High  Value Projects DPCR5</t>
  </si>
  <si>
    <t>High  Value Projects RIIO-ED1</t>
  </si>
  <si>
    <t>High  Value Projects RIIO-ED3</t>
  </si>
  <si>
    <t>IFI &amp; LCN Fund</t>
  </si>
  <si>
    <t>Innovation in ED3 (NEW)</t>
  </si>
  <si>
    <t>Inspections</t>
  </si>
  <si>
    <t>IT and Telecoms (Non-Op)</t>
  </si>
  <si>
    <t>IT&amp; Telecoms (Business Support)</t>
  </si>
  <si>
    <t>Legacy meters</t>
  </si>
  <si>
    <t>Legal &amp; Safety</t>
  </si>
  <si>
    <t>Losses</t>
  </si>
  <si>
    <t>Monitoring equipment (Secondary Network)</t>
  </si>
  <si>
    <t>Network Innovation Allowance (NIA)</t>
  </si>
  <si>
    <t>Network Innovation Competition (NIC)</t>
  </si>
  <si>
    <t>Network Operating Costs</t>
  </si>
  <si>
    <t>New Transmission Capacity Charges</t>
  </si>
  <si>
    <t>ONIs</t>
  </si>
  <si>
    <t>Operational IT and telecoms</t>
  </si>
  <si>
    <t>Operational Training (CAI)</t>
  </si>
  <si>
    <t>Other consented Activities</t>
  </si>
  <si>
    <t>Other costs within Price Control</t>
  </si>
  <si>
    <t>Other Non Activity Based Costs</t>
  </si>
  <si>
    <t>Out of Area Networks</t>
  </si>
  <si>
    <t>Overhead Line Clearances</t>
  </si>
  <si>
    <t>Pass through</t>
  </si>
  <si>
    <t>Physical Security</t>
  </si>
  <si>
    <t>Property (Non-Op)</t>
  </si>
  <si>
    <t>Property Mgt</t>
  </si>
  <si>
    <t>QoS &amp; North of Scotland Resilience</t>
  </si>
  <si>
    <t>Refurbishment non NARM</t>
  </si>
  <si>
    <t>Refurbishment NARM</t>
  </si>
  <si>
    <t>Reinforcement (Primary Network)</t>
  </si>
  <si>
    <t>Reinforcement (Secondary Network)</t>
  </si>
  <si>
    <t>Remote Generation Opex</t>
  </si>
  <si>
    <t>Repair and Maintenance</t>
  </si>
  <si>
    <t>Rising and Lateral Mains</t>
  </si>
  <si>
    <t>Severe Weather 1 in 20</t>
  </si>
  <si>
    <t>Shetland</t>
  </si>
  <si>
    <t>Small Tools and Equipment</t>
  </si>
  <si>
    <t>Smart Metering Roll Out</t>
  </si>
  <si>
    <t>Smart Meters</t>
  </si>
  <si>
    <t>Substation Electricity</t>
  </si>
  <si>
    <t>Tree Cutting</t>
  </si>
  <si>
    <t>Vehicles and Transport (CAI)</t>
  </si>
  <si>
    <t>Vehicles and Transport (Non-Op)</t>
  </si>
  <si>
    <t>Visual Amenity</t>
  </si>
  <si>
    <t>Wayleaves</t>
  </si>
  <si>
    <t>Worst Served Customers</t>
  </si>
  <si>
    <t>Whole Systems Cost - Other Electricity Distribution Licensees</t>
  </si>
  <si>
    <t>Whole Systems Cost - Electricity Transmission Licensees</t>
  </si>
  <si>
    <r>
      <t xml:space="preserve">Workings / assumptions used for costing </t>
    </r>
    <r>
      <rPr>
        <b/>
        <sz val="10"/>
        <color rgb="FF0070C0"/>
        <rFont val="Calibri"/>
        <family val="2"/>
        <scheme val="minor"/>
      </rPr>
      <t>Baseline</t>
    </r>
  </si>
  <si>
    <t>Use this sheet to provide details of assumptions and calculation methodology used in CBA model</t>
  </si>
  <si>
    <t>CBA Option 1 - Option 1</t>
  </si>
  <si>
    <t>enter text</t>
  </si>
  <si>
    <t>Term (years from first year of RIIO-ED3)</t>
  </si>
  <si>
    <t>NPV (£m)</t>
  </si>
  <si>
    <t>First year of investment out flow</t>
  </si>
  <si>
    <t>RIIO-ED15</t>
  </si>
  <si>
    <t>RIIO-ED16</t>
  </si>
  <si>
    <t>RIIO-ED17</t>
  </si>
  <si>
    <t>DNO benefits</t>
  </si>
  <si>
    <t>Enter values as increments (delta) relative to the baseline scenario. Reductions are entered as positive numbers and increases as negative numbers.</t>
  </si>
  <si>
    <t xml:space="preserve">Investment set as increments in each year of ED3.  For simplicity, ongoing cost such as inspections and maintenance should be entered to a maximum of 30 years. </t>
  </si>
  <si>
    <t xml:space="preserve">Avoided DNO costs </t>
  </si>
  <si>
    <t>Total avoided DNO costs</t>
  </si>
  <si>
    <t>Total DNO net benefits before capitalisation</t>
  </si>
  <si>
    <t>(1) = investment + DNO benefits</t>
  </si>
  <si>
    <t>DNO net benefits</t>
  </si>
  <si>
    <r>
      <t>Capitalisation rates</t>
    </r>
    <r>
      <rPr>
        <vertAlign val="superscript"/>
        <sz val="10"/>
        <color theme="1"/>
        <rFont val="Gill Sans MT"/>
        <family val="2"/>
      </rPr>
      <t>1</t>
    </r>
  </si>
  <si>
    <t>(2)</t>
  </si>
  <si>
    <t>Capitalised investment</t>
  </si>
  <si>
    <t>(3)=(1)x(2)</t>
  </si>
  <si>
    <t>Investment to be expensed</t>
  </si>
  <si>
    <t>(4)=(1)-(3)</t>
  </si>
  <si>
    <t>Depn of 2029 additions</t>
  </si>
  <si>
    <r>
      <t>(5)</t>
    </r>
    <r>
      <rPr>
        <vertAlign val="subscript"/>
        <sz val="10"/>
        <color theme="1"/>
        <rFont val="Gill Sans MT"/>
        <family val="2"/>
      </rPr>
      <t>2024</t>
    </r>
    <r>
      <rPr>
        <sz val="10"/>
        <color theme="1"/>
        <rFont val="Gill Sans MT"/>
        <family val="2"/>
      </rPr>
      <t>=(3)</t>
    </r>
    <r>
      <rPr>
        <vertAlign val="subscript"/>
        <sz val="10"/>
        <color theme="1"/>
        <rFont val="Gill Sans MT"/>
        <family val="2"/>
      </rPr>
      <t>2024</t>
    </r>
    <r>
      <rPr>
        <sz val="10"/>
        <color theme="1"/>
        <rFont val="Gill Sans MT"/>
        <family val="2"/>
      </rPr>
      <t>*Dep_rate</t>
    </r>
    <r>
      <rPr>
        <vertAlign val="subscript"/>
        <sz val="10"/>
        <color theme="1"/>
        <rFont val="Gill Sans MT"/>
        <family val="2"/>
      </rPr>
      <t>t</t>
    </r>
  </si>
  <si>
    <t>Depn of 2030 additions</t>
  </si>
  <si>
    <r>
      <t>(5)</t>
    </r>
    <r>
      <rPr>
        <vertAlign val="subscript"/>
        <sz val="10"/>
        <color theme="1"/>
        <rFont val="Gill Sans MT"/>
        <family val="2"/>
      </rPr>
      <t>2025</t>
    </r>
    <r>
      <rPr>
        <sz val="10"/>
        <color theme="1"/>
        <rFont val="Gill Sans MT"/>
        <family val="2"/>
      </rPr>
      <t>=(3)</t>
    </r>
    <r>
      <rPr>
        <vertAlign val="subscript"/>
        <sz val="10"/>
        <color theme="1"/>
        <rFont val="Gill Sans MT"/>
        <family val="2"/>
      </rPr>
      <t>2025</t>
    </r>
    <r>
      <rPr>
        <sz val="10"/>
        <color theme="1"/>
        <rFont val="Gill Sans MT"/>
        <family val="2"/>
      </rPr>
      <t>*Dep_rate</t>
    </r>
    <r>
      <rPr>
        <vertAlign val="subscript"/>
        <sz val="10"/>
        <color theme="1"/>
        <rFont val="Gill Sans MT"/>
        <family val="2"/>
      </rPr>
      <t>t</t>
    </r>
  </si>
  <si>
    <t>Depn of 2031 additions</t>
  </si>
  <si>
    <r>
      <t>(5)</t>
    </r>
    <r>
      <rPr>
        <vertAlign val="subscript"/>
        <sz val="10"/>
        <color theme="1"/>
        <rFont val="Gill Sans MT"/>
        <family val="2"/>
      </rPr>
      <t>2026</t>
    </r>
    <r>
      <rPr>
        <sz val="10"/>
        <color theme="1"/>
        <rFont val="Gill Sans MT"/>
        <family val="2"/>
      </rPr>
      <t>=(3)</t>
    </r>
    <r>
      <rPr>
        <vertAlign val="subscript"/>
        <sz val="10"/>
        <color theme="1"/>
        <rFont val="Gill Sans MT"/>
        <family val="2"/>
      </rPr>
      <t>2026</t>
    </r>
    <r>
      <rPr>
        <sz val="10"/>
        <color theme="1"/>
        <rFont val="Gill Sans MT"/>
        <family val="2"/>
      </rPr>
      <t>*Dep_rate</t>
    </r>
    <r>
      <rPr>
        <vertAlign val="subscript"/>
        <sz val="10"/>
        <color theme="1"/>
        <rFont val="Gill Sans MT"/>
        <family val="2"/>
      </rPr>
      <t>t</t>
    </r>
  </si>
  <si>
    <t>Depn of 2032 additions</t>
  </si>
  <si>
    <r>
      <t>(5)</t>
    </r>
    <r>
      <rPr>
        <vertAlign val="subscript"/>
        <sz val="10"/>
        <color theme="1"/>
        <rFont val="Gill Sans MT"/>
        <family val="2"/>
      </rPr>
      <t>2027</t>
    </r>
    <r>
      <rPr>
        <sz val="10"/>
        <color theme="1"/>
        <rFont val="Gill Sans MT"/>
        <family val="2"/>
      </rPr>
      <t>=(3)</t>
    </r>
    <r>
      <rPr>
        <vertAlign val="subscript"/>
        <sz val="10"/>
        <color theme="1"/>
        <rFont val="Gill Sans MT"/>
        <family val="2"/>
      </rPr>
      <t>2027</t>
    </r>
    <r>
      <rPr>
        <sz val="10"/>
        <color theme="1"/>
        <rFont val="Gill Sans MT"/>
        <family val="2"/>
      </rPr>
      <t>*Dep_rate</t>
    </r>
    <r>
      <rPr>
        <vertAlign val="subscript"/>
        <sz val="10"/>
        <color theme="1"/>
        <rFont val="Gill Sans MT"/>
        <family val="2"/>
      </rPr>
      <t>t</t>
    </r>
  </si>
  <si>
    <t>Depn of 2033 additions</t>
  </si>
  <si>
    <r>
      <t>(5)</t>
    </r>
    <r>
      <rPr>
        <vertAlign val="subscript"/>
        <sz val="10"/>
        <color theme="1"/>
        <rFont val="Gill Sans MT"/>
        <family val="2"/>
      </rPr>
      <t>2028</t>
    </r>
    <r>
      <rPr>
        <sz val="10"/>
        <color theme="1"/>
        <rFont val="Gill Sans MT"/>
        <family val="2"/>
      </rPr>
      <t>=(3)</t>
    </r>
    <r>
      <rPr>
        <vertAlign val="subscript"/>
        <sz val="10"/>
        <color theme="1"/>
        <rFont val="Gill Sans MT"/>
        <family val="2"/>
      </rPr>
      <t>2028</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</si>
  <si>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2029</t>
    </r>
    <r>
      <rPr>
        <sz val="10"/>
        <color theme="1"/>
        <rFont val="Gill Sans MT"/>
        <family val="2"/>
      </rPr>
      <t>=(3)</t>
    </r>
    <r>
      <rPr>
        <vertAlign val="subscript"/>
        <sz val="10"/>
        <color theme="1"/>
        <rFont val="Gill Sans MT"/>
        <family val="2"/>
      </rPr>
      <t>2029</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</si>
  <si>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2030</t>
    </r>
    <r>
      <rPr>
        <sz val="10"/>
        <color theme="1"/>
        <rFont val="Gill Sans MT"/>
        <family val="2"/>
      </rPr>
      <t>=(3)</t>
    </r>
    <r>
      <rPr>
        <vertAlign val="subscript"/>
        <sz val="10"/>
        <color theme="1"/>
        <rFont val="Gill Sans MT"/>
        <family val="2"/>
      </rPr>
      <t>2030</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</si>
  <si>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2031</t>
    </r>
    <r>
      <rPr>
        <sz val="10"/>
        <color theme="1"/>
        <rFont val="Gill Sans MT"/>
        <family val="2"/>
      </rPr>
      <t>=(3)</t>
    </r>
    <r>
      <rPr>
        <vertAlign val="subscript"/>
        <sz val="10"/>
        <color theme="1"/>
        <rFont val="Gill Sans MT"/>
        <family val="2"/>
      </rPr>
      <t>2031</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</si>
  <si>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2032</t>
    </r>
    <r>
      <rPr>
        <sz val="10"/>
        <color theme="1"/>
        <rFont val="Gill Sans MT"/>
        <family val="2"/>
      </rPr>
      <t>=(3)</t>
    </r>
    <r>
      <rPr>
        <vertAlign val="subscript"/>
        <sz val="10"/>
        <color theme="1"/>
        <rFont val="Gill Sans MT"/>
        <family val="2"/>
      </rPr>
      <t>2032</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</si>
  <si>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2033</t>
    </r>
    <r>
      <rPr>
        <sz val="10"/>
        <color theme="1"/>
        <rFont val="Gill Sans MT"/>
        <family val="2"/>
      </rPr>
      <t>=(3)</t>
    </r>
    <r>
      <rPr>
        <vertAlign val="subscript"/>
        <sz val="10"/>
        <color theme="1"/>
        <rFont val="Gill Sans MT"/>
        <family val="2"/>
      </rPr>
      <t>2033</t>
    </r>
    <r>
      <rPr>
        <sz val="10"/>
        <color theme="1"/>
        <rFont val="Gill Sans MT"/>
        <family val="2"/>
      </rPr>
      <t>*Dep_rate</t>
    </r>
    <r>
      <rPr>
        <vertAlign val="subscript"/>
        <sz val="10"/>
        <color theme="1"/>
        <rFont val="Gill Sans MT"/>
        <family val="2"/>
      </rPr>
      <t>t</t>
    </r>
  </si>
  <si>
    <t>Depn of 2034 additions</t>
  </si>
  <si>
    <r>
      <t>(5)</t>
    </r>
    <r>
      <rPr>
        <vertAlign val="subscript"/>
        <sz val="10"/>
        <color theme="1"/>
        <rFont val="Gill Sans MT"/>
        <family val="2"/>
      </rPr>
      <t>2034</t>
    </r>
    <r>
      <rPr>
        <sz val="10"/>
        <color theme="1"/>
        <rFont val="Gill Sans MT"/>
        <family val="2"/>
      </rPr>
      <t>=(3)</t>
    </r>
    <r>
      <rPr>
        <vertAlign val="subscript"/>
        <sz val="10"/>
        <color theme="1"/>
        <rFont val="Gill Sans MT"/>
        <family val="2"/>
      </rPr>
      <t>2034</t>
    </r>
    <r>
      <rPr>
        <sz val="10"/>
        <color theme="1"/>
        <rFont val="Gill Sans MT"/>
        <family val="2"/>
      </rPr>
      <t>*Dep_rate</t>
    </r>
    <r>
      <rPr>
        <vertAlign val="subscript"/>
        <sz val="10"/>
        <color theme="1"/>
        <rFont val="Gill Sans MT"/>
        <family val="2"/>
      </rPr>
      <t>t</t>
    </r>
  </si>
  <si>
    <t>Depn of 2035 additions</t>
  </si>
  <si>
    <r>
      <t>(5)</t>
    </r>
    <r>
      <rPr>
        <vertAlign val="subscript"/>
        <sz val="10"/>
        <color theme="1"/>
        <rFont val="Gill Sans MT"/>
        <family val="2"/>
      </rPr>
      <t>2035</t>
    </r>
    <r>
      <rPr>
        <sz val="10"/>
        <color theme="1"/>
        <rFont val="Gill Sans MT"/>
        <family val="2"/>
      </rPr>
      <t>=(3)</t>
    </r>
    <r>
      <rPr>
        <vertAlign val="subscript"/>
        <sz val="10"/>
        <color theme="1"/>
        <rFont val="Gill Sans MT"/>
        <family val="2"/>
      </rPr>
      <t>2035</t>
    </r>
    <r>
      <rPr>
        <sz val="10"/>
        <color theme="1"/>
        <rFont val="Gill Sans MT"/>
        <family val="2"/>
      </rPr>
      <t>*Dep_rate</t>
    </r>
    <r>
      <rPr>
        <vertAlign val="subscript"/>
        <sz val="10"/>
        <color theme="1"/>
        <rFont val="Gill Sans MT"/>
        <family val="2"/>
      </rPr>
      <t>t</t>
    </r>
  </si>
  <si>
    <t>Depn of 2036 additions</t>
  </si>
  <si>
    <r>
      <t>(5)</t>
    </r>
    <r>
      <rPr>
        <vertAlign val="subscript"/>
        <sz val="10"/>
        <color theme="1"/>
        <rFont val="Gill Sans MT"/>
        <family val="2"/>
      </rPr>
      <t>2036</t>
    </r>
    <r>
      <rPr>
        <sz val="10"/>
        <color theme="1"/>
        <rFont val="Gill Sans MT"/>
        <family val="2"/>
      </rPr>
      <t>=(3)</t>
    </r>
    <r>
      <rPr>
        <vertAlign val="subscript"/>
        <sz val="10"/>
        <color theme="1"/>
        <rFont val="Gill Sans MT"/>
        <family val="2"/>
      </rPr>
      <t>2036</t>
    </r>
    <r>
      <rPr>
        <sz val="10"/>
        <color theme="1"/>
        <rFont val="Gill Sans MT"/>
        <family val="2"/>
      </rPr>
      <t>*Dep_rate</t>
    </r>
    <r>
      <rPr>
        <vertAlign val="subscript"/>
        <sz val="10"/>
        <color theme="1"/>
        <rFont val="Gill Sans MT"/>
        <family val="2"/>
      </rPr>
      <t>t</t>
    </r>
  </si>
  <si>
    <t>Depn of 2037 additions</t>
  </si>
  <si>
    <r>
      <t>(5)</t>
    </r>
    <r>
      <rPr>
        <vertAlign val="subscript"/>
        <sz val="10"/>
        <color theme="1"/>
        <rFont val="Gill Sans MT"/>
        <family val="2"/>
      </rPr>
      <t>2037</t>
    </r>
    <r>
      <rPr>
        <sz val="10"/>
        <color theme="1"/>
        <rFont val="Gill Sans MT"/>
        <family val="2"/>
      </rPr>
      <t>=(3)</t>
    </r>
    <r>
      <rPr>
        <vertAlign val="subscript"/>
        <sz val="10"/>
        <color theme="1"/>
        <rFont val="Gill Sans MT"/>
        <family val="2"/>
      </rPr>
      <t>2037</t>
    </r>
    <r>
      <rPr>
        <sz val="10"/>
        <color theme="1"/>
        <rFont val="Gill Sans MT"/>
        <family val="2"/>
      </rPr>
      <t>*Dep_rate</t>
    </r>
    <r>
      <rPr>
        <vertAlign val="subscript"/>
        <sz val="10"/>
        <color theme="1"/>
        <rFont val="Gill Sans MT"/>
        <family val="2"/>
      </rPr>
      <t>t</t>
    </r>
  </si>
  <si>
    <t>Depn of 2038 additions</t>
  </si>
  <si>
    <r>
      <t>(5)</t>
    </r>
    <r>
      <rPr>
        <vertAlign val="subscript"/>
        <sz val="10"/>
        <color theme="1"/>
        <rFont val="Gill Sans MT"/>
        <family val="2"/>
      </rPr>
      <t>2038</t>
    </r>
    <r>
      <rPr>
        <sz val="10"/>
        <color theme="1"/>
        <rFont val="Gill Sans MT"/>
        <family val="2"/>
      </rPr>
      <t>=(3)</t>
    </r>
    <r>
      <rPr>
        <vertAlign val="subscript"/>
        <sz val="10"/>
        <color theme="1"/>
        <rFont val="Gill Sans MT"/>
        <family val="2"/>
      </rPr>
      <t>2038</t>
    </r>
    <r>
      <rPr>
        <sz val="10"/>
        <color theme="1"/>
        <rFont val="Gill Sans MT"/>
        <family val="2"/>
      </rPr>
      <t>*Dep_rate</t>
    </r>
    <r>
      <rPr>
        <vertAlign val="subscript"/>
        <sz val="10"/>
        <color theme="1"/>
        <rFont val="Gill Sans MT"/>
        <family val="2"/>
      </rPr>
      <t>t</t>
    </r>
  </si>
  <si>
    <t>Depn of 2039 additions</t>
  </si>
  <si>
    <r>
      <t>(5)</t>
    </r>
    <r>
      <rPr>
        <vertAlign val="subscript"/>
        <sz val="10"/>
        <color theme="1"/>
        <rFont val="Gill Sans MT"/>
        <family val="2"/>
      </rPr>
      <t>2039</t>
    </r>
    <r>
      <rPr>
        <sz val="10"/>
        <color theme="1"/>
        <rFont val="Gill Sans MT"/>
        <family val="2"/>
      </rPr>
      <t>=(3)</t>
    </r>
    <r>
      <rPr>
        <vertAlign val="subscript"/>
        <sz val="10"/>
        <color theme="1"/>
        <rFont val="Gill Sans MT"/>
        <family val="2"/>
      </rPr>
      <t>2039</t>
    </r>
    <r>
      <rPr>
        <sz val="10"/>
        <color theme="1"/>
        <rFont val="Gill Sans MT"/>
        <family val="2"/>
      </rPr>
      <t>*Dep_rate</t>
    </r>
    <r>
      <rPr>
        <vertAlign val="subscript"/>
        <sz val="10"/>
        <color theme="1"/>
        <rFont val="Gill Sans MT"/>
        <family val="2"/>
      </rPr>
      <t>t</t>
    </r>
  </si>
  <si>
    <t>Depn of 2040 additions</t>
  </si>
  <si>
    <r>
      <t>(5)</t>
    </r>
    <r>
      <rPr>
        <vertAlign val="subscript"/>
        <sz val="10"/>
        <color theme="1"/>
        <rFont val="Gill Sans MT"/>
        <family val="2"/>
      </rPr>
      <t>2040</t>
    </r>
    <r>
      <rPr>
        <sz val="10"/>
        <color theme="1"/>
        <rFont val="Gill Sans MT"/>
        <family val="2"/>
      </rPr>
      <t>=(3)</t>
    </r>
    <r>
      <rPr>
        <vertAlign val="subscript"/>
        <sz val="10"/>
        <color theme="1"/>
        <rFont val="Gill Sans MT"/>
        <family val="2"/>
      </rPr>
      <t>2040</t>
    </r>
    <r>
      <rPr>
        <sz val="10"/>
        <color theme="1"/>
        <rFont val="Gill Sans MT"/>
        <family val="2"/>
      </rPr>
      <t>*Dep_rate</t>
    </r>
    <r>
      <rPr>
        <vertAlign val="subscript"/>
        <sz val="10"/>
        <color theme="1"/>
        <rFont val="Gill Sans MT"/>
        <family val="2"/>
      </rPr>
      <t>t</t>
    </r>
  </si>
  <si>
    <t>Depn of 2041 additions</t>
  </si>
  <si>
    <r>
      <t>(5)</t>
    </r>
    <r>
      <rPr>
        <vertAlign val="subscript"/>
        <sz val="10"/>
        <color theme="1"/>
        <rFont val="Gill Sans MT"/>
        <family val="2"/>
      </rPr>
      <t>2041</t>
    </r>
    <r>
      <rPr>
        <sz val="10"/>
        <color theme="1"/>
        <rFont val="Gill Sans MT"/>
        <family val="2"/>
      </rPr>
      <t>=(3)</t>
    </r>
    <r>
      <rPr>
        <vertAlign val="subscript"/>
        <sz val="10"/>
        <color theme="1"/>
        <rFont val="Gill Sans MT"/>
        <family val="2"/>
      </rPr>
      <t>2041</t>
    </r>
    <r>
      <rPr>
        <sz val="10"/>
        <color theme="1"/>
        <rFont val="Gill Sans MT"/>
        <family val="2"/>
      </rPr>
      <t>*Dep_rate</t>
    </r>
    <r>
      <rPr>
        <vertAlign val="subscript"/>
        <sz val="10"/>
        <color theme="1"/>
        <rFont val="Gill Sans MT"/>
        <family val="2"/>
      </rPr>
      <t>t</t>
    </r>
  </si>
  <si>
    <t>Depn of 2042 additions</t>
  </si>
  <si>
    <r>
      <t>(5)</t>
    </r>
    <r>
      <rPr>
        <vertAlign val="subscript"/>
        <sz val="10"/>
        <color theme="1"/>
        <rFont val="Gill Sans MT"/>
        <family val="2"/>
      </rPr>
      <t>2042</t>
    </r>
    <r>
      <rPr>
        <sz val="10"/>
        <color theme="1"/>
        <rFont val="Gill Sans MT"/>
        <family val="2"/>
      </rPr>
      <t>=(3)</t>
    </r>
    <r>
      <rPr>
        <vertAlign val="subscript"/>
        <sz val="10"/>
        <color theme="1"/>
        <rFont val="Gill Sans MT"/>
        <family val="2"/>
      </rPr>
      <t>2042</t>
    </r>
    <r>
      <rPr>
        <sz val="10"/>
        <color theme="1"/>
        <rFont val="Gill Sans MT"/>
        <family val="2"/>
      </rPr>
      <t>*Dep_rate</t>
    </r>
    <r>
      <rPr>
        <vertAlign val="subscript"/>
        <sz val="10"/>
        <color theme="1"/>
        <rFont val="Gill Sans MT"/>
        <family val="2"/>
      </rPr>
      <t>t</t>
    </r>
  </si>
  <si>
    <t>Depn of 2043 additions</t>
  </si>
  <si>
    <r>
      <t>(5)</t>
    </r>
    <r>
      <rPr>
        <vertAlign val="subscript"/>
        <sz val="10"/>
        <color theme="1"/>
        <rFont val="Gill Sans MT"/>
        <family val="2"/>
      </rPr>
      <t>2043</t>
    </r>
    <r>
      <rPr>
        <sz val="10"/>
        <color theme="1"/>
        <rFont val="Gill Sans MT"/>
        <family val="2"/>
      </rPr>
      <t>=(3)</t>
    </r>
    <r>
      <rPr>
        <vertAlign val="subscript"/>
        <sz val="10"/>
        <color theme="1"/>
        <rFont val="Gill Sans MT"/>
        <family val="2"/>
      </rPr>
      <t>2043</t>
    </r>
    <r>
      <rPr>
        <sz val="10"/>
        <color theme="1"/>
        <rFont val="Gill Sans MT"/>
        <family val="2"/>
      </rPr>
      <t>*Dep_rate</t>
    </r>
    <r>
      <rPr>
        <vertAlign val="subscript"/>
        <sz val="10"/>
        <color theme="1"/>
        <rFont val="Gill Sans MT"/>
        <family val="2"/>
      </rPr>
      <t>t</t>
    </r>
  </si>
  <si>
    <t>Depn of 2044 additions</t>
  </si>
  <si>
    <r>
      <t>(5)</t>
    </r>
    <r>
      <rPr>
        <vertAlign val="subscript"/>
        <sz val="10"/>
        <color theme="1"/>
        <rFont val="Gill Sans MT"/>
        <family val="2"/>
      </rPr>
      <t>2044</t>
    </r>
    <r>
      <rPr>
        <sz val="10"/>
        <color theme="1"/>
        <rFont val="Gill Sans MT"/>
        <family val="2"/>
      </rPr>
      <t>=(3)</t>
    </r>
    <r>
      <rPr>
        <vertAlign val="subscript"/>
        <sz val="10"/>
        <color theme="1"/>
        <rFont val="Gill Sans MT"/>
        <family val="2"/>
      </rPr>
      <t>2044</t>
    </r>
    <r>
      <rPr>
        <sz val="10"/>
        <color theme="1"/>
        <rFont val="Gill Sans MT"/>
        <family val="2"/>
      </rPr>
      <t>*Dep_rate</t>
    </r>
    <r>
      <rPr>
        <vertAlign val="subscript"/>
        <sz val="10"/>
        <color theme="1"/>
        <rFont val="Gill Sans MT"/>
        <family val="2"/>
      </rPr>
      <t>t</t>
    </r>
  </si>
  <si>
    <t>Depn of 2045 additions</t>
  </si>
  <si>
    <r>
      <t>(5)</t>
    </r>
    <r>
      <rPr>
        <vertAlign val="subscript"/>
        <sz val="10"/>
        <color theme="1"/>
        <rFont val="Gill Sans MT"/>
        <family val="2"/>
      </rPr>
      <t>2045</t>
    </r>
    <r>
      <rPr>
        <sz val="10"/>
        <color theme="1"/>
        <rFont val="Gill Sans MT"/>
        <family val="2"/>
      </rPr>
      <t>=(3)</t>
    </r>
    <r>
      <rPr>
        <vertAlign val="subscript"/>
        <sz val="10"/>
        <color theme="1"/>
        <rFont val="Gill Sans MT"/>
        <family val="2"/>
      </rPr>
      <t>2045</t>
    </r>
    <r>
      <rPr>
        <sz val="10"/>
        <color theme="1"/>
        <rFont val="Gill Sans MT"/>
        <family val="2"/>
      </rPr>
      <t>*Dep_rate</t>
    </r>
    <r>
      <rPr>
        <vertAlign val="subscript"/>
        <sz val="10"/>
        <color theme="1"/>
        <rFont val="Gill Sans MT"/>
        <family val="2"/>
      </rPr>
      <t>t</t>
    </r>
  </si>
  <si>
    <t>Depn of 2046 additions</t>
  </si>
  <si>
    <r>
      <t>(5)</t>
    </r>
    <r>
      <rPr>
        <vertAlign val="subscript"/>
        <sz val="10"/>
        <color theme="1"/>
        <rFont val="Gill Sans MT"/>
        <family val="2"/>
      </rPr>
      <t>2046</t>
    </r>
    <r>
      <rPr>
        <sz val="10"/>
        <color theme="1"/>
        <rFont val="Gill Sans MT"/>
        <family val="2"/>
      </rPr>
      <t>=(3)</t>
    </r>
    <r>
      <rPr>
        <vertAlign val="subscript"/>
        <sz val="10"/>
        <color theme="1"/>
        <rFont val="Gill Sans MT"/>
        <family val="2"/>
      </rPr>
      <t>2046</t>
    </r>
    <r>
      <rPr>
        <sz val="10"/>
        <color theme="1"/>
        <rFont val="Gill Sans MT"/>
        <family val="2"/>
      </rPr>
      <t>*Dep_rate</t>
    </r>
    <r>
      <rPr>
        <vertAlign val="subscript"/>
        <sz val="10"/>
        <color theme="1"/>
        <rFont val="Gill Sans MT"/>
        <family val="2"/>
      </rPr>
      <t>t</t>
    </r>
  </si>
  <si>
    <t>Depn of 2047 additions</t>
  </si>
  <si>
    <r>
      <t>(5)</t>
    </r>
    <r>
      <rPr>
        <vertAlign val="subscript"/>
        <sz val="10"/>
        <color theme="1"/>
        <rFont val="Gill Sans MT"/>
        <family val="2"/>
      </rPr>
      <t>2047</t>
    </r>
    <r>
      <rPr>
        <sz val="10"/>
        <color theme="1"/>
        <rFont val="Gill Sans MT"/>
        <family val="2"/>
      </rPr>
      <t>=(3)</t>
    </r>
    <r>
      <rPr>
        <vertAlign val="subscript"/>
        <sz val="10"/>
        <color theme="1"/>
        <rFont val="Gill Sans MT"/>
        <family val="2"/>
      </rPr>
      <t>2047</t>
    </r>
    <r>
      <rPr>
        <sz val="10"/>
        <color theme="1"/>
        <rFont val="Gill Sans MT"/>
        <family val="2"/>
      </rPr>
      <t>*Dep_rate</t>
    </r>
    <r>
      <rPr>
        <vertAlign val="subscript"/>
        <sz val="10"/>
        <color theme="1"/>
        <rFont val="Gill Sans MT"/>
        <family val="2"/>
      </rPr>
      <t>t</t>
    </r>
  </si>
  <si>
    <t>Depn of 2048 additions</t>
  </si>
  <si>
    <r>
      <t>(5)</t>
    </r>
    <r>
      <rPr>
        <vertAlign val="subscript"/>
        <sz val="10"/>
        <color theme="1"/>
        <rFont val="Gill Sans MT"/>
        <family val="2"/>
      </rPr>
      <t>2048</t>
    </r>
    <r>
      <rPr>
        <sz val="10"/>
        <color theme="1"/>
        <rFont val="Gill Sans MT"/>
        <family val="2"/>
      </rPr>
      <t>=(3)</t>
    </r>
    <r>
      <rPr>
        <vertAlign val="subscript"/>
        <sz val="10"/>
        <color theme="1"/>
        <rFont val="Gill Sans MT"/>
        <family val="2"/>
      </rPr>
      <t>2048</t>
    </r>
    <r>
      <rPr>
        <sz val="10"/>
        <color theme="1"/>
        <rFont val="Gill Sans MT"/>
        <family val="2"/>
      </rPr>
      <t>*Dep_rate</t>
    </r>
    <r>
      <rPr>
        <vertAlign val="subscript"/>
        <sz val="10"/>
        <color theme="1"/>
        <rFont val="Gill Sans MT"/>
        <family val="2"/>
      </rPr>
      <t>t</t>
    </r>
  </si>
  <si>
    <t>Depn of 2049 additions</t>
  </si>
  <si>
    <r>
      <t>(5)</t>
    </r>
    <r>
      <rPr>
        <vertAlign val="subscript"/>
        <sz val="10"/>
        <color theme="1"/>
        <rFont val="Gill Sans MT"/>
        <family val="2"/>
      </rPr>
      <t>2049</t>
    </r>
    <r>
      <rPr>
        <sz val="10"/>
        <color theme="1"/>
        <rFont val="Gill Sans MT"/>
        <family val="2"/>
      </rPr>
      <t>=(3)</t>
    </r>
    <r>
      <rPr>
        <vertAlign val="subscript"/>
        <sz val="10"/>
        <color theme="1"/>
        <rFont val="Gill Sans MT"/>
        <family val="2"/>
      </rPr>
      <t>2049</t>
    </r>
    <r>
      <rPr>
        <sz val="10"/>
        <color theme="1"/>
        <rFont val="Gill Sans MT"/>
        <family val="2"/>
      </rPr>
      <t>*Dep_rate</t>
    </r>
    <r>
      <rPr>
        <vertAlign val="subscript"/>
        <sz val="10"/>
        <color theme="1"/>
        <rFont val="Gill Sans MT"/>
        <family val="2"/>
      </rPr>
      <t>t</t>
    </r>
  </si>
  <si>
    <t>Depn of 2050 additions</t>
  </si>
  <si>
    <r>
      <t>(5)</t>
    </r>
    <r>
      <rPr>
        <vertAlign val="subscript"/>
        <sz val="10"/>
        <color theme="1"/>
        <rFont val="Gill Sans MT"/>
        <family val="2"/>
      </rPr>
      <t>2050</t>
    </r>
    <r>
      <rPr>
        <sz val="10"/>
        <color theme="1"/>
        <rFont val="Gill Sans MT"/>
        <family val="2"/>
      </rPr>
      <t>=(3)</t>
    </r>
    <r>
      <rPr>
        <vertAlign val="subscript"/>
        <sz val="10"/>
        <color theme="1"/>
        <rFont val="Gill Sans MT"/>
        <family val="2"/>
      </rPr>
      <t>2050</t>
    </r>
    <r>
      <rPr>
        <sz val="10"/>
        <color theme="1"/>
        <rFont val="Gill Sans MT"/>
        <family val="2"/>
      </rPr>
      <t>*Dep_rate</t>
    </r>
    <r>
      <rPr>
        <vertAlign val="subscript"/>
        <sz val="10"/>
        <color theme="1"/>
        <rFont val="Gill Sans MT"/>
        <family val="2"/>
      </rPr>
      <t>t</t>
    </r>
  </si>
  <si>
    <t>Depn of 2051 additions</t>
  </si>
  <si>
    <r>
      <t>(5)</t>
    </r>
    <r>
      <rPr>
        <vertAlign val="subscript"/>
        <sz val="10"/>
        <color theme="1"/>
        <rFont val="Gill Sans MT"/>
        <family val="2"/>
      </rPr>
      <t>2051</t>
    </r>
    <r>
      <rPr>
        <sz val="10"/>
        <color theme="1"/>
        <rFont val="Gill Sans MT"/>
        <family val="2"/>
      </rPr>
      <t>=(3)</t>
    </r>
    <r>
      <rPr>
        <vertAlign val="subscript"/>
        <sz val="10"/>
        <color theme="1"/>
        <rFont val="Gill Sans MT"/>
        <family val="2"/>
      </rPr>
      <t>2051</t>
    </r>
    <r>
      <rPr>
        <sz val="10"/>
        <color theme="1"/>
        <rFont val="Gill Sans MT"/>
        <family val="2"/>
      </rPr>
      <t>*Dep_rate</t>
    </r>
    <r>
      <rPr>
        <vertAlign val="subscript"/>
        <sz val="10"/>
        <color theme="1"/>
        <rFont val="Gill Sans MT"/>
        <family val="2"/>
      </rPr>
      <t>t</t>
    </r>
  </si>
  <si>
    <t>Depn of 2052 additions</t>
  </si>
  <si>
    <r>
      <t>(5)</t>
    </r>
    <r>
      <rPr>
        <vertAlign val="subscript"/>
        <sz val="10"/>
        <color theme="1"/>
        <rFont val="Gill Sans MT"/>
        <family val="2"/>
      </rPr>
      <t>2052</t>
    </r>
    <r>
      <rPr>
        <sz val="10"/>
        <color theme="1"/>
        <rFont val="Gill Sans MT"/>
        <family val="2"/>
      </rPr>
      <t>=(3)</t>
    </r>
    <r>
      <rPr>
        <vertAlign val="subscript"/>
        <sz val="10"/>
        <color theme="1"/>
        <rFont val="Gill Sans MT"/>
        <family val="2"/>
      </rPr>
      <t>2052</t>
    </r>
    <r>
      <rPr>
        <sz val="10"/>
        <color theme="1"/>
        <rFont val="Gill Sans MT"/>
        <family val="2"/>
      </rPr>
      <t>*Dep_rate</t>
    </r>
    <r>
      <rPr>
        <vertAlign val="subscript"/>
        <sz val="10"/>
        <color theme="1"/>
        <rFont val="Gill Sans MT"/>
        <family val="2"/>
      </rPr>
      <t>t</t>
    </r>
  </si>
  <si>
    <t>Depn of 2053 additions</t>
  </si>
  <si>
    <r>
      <t>(5)</t>
    </r>
    <r>
      <rPr>
        <vertAlign val="subscript"/>
        <sz val="10"/>
        <color theme="1"/>
        <rFont val="Gill Sans MT"/>
        <family val="2"/>
      </rPr>
      <t>2053</t>
    </r>
    <r>
      <rPr>
        <sz val="10"/>
        <color theme="1"/>
        <rFont val="Gill Sans MT"/>
        <family val="2"/>
      </rPr>
      <t>=(3)</t>
    </r>
    <r>
      <rPr>
        <vertAlign val="subscript"/>
        <sz val="10"/>
        <color theme="1"/>
        <rFont val="Gill Sans MT"/>
        <family val="2"/>
      </rPr>
      <t>2053</t>
    </r>
    <r>
      <rPr>
        <sz val="10"/>
        <color theme="1"/>
        <rFont val="Gill Sans MT"/>
        <family val="2"/>
      </rPr>
      <t>*Dep_rate</t>
    </r>
    <r>
      <rPr>
        <vertAlign val="subscript"/>
        <sz val="10"/>
        <color theme="1"/>
        <rFont val="Gill Sans MT"/>
        <family val="2"/>
      </rPr>
      <t>t</t>
    </r>
  </si>
  <si>
    <t>Depreciation</t>
  </si>
  <si>
    <r>
      <t>(5)=∑(5)</t>
    </r>
    <r>
      <rPr>
        <vertAlign val="subscript"/>
        <sz val="10"/>
        <color theme="1"/>
        <rFont val="Gill Sans MT"/>
        <family val="2"/>
      </rPr>
      <t>t</t>
    </r>
  </si>
  <si>
    <t>Opening RAV balance</t>
  </si>
  <si>
    <r>
      <t>(6</t>
    </r>
    <r>
      <rPr>
        <vertAlign val="superscript"/>
        <sz val="10"/>
        <color theme="1"/>
        <rFont val="Gill Sans MT"/>
        <family val="2"/>
      </rPr>
      <t>op</t>
    </r>
    <r>
      <rPr>
        <sz val="10"/>
        <color theme="1"/>
        <rFont val="Gill Sans MT"/>
        <family val="2"/>
      </rPr>
      <t>)</t>
    </r>
    <r>
      <rPr>
        <vertAlign val="subscript"/>
        <sz val="10"/>
        <color theme="1"/>
        <rFont val="Gill Sans MT"/>
        <family val="2"/>
      </rPr>
      <t>t</t>
    </r>
    <r>
      <rPr>
        <sz val="10"/>
        <color theme="1"/>
        <rFont val="Gill Sans MT"/>
        <family val="2"/>
      </rPr>
      <t>=(6</t>
    </r>
    <r>
      <rPr>
        <vertAlign val="superscript"/>
        <sz val="10"/>
        <color theme="1"/>
        <rFont val="Gill Sans MT"/>
        <family val="2"/>
      </rPr>
      <t>cl</t>
    </r>
    <r>
      <rPr>
        <sz val="10"/>
        <color theme="1"/>
        <rFont val="Gill Sans MT"/>
        <family val="2"/>
      </rPr>
      <t>)</t>
    </r>
    <r>
      <rPr>
        <vertAlign val="subscript"/>
        <sz val="10"/>
        <color theme="1"/>
        <rFont val="Gill Sans MT"/>
        <family val="2"/>
      </rPr>
      <t>t-1</t>
    </r>
  </si>
  <si>
    <t>Discounted RAV balance</t>
  </si>
  <si>
    <r>
      <t>(6</t>
    </r>
    <r>
      <rPr>
        <vertAlign val="superscript"/>
        <sz val="10"/>
        <color theme="1"/>
        <rFont val="Verdana"/>
        <family val="2"/>
      </rPr>
      <t>D</t>
    </r>
    <r>
      <rPr>
        <sz val="11"/>
        <color theme="1"/>
        <rFont val="Calibri"/>
        <family val="2"/>
        <scheme val="minor"/>
      </rPr>
      <t>)=(6</t>
    </r>
    <r>
      <rPr>
        <vertAlign val="superscript"/>
        <sz val="10"/>
        <color theme="1"/>
        <rFont val="Verdana"/>
        <family val="2"/>
      </rPr>
      <t>cl</t>
    </r>
    <r>
      <rPr>
        <sz val="11"/>
        <color theme="1"/>
        <rFont val="Calibri"/>
        <family val="2"/>
        <scheme val="minor"/>
      </rPr>
      <t>)*(1/1+WACC))</t>
    </r>
  </si>
  <si>
    <t>Closing RAV balance</t>
  </si>
  <si>
    <r>
      <t>(6</t>
    </r>
    <r>
      <rPr>
        <vertAlign val="superscript"/>
        <sz val="10"/>
        <color theme="1"/>
        <rFont val="Gill Sans MT"/>
        <family val="2"/>
      </rPr>
      <t>cl</t>
    </r>
    <r>
      <rPr>
        <sz val="10"/>
        <color theme="1"/>
        <rFont val="Gill Sans MT"/>
        <family val="2"/>
      </rPr>
      <t>)=(3)-(5)+(6</t>
    </r>
    <r>
      <rPr>
        <vertAlign val="superscript"/>
        <sz val="10"/>
        <color theme="1"/>
        <rFont val="Gill Sans MT"/>
        <family val="2"/>
      </rPr>
      <t>op</t>
    </r>
    <r>
      <rPr>
        <sz val="10"/>
        <color theme="1"/>
        <rFont val="Gill Sans MT"/>
        <family val="2"/>
      </rPr>
      <t>)</t>
    </r>
  </si>
  <si>
    <t>Cost of Capital</t>
  </si>
  <si>
    <r>
      <t>(6)=avg[(6</t>
    </r>
    <r>
      <rPr>
        <vertAlign val="superscript"/>
        <sz val="10"/>
        <color theme="1"/>
        <rFont val="Verdana"/>
        <family val="2"/>
      </rPr>
      <t>D</t>
    </r>
    <r>
      <rPr>
        <sz val="10"/>
        <color theme="1"/>
        <rFont val="Verdana"/>
        <family val="2"/>
      </rPr>
      <t>),(6</t>
    </r>
    <r>
      <rPr>
        <vertAlign val="superscript"/>
        <sz val="10"/>
        <color theme="1"/>
        <rFont val="Verdana"/>
        <family val="2"/>
      </rPr>
      <t>op</t>
    </r>
    <r>
      <rPr>
        <sz val="10"/>
        <color theme="1"/>
        <rFont val="Verdana"/>
        <family val="2"/>
      </rPr>
      <t>)]xWACC</t>
    </r>
  </si>
  <si>
    <t>Total Net DNO benefits</t>
  </si>
  <si>
    <t>(7)=(4)+(5)+(6)</t>
  </si>
  <si>
    <t>Enter values as increments (delta) relative to your reference scenario. Reductions are entered as positive numbers and increases as negative numbers.</t>
  </si>
  <si>
    <t>Societal net benefits (impact relative to business as usual scenario)</t>
  </si>
  <si>
    <t>Reduced/Increased losses</t>
  </si>
  <si>
    <t xml:space="preserve">Reduced/Increased emissions associated with losses </t>
  </si>
  <si>
    <t>Reduced/Increased number of customers interrupted</t>
  </si>
  <si>
    <t>Reduced/Increased customer minutes lost</t>
  </si>
  <si>
    <r>
      <t>Reduced/Increased emissions (not associated with losses)</t>
    </r>
    <r>
      <rPr>
        <vertAlign val="superscript"/>
        <sz val="10"/>
        <color theme="1"/>
        <rFont val="Gill Sans MT"/>
        <family val="2"/>
      </rPr>
      <t>2</t>
    </r>
  </si>
  <si>
    <r>
      <t>Reduced/Increased probability of fatality</t>
    </r>
    <r>
      <rPr>
        <vertAlign val="superscript"/>
        <sz val="10"/>
        <color theme="1"/>
        <rFont val="Gill Sans MT"/>
        <family val="2"/>
      </rPr>
      <t>3</t>
    </r>
  </si>
  <si>
    <t>Change in the number of fatalities</t>
  </si>
  <si>
    <r>
      <t>Reduced/Increased probability of major injury</t>
    </r>
    <r>
      <rPr>
        <vertAlign val="superscript"/>
        <sz val="10"/>
        <color theme="1"/>
        <rFont val="Gill Sans MT"/>
        <family val="2"/>
      </rPr>
      <t>3</t>
    </r>
  </si>
  <si>
    <t>Change in the number of major injury</t>
  </si>
  <si>
    <t>Reduced/Increased oil leakage</t>
  </si>
  <si>
    <t>Value Losses (wholesale cost)</t>
  </si>
  <si>
    <t>Value of CO2e associated with losses (low)</t>
  </si>
  <si>
    <t>Value of CO2e associated with losses (central)</t>
  </si>
  <si>
    <t>Value of CO2e associated with losses (high)</t>
  </si>
  <si>
    <t>Value of change in oil leakage</t>
  </si>
  <si>
    <t>Net benefits</t>
  </si>
  <si>
    <t>Discount factor</t>
  </si>
  <si>
    <t>=1/[(1+SRTP)^n]</t>
  </si>
  <si>
    <t>Discount factor (safety)</t>
  </si>
  <si>
    <t>=1/[(1+PTPR)^n]</t>
  </si>
  <si>
    <t>Discounted net benefits</t>
  </si>
  <si>
    <t>Cumulative discounted net benefits</t>
  </si>
  <si>
    <r>
      <t>Monetised Risk - Memo Line</t>
    </r>
    <r>
      <rPr>
        <b/>
        <vertAlign val="superscript"/>
        <sz val="10"/>
        <color theme="1"/>
        <rFont val="Gill Sans MT"/>
        <family val="2"/>
      </rPr>
      <t xml:space="preserve"> 5</t>
    </r>
  </si>
  <si>
    <t xml:space="preserve">DNOs should add their own capitalisation rate and WACC assumptions in line with Business Plans in the Fixed Data sheet of this template. </t>
  </si>
  <si>
    <t>We have set a capitalisation rate of 85% and 5% WACC as a placeholder only.</t>
  </si>
  <si>
    <t>All other GHG emissions not associated with losses should be entered in row 90 to avoid double counting.</t>
  </si>
  <si>
    <t xml:space="preserve">System value impacts should be calculated on a proportional basis. Projects that have no major influence on distribution losses, should include a narrative section in the Engineering paper explaining the likely impact on distribution losses. </t>
  </si>
  <si>
    <t>Refurbishment SDI</t>
  </si>
  <si>
    <r>
      <t xml:space="preserve">Workings / assumptions used for costing </t>
    </r>
    <r>
      <rPr>
        <b/>
        <sz val="10"/>
        <color rgb="FF0070C0"/>
        <rFont val="Calibri"/>
        <family val="2"/>
        <scheme val="minor"/>
      </rPr>
      <t>option 1</t>
    </r>
  </si>
  <si>
    <r>
      <t xml:space="preserve">Use this sheet to provide details of </t>
    </r>
    <r>
      <rPr>
        <b/>
        <sz val="10"/>
        <color rgb="FFFF0000"/>
        <rFont val="Calibri"/>
        <family val="2"/>
        <scheme val="minor"/>
      </rPr>
      <t>assumptions</t>
    </r>
    <r>
      <rPr>
        <b/>
        <sz val="10"/>
        <color theme="1"/>
        <rFont val="Calibri"/>
        <family val="2"/>
        <scheme val="minor"/>
      </rPr>
      <t xml:space="preserve"> and calculation methodology used in CBA model</t>
    </r>
  </si>
  <si>
    <t>Option 2</t>
  </si>
  <si>
    <t>CBA Option 2</t>
  </si>
  <si>
    <r>
      <t xml:space="preserve">Workings / assumptions used for costing </t>
    </r>
    <r>
      <rPr>
        <b/>
        <sz val="10"/>
        <color rgb="FF0070C0"/>
        <rFont val="Calibri"/>
        <family val="2"/>
        <scheme val="minor"/>
      </rPr>
      <t>option 2</t>
    </r>
  </si>
  <si>
    <t>Option 3</t>
  </si>
  <si>
    <t>CBA Option 3</t>
  </si>
  <si>
    <r>
      <t xml:space="preserve">Workings / assumptions used for costing </t>
    </r>
    <r>
      <rPr>
        <b/>
        <sz val="10"/>
        <color rgb="FF0070C0"/>
        <rFont val="Calibri"/>
        <family val="2"/>
        <scheme val="minor"/>
      </rPr>
      <t>option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</si>
</sst>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7" formatCode="&quot;£&quot;#,##0.00;\-&quot;£&quot;#,##0.0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quot;£&quot;#,##0.00_);[Red]\(&quot;£&quot;#,##0.00\)"/>
    <numFmt numFmtId="167" formatCode="#,##0.00;[Red]\(#,##0.00\);\-"/>
    <numFmt numFmtId="168" formatCode="#,##0;[Red]\(#,##0\);\-"/>
    <numFmt numFmtId="169" formatCode="0.000"/>
    <numFmt numFmtId="170" formatCode="[$$-409]#,##0.00"/>
    <numFmt numFmtId="171" formatCode="#,##0.0_);\(#,##0.0\);\-_)"/>
    <numFmt numFmtId="172" formatCode="0.0"/>
    <numFmt numFmtId="173" formatCode="dd\ mmm\ yyyy"/>
    <numFmt numFmtId="174" formatCode="_(* #,##0_);_(* \(#,##0\);_(* &quot;-&quot;_);_(@_)"/>
    <numFmt numFmtId="175" formatCode="0.00000"/>
    <numFmt numFmtId="176" formatCode="0.000%"/>
    <numFmt numFmtId="177" formatCode="0.0000000"/>
    <numFmt numFmtId="178" formatCode="&quot;Whole Life NPV&quot;"/>
    <numFmt numFmtId="179" formatCode="_-&quot;£&quot;* #,##0.00_-;\-&quot;£&quot;* #,##0.00_-;\-"/>
    <numFmt numFmtId="180" formatCode="#,##0;\-#,##0;\-"/>
    <numFmt numFmtId="181" formatCode="#,##0.00;\-#,##0.00;\-"/>
  </numFmts>
  <fonts count="59">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1"/>
      <color theme="1"/>
      <name val="Calibri"/>
      <family val="2"/>
      <scheme val="minor"/>
    </font>
    <font>
      <sz val="10"/>
      <name val="Arial"/>
      <family val="2"/>
    </font>
    <font>
      <b/>
      <sz val="14"/>
      <color theme="1"/>
      <name val="Calibri"/>
      <family val="2"/>
      <scheme val="minor"/>
    </font>
    <font>
      <sz val="10"/>
      <color theme="1"/>
      <name val="Gill Sans MT"/>
      <family val="2"/>
    </font>
    <font>
      <b/>
      <sz val="10"/>
      <color theme="1"/>
      <name val="Gill Sans MT"/>
      <family val="2"/>
    </font>
    <font>
      <vertAlign val="subscript"/>
      <sz val="10"/>
      <color theme="1"/>
      <name val="Gill Sans MT"/>
      <family val="2"/>
    </font>
    <font>
      <vertAlign val="superscript"/>
      <sz val="10"/>
      <color theme="1"/>
      <name val="Gill Sans MT"/>
      <family val="2"/>
    </font>
    <font>
      <i/>
      <sz val="10"/>
      <color theme="1"/>
      <name val="Gill Sans MT"/>
      <family val="2"/>
    </font>
    <font>
      <b/>
      <sz val="12"/>
      <color theme="1"/>
      <name val="Gill Sans MT"/>
      <family val="2"/>
    </font>
    <font>
      <u/>
      <sz val="8.8000000000000007"/>
      <color theme="10"/>
      <name val="Calibri"/>
      <family val="2"/>
    </font>
    <font>
      <u/>
      <sz val="10"/>
      <color theme="10"/>
      <name val="Calibri"/>
      <family val="2"/>
    </font>
    <font>
      <sz val="10"/>
      <color rgb="FFFF0000"/>
      <name val="Gill Sans MT"/>
      <family val="2"/>
    </font>
    <font>
      <sz val="10"/>
      <name val="Gill Sans MT"/>
      <family val="2"/>
    </font>
    <font>
      <sz val="11"/>
      <name val="Calibri"/>
      <family val="2"/>
      <scheme val="minor"/>
    </font>
    <font>
      <b/>
      <sz val="10"/>
      <color rgb="FF0070C0"/>
      <name val="Gill Sans MT"/>
      <family val="2"/>
    </font>
    <font>
      <b/>
      <sz val="10"/>
      <color theme="0"/>
      <name val="Verdana"/>
      <family val="2"/>
    </font>
    <font>
      <sz val="10"/>
      <color rgb="FFFF0000"/>
      <name val="Verdana"/>
      <family val="2"/>
    </font>
    <font>
      <b/>
      <sz val="10"/>
      <color theme="1"/>
      <name val="Verdana"/>
      <family val="2"/>
    </font>
    <font>
      <sz val="10"/>
      <color theme="0"/>
      <name val="Verdana"/>
      <family val="2"/>
    </font>
    <font>
      <sz val="11"/>
      <name val="CG Omega"/>
      <family val="2"/>
    </font>
    <font>
      <sz val="10"/>
      <name val="Verdana"/>
      <family val="2"/>
    </font>
    <font>
      <b/>
      <sz val="16"/>
      <color theme="0"/>
      <name val="Verdana"/>
      <family val="2"/>
    </font>
    <font>
      <b/>
      <sz val="10"/>
      <name val="Verdana"/>
      <family val="2"/>
    </font>
    <font>
      <u/>
      <sz val="10"/>
      <color theme="0"/>
      <name val="Verdana"/>
      <family val="2"/>
    </font>
    <font>
      <u/>
      <sz val="10"/>
      <name val="Verdana"/>
      <family val="2"/>
    </font>
    <font>
      <b/>
      <sz val="20"/>
      <color theme="0"/>
      <name val="Verdana"/>
      <family val="2"/>
    </font>
    <font>
      <b/>
      <sz val="16"/>
      <color rgb="FFF68220"/>
      <name val="Verdana"/>
      <family val="2"/>
    </font>
    <font>
      <sz val="11"/>
      <color theme="1"/>
      <name val="Verdana"/>
      <family val="2"/>
    </font>
    <font>
      <sz val="8"/>
      <name val="Calibri"/>
      <family val="2"/>
      <scheme val="minor"/>
    </font>
    <font>
      <i/>
      <sz val="10"/>
      <color theme="1"/>
      <name val="Verdana"/>
      <family val="2"/>
    </font>
    <font>
      <sz val="8"/>
      <name val="Verdana"/>
      <family val="2"/>
    </font>
    <font>
      <b/>
      <sz val="9"/>
      <color indexed="81"/>
      <name val="Tahoma"/>
      <family val="2"/>
    </font>
    <font>
      <sz val="9"/>
      <color indexed="81"/>
      <name val="Tahoma"/>
      <family val="2"/>
    </font>
    <font>
      <u/>
      <sz val="8.8000000000000007"/>
      <color theme="10"/>
      <name val="Verdana"/>
      <family val="2"/>
    </font>
    <font>
      <b/>
      <sz val="11"/>
      <color theme="0"/>
      <name val="Verdana"/>
      <family val="2"/>
    </font>
    <font>
      <b/>
      <vertAlign val="subscript"/>
      <sz val="10"/>
      <color theme="0"/>
      <name val="Verdana"/>
      <family val="2"/>
    </font>
    <font>
      <b/>
      <sz val="10"/>
      <color rgb="FF0070C0"/>
      <name val="Calibri"/>
      <family val="2"/>
      <scheme val="minor"/>
    </font>
    <font>
      <b/>
      <sz val="10"/>
      <color rgb="FFFF0000"/>
      <name val="Calibri"/>
      <family val="2"/>
      <scheme val="minor"/>
    </font>
    <font>
      <b/>
      <sz val="10"/>
      <color theme="1"/>
      <name val="Calibri"/>
      <family val="2"/>
      <scheme val="minor"/>
    </font>
    <font>
      <b/>
      <sz val="11"/>
      <color theme="1"/>
      <name val="Verdana"/>
      <family val="2"/>
    </font>
    <font>
      <sz val="10"/>
      <color theme="0" tint="-4.9989318521683403E-2"/>
      <name val="Gill Sans MT"/>
      <family val="2"/>
    </font>
    <font>
      <sz val="10"/>
      <color theme="0" tint="-0.34998626667073579"/>
      <name val="Gill Sans MT"/>
      <family val="2"/>
    </font>
    <font>
      <vertAlign val="superscript"/>
      <sz val="10"/>
      <color theme="1"/>
      <name val="Verdana"/>
      <family val="2"/>
    </font>
    <font>
      <sz val="11"/>
      <name val="Verdana"/>
      <family val="2"/>
    </font>
    <font>
      <sz val="11"/>
      <color theme="1"/>
      <name val="Gill Sans MT"/>
      <family val="2"/>
    </font>
    <font>
      <b/>
      <i/>
      <sz val="10"/>
      <color theme="1"/>
      <name val="Gill Sans MT"/>
      <family val="2"/>
    </font>
    <font>
      <u/>
      <sz val="10"/>
      <color theme="1"/>
      <name val="Verdana"/>
      <family val="2"/>
    </font>
    <font>
      <b/>
      <vertAlign val="superscript"/>
      <sz val="10"/>
      <color theme="1"/>
      <name val="Gill Sans MT"/>
      <family val="2"/>
    </font>
    <font>
      <sz val="11"/>
      <color rgb="FF242424"/>
      <name val="Aptos Narrow"/>
      <family val="2"/>
    </font>
    <font>
      <b/>
      <u/>
      <sz val="16"/>
      <color rgb="FFB03800"/>
      <name val="Verdana"/>
      <family val="2"/>
    </font>
    <font>
      <sz val="10"/>
      <color rgb="FF9E0000"/>
      <name val="Verdana"/>
      <family val="2"/>
    </font>
    <font>
      <sz val="10"/>
      <color rgb="FFED0000"/>
      <name val="Gill Sans MT"/>
      <family val="2"/>
    </font>
    <font>
      <sz val="10"/>
      <color rgb="FFBE0000"/>
      <name val="Gill Sans MT"/>
      <family val="2"/>
    </font>
  </fonts>
  <fills count="1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6"/>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1" tint="0.249977111117893"/>
        <bgColor indexed="64"/>
      </patternFill>
    </fill>
    <fill>
      <patternFill patternType="solid">
        <fgColor theme="9" tint="-0.249977111117893"/>
        <bgColor indexed="64"/>
      </patternFill>
    </fill>
    <fill>
      <patternFill patternType="solid">
        <fgColor indexed="26"/>
        <bgColor indexed="64"/>
      </patternFill>
    </fill>
    <fill>
      <patternFill patternType="solid">
        <fgColor rgb="FF366092"/>
        <bgColor indexed="64"/>
      </patternFill>
    </fill>
    <fill>
      <patternFill patternType="solid">
        <fgColor rgb="FFFCE5CC"/>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1"/>
        <bgColor indexed="64"/>
      </patternFill>
    </fill>
    <fill>
      <patternFill patternType="darkGray">
        <bgColor theme="3" tint="0.59999389629810485"/>
      </patternFill>
    </fill>
    <fill>
      <patternFill patternType="solid">
        <fgColor indexed="65"/>
        <bgColor indexed="64"/>
      </patternFill>
    </fill>
  </fills>
  <borders count="42">
    <border>
      <left/>
      <right/>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80">
    <xf numFmtId="0" fontId="0" fillId="0" borderId="0"/>
    <xf numFmtId="9" fontId="6" fillId="0" borderId="0" applyFont="0" applyFill="0" applyBorder="0" applyAlignment="0" applyProtection="0"/>
    <xf numFmtId="0" fontId="7" fillId="0" borderId="0"/>
    <xf numFmtId="0" fontId="7" fillId="0" borderId="0"/>
    <xf numFmtId="0" fontId="7" fillId="0" borderId="0"/>
    <xf numFmtId="165" fontId="7" fillId="0" borderId="0" applyFont="0" applyFill="0" applyBorder="0" applyAlignment="0" applyProtection="0"/>
    <xf numFmtId="0" fontId="15" fillId="0" borderId="0" applyNumberFormat="0" applyFill="0" applyBorder="0" applyAlignment="0" applyProtection="0">
      <alignment vertical="top"/>
      <protection locked="0"/>
    </xf>
    <xf numFmtId="165" fontId="6" fillId="0" borderId="0" applyFont="0" applyFill="0" applyBorder="0" applyAlignment="0" applyProtection="0"/>
    <xf numFmtId="0" fontId="5" fillId="0" borderId="0"/>
    <xf numFmtId="0" fontId="5" fillId="0" borderId="0"/>
    <xf numFmtId="170" fontId="25" fillId="0" borderId="0"/>
    <xf numFmtId="0" fontId="6" fillId="0" borderId="0"/>
    <xf numFmtId="0" fontId="7" fillId="0" borderId="0"/>
    <xf numFmtId="0" fontId="6" fillId="0" borderId="0"/>
    <xf numFmtId="164" fontId="6" fillId="0" borderId="0" applyFont="0" applyFill="0" applyBorder="0" applyAlignment="0" applyProtection="0"/>
    <xf numFmtId="9" fontId="5" fillId="0" borderId="0" applyFont="0" applyFill="0" applyBorder="0" applyAlignment="0" applyProtection="0"/>
    <xf numFmtId="0" fontId="6" fillId="0" borderId="0"/>
    <xf numFmtId="0" fontId="4" fillId="0" borderId="0"/>
    <xf numFmtId="0" fontId="25" fillId="0" borderId="0"/>
    <xf numFmtId="0" fontId="4" fillId="0" borderId="0"/>
    <xf numFmtId="9" fontId="25" fillId="0" borderId="0" applyFont="0" applyFill="0" applyBorder="0" applyAlignment="0" applyProtection="0"/>
    <xf numFmtId="9" fontId="6" fillId="0" borderId="0" applyFont="0" applyFill="0" applyBorder="0" applyAlignment="0" applyProtection="0"/>
    <xf numFmtId="170" fontId="4" fillId="0" borderId="0"/>
    <xf numFmtId="170" fontId="25" fillId="0" borderId="0"/>
    <xf numFmtId="9" fontId="6"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0" fontId="2" fillId="0" borderId="0"/>
    <xf numFmtId="0" fontId="2" fillId="0" borderId="0"/>
    <xf numFmtId="164" fontId="6"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6" fillId="0" borderId="0"/>
    <xf numFmtId="170" fontId="2" fillId="0" borderId="0"/>
    <xf numFmtId="171" fontId="9" fillId="2" borderId="0"/>
    <xf numFmtId="171" fontId="46" fillId="14" borderId="0"/>
    <xf numFmtId="9" fontId="2"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0" fontId="1" fillId="0" borderId="0"/>
    <xf numFmtId="0" fontId="1" fillId="0" borderId="0"/>
    <xf numFmtId="164" fontId="6"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70" fontId="1" fillId="0" borderId="0"/>
    <xf numFmtId="165" fontId="7"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0" fontId="1" fillId="0" borderId="0"/>
    <xf numFmtId="0" fontId="1" fillId="0" borderId="0"/>
    <xf numFmtId="164" fontId="6"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70" fontId="1" fillId="0" borderId="0"/>
    <xf numFmtId="9" fontId="1"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310">
    <xf numFmtId="0" fontId="0" fillId="0" borderId="0" xfId="0"/>
    <xf numFmtId="0" fontId="8" fillId="0" borderId="0" xfId="0" applyFont="1"/>
    <xf numFmtId="0" fontId="9" fillId="0" borderId="0" xfId="0" applyFont="1"/>
    <xf numFmtId="0" fontId="10" fillId="5" borderId="0" xfId="0" applyFont="1" applyFill="1" applyProtection="1">
      <protection locked="0"/>
    </xf>
    <xf numFmtId="0" fontId="10" fillId="4" borderId="7" xfId="0" applyFont="1" applyFill="1" applyBorder="1" applyAlignment="1">
      <alignment horizontal="centerContinuous"/>
    </xf>
    <xf numFmtId="0" fontId="10" fillId="4" borderId="8" xfId="0" applyFont="1" applyFill="1" applyBorder="1" applyAlignment="1">
      <alignment horizontal="centerContinuous"/>
    </xf>
    <xf numFmtId="0" fontId="10" fillId="4" borderId="9" xfId="0" applyFont="1" applyFill="1" applyBorder="1" applyAlignment="1">
      <alignment horizontal="centerContinuous"/>
    </xf>
    <xf numFmtId="0" fontId="9" fillId="0" borderId="0" xfId="0" quotePrefix="1" applyFont="1"/>
    <xf numFmtId="0" fontId="10" fillId="0" borderId="6" xfId="0" applyFont="1" applyBorder="1"/>
    <xf numFmtId="0" fontId="10" fillId="0" borderId="0" xfId="0" applyFont="1"/>
    <xf numFmtId="0" fontId="13" fillId="0" borderId="0" xfId="0" applyFont="1"/>
    <xf numFmtId="0" fontId="9" fillId="0" borderId="0" xfId="0" applyFont="1" applyAlignment="1">
      <alignment horizontal="left" vertical="top" wrapText="1"/>
    </xf>
    <xf numFmtId="0" fontId="9" fillId="0" borderId="0" xfId="0" applyFont="1" applyAlignment="1">
      <alignment horizontal="left"/>
    </xf>
    <xf numFmtId="0" fontId="9" fillId="0" borderId="0" xfId="0" applyFont="1" applyAlignment="1">
      <alignment horizontal="center" vertical="top" wrapText="1"/>
    </xf>
    <xf numFmtId="0" fontId="9" fillId="0" borderId="3" xfId="0" applyFont="1" applyBorder="1" applyAlignment="1">
      <alignment vertical="top"/>
    </xf>
    <xf numFmtId="0" fontId="9" fillId="0" borderId="3" xfId="0" applyFont="1" applyBorder="1" applyAlignment="1">
      <alignment vertical="top" wrapText="1"/>
    </xf>
    <xf numFmtId="167" fontId="9" fillId="5" borderId="0" xfId="0" applyNumberFormat="1" applyFont="1" applyFill="1" applyProtection="1">
      <protection locked="0"/>
    </xf>
    <xf numFmtId="10" fontId="9" fillId="5" borderId="0" xfId="1" applyNumberFormat="1" applyFont="1" applyFill="1" applyBorder="1" applyProtection="1">
      <protection locked="0"/>
    </xf>
    <xf numFmtId="3" fontId="9" fillId="5" borderId="0" xfId="1" applyNumberFormat="1" applyFont="1" applyFill="1" applyBorder="1" applyProtection="1">
      <protection locked="0"/>
    </xf>
    <xf numFmtId="168" fontId="9" fillId="5" borderId="0" xfId="0" applyNumberFormat="1" applyFont="1" applyFill="1" applyProtection="1">
      <protection locked="0"/>
    </xf>
    <xf numFmtId="166" fontId="10" fillId="0" borderId="14" xfId="0" applyNumberFormat="1" applyFont="1" applyBorder="1"/>
    <xf numFmtId="0" fontId="10" fillId="0" borderId="10" xfId="0" applyFont="1" applyBorder="1" applyAlignment="1">
      <alignment horizontal="center" wrapText="1"/>
    </xf>
    <xf numFmtId="0" fontId="10" fillId="0" borderId="13" xfId="0" applyFont="1" applyBorder="1" applyAlignment="1">
      <alignment horizontal="center" wrapText="1"/>
    </xf>
    <xf numFmtId="3" fontId="10" fillId="2" borderId="11" xfId="0" applyNumberFormat="1" applyFont="1" applyFill="1" applyBorder="1" applyAlignment="1">
      <alignment horizontal="center"/>
    </xf>
    <xf numFmtId="3" fontId="10" fillId="0" borderId="11" xfId="0" applyNumberFormat="1" applyFont="1" applyBorder="1" applyAlignment="1">
      <alignment horizontal="center"/>
    </xf>
    <xf numFmtId="0" fontId="9" fillId="0" borderId="6" xfId="0" applyFont="1" applyBorder="1"/>
    <xf numFmtId="0" fontId="9" fillId="0" borderId="6" xfId="0" quotePrefix="1" applyFont="1" applyBorder="1"/>
    <xf numFmtId="0" fontId="9" fillId="0" borderId="0" xfId="0" applyFont="1" applyAlignment="1">
      <alignment vertical="center"/>
    </xf>
    <xf numFmtId="167" fontId="9" fillId="5" borderId="0" xfId="0" applyNumberFormat="1" applyFont="1" applyFill="1" applyAlignment="1" applyProtection="1">
      <alignment vertical="center"/>
      <protection locked="0"/>
    </xf>
    <xf numFmtId="166" fontId="9" fillId="0" borderId="3" xfId="0" applyNumberFormat="1" applyFont="1" applyBorder="1" applyAlignment="1">
      <alignment horizontal="center" vertical="top"/>
    </xf>
    <xf numFmtId="166" fontId="9" fillId="0" borderId="3" xfId="0" applyNumberFormat="1" applyFont="1" applyBorder="1" applyAlignment="1">
      <alignment horizontal="left" vertical="top"/>
    </xf>
    <xf numFmtId="167" fontId="9" fillId="3" borderId="0" xfId="0" applyNumberFormat="1" applyFont="1" applyFill="1" applyProtection="1">
      <protection locked="0"/>
    </xf>
    <xf numFmtId="3" fontId="9" fillId="5" borderId="0" xfId="0" applyNumberFormat="1" applyFont="1" applyFill="1"/>
    <xf numFmtId="0" fontId="16" fillId="0" borderId="0" xfId="6" applyFont="1" applyAlignment="1" applyProtection="1">
      <alignment vertical="top"/>
    </xf>
    <xf numFmtId="0" fontId="12" fillId="0" borderId="0" xfId="0" applyFont="1"/>
    <xf numFmtId="165" fontId="9" fillId="0" borderId="0" xfId="7" applyFont="1" applyBorder="1" applyProtection="1"/>
    <xf numFmtId="0" fontId="9" fillId="0" borderId="0" xfId="0" applyFont="1" applyAlignment="1">
      <alignment vertical="top"/>
    </xf>
    <xf numFmtId="0" fontId="17" fillId="0" borderId="0" xfId="0" applyFont="1"/>
    <xf numFmtId="3" fontId="9" fillId="2" borderId="3" xfId="0" applyNumberFormat="1" applyFont="1" applyFill="1" applyBorder="1" applyAlignment="1">
      <alignment horizontal="left"/>
    </xf>
    <xf numFmtId="0" fontId="9" fillId="0" borderId="3" xfId="0" applyFont="1" applyBorder="1" applyAlignment="1">
      <alignment horizontal="left"/>
    </xf>
    <xf numFmtId="0" fontId="10" fillId="0" borderId="3" xfId="0" applyFont="1" applyBorder="1" applyAlignment="1">
      <alignment vertical="top"/>
    </xf>
    <xf numFmtId="0" fontId="10" fillId="0" borderId="3" xfId="0" applyFont="1" applyBorder="1" applyAlignment="1">
      <alignment vertical="top" wrapText="1"/>
    </xf>
    <xf numFmtId="0" fontId="10" fillId="0" borderId="3" xfId="0" applyFont="1" applyBorder="1" applyAlignment="1">
      <alignment horizontal="left" vertical="top" wrapText="1"/>
    </xf>
    <xf numFmtId="0" fontId="14" fillId="0" borderId="0" xfId="0" applyFont="1"/>
    <xf numFmtId="0" fontId="10" fillId="6" borderId="0" xfId="0" applyFont="1" applyFill="1"/>
    <xf numFmtId="0" fontId="9" fillId="6" borderId="0" xfId="0" applyFont="1" applyFill="1"/>
    <xf numFmtId="0" fontId="10" fillId="6" borderId="18" xfId="0" applyFont="1" applyFill="1" applyBorder="1"/>
    <xf numFmtId="0" fontId="9" fillId="6" borderId="18" xfId="0" applyFont="1" applyFill="1" applyBorder="1"/>
    <xf numFmtId="0" fontId="9" fillId="0" borderId="24" xfId="0" applyFont="1" applyBorder="1" applyAlignment="1">
      <alignment vertical="center"/>
    </xf>
    <xf numFmtId="0" fontId="9" fillId="0" borderId="6" xfId="0" applyFont="1" applyBorder="1" applyAlignment="1">
      <alignment vertical="center"/>
    </xf>
    <xf numFmtId="0" fontId="15" fillId="0" borderId="0" xfId="6" applyAlignment="1" applyProtection="1">
      <alignment vertical="top"/>
    </xf>
    <xf numFmtId="0" fontId="9" fillId="0" borderId="6" xfId="0" quotePrefix="1" applyFont="1" applyBorder="1" applyAlignment="1">
      <alignment vertical="center"/>
    </xf>
    <xf numFmtId="0" fontId="5" fillId="0" borderId="0" xfId="9"/>
    <xf numFmtId="0" fontId="24" fillId="8" borderId="0" xfId="11" applyFont="1" applyFill="1"/>
    <xf numFmtId="0" fontId="26" fillId="9" borderId="0" xfId="11" applyFont="1" applyFill="1"/>
    <xf numFmtId="0" fontId="28" fillId="9" borderId="0" xfId="11" applyFont="1" applyFill="1"/>
    <xf numFmtId="0" fontId="26" fillId="8" borderId="0" xfId="11" applyFont="1" applyFill="1"/>
    <xf numFmtId="171" fontId="29" fillId="8" borderId="0" xfId="11" applyNumberFormat="1" applyFont="1" applyFill="1" applyAlignment="1">
      <alignment vertical="center"/>
    </xf>
    <xf numFmtId="171" fontId="30" fillId="9" borderId="0" xfId="11" applyNumberFormat="1" applyFont="1" applyFill="1" applyAlignment="1">
      <alignment vertical="center"/>
    </xf>
    <xf numFmtId="172" fontId="21" fillId="8" borderId="0" xfId="11" applyNumberFormat="1" applyFont="1" applyFill="1" applyAlignment="1">
      <alignment horizontal="left"/>
    </xf>
    <xf numFmtId="0" fontId="6" fillId="0" borderId="0" xfId="11"/>
    <xf numFmtId="0" fontId="28" fillId="0" borderId="3" xfId="11" applyFont="1" applyBorder="1" applyAlignment="1">
      <alignment horizontal="center" vertical="center"/>
    </xf>
    <xf numFmtId="0" fontId="28" fillId="0" borderId="3" xfId="11" applyFont="1" applyBorder="1" applyAlignment="1">
      <alignment horizontal="centerContinuous" vertical="center"/>
    </xf>
    <xf numFmtId="174" fontId="6" fillId="10" borderId="3" xfId="11" applyNumberFormat="1" applyFill="1" applyBorder="1" applyAlignment="1">
      <alignment horizontal="left" vertical="center" wrapText="1"/>
    </xf>
    <xf numFmtId="0" fontId="24" fillId="11" borderId="0" xfId="9" applyFont="1" applyFill="1"/>
    <xf numFmtId="0" fontId="21" fillId="11" borderId="0" xfId="9" applyFont="1" applyFill="1"/>
    <xf numFmtId="0" fontId="32" fillId="0" borderId="0" xfId="9" applyFont="1"/>
    <xf numFmtId="0" fontId="26" fillId="0" borderId="0" xfId="9" applyFont="1"/>
    <xf numFmtId="0" fontId="26" fillId="0" borderId="0" xfId="9" quotePrefix="1" applyFont="1"/>
    <xf numFmtId="0" fontId="28" fillId="0" borderId="0" xfId="9" applyFont="1" applyAlignment="1">
      <alignment horizontal="left" indent="3"/>
    </xf>
    <xf numFmtId="0" fontId="26" fillId="0" borderId="0" xfId="9" applyFont="1" applyAlignment="1">
      <alignment horizontal="left"/>
    </xf>
    <xf numFmtId="0" fontId="27" fillId="8" borderId="0" xfId="9" applyFont="1" applyFill="1"/>
    <xf numFmtId="0" fontId="23" fillId="0" borderId="0" xfId="13" applyFont="1"/>
    <xf numFmtId="0" fontId="22" fillId="0" borderId="0" xfId="9" applyFont="1"/>
    <xf numFmtId="0" fontId="35" fillId="0" borderId="0" xfId="13" applyFont="1"/>
    <xf numFmtId="0" fontId="36" fillId="0" borderId="0" xfId="13" applyFont="1" applyAlignment="1">
      <alignment horizontal="left" vertical="center"/>
    </xf>
    <xf numFmtId="0" fontId="22" fillId="0" borderId="0" xfId="13" applyFont="1"/>
    <xf numFmtId="0" fontId="28" fillId="0" borderId="0" xfId="4" applyFont="1" applyAlignment="1">
      <alignment horizontal="center"/>
    </xf>
    <xf numFmtId="0" fontId="4" fillId="0" borderId="0" xfId="16" applyFont="1"/>
    <xf numFmtId="0" fontId="6" fillId="0" borderId="0" xfId="16"/>
    <xf numFmtId="9" fontId="26" fillId="0" borderId="0" xfId="20" applyFont="1" applyFill="1" applyBorder="1" applyAlignment="1">
      <alignment horizontal="center"/>
    </xf>
    <xf numFmtId="10" fontId="26" fillId="0" borderId="0" xfId="21" applyNumberFormat="1" applyFont="1" applyFill="1" applyBorder="1"/>
    <xf numFmtId="0" fontId="26" fillId="0" borderId="0" xfId="18" applyFont="1"/>
    <xf numFmtId="1" fontId="26" fillId="0" borderId="0" xfId="16" applyNumberFormat="1" applyFont="1" applyAlignment="1">
      <alignment vertical="center"/>
    </xf>
    <xf numFmtId="0" fontId="26" fillId="0" borderId="0" xfId="18" applyFont="1" applyAlignment="1">
      <alignment horizontal="center"/>
    </xf>
    <xf numFmtId="0" fontId="4" fillId="0" borderId="0" xfId="19"/>
    <xf numFmtId="2" fontId="26" fillId="0" borderId="0" xfId="18" applyNumberFormat="1" applyFont="1"/>
    <xf numFmtId="169" fontId="26" fillId="0" borderId="0" xfId="18" applyNumberFormat="1" applyFont="1"/>
    <xf numFmtId="0" fontId="3" fillId="0" borderId="0" xfId="9" applyFont="1"/>
    <xf numFmtId="2" fontId="33" fillId="0" borderId="0" xfId="13" applyNumberFormat="1" applyFont="1"/>
    <xf numFmtId="0" fontId="3" fillId="0" borderId="0" xfId="9" applyFont="1" applyAlignment="1">
      <alignment horizontal="center" vertical="center"/>
    </xf>
    <xf numFmtId="0" fontId="39" fillId="0" borderId="0" xfId="6" applyFont="1" applyAlignment="1" applyProtection="1"/>
    <xf numFmtId="0" fontId="33" fillId="0" borderId="0" xfId="13" applyFont="1" applyAlignment="1">
      <alignment horizontal="center" vertical="center"/>
    </xf>
    <xf numFmtId="0" fontId="39" fillId="0" borderId="0" xfId="6" applyFont="1" applyFill="1" applyAlignment="1" applyProtection="1"/>
    <xf numFmtId="0" fontId="33" fillId="0" borderId="0" xfId="13" applyFont="1"/>
    <xf numFmtId="2" fontId="33" fillId="2" borderId="3" xfId="14" applyNumberFormat="1" applyFont="1" applyFill="1" applyBorder="1" applyAlignment="1" applyProtection="1">
      <alignment horizontal="center" vertical="center"/>
    </xf>
    <xf numFmtId="10" fontId="33" fillId="2" borderId="3" xfId="13" applyNumberFormat="1" applyFont="1" applyFill="1" applyBorder="1" applyAlignment="1">
      <alignment horizontal="center" vertical="center"/>
    </xf>
    <xf numFmtId="0" fontId="33" fillId="2" borderId="3" xfId="14" applyNumberFormat="1" applyFont="1" applyFill="1" applyBorder="1" applyAlignment="1" applyProtection="1">
      <alignment horizontal="center" vertical="center"/>
    </xf>
    <xf numFmtId="0" fontId="26" fillId="0" borderId="0" xfId="0" applyFont="1"/>
    <xf numFmtId="176" fontId="33" fillId="2" borderId="3" xfId="13" applyNumberFormat="1" applyFont="1" applyFill="1" applyBorder="1" applyAlignment="1">
      <alignment horizontal="center" vertical="center"/>
    </xf>
    <xf numFmtId="0" fontId="33" fillId="2" borderId="3" xfId="13" applyFont="1" applyFill="1" applyBorder="1" applyAlignment="1">
      <alignment horizontal="center" vertical="center"/>
    </xf>
    <xf numFmtId="2" fontId="33" fillId="2" borderId="3" xfId="13" applyNumberFormat="1" applyFont="1" applyFill="1" applyBorder="1" applyAlignment="1">
      <alignment horizontal="center" vertical="center"/>
    </xf>
    <xf numFmtId="175" fontId="33" fillId="2" borderId="3" xfId="13" applyNumberFormat="1" applyFont="1" applyFill="1" applyBorder="1" applyAlignment="1">
      <alignment horizontal="center" vertical="center"/>
    </xf>
    <xf numFmtId="0" fontId="33" fillId="0" borderId="0" xfId="13" applyFont="1" applyAlignment="1">
      <alignment wrapText="1"/>
    </xf>
    <xf numFmtId="0" fontId="9" fillId="3" borderId="0" xfId="0" applyFont="1" applyFill="1"/>
    <xf numFmtId="0" fontId="40" fillId="8" borderId="0" xfId="11" applyFont="1" applyFill="1"/>
    <xf numFmtId="0" fontId="31" fillId="8" borderId="0" xfId="11" applyFont="1" applyFill="1"/>
    <xf numFmtId="0" fontId="31" fillId="11" borderId="0" xfId="9" applyFont="1" applyFill="1"/>
    <xf numFmtId="0" fontId="24" fillId="8" borderId="0" xfId="0" applyFont="1" applyFill="1"/>
    <xf numFmtId="0" fontId="21" fillId="8" borderId="0" xfId="9" applyFont="1" applyFill="1"/>
    <xf numFmtId="0" fontId="21" fillId="8" borderId="3" xfId="9" applyFont="1" applyFill="1" applyBorder="1" applyAlignment="1">
      <alignment wrapText="1"/>
    </xf>
    <xf numFmtId="177" fontId="33" fillId="0" borderId="0" xfId="13" applyNumberFormat="1" applyFont="1"/>
    <xf numFmtId="172" fontId="31" fillId="11" borderId="0" xfId="9" applyNumberFormat="1" applyFont="1" applyFill="1"/>
    <xf numFmtId="0" fontId="26" fillId="2" borderId="3" xfId="12" applyFont="1" applyFill="1" applyBorder="1" applyAlignment="1">
      <alignment horizontal="center" vertical="center"/>
    </xf>
    <xf numFmtId="0" fontId="33" fillId="0" borderId="3" xfId="0" applyFont="1" applyBorder="1"/>
    <xf numFmtId="0" fontId="33" fillId="0" borderId="3" xfId="16" applyFont="1" applyBorder="1"/>
    <xf numFmtId="172" fontId="33" fillId="0" borderId="3" xfId="0" applyNumberFormat="1" applyFont="1" applyBorder="1"/>
    <xf numFmtId="3" fontId="9" fillId="0" borderId="1" xfId="0" applyNumberFormat="1" applyFont="1" applyBorder="1" applyAlignment="1">
      <alignment horizontal="center"/>
    </xf>
    <xf numFmtId="0" fontId="9" fillId="0" borderId="0" xfId="0" applyFont="1" applyAlignment="1">
      <alignment horizontal="center"/>
    </xf>
    <xf numFmtId="178" fontId="10" fillId="2" borderId="11" xfId="0" applyNumberFormat="1" applyFont="1" applyFill="1" applyBorder="1" applyAlignment="1">
      <alignment horizontal="center"/>
    </xf>
    <xf numFmtId="0" fontId="18" fillId="6" borderId="18" xfId="0" applyFont="1" applyFill="1" applyBorder="1"/>
    <xf numFmtId="0" fontId="10" fillId="2" borderId="11" xfId="0" applyFont="1" applyFill="1" applyBorder="1" applyAlignment="1">
      <alignment horizontal="center"/>
    </xf>
    <xf numFmtId="0" fontId="49" fillId="7" borderId="3" xfId="15" applyNumberFormat="1" applyFont="1" applyFill="1" applyBorder="1" applyAlignment="1" applyProtection="1">
      <alignment horizontal="center" vertical="center"/>
      <protection locked="0"/>
    </xf>
    <xf numFmtId="9" fontId="49" fillId="7" borderId="3" xfId="15" applyFont="1" applyFill="1" applyBorder="1" applyAlignment="1" applyProtection="1">
      <alignment horizontal="center" vertical="center"/>
      <protection locked="0"/>
    </xf>
    <xf numFmtId="0" fontId="49" fillId="0" borderId="0" xfId="13" applyFont="1" applyAlignment="1">
      <alignment wrapText="1"/>
    </xf>
    <xf numFmtId="0" fontId="33" fillId="0" borderId="0" xfId="9" applyFont="1"/>
    <xf numFmtId="0" fontId="49" fillId="0" borderId="0" xfId="0" applyFont="1"/>
    <xf numFmtId="0" fontId="50" fillId="0" borderId="12" xfId="0" applyFont="1" applyBorder="1" applyAlignment="1">
      <alignment horizontal="left"/>
    </xf>
    <xf numFmtId="9" fontId="49" fillId="7" borderId="27" xfId="15" applyFont="1" applyFill="1" applyBorder="1" applyAlignment="1" applyProtection="1">
      <alignment horizontal="center" vertical="center"/>
      <protection locked="0"/>
    </xf>
    <xf numFmtId="0" fontId="28" fillId="13" borderId="3" xfId="12" applyFont="1" applyFill="1" applyBorder="1" applyAlignment="1">
      <alignment horizontal="center" vertical="center" wrapText="1"/>
    </xf>
    <xf numFmtId="14" fontId="21" fillId="8" borderId="3" xfId="9" applyNumberFormat="1" applyFont="1" applyFill="1" applyBorder="1" applyAlignment="1">
      <alignment wrapText="1"/>
    </xf>
    <xf numFmtId="0" fontId="45" fillId="0" borderId="0" xfId="16" applyFont="1"/>
    <xf numFmtId="173" fontId="9" fillId="0" borderId="3" xfId="0" applyNumberFormat="1" applyFont="1" applyBorder="1" applyAlignment="1">
      <alignment vertical="center"/>
    </xf>
    <xf numFmtId="0" fontId="9" fillId="0" borderId="3" xfId="0" applyFont="1" applyBorder="1" applyAlignment="1">
      <alignment vertical="center"/>
    </xf>
    <xf numFmtId="171" fontId="9" fillId="0" borderId="3" xfId="36" applyFill="1" applyBorder="1" applyAlignment="1">
      <alignment vertical="center"/>
    </xf>
    <xf numFmtId="171" fontId="9" fillId="0" borderId="3" xfId="0" applyNumberFormat="1" applyFont="1" applyBorder="1" applyAlignment="1">
      <alignment vertical="center"/>
    </xf>
    <xf numFmtId="176" fontId="17" fillId="0" borderId="3" xfId="38" applyNumberFormat="1" applyFont="1" applyBorder="1"/>
    <xf numFmtId="176" fontId="47" fillId="0" borderId="3" xfId="38" applyNumberFormat="1" applyFont="1" applyBorder="1"/>
    <xf numFmtId="0" fontId="9" fillId="0" borderId="3" xfId="0" applyFont="1" applyBorder="1"/>
    <xf numFmtId="0" fontId="0" fillId="0" borderId="3" xfId="0" applyBorder="1"/>
    <xf numFmtId="0" fontId="51" fillId="0" borderId="0" xfId="0" applyFont="1"/>
    <xf numFmtId="3" fontId="9" fillId="0" borderId="0" xfId="0" applyNumberFormat="1" applyFont="1" applyAlignment="1">
      <alignment horizontal="center"/>
    </xf>
    <xf numFmtId="174" fontId="1" fillId="10" borderId="3" xfId="11" applyNumberFormat="1" applyFont="1" applyFill="1" applyBorder="1" applyAlignment="1">
      <alignment horizontal="left" wrapText="1"/>
    </xf>
    <xf numFmtId="174" fontId="1" fillId="10" borderId="22" xfId="11" applyNumberFormat="1" applyFont="1" applyFill="1" applyBorder="1" applyAlignment="1">
      <alignment horizontal="left" wrapText="1"/>
    </xf>
    <xf numFmtId="14" fontId="1" fillId="10" borderId="3" xfId="11" applyNumberFormat="1" applyFont="1" applyFill="1" applyBorder="1" applyAlignment="1">
      <alignment horizontal="left"/>
    </xf>
    <xf numFmtId="167" fontId="9" fillId="0" borderId="0" xfId="0" applyNumberFormat="1" applyFont="1" applyProtection="1">
      <protection locked="0"/>
    </xf>
    <xf numFmtId="14" fontId="1" fillId="10" borderId="3" xfId="11" applyNumberFormat="1" applyFont="1" applyFill="1" applyBorder="1" applyAlignment="1">
      <alignment horizontal="center"/>
    </xf>
    <xf numFmtId="14" fontId="1" fillId="10" borderId="3" xfId="11" applyNumberFormat="1" applyFont="1" applyFill="1" applyBorder="1" applyAlignment="1">
      <alignment horizontal="left" wrapText="1"/>
    </xf>
    <xf numFmtId="2" fontId="1" fillId="10" borderId="3" xfId="11" applyNumberFormat="1" applyFont="1" applyFill="1" applyBorder="1" applyAlignment="1">
      <alignment horizontal="center"/>
    </xf>
    <xf numFmtId="0" fontId="24" fillId="8" borderId="21" xfId="0" applyFont="1" applyFill="1" applyBorder="1" applyAlignment="1">
      <alignment horizontal="center" vertical="top" wrapText="1"/>
    </xf>
    <xf numFmtId="0" fontId="1" fillId="7" borderId="0" xfId="0" applyFont="1" applyFill="1" applyAlignment="1">
      <alignment vertical="center"/>
    </xf>
    <xf numFmtId="171" fontId="1" fillId="8" borderId="0" xfId="11" applyNumberFormat="1" applyFont="1" applyFill="1" applyAlignment="1">
      <alignment vertical="center"/>
    </xf>
    <xf numFmtId="173" fontId="1" fillId="9" borderId="0" xfId="11" applyNumberFormat="1" applyFont="1" applyFill="1" applyAlignment="1">
      <alignment vertical="center"/>
    </xf>
    <xf numFmtId="174" fontId="1" fillId="10" borderId="3" xfId="11" applyNumberFormat="1" applyFont="1" applyFill="1" applyBorder="1" applyAlignment="1">
      <alignment horizontal="left"/>
    </xf>
    <xf numFmtId="0" fontId="1" fillId="10" borderId="3" xfId="11" applyFont="1" applyFill="1" applyBorder="1" applyAlignment="1">
      <alignment horizontal="left" wrapText="1"/>
    </xf>
    <xf numFmtId="0" fontId="1" fillId="0" borderId="0" xfId="9" applyFont="1"/>
    <xf numFmtId="0" fontId="1" fillId="0" borderId="0" xfId="9" applyFont="1" applyAlignment="1">
      <alignment horizontal="center" vertical="center"/>
    </xf>
    <xf numFmtId="0" fontId="1" fillId="0" borderId="0" xfId="9" applyFont="1" applyAlignment="1">
      <alignment horizontal="left"/>
    </xf>
    <xf numFmtId="9" fontId="1" fillId="0" borderId="0" xfId="9" applyNumberFormat="1" applyFont="1" applyAlignment="1">
      <alignment horizontal="center" vertical="center"/>
    </xf>
    <xf numFmtId="2" fontId="1" fillId="0" borderId="0" xfId="13" applyNumberFormat="1" applyFont="1"/>
    <xf numFmtId="0" fontId="1" fillId="0" borderId="0" xfId="9" applyFont="1" applyAlignment="1">
      <alignment horizontal="left" vertical="center"/>
    </xf>
    <xf numFmtId="0" fontId="1" fillId="0" borderId="0" xfId="16" applyFont="1"/>
    <xf numFmtId="0" fontId="9" fillId="6" borderId="0" xfId="0" applyFont="1" applyFill="1" applyAlignment="1">
      <alignment horizontal="center" vertical="center" textRotation="90" wrapText="1"/>
    </xf>
    <xf numFmtId="0" fontId="15" fillId="0" borderId="0" xfId="6" applyAlignment="1" applyProtection="1"/>
    <xf numFmtId="0" fontId="1" fillId="0" borderId="3" xfId="9" applyFont="1" applyBorder="1" applyAlignment="1">
      <alignment horizontal="center" vertical="center"/>
    </xf>
    <xf numFmtId="0" fontId="1" fillId="0" borderId="3" xfId="9" applyFont="1" applyBorder="1" applyAlignment="1">
      <alignment horizontal="center" vertical="center" wrapText="1"/>
    </xf>
    <xf numFmtId="0" fontId="1" fillId="0" borderId="3" xfId="16" applyFont="1" applyBorder="1"/>
    <xf numFmtId="0" fontId="26" fillId="0" borderId="0" xfId="52" applyFont="1"/>
    <xf numFmtId="0" fontId="1" fillId="0" borderId="14" xfId="52" applyBorder="1"/>
    <xf numFmtId="0" fontId="26" fillId="0" borderId="6" xfId="52" applyFont="1" applyBorder="1"/>
    <xf numFmtId="0" fontId="26" fillId="0" borderId="28" xfId="52" applyFont="1" applyBorder="1"/>
    <xf numFmtId="167" fontId="9" fillId="16" borderId="0" xfId="0" applyNumberFormat="1" applyFont="1" applyFill="1" applyProtection="1">
      <protection locked="0"/>
    </xf>
    <xf numFmtId="0" fontId="1" fillId="0" borderId="0" xfId="52"/>
    <xf numFmtId="0" fontId="1" fillId="3" borderId="10" xfId="52" applyFill="1" applyBorder="1"/>
    <xf numFmtId="0" fontId="1" fillId="0" borderId="30" xfId="9" applyFont="1" applyBorder="1" applyAlignment="1">
      <alignment horizontal="center" vertical="center"/>
    </xf>
    <xf numFmtId="0" fontId="26" fillId="0" borderId="30" xfId="52" applyFont="1" applyBorder="1"/>
    <xf numFmtId="0" fontId="1" fillId="0" borderId="30" xfId="52" applyBorder="1"/>
    <xf numFmtId="0" fontId="1" fillId="0" borderId="13" xfId="52" applyBorder="1"/>
    <xf numFmtId="0" fontId="1" fillId="3" borderId="11" xfId="52" applyFill="1" applyBorder="1"/>
    <xf numFmtId="0" fontId="1" fillId="3" borderId="12" xfId="52" applyFill="1" applyBorder="1"/>
    <xf numFmtId="0" fontId="18" fillId="6" borderId="0" xfId="0" applyFont="1" applyFill="1"/>
    <xf numFmtId="0" fontId="9" fillId="17" borderId="0" xfId="0" applyFont="1" applyFill="1"/>
    <xf numFmtId="0" fontId="9" fillId="0" borderId="30" xfId="0" applyFont="1" applyBorder="1"/>
    <xf numFmtId="0" fontId="9" fillId="0" borderId="30" xfId="0" quotePrefix="1" applyFont="1" applyBorder="1"/>
    <xf numFmtId="9" fontId="9" fillId="3" borderId="30" xfId="1" applyFont="1" applyFill="1" applyBorder="1" applyProtection="1">
      <protection locked="0"/>
    </xf>
    <xf numFmtId="9" fontId="9" fillId="3" borderId="13" xfId="1" applyFont="1" applyFill="1" applyBorder="1" applyProtection="1">
      <protection locked="0"/>
    </xf>
    <xf numFmtId="0" fontId="9" fillId="0" borderId="14" xfId="0" applyFont="1" applyBorder="1"/>
    <xf numFmtId="167" fontId="10" fillId="0" borderId="0" xfId="0" applyNumberFormat="1" applyFont="1" applyProtection="1">
      <protection locked="0"/>
    </xf>
    <xf numFmtId="167" fontId="10" fillId="0" borderId="14" xfId="0" applyNumberFormat="1" applyFont="1" applyBorder="1" applyProtection="1">
      <protection locked="0"/>
    </xf>
    <xf numFmtId="0" fontId="9" fillId="6" borderId="10" xfId="0" applyFont="1" applyFill="1" applyBorder="1"/>
    <xf numFmtId="0" fontId="10" fillId="6" borderId="30" xfId="0" applyFont="1" applyFill="1" applyBorder="1"/>
    <xf numFmtId="0" fontId="9" fillId="6" borderId="30" xfId="0" applyFont="1" applyFill="1" applyBorder="1"/>
    <xf numFmtId="0" fontId="9" fillId="6" borderId="13" xfId="0" applyFont="1" applyFill="1" applyBorder="1"/>
    <xf numFmtId="0" fontId="9" fillId="6" borderId="32" xfId="0" applyFont="1" applyFill="1" applyBorder="1"/>
    <xf numFmtId="0" fontId="9" fillId="6" borderId="33" xfId="0" applyFont="1" applyFill="1" applyBorder="1"/>
    <xf numFmtId="168" fontId="9" fillId="5" borderId="14" xfId="0" applyNumberFormat="1" applyFont="1" applyFill="1" applyBorder="1" applyProtection="1">
      <protection locked="0"/>
    </xf>
    <xf numFmtId="3" fontId="9" fillId="5" borderId="14" xfId="1" applyNumberFormat="1" applyFont="1" applyFill="1" applyBorder="1" applyProtection="1">
      <protection locked="0"/>
    </xf>
    <xf numFmtId="10" fontId="9" fillId="5" borderId="14" xfId="1" applyNumberFormat="1" applyFont="1" applyFill="1" applyBorder="1" applyProtection="1">
      <protection locked="0"/>
    </xf>
    <xf numFmtId="3" fontId="9" fillId="5" borderId="14" xfId="0" applyNumberFormat="1" applyFont="1" applyFill="1" applyBorder="1"/>
    <xf numFmtId="0" fontId="9" fillId="0" borderId="10" xfId="0" applyFont="1" applyBorder="1"/>
    <xf numFmtId="0" fontId="10" fillId="0" borderId="30" xfId="0" applyFont="1" applyBorder="1"/>
    <xf numFmtId="0" fontId="9" fillId="0" borderId="11" xfId="0" applyFont="1" applyBorder="1"/>
    <xf numFmtId="0" fontId="0" fillId="0" borderId="0" xfId="0" quotePrefix="1"/>
    <xf numFmtId="10" fontId="9" fillId="0" borderId="0" xfId="0" applyNumberFormat="1" applyFont="1"/>
    <xf numFmtId="10" fontId="9" fillId="0" borderId="14" xfId="0" applyNumberFormat="1" applyFont="1" applyBorder="1"/>
    <xf numFmtId="0" fontId="18" fillId="0" borderId="0" xfId="0" applyFont="1"/>
    <xf numFmtId="0" fontId="19" fillId="0" borderId="0" xfId="0" quotePrefix="1" applyFont="1"/>
    <xf numFmtId="0" fontId="9" fillId="0" borderId="12" xfId="0" applyFont="1" applyBorder="1"/>
    <xf numFmtId="0" fontId="9" fillId="0" borderId="28" xfId="0" applyFont="1" applyBorder="1"/>
    <xf numFmtId="0" fontId="9" fillId="0" borderId="25" xfId="0" applyFont="1" applyBorder="1"/>
    <xf numFmtId="0" fontId="10" fillId="0" borderId="36" xfId="0" applyFont="1" applyBorder="1"/>
    <xf numFmtId="168" fontId="9" fillId="5" borderId="36" xfId="0" applyNumberFormat="1" applyFont="1" applyFill="1" applyBorder="1" applyProtection="1">
      <protection locked="0"/>
    </xf>
    <xf numFmtId="168" fontId="10" fillId="5" borderId="36" xfId="0" applyNumberFormat="1" applyFont="1" applyFill="1" applyBorder="1" applyProtection="1">
      <protection locked="0"/>
    </xf>
    <xf numFmtId="168" fontId="9" fillId="5" borderId="26" xfId="0" applyNumberFormat="1" applyFont="1" applyFill="1" applyBorder="1" applyProtection="1">
      <protection locked="0"/>
    </xf>
    <xf numFmtId="9" fontId="49" fillId="7" borderId="0" xfId="15" applyFont="1" applyFill="1" applyBorder="1" applyAlignment="1" applyProtection="1">
      <alignment horizontal="center" vertical="center"/>
      <protection locked="0"/>
    </xf>
    <xf numFmtId="0" fontId="10" fillId="4" borderId="37" xfId="0" applyFont="1" applyFill="1" applyBorder="1" applyAlignment="1">
      <alignment horizontal="centerContinuous"/>
    </xf>
    <xf numFmtId="0" fontId="10" fillId="4" borderId="38" xfId="0" applyFont="1" applyFill="1" applyBorder="1" applyAlignment="1">
      <alignment horizontal="centerContinuous"/>
    </xf>
    <xf numFmtId="0" fontId="10" fillId="4" borderId="39" xfId="0" applyFont="1" applyFill="1" applyBorder="1" applyAlignment="1">
      <alignment horizontal="centerContinuous"/>
    </xf>
    <xf numFmtId="0" fontId="10" fillId="4" borderId="40" xfId="0" applyFont="1" applyFill="1" applyBorder="1" applyAlignment="1">
      <alignment horizontal="centerContinuous"/>
    </xf>
    <xf numFmtId="0" fontId="9" fillId="0" borderId="14" xfId="0" applyFont="1" applyBorder="1" applyAlignment="1">
      <alignment horizontal="center"/>
    </xf>
    <xf numFmtId="167" fontId="9" fillId="5" borderId="14" xfId="0" applyNumberFormat="1" applyFont="1" applyFill="1" applyBorder="1" applyAlignment="1" applyProtection="1">
      <alignment vertical="center"/>
      <protection locked="0"/>
    </xf>
    <xf numFmtId="0" fontId="9" fillId="0" borderId="30" xfId="0" applyFont="1" applyBorder="1" applyAlignment="1">
      <alignment vertical="center"/>
    </xf>
    <xf numFmtId="9" fontId="49" fillId="7" borderId="30" xfId="15" applyFont="1" applyFill="1" applyBorder="1" applyAlignment="1" applyProtection="1">
      <alignment horizontal="center" vertical="center"/>
      <protection locked="0"/>
    </xf>
    <xf numFmtId="167" fontId="9" fillId="3" borderId="30" xfId="0" applyNumberFormat="1" applyFont="1" applyFill="1" applyBorder="1" applyProtection="1">
      <protection locked="0"/>
    </xf>
    <xf numFmtId="167" fontId="9" fillId="3" borderId="13" xfId="0" applyNumberFormat="1" applyFont="1" applyFill="1" applyBorder="1" applyProtection="1">
      <protection locked="0"/>
    </xf>
    <xf numFmtId="167" fontId="9" fillId="3" borderId="14" xfId="0" applyNumberFormat="1" applyFont="1" applyFill="1" applyBorder="1" applyProtection="1">
      <protection locked="0"/>
    </xf>
    <xf numFmtId="0" fontId="10" fillId="0" borderId="21" xfId="0" applyFont="1" applyBorder="1" applyAlignment="1">
      <alignment horizontal="left" vertical="top" wrapText="1"/>
    </xf>
    <xf numFmtId="0" fontId="9" fillId="0" borderId="21" xfId="0" applyFont="1" applyBorder="1" applyAlignment="1">
      <alignment vertical="top" wrapText="1"/>
    </xf>
    <xf numFmtId="0" fontId="10" fillId="0" borderId="29" xfId="0" applyFont="1" applyBorder="1" applyAlignment="1">
      <alignment horizontal="left" vertical="top" wrapText="1"/>
    </xf>
    <xf numFmtId="0" fontId="9" fillId="0" borderId="29" xfId="0" applyFont="1" applyBorder="1" applyAlignment="1">
      <alignment vertical="top" wrapText="1"/>
    </xf>
    <xf numFmtId="0" fontId="24" fillId="8" borderId="21" xfId="0" applyFont="1" applyFill="1" applyBorder="1" applyAlignment="1">
      <alignment vertical="top" wrapText="1"/>
    </xf>
    <xf numFmtId="0" fontId="9" fillId="0" borderId="29" xfId="0" applyFont="1" applyBorder="1"/>
    <xf numFmtId="14" fontId="31" fillId="11" borderId="0" xfId="9" applyNumberFormat="1" applyFont="1" applyFill="1"/>
    <xf numFmtId="0" fontId="54" fillId="0" borderId="0" xfId="0" applyFont="1"/>
    <xf numFmtId="0" fontId="55" fillId="0" borderId="0" xfId="9" applyFont="1"/>
    <xf numFmtId="172" fontId="57" fillId="0" borderId="3" xfId="0" applyNumberFormat="1" applyFont="1" applyBorder="1"/>
    <xf numFmtId="176" fontId="57" fillId="0" borderId="3" xfId="38" applyNumberFormat="1" applyFont="1" applyBorder="1"/>
    <xf numFmtId="176" fontId="58" fillId="3" borderId="3" xfId="0" applyNumberFormat="1" applyFont="1" applyFill="1" applyBorder="1"/>
    <xf numFmtId="0" fontId="9" fillId="0" borderId="3" xfId="0" applyFont="1" applyBorder="1" applyAlignment="1">
      <alignment horizontal="center" vertical="top" wrapText="1"/>
    </xf>
    <xf numFmtId="0" fontId="9" fillId="0" borderId="3" xfId="0" applyFont="1" applyBorder="1" applyAlignment="1">
      <alignment horizontal="left" vertical="top" wrapText="1"/>
    </xf>
    <xf numFmtId="0" fontId="9" fillId="0" borderId="7" xfId="0" applyFont="1" applyBorder="1" applyAlignment="1">
      <alignment horizontal="left" vertical="top"/>
    </xf>
    <xf numFmtId="0" fontId="9" fillId="0" borderId="9" xfId="0" applyFont="1" applyBorder="1" applyAlignment="1">
      <alignment horizontal="left" vertical="top"/>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2" fontId="9" fillId="3" borderId="3" xfId="0" applyNumberFormat="1" applyFont="1" applyFill="1" applyBorder="1" applyAlignment="1" applyProtection="1">
      <alignment horizontal="left"/>
      <protection locked="0"/>
    </xf>
    <xf numFmtId="4" fontId="9" fillId="5" borderId="3" xfId="0" applyNumberFormat="1" applyFont="1" applyFill="1" applyBorder="1" applyAlignment="1" applyProtection="1">
      <alignment horizontal="left"/>
      <protection locked="0"/>
    </xf>
    <xf numFmtId="4" fontId="26" fillId="2" borderId="3" xfId="12" applyNumberFormat="1" applyFont="1" applyFill="1" applyBorder="1" applyAlignment="1">
      <alignment horizontal="center" vertical="center"/>
    </xf>
    <xf numFmtId="4" fontId="56" fillId="2" borderId="3" xfId="12" applyNumberFormat="1" applyFont="1" applyFill="1" applyBorder="1" applyAlignment="1">
      <alignment horizontal="center" vertical="center"/>
    </xf>
    <xf numFmtId="4" fontId="1" fillId="2" borderId="3" xfId="9" applyNumberFormat="1" applyFont="1" applyFill="1" applyBorder="1" applyAlignment="1">
      <alignment horizontal="center" vertical="center"/>
    </xf>
    <xf numFmtId="179" fontId="9" fillId="0" borderId="0" xfId="0" applyNumberFormat="1" applyFont="1" applyProtection="1">
      <protection locked="0"/>
    </xf>
    <xf numFmtId="179" fontId="9" fillId="0" borderId="14" xfId="0" applyNumberFormat="1" applyFont="1" applyBorder="1" applyProtection="1">
      <protection locked="0"/>
    </xf>
    <xf numFmtId="179" fontId="9" fillId="0" borderId="0" xfId="0" applyNumberFormat="1" applyFont="1" applyAlignment="1" applyProtection="1">
      <alignment horizontal="right"/>
      <protection locked="0"/>
    </xf>
    <xf numFmtId="179" fontId="9" fillId="0" borderId="14" xfId="0" applyNumberFormat="1" applyFont="1" applyBorder="1" applyAlignment="1" applyProtection="1">
      <alignment horizontal="right"/>
      <protection locked="0"/>
    </xf>
    <xf numFmtId="180" fontId="9" fillId="0" borderId="0" xfId="0" applyNumberFormat="1" applyFont="1" applyProtection="1">
      <protection locked="0"/>
    </xf>
    <xf numFmtId="181" fontId="9" fillId="0" borderId="0" xfId="0" applyNumberFormat="1" applyFont="1" applyProtection="1">
      <protection locked="0"/>
    </xf>
    <xf numFmtId="181" fontId="9" fillId="0" borderId="14" xfId="0" applyNumberFormat="1" applyFont="1" applyBorder="1" applyProtection="1">
      <protection locked="0"/>
    </xf>
    <xf numFmtId="181" fontId="9" fillId="3" borderId="6" xfId="0" applyNumberFormat="1" applyFont="1" applyFill="1" applyBorder="1" applyProtection="1">
      <protection locked="0"/>
    </xf>
    <xf numFmtId="181" fontId="9" fillId="3" borderId="28" xfId="0" applyNumberFormat="1" applyFont="1" applyFill="1" applyBorder="1" applyProtection="1">
      <protection locked="0"/>
    </xf>
    <xf numFmtId="181" fontId="10" fillId="3" borderId="6" xfId="0" applyNumberFormat="1" applyFont="1" applyFill="1" applyBorder="1" applyProtection="1">
      <protection locked="0"/>
    </xf>
    <xf numFmtId="181" fontId="10" fillId="3" borderId="28" xfId="0" applyNumberFormat="1" applyFont="1" applyFill="1" applyBorder="1" applyProtection="1">
      <protection locked="0"/>
    </xf>
    <xf numFmtId="181" fontId="9" fillId="0" borderId="0" xfId="0" applyNumberFormat="1" applyFont="1"/>
    <xf numFmtId="181" fontId="9" fillId="0" borderId="14" xfId="0" applyNumberFormat="1" applyFont="1" applyBorder="1"/>
    <xf numFmtId="181" fontId="9" fillId="3" borderId="0" xfId="0" applyNumberFormat="1" applyFont="1" applyFill="1" applyProtection="1">
      <protection locked="0"/>
    </xf>
    <xf numFmtId="181" fontId="10" fillId="0" borderId="14" xfId="0" applyNumberFormat="1" applyFont="1" applyBorder="1"/>
    <xf numFmtId="181" fontId="10" fillId="0" borderId="1" xfId="0" applyNumberFormat="1" applyFont="1" applyBorder="1"/>
    <xf numFmtId="181" fontId="10" fillId="0" borderId="35" xfId="0" applyNumberFormat="1" applyFont="1" applyBorder="1"/>
    <xf numFmtId="181" fontId="10" fillId="2" borderId="30" xfId="0" applyNumberFormat="1" applyFont="1" applyFill="1" applyBorder="1"/>
    <xf numFmtId="181" fontId="10" fillId="2" borderId="13" xfId="0" applyNumberFormat="1" applyFont="1" applyFill="1" applyBorder="1"/>
    <xf numFmtId="0" fontId="9" fillId="0" borderId="0" xfId="0" applyFont="1" applyAlignment="1">
      <alignment vertical="top" wrapText="1"/>
    </xf>
    <xf numFmtId="0" fontId="9" fillId="0" borderId="15" xfId="0" applyFont="1" applyBorder="1" applyAlignment="1">
      <alignment vertical="top" wrapText="1"/>
    </xf>
    <xf numFmtId="0" fontId="9" fillId="0" borderId="1"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18" xfId="0" applyFont="1" applyBorder="1" applyAlignment="1">
      <alignment vertical="top" wrapText="1"/>
    </xf>
    <xf numFmtId="0" fontId="9" fillId="0" borderId="19" xfId="0" applyFont="1" applyBorder="1" applyAlignment="1">
      <alignment vertical="top" wrapText="1"/>
    </xf>
    <xf numFmtId="0" fontId="15" fillId="0" borderId="0" xfId="6" applyAlignment="1" applyProtection="1">
      <alignment horizontal="left" vertical="top" wrapText="1"/>
    </xf>
    <xf numFmtId="7" fontId="9" fillId="0" borderId="3" xfId="0" applyNumberFormat="1" applyFont="1" applyBorder="1" applyAlignment="1">
      <alignment horizontal="center" vertical="top"/>
    </xf>
    <xf numFmtId="0" fontId="24" fillId="8" borderId="15" xfId="0" applyFont="1" applyFill="1" applyBorder="1" applyAlignment="1">
      <alignment horizontal="center" vertical="top" wrapText="1"/>
    </xf>
    <xf numFmtId="0" fontId="24" fillId="8" borderId="1" xfId="0" applyFont="1" applyFill="1" applyBorder="1" applyAlignment="1">
      <alignment horizontal="center" vertical="top" wrapText="1"/>
    </xf>
    <xf numFmtId="0" fontId="24" fillId="8" borderId="16" xfId="0" applyFont="1" applyFill="1" applyBorder="1" applyAlignment="1">
      <alignment horizontal="center" vertical="top" wrapText="1"/>
    </xf>
    <xf numFmtId="0" fontId="9" fillId="0" borderId="25" xfId="0" applyFont="1" applyBorder="1" applyAlignment="1">
      <alignment horizontal="center"/>
    </xf>
    <xf numFmtId="0" fontId="9" fillId="0" borderId="36" xfId="0" applyFont="1" applyBorder="1" applyAlignment="1">
      <alignment horizontal="center"/>
    </xf>
    <xf numFmtId="0" fontId="9" fillId="0" borderId="26" xfId="0" applyFont="1" applyBorder="1" applyAlignment="1">
      <alignment horizontal="center"/>
    </xf>
    <xf numFmtId="0" fontId="9" fillId="0" borderId="7" xfId="0" applyFont="1" applyBorder="1" applyAlignment="1">
      <alignment horizontal="left"/>
    </xf>
    <xf numFmtId="0" fontId="9" fillId="0" borderId="9" xfId="0" applyFont="1" applyBorder="1" applyAlignment="1">
      <alignment horizontal="left"/>
    </xf>
    <xf numFmtId="0" fontId="24" fillId="8" borderId="17" xfId="0" applyFont="1" applyFill="1" applyBorder="1" applyAlignment="1">
      <alignment horizontal="center" vertical="top" wrapText="1"/>
    </xf>
    <xf numFmtId="0" fontId="24" fillId="8" borderId="18" xfId="0" applyFont="1" applyFill="1" applyBorder="1" applyAlignment="1">
      <alignment horizontal="center" vertical="top" wrapText="1"/>
    </xf>
    <xf numFmtId="0" fontId="24" fillId="8" borderId="21" xfId="0" applyFont="1" applyFill="1" applyBorder="1" applyAlignment="1">
      <alignment horizontal="center" vertical="top" wrapText="1"/>
    </xf>
    <xf numFmtId="0" fontId="24" fillId="8" borderId="20" xfId="0" applyFont="1" applyFill="1" applyBorder="1" applyAlignment="1">
      <alignment horizontal="center" vertical="top" wrapText="1"/>
    </xf>
    <xf numFmtId="0" fontId="33" fillId="12" borderId="25" xfId="9" applyFont="1" applyFill="1" applyBorder="1" applyAlignment="1">
      <alignment horizontal="center" vertical="center" wrapText="1"/>
    </xf>
    <xf numFmtId="0" fontId="33" fillId="12" borderId="26" xfId="9" applyFont="1" applyFill="1" applyBorder="1" applyAlignment="1">
      <alignment horizontal="center" vertical="center" wrapText="1"/>
    </xf>
    <xf numFmtId="0" fontId="10" fillId="6" borderId="41" xfId="0" applyFont="1" applyFill="1" applyBorder="1" applyAlignment="1">
      <alignment horizontal="center" vertical="center" textRotation="90"/>
    </xf>
    <xf numFmtId="0" fontId="10" fillId="6" borderId="5" xfId="0" applyFont="1" applyFill="1" applyBorder="1" applyAlignment="1">
      <alignment horizontal="center" vertical="center" textRotation="90"/>
    </xf>
    <xf numFmtId="0" fontId="10" fillId="6" borderId="2" xfId="0" applyFont="1" applyFill="1" applyBorder="1" applyAlignment="1">
      <alignment horizontal="center" vertical="center" textRotation="90"/>
    </xf>
    <xf numFmtId="0" fontId="9" fillId="6" borderId="5" xfId="0" applyFont="1" applyFill="1" applyBorder="1" applyAlignment="1">
      <alignment horizontal="center" vertical="center" textRotation="90" wrapText="1"/>
    </xf>
    <xf numFmtId="0" fontId="10" fillId="6" borderId="4" xfId="0" applyFont="1" applyFill="1" applyBorder="1" applyAlignment="1">
      <alignment horizontal="center" vertical="center" textRotation="90" wrapText="1"/>
    </xf>
    <xf numFmtId="0" fontId="10" fillId="6" borderId="5" xfId="0" applyFont="1" applyFill="1" applyBorder="1" applyAlignment="1">
      <alignment horizontal="center" vertical="center" textRotation="90" wrapText="1"/>
    </xf>
    <xf numFmtId="0" fontId="10" fillId="6" borderId="2" xfId="0" applyFont="1" applyFill="1" applyBorder="1" applyAlignment="1">
      <alignment horizontal="center" vertical="center" textRotation="90" wrapText="1"/>
    </xf>
    <xf numFmtId="0" fontId="10" fillId="6" borderId="16" xfId="0" applyFont="1" applyFill="1" applyBorder="1" applyAlignment="1">
      <alignment horizontal="center" vertical="center" textRotation="90"/>
    </xf>
    <xf numFmtId="0" fontId="10" fillId="6" borderId="23" xfId="0" applyFont="1" applyFill="1" applyBorder="1" applyAlignment="1">
      <alignment horizontal="center" vertical="center" textRotation="90"/>
    </xf>
    <xf numFmtId="0" fontId="10" fillId="6" borderId="19" xfId="0" applyFont="1" applyFill="1" applyBorder="1" applyAlignment="1">
      <alignment horizontal="center" vertical="center" textRotation="90"/>
    </xf>
    <xf numFmtId="0" fontId="10" fillId="6" borderId="34" xfId="0" applyFont="1" applyFill="1" applyBorder="1" applyAlignment="1">
      <alignment horizontal="center" vertical="center" textRotation="90" wrapText="1"/>
    </xf>
    <xf numFmtId="0" fontId="10" fillId="6" borderId="11" xfId="0" applyFont="1" applyFill="1" applyBorder="1" applyAlignment="1">
      <alignment horizontal="center" vertical="center" textRotation="90" wrapText="1"/>
    </xf>
    <xf numFmtId="0" fontId="10" fillId="6" borderId="12" xfId="0" applyFont="1" applyFill="1" applyBorder="1" applyAlignment="1">
      <alignment horizontal="center" vertical="center" textRotation="90" wrapText="1"/>
    </xf>
    <xf numFmtId="0" fontId="10" fillId="6" borderId="16" xfId="0" applyFont="1" applyFill="1" applyBorder="1" applyAlignment="1">
      <alignment horizontal="center" vertical="center" textRotation="90" wrapText="1"/>
    </xf>
    <xf numFmtId="0" fontId="10" fillId="6" borderId="23" xfId="0" applyFont="1" applyFill="1" applyBorder="1" applyAlignment="1">
      <alignment horizontal="center" vertical="center" textRotation="90" wrapText="1"/>
    </xf>
    <xf numFmtId="0" fontId="10" fillId="6" borderId="31" xfId="0" applyFont="1" applyFill="1" applyBorder="1" applyAlignment="1">
      <alignment horizontal="center" vertical="center" textRotation="90" wrapText="1"/>
    </xf>
    <xf numFmtId="0" fontId="21" fillId="15" borderId="0" xfId="9" applyFont="1" applyFill="1" applyAlignment="1"/>
    <xf numFmtId="0" fontId="0" fillId="0" borderId="0" xfId="0" applyAlignment="1"/>
  </cellXfs>
  <cellStyles count="80">
    <cellStyle name="%" xfId="10" xr:uid="{FE2E8A1E-E461-49CB-A51A-EA43422B7BB4}"/>
    <cellStyle name="% 10 2 3" xfId="23" xr:uid="{9E88510E-ADAC-41F0-A70F-2DEDD25EFA7E}"/>
    <cellStyle name="% 100" xfId="12" xr:uid="{003A2D8C-BA0D-4BA5-9893-55FBD32977BA}"/>
    <cellStyle name="% 114" xfId="18" xr:uid="{CDE5A241-B281-43BF-AFFC-A0EF8CE4A171}"/>
    <cellStyle name="=C:\WINNT\SYSTEM32\COMMAND.COM 6" xfId="4" xr:uid="{00000000-0005-0000-0000-000000000000}"/>
    <cellStyle name="Comma" xfId="7" builtinId="3"/>
    <cellStyle name="Comma 2" xfId="26" xr:uid="{14E585D1-8AD3-4487-8253-809DE3E71E63}"/>
    <cellStyle name="Comma 2 2" xfId="49" xr:uid="{78FEFCDC-19FE-4BC7-9E8A-9C2A5568C2B0}"/>
    <cellStyle name="Comma 2 2 2" xfId="70" xr:uid="{1B07F65F-8E5E-4E5A-A954-6EEE0F0C72FE}"/>
    <cellStyle name="Comma 2 3" xfId="63" xr:uid="{E2223B75-1355-4AD7-86DF-588E81391BD5}"/>
    <cellStyle name="Comma 2 3 2" xfId="77" xr:uid="{5AA51DEC-7310-4BA1-BC18-23E18B4A5E8E}"/>
    <cellStyle name="Comma 3" xfId="40" xr:uid="{20778E18-B634-4C23-9A7B-7B34724DA699}"/>
    <cellStyle name="Comma 3 2" xfId="67" xr:uid="{4A67C9C7-5379-4786-BB75-72CE670988A2}"/>
    <cellStyle name="Comma 4" xfId="5" xr:uid="{00000000-0005-0000-0000-000002000000}"/>
    <cellStyle name="Comma 4 2" xfId="25" xr:uid="{0C39CC42-6FFE-4142-B582-6633C8291DC9}"/>
    <cellStyle name="Comma 4 2 2" xfId="48" xr:uid="{F38E96F5-4EB6-4A31-8148-EDFE5EBC9CC9}"/>
    <cellStyle name="Comma 4 2 2 2" xfId="69" xr:uid="{79AE6F07-63E1-4241-8E16-63F06C51E25E}"/>
    <cellStyle name="Comma 4 2 3" xfId="62" xr:uid="{A4A1C600-E7E4-4311-A884-A40C9452E7A4}"/>
    <cellStyle name="Comma 4 2 3 2" xfId="76" xr:uid="{DA501CF7-C501-4360-882E-C1123FAAF8B0}"/>
    <cellStyle name="Comma 4 3" xfId="39" xr:uid="{7271EB1E-7781-42F4-9701-73C9CEFD2CD0}"/>
    <cellStyle name="Comma 4 3 2" xfId="66" xr:uid="{6A64C01D-6D58-4247-8D68-171A8A8CF86F}"/>
    <cellStyle name="Comma 4 4" xfId="59" xr:uid="{6F67C04E-DC86-49F3-BC77-720B2C704860}"/>
    <cellStyle name="Comma 4 4 2" xfId="73" xr:uid="{C685C892-DD76-41C7-818F-B7B09002729D}"/>
    <cellStyle name="Comma 5" xfId="60" xr:uid="{7EE9C7BF-BE48-4DC8-BE11-EF9BD9BE6F77}"/>
    <cellStyle name="Comma 5 2" xfId="74" xr:uid="{B81144AB-09EE-43DE-83AB-44AF6173C9C9}"/>
    <cellStyle name="Currency 2" xfId="14" xr:uid="{3CEC5631-676E-4B09-8ABD-DBA0C4851DFD}"/>
    <cellStyle name="Currency 2 2" xfId="30" xr:uid="{98A7D784-E84B-4958-B329-9999017D31CC}"/>
    <cellStyle name="Currency 2 2 2" xfId="53" xr:uid="{A83E0F85-C632-49B9-9A0B-270FAA369981}"/>
    <cellStyle name="Currency 2 2 2 2" xfId="72" xr:uid="{4A719032-F3C6-445F-AF0E-C2739C000361}"/>
    <cellStyle name="Currency 2 2 3" xfId="65" xr:uid="{442FBE81-BCB3-4D1B-BF08-2550520EDA50}"/>
    <cellStyle name="Currency 2 2 3 2" xfId="79" xr:uid="{124DCD75-FED6-4430-ACB8-BF93AC84CF76}"/>
    <cellStyle name="Currency 2 3" xfId="43" xr:uid="{9C56CBDC-A58D-41E6-B003-384F37EB5415}"/>
    <cellStyle name="Currency 2 3 2" xfId="68" xr:uid="{90C9F5C6-04D9-420C-B275-E5AD7CF3C9F1}"/>
    <cellStyle name="Currency 2 4" xfId="61" xr:uid="{25B6CE02-4123-4526-86E2-B30C63E5134C}"/>
    <cellStyle name="Currency 2 4 2" xfId="75" xr:uid="{08F4CDC0-A64E-4D0B-BCDF-3797599BE58B}"/>
    <cellStyle name="Currency 3" xfId="27" xr:uid="{B3AA2B32-C573-45B1-8E39-A28B45B8F0DB}"/>
    <cellStyle name="Currency 3 2" xfId="50" xr:uid="{1391EC15-0B70-47AA-B01E-DF4A7C23263C}"/>
    <cellStyle name="Currency 3 2 2" xfId="71" xr:uid="{CA965B60-27A7-4636-ADAD-03E5966F9B2F}"/>
    <cellStyle name="Currency 3 3" xfId="64" xr:uid="{034A7836-F947-4668-859B-EED4C7A32B80}"/>
    <cellStyle name="Currency 3 3 2" xfId="78" xr:uid="{263C6208-B0CE-4E75-9A10-072D39ACF383}"/>
    <cellStyle name="Hyperlink" xfId="6" builtinId="8"/>
    <cellStyle name="Level 1" xfId="37" xr:uid="{9C298738-2BBA-47F3-AF64-41D7BA810ECD}"/>
    <cellStyle name="Level 2" xfId="36" xr:uid="{E984065B-7CE0-4934-8679-08D95DD7FCC4}"/>
    <cellStyle name="Normal" xfId="0" builtinId="0"/>
    <cellStyle name="Normal 10 2 2 2" xfId="22" xr:uid="{D2FBDA82-D665-4E40-867C-A2B71B7E6449}"/>
    <cellStyle name="Normal 10 2 2 2 2" xfId="35" xr:uid="{C2943F35-4AAA-4144-B40B-0B2639650DB1}"/>
    <cellStyle name="Normal 10 2 2 2 2 2" xfId="57" xr:uid="{00A866FB-E929-459A-93E8-F06C7105B948}"/>
    <cellStyle name="Normal 10 2 2 2 3" xfId="47" xr:uid="{A477262B-0A6F-4B1E-B620-60420DEBA06C}"/>
    <cellStyle name="Normal 11 26" xfId="11" xr:uid="{F6A13D9C-A246-4D66-823A-FF5FB233DB92}"/>
    <cellStyle name="Normal 11 28 2 2" xfId="9" xr:uid="{D7FE86F8-04CB-49C0-943A-0E1D75DFFDA0}"/>
    <cellStyle name="Normal 11 28 2 2 2" xfId="29" xr:uid="{BAF0CE91-2AE1-47CA-89F0-396C9A27E276}"/>
    <cellStyle name="Normal 11 28 2 2 2 2" xfId="52" xr:uid="{7CACA001-CF70-4BBB-84CB-782FC8E998D3}"/>
    <cellStyle name="Normal 11 28 2 2 3" xfId="42" xr:uid="{9B29895B-0F54-4FD2-89FF-F2597B8EA6F5}"/>
    <cellStyle name="Normal 2" xfId="8" xr:uid="{1C55DFD0-5043-479D-8C24-A04070F5E367}"/>
    <cellStyle name="Normal 2 130" xfId="16" xr:uid="{013FF232-F17B-429E-B108-75D2B3D1F482}"/>
    <cellStyle name="Normal 2 130 2 2" xfId="34" xr:uid="{303B140E-88B0-4D22-B6B1-2D6BAA664858}"/>
    <cellStyle name="Normal 2 2" xfId="13" xr:uid="{F27539FF-81F7-42D0-A847-4FA0B12D9EE2}"/>
    <cellStyle name="Normal 2 3" xfId="28" xr:uid="{00F373AF-CBEE-4CF5-B7B9-7817B6FCF21B}"/>
    <cellStyle name="Normal 2 3 2" xfId="51" xr:uid="{0F97E0DD-0B27-4568-9AF5-FE0B6BCB5258}"/>
    <cellStyle name="Normal 2 4" xfId="41" xr:uid="{5E0BD523-D671-4F65-B820-341CEAACE0D4}"/>
    <cellStyle name="Normal 20" xfId="2" xr:uid="{00000000-0005-0000-0000-000006000000}"/>
    <cellStyle name="Normal 3" xfId="3" xr:uid="{00000000-0005-0000-0000-000007000000}"/>
    <cellStyle name="Normal 4" xfId="17" xr:uid="{93BD95B3-80DB-4155-B6BB-A69E6EF92DC5}"/>
    <cellStyle name="Normal 4 2" xfId="32" xr:uid="{3B319C2A-3AC6-4CB4-B96E-6EB916AEB168}"/>
    <cellStyle name="Normal 4 2 2" xfId="55" xr:uid="{FB11E8D1-1CE7-45D6-81C1-E78003B959A5}"/>
    <cellStyle name="Normal 4 3" xfId="45" xr:uid="{4240F1D5-4417-409D-82B4-949CAFDAD840}"/>
    <cellStyle name="Normal 61 3 2" xfId="19" xr:uid="{EB39D05F-B32E-4A7D-BCFD-0A17C58F37C6}"/>
    <cellStyle name="Normal 61 3 2 2" xfId="33" xr:uid="{BB957741-95AA-4211-AA6A-9B4DB12CD770}"/>
    <cellStyle name="Normal 61 3 2 2 2" xfId="56" xr:uid="{CB7A0B21-421B-437D-9260-6DAC3CB32F47}"/>
    <cellStyle name="Normal 61 3 2 3" xfId="46" xr:uid="{5B144705-5029-40F5-B300-F10563144584}"/>
    <cellStyle name="Per cent" xfId="1" builtinId="5"/>
    <cellStyle name="Percent 2" xfId="15" xr:uid="{1F007081-BB10-4C17-93C3-B1D4443312B0}"/>
    <cellStyle name="Percent 2 2" xfId="20" xr:uid="{0DC17172-8A12-4D7C-87B3-FFB88C6F3916}"/>
    <cellStyle name="Percent 2 3" xfId="31" xr:uid="{36580913-88C2-4577-BAE4-D23738C7B241}"/>
    <cellStyle name="Percent 2 3 2" xfId="54" xr:uid="{929B0D9C-3368-45DD-B11E-2EE885BE7A78}"/>
    <cellStyle name="Percent 2 4" xfId="44" xr:uid="{01C1D79B-D546-4E22-8351-91428B680ED7}"/>
    <cellStyle name="Percent 2 6" xfId="38" xr:uid="{526AF646-D9DE-4032-A1E6-BF53977C9AD0}"/>
    <cellStyle name="Percent 2 6 2" xfId="58" xr:uid="{A4FE8CF1-76C1-47D9-8FF4-814AF1C53D37}"/>
    <cellStyle name="Percent 3" xfId="21" xr:uid="{57446299-8467-46D1-948F-4C90C33DBC2A}"/>
    <cellStyle name="Percent 3 2 4" xfId="24" xr:uid="{F07B71C8-9202-47EF-AAF2-5D0AE3DB2627}"/>
  </cellStyles>
  <dxfs count="59">
    <dxf>
      <font>
        <color theme="0" tint="-0.499984740745262"/>
      </font>
    </dxf>
    <dxf>
      <font>
        <color theme="0" tint="-0.499984740745262"/>
      </font>
    </dxf>
    <dxf>
      <font>
        <color theme="0" tint="-0.499984740745262"/>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rgb="FFFFFF00"/>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21" Type="http://schemas.openxmlformats.org/officeDocument/2006/relationships/externalLink" Target="externalLinks/externalLink6.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33" Type="http://schemas.openxmlformats.org/officeDocument/2006/relationships/calcChain" Target="calcChain.xml"/><Relationship Id="rId38"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32" Type="http://schemas.microsoft.com/office/2017/10/relationships/person" Target="persons/person.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22/10/relationships/richValueRel" Target="richData/richValueRel.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heetMetadata" Target="metadata.xml"/><Relationship Id="rId30" Type="http://schemas.microsoft.com/office/2017/06/relationships/rdRichValueStructure" Target="richData/rdrichvaluestructure.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fmlaLink="$J$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14288</xdr:colOff>
          <xdr:row>11</xdr:row>
          <xdr:rowOff>14288</xdr:rowOff>
        </xdr:from>
        <xdr:to>
          <xdr:col>9</xdr:col>
          <xdr:colOff>1676400</xdr:colOff>
          <xdr:row>12</xdr:row>
          <xdr:rowOff>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400-000009AC0000}"/>
                </a:ext>
              </a:extLst>
            </xdr:cNvPr>
            <xdr:cNvSpPr/>
          </xdr:nvSpPr>
          <xdr:spPr bwMode="auto">
            <a:xfrm>
              <a:off x="0" y="0"/>
              <a:ext cx="0" cy="0"/>
            </a:xfrm>
            <a:prstGeom prst="rect">
              <a:avLst/>
            </a:prstGeom>
            <a:solidFill>
              <a:srgbClr val="8DB4E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800" b="0" i="0" u="none" strike="noStrike" baseline="0">
                  <a:solidFill>
                    <a:srgbClr val="000000"/>
                  </a:solidFill>
                  <a:latin typeface="Tahoma"/>
                  <a:ea typeface="Tahoma"/>
                  <a:cs typeface="Tahoma"/>
                </a:rPr>
                <a:t>Exclude societal benefits</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fgem.gov.uk/TG/Transmission/Transmission_Price_Controls_Lib/Regulatory_Reporting/RRP_2010/Transmission%20PCRRP%20tables_SPTL_200910%20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gdsswrk002.uk.corporg.net\home3_wrk$\My%20Documents\Ant\Other\Grap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yhcbapp83\gas%20distribution%20shared%20folder\EXECFIN\FINPLAN\Monthly%20Reporting\0506\04%20-%20July\Report%20Schedules\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yhcbapp83\gas%20distribution%20shared%20folder\DOCUME~1\ostergmk\LOCALS~1\Temp\10%20year%20maturity%20T%20Bonds%20v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yhcbapp83\gas%20distribution%20shared%20folder\DOCUME~1\byrnespj\LOCALS~1\Temp\Beta%20Retail%20Example.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PC/Shared%20Documents/Electricity%20Distribution/ED2%20Business%20Plan%20Data%20Templates/BPDT%20Data%20Template/BPDT%20Final/riio-ed2_draft_business_plan_data_templates_v3.0.xlsx" TargetMode="External"/><Relationship Id="rId1" Type="http://schemas.openxmlformats.org/officeDocument/2006/relationships/externalLinkPath" Target="/sites/PC/Shared%20Documents/Electricity%20Distribution/ED2%20Business%20Plan%20Data%20Templates/BPDT%20Data%20Template/BPDT%20Final/riio-ed2_draft_business_plan_data_templates_v3.0.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Users/viswanathd/Downloads/riio-ed2_draft_business_plan_data_templates_v3.0.xlsx" TargetMode="External"/><Relationship Id="rId1" Type="http://schemas.openxmlformats.org/officeDocument/2006/relationships/externalLinkPath" Target="/Users/viswanathd/Downloads/riio-ed2_draft_business_plan_data_templates_v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dex"/>
      <sheetName val="Universal data"/>
      <sheetName val="Check and Balances"/>
      <sheetName val="1.1 Published Data"/>
      <sheetName val="1.2s Ofgem Adjustments Scots"/>
      <sheetName val="1.3s Accounting C Costs Scots"/>
      <sheetName val="1.4s Performance Scots"/>
      <sheetName val="1.5s Reconciliation Scots"/>
      <sheetName val="2.1 Eng Opex Elec "/>
      <sheetName val="2.2 Non Op Capex"/>
      <sheetName val="2.4 Exc &amp; Demin "/>
      <sheetName val="2.5 Corporate Costs Scots"/>
      <sheetName val="2.6 IT Scots"/>
      <sheetName val="2.7s Insurance"/>
      <sheetName val="2.7 Captive Insure"/>
      <sheetName val="2.10 Related Party Scots"/>
      <sheetName val="2.11s Staff Scots"/>
      <sheetName val="2.14 Year on Year Movt"/>
      <sheetName val="2.16.1 Recharge Model"/>
      <sheetName val="2.16.2 Recharge Model"/>
      <sheetName val="3.1s Pensions Scots"/>
      <sheetName val="3.1.1 DB Pension cost"/>
      <sheetName val="3.1.2 DB Pension Detail"/>
      <sheetName val="3.1.3 Second DB Pension Det"/>
      <sheetName val="3.1.4 Pensions DC"/>
      <sheetName val="3.1.5 Pension PPF levy"/>
      <sheetName val="3.1.6 Pension Admin"/>
      <sheetName val="3.2 Net Debt"/>
      <sheetName val="3.3 Tax"/>
      <sheetName val="3.4s Disposals"/>
      <sheetName val="3.5 P&amp;L"/>
      <sheetName val="3.5.1 Bal Sht"/>
      <sheetName val="3.5.2 Cashflow"/>
      <sheetName val="3.6 Fin Require"/>
      <sheetName val="3.7 Tax allocations"/>
      <sheetName val="3.7.1 Tax allocations CT600"/>
      <sheetName val="4.1  System Info"/>
      <sheetName val="4.2  Activity indicators"/>
      <sheetName val="4.3_System_perf_SHETL_SPT"/>
      <sheetName val="4.4  Defects SPTL"/>
      <sheetName val="4.5  Faults"/>
      <sheetName val="4.6  Failures"/>
      <sheetName val="4.7 Condition Assessment SPTL"/>
      <sheetName val="4.8_Boundary_transf_capab"/>
      <sheetName val="4.9_Demand_&amp;_Supply_at_sub"/>
      <sheetName val="4.10 Reactive compensation"/>
      <sheetName val="4.11 Asset description SPTL"/>
      <sheetName val="4.12 Asset age 2007"/>
      <sheetName val="4.12 Asset age 2008"/>
      <sheetName val="4.12 Asset age 2009"/>
      <sheetName val="4.12 Asset age 2010"/>
      <sheetName val="4.13 Asset disposal LRE by age"/>
      <sheetName val="4.14 Asset disposal NLRE by age"/>
      <sheetName val="4.15 Asset adds &amp; disps"/>
      <sheetName val="4.16 Asset lives"/>
      <sheetName val="4.17 Unit costs"/>
      <sheetName val="4.18 Capex summary e"/>
      <sheetName val="4.19 Scheme Listing LR"/>
      <sheetName val="4.20 Scheme Listing NLR"/>
      <sheetName val="4.21 Quasi capex"/>
      <sheetName val="4.22 Other Capex costs"/>
      <sheetName val="4.23 TIRG"/>
      <sheetName val="4.24 Revenue Driver info"/>
      <sheetName val="4.25 CEI"/>
      <sheetName val="4.26 Capex Movement"/>
      <sheetName val="4.27.1 Capex Price Vol Var"/>
      <sheetName val="4.27.2 Capex Price Vol Var"/>
      <sheetName val="4.28A_Asset_health_&amp;_crit"/>
      <sheetName val="4.28B_Asset_health_&amp;_crit"/>
      <sheetName val="4.29C_Criticality_subs_SP"/>
      <sheetName val="4.30 TPCR Forecast"/>
      <sheetName val="4.31 E3 Grid"/>
      <sheetName val="3.1 P&amp;L"/>
      <sheetName val="3.2 Bal Sht"/>
      <sheetName val="3.3 Cashflow"/>
      <sheetName val="3.3.1 Fin Require"/>
      <sheetName val="3.5 Net Debt"/>
      <sheetName val="3.6 Tax"/>
      <sheetName val="3.8 DB Pension cost"/>
      <sheetName val="3.8.1 DB Pension Detail"/>
      <sheetName val="3.8.2 Second DB Pension Det"/>
      <sheetName val="3.9 Pensions DC"/>
      <sheetName val="3.10 Pension PPF levy"/>
      <sheetName val="3.11 Pension Admin"/>
      <sheetName val="4.3  System perf - SPTL"/>
      <sheetName val="4.8  Boundary Transfers"/>
      <sheetName val="4.9  Demand &amp; Supply at subs"/>
      <sheetName val="4.28 Asset Health"/>
      <sheetName val="4.29 Asset Criticality"/>
      <sheetName val="4.30 Asset Rep Priority"/>
      <sheetName val="4.31 Asset Live Det"/>
      <sheetName val="4.32 TPCR Forecast"/>
      <sheetName val="4.33 E3 Grid"/>
      <sheetName val="Lists"/>
      <sheetName val="Maximo Workload"/>
      <sheetName val="Costs_AfterRule2"/>
      <sheetName val="Valuation worksheet"/>
      <sheetName val="Inp_BPDT"/>
      <sheetName val="Inp_DataHub_Costs"/>
      <sheetName val="Inp_DataHub_Volumes"/>
      <sheetName val="Inp_BPDT_Repex"/>
      <sheetName val="Inp_BPDT_CapexVolumes"/>
      <sheetName val="Inp_BPDT_CapexVolumes_v2"/>
      <sheetName val="ADMIN"/>
      <sheetName val="Data Lookups"/>
      <sheetName val="FP23 Finance Summary"/>
      <sheetName val="Transmission PCRRP tables_SPTL_"/>
      <sheetName val="Project Summary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CKET"/>
      <sheetName val="SUN"/>
      <sheetName val="FF 02"/>
      <sheetName val="FF 03"/>
      <sheetName val="Graphs"/>
      <sheetName val="Lists"/>
      <sheetName val="FF_02"/>
      <sheetName val="FF_03"/>
      <sheetName val="dropdowns"/>
      <sheetName val="Universal data"/>
      <sheetName val="FF_021"/>
      <sheetName val="FF_031"/>
      <sheetName val="Universal_data"/>
      <sheetName val="DA Trace"/>
      <sheetName val="Basic-Default"/>
      <sheetName val="FF_022"/>
      <sheetName val="FF_032"/>
      <sheetName val="Universal_data1"/>
      <sheetName val="DA_Trace"/>
    </sheetNames>
    <sheetDataSet>
      <sheetData sheetId="0"/>
      <sheetData sheetId="1"/>
      <sheetData sheetId="2"/>
      <sheetData sheetId="3"/>
      <sheetData sheetId="4"/>
      <sheetData sheetId="5"/>
      <sheetData sheetId="6"/>
      <sheetData sheetId="7"/>
      <sheetData sheetId="8" refreshError="1"/>
      <sheetData sheetId="9" refreshError="1"/>
      <sheetData sheetId="10"/>
      <sheetData sheetId="11"/>
      <sheetData sheetId="12"/>
      <sheetData sheetId="13" refreshError="1"/>
      <sheetData sheetId="14" refreshError="1"/>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est"/>
      <sheetName val="Incentives"/>
      <sheetName val="Income collected"/>
      <sheetName val="Opex subjective"/>
      <sheetName val="Capex Comp"/>
      <sheetName val="Capex Comparators FOC"/>
      <sheetName val="Incentive Forecast"/>
      <sheetName val="Opex Comparators-sensitivities"/>
      <sheetName val="Opex Objective YTD"/>
      <sheetName val="Opex by FOC"/>
      <sheetName val="Opex Trend &amp; MAT"/>
      <sheetName val="Manpower"/>
      <sheetName val="Incentive Graphs"/>
      <sheetName val="Opex Objective Discrete Mths"/>
      <sheetName val="risk"/>
      <sheetName val="Manpower Summary"/>
      <sheetName val="Opex Subj by Mth"/>
      <sheetName val="Opex Objective Mth"/>
      <sheetName val="#REF"/>
      <sheetName val="By Account Code"/>
      <sheetName val="By Business Unit"/>
      <sheetName val="SummCapex"/>
      <sheetName val="ETO Capx"/>
      <sheetName val="ESO Capx"/>
      <sheetName val="GAS SO Capx"/>
      <sheetName val="GAS TO Capx "/>
      <sheetName val="Range Names"/>
      <sheetName val="Income_collected"/>
      <sheetName val="Opex_subjective"/>
      <sheetName val="Capex_Comp"/>
      <sheetName val="Capex_Comparators_FOC"/>
      <sheetName val="Incentive_Forecast"/>
      <sheetName val="Opex_Comparators-sensitivities"/>
      <sheetName val="Opex_Objective_YTD"/>
      <sheetName val="Opex_by_FOC"/>
      <sheetName val="Opex_Trend_&amp;_MAT"/>
      <sheetName val="Incentive_Graphs"/>
      <sheetName val="Opex_Objective_Discrete_Mths"/>
      <sheetName val="Manpower_Summary"/>
      <sheetName val="Opex_Subj_by_Mth"/>
      <sheetName val="Opex_Objective_Mth"/>
      <sheetName val="By_Account_Code"/>
      <sheetName val="By_Business_Unit"/>
      <sheetName val="ETO_Capx"/>
      <sheetName val="ESO_Capx"/>
      <sheetName val="GAS_SO_Capx"/>
      <sheetName val="GAS_TO_Capx_"/>
      <sheetName val="Range_Names"/>
      <sheetName val="ADMIN"/>
      <sheetName val="Graphs"/>
      <sheetName val="Working 1.2"/>
      <sheetName val="CC GSO by Account"/>
      <sheetName val="Periods"/>
      <sheetName val="CCSO by Units"/>
      <sheetName val="FY2000"/>
      <sheetName val="PL"/>
      <sheetName val="Summary rev"/>
      <sheetName val="CF"/>
      <sheetName val="P&amp;L"/>
      <sheetName val="BS"/>
      <sheetName val="Settings"/>
      <sheetName val="EssActuals"/>
      <sheetName val="DB Annual Model"/>
      <sheetName val="Data1"/>
      <sheetName val="ETO pvc"/>
      <sheetName val="Business Unit"/>
      <sheetName val="MAP"/>
      <sheetName val="General Taxes"/>
      <sheetName val="Dave Birch - total"/>
      <sheetName val="Consolidated Results"/>
      <sheetName val="HoldCo Debt projected"/>
      <sheetName val="PLC"/>
      <sheetName val="NGET"/>
      <sheetName val="NGG"/>
      <sheetName val="NGNA"/>
      <sheetName val="NGUSA"/>
      <sheetName val="NIMO"/>
      <sheetName val="KEDNY"/>
      <sheetName val="KEDLI"/>
      <sheetName val="COLG"/>
      <sheetName val="BEG"/>
      <sheetName val="MECO"/>
      <sheetName val="NECO"/>
      <sheetName val="GENCO"/>
      <sheetName val="NEP"/>
      <sheetName val="DATA"/>
      <sheetName val="BS Distr"/>
      <sheetName val="Data Sheet"/>
      <sheetName val="Income_collected1"/>
      <sheetName val="Opex_subjective1"/>
      <sheetName val="Capex_Comp1"/>
      <sheetName val="Capex_Comparators_FOC1"/>
      <sheetName val="Incentive_Forecast1"/>
      <sheetName val="Opex_Comparators-sensitivities1"/>
      <sheetName val="Opex_Objective_YTD1"/>
      <sheetName val="Opex_by_FOC1"/>
      <sheetName val="Opex_Trend_&amp;_MAT1"/>
      <sheetName val="Incentive_Graphs1"/>
      <sheetName val="Opex_Objective_Discrete_Mths1"/>
      <sheetName val="Manpower_Summary1"/>
      <sheetName val="Opex_Subj_by_Mth1"/>
      <sheetName val="Opex_Objective_Mth1"/>
      <sheetName val="By_Account_Code1"/>
      <sheetName val="By_Business_Unit1"/>
      <sheetName val="ETO_Capx1"/>
      <sheetName val="ESO_Capx1"/>
      <sheetName val="GAS_SO_Capx1"/>
      <sheetName val="GAS_TO_Capx_1"/>
      <sheetName val="Range_Names1"/>
      <sheetName val="Working_1_2"/>
      <sheetName val="Drop down menus"/>
      <sheetName val="Lookups"/>
      <sheetName val="Drop_down_menus"/>
      <sheetName val="CC_GSO_by_Account"/>
      <sheetName val="CCSO_by_Units"/>
      <sheetName val="Summary_rev"/>
      <sheetName val="DB_Annual_Model"/>
      <sheetName val="ETO_pvc"/>
      <sheetName val="Business_Unit"/>
      <sheetName val="General_Taxes"/>
      <sheetName val="Dave_Birch_-_total"/>
      <sheetName val="Consolidated_Results"/>
      <sheetName val="HoldCo_Debt_projected"/>
      <sheetName val="BS_Distr"/>
      <sheetName val="Data_Sheet"/>
      <sheetName val="Drop_down_menus1"/>
      <sheetName val="CC_GSO_by_Account1"/>
      <sheetName val="CCSO_by_Units1"/>
      <sheetName val="Summary_rev1"/>
      <sheetName val="DB_Annual_Model1"/>
      <sheetName val="ETO_pvc1"/>
      <sheetName val="Business_Unit1"/>
      <sheetName val="General_Taxes1"/>
      <sheetName val="Dave_Birch_-_total1"/>
      <sheetName val="Consolidated_Results1"/>
      <sheetName val="HoldCo_Debt_projected1"/>
      <sheetName val="BS_Distr1"/>
      <sheetName val="Data_Sheet1"/>
      <sheetName val="Income_collected2"/>
      <sheetName val="Opex_subjective2"/>
      <sheetName val="Capex_Comp2"/>
      <sheetName val="Capex_Comparators_FOC2"/>
      <sheetName val="Incentive_Forecast2"/>
      <sheetName val="Opex_Comparators-sensitivities2"/>
      <sheetName val="Opex_Objective_YTD2"/>
      <sheetName val="Opex_by_FOC2"/>
      <sheetName val="Opex_Trend_&amp;_MAT2"/>
      <sheetName val="Incentive_Graphs2"/>
      <sheetName val="Opex_Objective_Discrete_Mths2"/>
      <sheetName val="Manpower_Summary2"/>
      <sheetName val="Opex_Subj_by_Mth2"/>
      <sheetName val="Opex_Objective_Mth2"/>
      <sheetName val="By_Account_Code2"/>
      <sheetName val="By_Business_Unit2"/>
      <sheetName val="ETO_Capx2"/>
      <sheetName val="ESO_Capx2"/>
      <sheetName val="GAS_SO_Capx2"/>
      <sheetName val="GAS_TO_Capx_2"/>
      <sheetName val="Range_Names2"/>
      <sheetName val="Working_1_21"/>
      <sheetName val="Mod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GcaSummary"/>
      <sheetName val="MarginSummary"/>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Year ROIC Trees"/>
      <sheetName val="5 Year ROIC Trees"/>
      <sheetName val="Beta"/>
      <sheetName val="Cost of Debt (Industrial)"/>
      <sheetName val="Spread"/>
      <sheetName val="IBES Estimates"/>
      <sheetName val="Sheet4"/>
      <sheetName val="Risk-Free Rate"/>
      <sheetName val="Sheet3"/>
      <sheetName val="Operating Leases"/>
      <sheetName val="Sheet1"/>
      <sheetName val="Sheet2"/>
      <sheetName val="Spread|Growth"/>
      <sheetName val="Summary"/>
      <sheetName val="ABS"/>
      <sheetName val="ABS (Adjusted)"/>
      <sheetName val="ABS (2)"/>
      <sheetName val="AHMY"/>
      <sheetName val="AHMY (Adjusted)"/>
      <sheetName val="AHMY (2)"/>
      <sheetName val="BJ"/>
      <sheetName val="BJ (Adjusted)"/>
      <sheetName val="BJ (2)"/>
      <sheetName val="CAUFM"/>
      <sheetName val="CAUFM (Adjusted) "/>
      <sheetName val="CAUFM (2)"/>
      <sheetName val="COST"/>
      <sheetName val="COST (Adjusted)"/>
      <sheetName val="COST (2)"/>
      <sheetName val="DEFI"/>
      <sheetName val="DEFI (Adjusted) "/>
      <sheetName val="DEFI (2)"/>
      <sheetName val="GAP"/>
      <sheetName val="GAP (Adjusted) "/>
      <sheetName val="GAP (2)"/>
      <sheetName val="KM"/>
      <sheetName val="KM (Adjusted)"/>
      <sheetName val="KM (2)"/>
      <sheetName val="KR"/>
      <sheetName val="KR (Adjusted)"/>
      <sheetName val="KR (2)"/>
      <sheetName val="IMKTA"/>
      <sheetName val="IMKTA (Adjusted) "/>
      <sheetName val="IMKTA (2)"/>
      <sheetName val="METOL"/>
      <sheetName val="METOL (Adjusted)"/>
      <sheetName val="METOL (2)"/>
      <sheetName val="PUSH"/>
      <sheetName val="PUSH (Adjusted)"/>
      <sheetName val="PUSH (2)"/>
      <sheetName val="RDK"/>
      <sheetName val="RDK (Adjusted)"/>
      <sheetName val="RDK (2)"/>
      <sheetName val="SAGFO"/>
      <sheetName val="SAGFO (Adjusted) "/>
      <sheetName val="SAGFO (2)"/>
      <sheetName val="SVU"/>
      <sheetName val="SVU (Adjusted)"/>
      <sheetName val="SVU (2)"/>
      <sheetName val="SWY"/>
      <sheetName val="SWY (Adjusted)"/>
      <sheetName val="SWY (2)"/>
      <sheetName val="TEPH"/>
      <sheetName val="TEPH (Adjusted) "/>
      <sheetName val="TEPH (2)"/>
      <sheetName val="WIN"/>
      <sheetName val="WIN (Adjusted)"/>
      <sheetName val="WIN (2)"/>
      <sheetName val="WMK"/>
      <sheetName val="WMK (Adjusted)"/>
      <sheetName val="WMK (2)"/>
      <sheetName val="WMT"/>
      <sheetName val="WMT (Adjusted)"/>
      <sheetName val="WMT (2)"/>
      <sheetName val="3_Year_ROIC_Trees"/>
      <sheetName val="5_Year_ROIC_Trees"/>
      <sheetName val="Cost_of_Debt_(Industrial)"/>
      <sheetName val="IBES_Estimates"/>
      <sheetName val="Risk-Free_Rate"/>
      <sheetName val="Operating_Leases"/>
      <sheetName val="ABS_(Adjusted)"/>
      <sheetName val="ABS_(2)"/>
      <sheetName val="AHMY_(Adjusted)"/>
      <sheetName val="AHMY_(2)"/>
      <sheetName val="BJ_(Adjusted)"/>
      <sheetName val="BJ_(2)"/>
      <sheetName val="CAUFM_(Adjusted)_"/>
      <sheetName val="CAUFM_(2)"/>
      <sheetName val="COST_(Adjusted)"/>
      <sheetName val="COST_(2)"/>
      <sheetName val="DEFI_(Adjusted)_"/>
      <sheetName val="DEFI_(2)"/>
      <sheetName val="GAP_(Adjusted)_"/>
      <sheetName val="GAP_(2)"/>
      <sheetName val="KM_(Adjusted)"/>
      <sheetName val="KM_(2)"/>
      <sheetName val="KR_(Adjusted)"/>
      <sheetName val="KR_(2)"/>
      <sheetName val="IMKTA_(Adjusted)_"/>
      <sheetName val="IMKTA_(2)"/>
      <sheetName val="METOL_(Adjusted)"/>
      <sheetName val="METOL_(2)"/>
      <sheetName val="PUSH_(Adjusted)"/>
      <sheetName val="PUSH_(2)"/>
      <sheetName val="RDK_(Adjusted)"/>
      <sheetName val="RDK_(2)"/>
      <sheetName val="SAGFO_(Adjusted)_"/>
      <sheetName val="SAGFO_(2)"/>
      <sheetName val="SVU_(Adjusted)"/>
      <sheetName val="SVU_(2)"/>
      <sheetName val="SWY_(Adjusted)"/>
      <sheetName val="SWY_(2)"/>
      <sheetName val="TEPH_(Adjusted)_"/>
      <sheetName val="TEPH_(2)"/>
      <sheetName val="WIN_(Adjusted)"/>
      <sheetName val="WIN_(2)"/>
      <sheetName val="WMK_(Adjusted)"/>
      <sheetName val="WMK_(2)"/>
      <sheetName val="WMT_(Adjusted)"/>
      <sheetName val="WMT_(2)"/>
      <sheetName val="3_Year_ROIC_Trees1"/>
      <sheetName val="5_Year_ROIC_Trees1"/>
      <sheetName val="Cost_of_Debt_(Industrial)1"/>
      <sheetName val="IBES_Estimates1"/>
      <sheetName val="Risk-Free_Rate1"/>
      <sheetName val="Operating_Leases1"/>
      <sheetName val="ABS_(Adjusted)1"/>
      <sheetName val="ABS_(2)1"/>
      <sheetName val="AHMY_(Adjusted)1"/>
      <sheetName val="AHMY_(2)1"/>
      <sheetName val="BJ_(Adjusted)1"/>
      <sheetName val="BJ_(2)1"/>
      <sheetName val="CAUFM_(Adjusted)_1"/>
      <sheetName val="CAUFM_(2)1"/>
      <sheetName val="COST_(Adjusted)1"/>
      <sheetName val="COST_(2)1"/>
      <sheetName val="DEFI_(Adjusted)_1"/>
      <sheetName val="DEFI_(2)1"/>
      <sheetName val="GAP_(Adjusted)_1"/>
      <sheetName val="GAP_(2)1"/>
      <sheetName val="KM_(Adjusted)1"/>
      <sheetName val="KM_(2)1"/>
      <sheetName val="KR_(Adjusted)1"/>
      <sheetName val="KR_(2)1"/>
      <sheetName val="IMKTA_(Adjusted)_1"/>
      <sheetName val="IMKTA_(2)1"/>
      <sheetName val="METOL_(Adjusted)1"/>
      <sheetName val="METOL_(2)1"/>
      <sheetName val="PUSH_(Adjusted)1"/>
      <sheetName val="PUSH_(2)1"/>
      <sheetName val="RDK_(Adjusted)1"/>
      <sheetName val="RDK_(2)1"/>
      <sheetName val="SAGFO_(Adjusted)_1"/>
      <sheetName val="SAGFO_(2)1"/>
      <sheetName val="SVU_(Adjusted)1"/>
      <sheetName val="SVU_(2)1"/>
      <sheetName val="SWY_(Adjusted)1"/>
      <sheetName val="SWY_(2)1"/>
      <sheetName val="TEPH_(Adjusted)_1"/>
      <sheetName val="TEPH_(2)1"/>
      <sheetName val="WIN_(Adjusted)1"/>
      <sheetName val="WIN_(2)1"/>
      <sheetName val="WMK_(Adjusted)1"/>
      <sheetName val="WMK_(2)1"/>
      <sheetName val="WMT_(Adjusted)1"/>
      <sheetName val="WMT_(2)1"/>
      <sheetName val="3_Year_ROIC_Trees2"/>
      <sheetName val="5_Year_ROIC_Trees2"/>
      <sheetName val="Cost_of_Debt_(Industrial)2"/>
      <sheetName val="IBES_Estimates2"/>
      <sheetName val="Risk-Free_Rate2"/>
      <sheetName val="Operating_Leases2"/>
      <sheetName val="ABS_(Adjusted)2"/>
      <sheetName val="ABS_(2)2"/>
      <sheetName val="AHMY_(Adjusted)2"/>
      <sheetName val="AHMY_(2)2"/>
      <sheetName val="BJ_(Adjusted)2"/>
      <sheetName val="BJ_(2)2"/>
      <sheetName val="CAUFM_(Adjusted)_2"/>
      <sheetName val="CAUFM_(2)2"/>
      <sheetName val="COST_(Adjusted)2"/>
      <sheetName val="COST_(2)2"/>
      <sheetName val="DEFI_(Adjusted)_2"/>
      <sheetName val="DEFI_(2)2"/>
      <sheetName val="GAP_(Adjusted)_2"/>
      <sheetName val="GAP_(2)2"/>
      <sheetName val="KM_(Adjusted)2"/>
      <sheetName val="KM_(2)2"/>
      <sheetName val="KR_(Adjusted)2"/>
      <sheetName val="KR_(2)2"/>
      <sheetName val="IMKTA_(Adjusted)_2"/>
      <sheetName val="IMKTA_(2)2"/>
      <sheetName val="METOL_(Adjusted)2"/>
      <sheetName val="METOL_(2)2"/>
      <sheetName val="PUSH_(Adjusted)2"/>
      <sheetName val="PUSH_(2)2"/>
      <sheetName val="RDK_(Adjusted)2"/>
      <sheetName val="RDK_(2)2"/>
      <sheetName val="SAGFO_(Adjusted)_2"/>
      <sheetName val="SAGFO_(2)2"/>
      <sheetName val="SVU_(Adjusted)2"/>
      <sheetName val="SVU_(2)2"/>
      <sheetName val="SWY_(Adjusted)2"/>
      <sheetName val="SWY_(2)2"/>
      <sheetName val="TEPH_(Adjusted)_2"/>
      <sheetName val="TEPH_(2)2"/>
      <sheetName val="WIN_(Adjusted)2"/>
      <sheetName val="WIN_(2)2"/>
      <sheetName val="WMK_(Adjusted)2"/>
      <sheetName val="WMK_(2)2"/>
      <sheetName val="WMT_(Adjusted)2"/>
      <sheetName val="WMT_(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Changes Log"/>
      <sheetName val="Navigation"/>
      <sheetName val="Fixed Inputs"/>
      <sheetName val="I1 - Universal Data"/>
      <sheetName val="I2 - BPFM Inputs"/>
      <sheetName val="I3 - Licence Values"/>
      <sheetName val="F1 - Financial Requirements"/>
      <sheetName val="F2 - Debt"/>
      <sheetName val="F3 - Interest"/>
      <sheetName val="F4 - Tax Inputs"/>
      <sheetName val="OERPE1 - RPEs and OE"/>
      <sheetName val="SI1 - Performance Summary"/>
      <sheetName val="S1 - Summary of C1s"/>
      <sheetName val="S2 - C1 Movements"/>
      <sheetName val="S3 - C1 in Year Summary"/>
      <sheetName val="C1 - Cost Matrix 2011"/>
      <sheetName val="C1 - Cost Matrix 2012"/>
      <sheetName val="C1 - Cost Matrix 2013"/>
      <sheetName val="C1 - Cost Matrix 2014"/>
      <sheetName val="C1 - Cost Matrix 2015"/>
      <sheetName val="C1 - Cost Matrix 2016"/>
      <sheetName val="C1 - Cost Matrix 2017"/>
      <sheetName val="C1 - Cost Matrix 2018"/>
      <sheetName val="C1 - Cost Matrix 2019"/>
      <sheetName val="C1 - Cost Matrix 2020"/>
      <sheetName val="C1 - Cost Matrix 2021"/>
      <sheetName val="C1 - Cost Matrix 2022"/>
      <sheetName val="C1 - Cost Matrix 2023"/>
      <sheetName val="C1 - Cost Matrix 2024"/>
      <sheetName val="C1 - Cost Matrix 2025"/>
      <sheetName val="C1 - Cost Matrix 2026"/>
      <sheetName val="C1 - Cost Matrix 2027"/>
      <sheetName val="C1 - Cost Matrix 2028"/>
      <sheetName val="C2 - Connections"/>
      <sheetName val="CV1 - Primary Reinforcement"/>
      <sheetName val="CV2 - Secondary Reinforcement"/>
      <sheetName val="CV2a - Secondary Reinforcement"/>
      <sheetName val="CV3 - Fault Level Reinforcement"/>
      <sheetName val="CV4 - NTCC"/>
      <sheetName val="CV5 - Diversions"/>
      <sheetName val="CV6 - Diversions Rail Elec"/>
      <sheetName val="CV7 - Asset Replacement"/>
      <sheetName val="CV7a - Asset Repl NARM"/>
      <sheetName val="CV7b - Asset Repl Non NARM"/>
      <sheetName val="CV7c - Asset Repl Civils Driven"/>
      <sheetName val="CV8 - Refurbishment non NARM"/>
      <sheetName val="CV9 - Refurbishment NARM"/>
      <sheetName val="CV10 - Civil Works Cond Driv"/>
      <sheetName val="CV11 - Op IT and Telecoms"/>
      <sheetName val="CV12 - Black Start"/>
      <sheetName val="CV13 - BT21CN"/>
      <sheetName val="CV14 - Legal and Safety"/>
      <sheetName val="CV15 - QoS &amp; North of Scotland"/>
      <sheetName val="CV16 - Flood Mitigation"/>
      <sheetName val="C3 - Physical Security"/>
      <sheetName val="CV17 - RLMs"/>
      <sheetName val="CV18 - OH Clearances"/>
      <sheetName val="CV19 - WSC"/>
      <sheetName val="CV20 - Visual Amenity"/>
      <sheetName val="CV21 - Losses"/>
      <sheetName val="CV22 - Environmental Reporting"/>
      <sheetName val="C4 - IT&amp;T (Non-Op)"/>
      <sheetName val="C5 - Property (Non Op)"/>
      <sheetName val="C6 - V&amp;T (Non Op)"/>
      <sheetName val="C7 - STEPM (Non Op)"/>
      <sheetName val="CV23 - HVP ED1"/>
      <sheetName val="CV24 - HVP DPCR5"/>
      <sheetName val="CV25 - HVP ED2"/>
      <sheetName val="CV25a - HVP1 ED2"/>
      <sheetName val="CV25b - HVP2 ED2"/>
      <sheetName val="CV25c - HVP3 ED2"/>
      <sheetName val="CV25d - HVP4 ED2"/>
      <sheetName val="CV25e - HVP5 ED2"/>
      <sheetName val="CV26 - Faults"/>
      <sheetName val="CV27 - Severe Weather 1 in 20"/>
      <sheetName val="CV28 - ONIs"/>
      <sheetName val="CV29 - Tree Cutting"/>
      <sheetName val="CV30 - Inspections"/>
      <sheetName val="CV31 - Repairs and Maintenance"/>
      <sheetName val="CV32 - Dismantlement"/>
      <sheetName val="C8 - Remote Generation Opex"/>
      <sheetName val="CV33 - Substation Electricity"/>
      <sheetName val="CV34 - Smart Meter Intv DNO"/>
      <sheetName val="C9 - Core CAI"/>
      <sheetName val="C10 - Wayleaves (CAI)"/>
      <sheetName val="CV35 - Op Training (CAI)"/>
      <sheetName val="C11 - V&amp;T (CAI)"/>
      <sheetName val="C12 - Core BS"/>
      <sheetName val="C13 - IT&amp;T (BS)"/>
      <sheetName val="C14 - Property Mgt (BS)"/>
      <sheetName val="C15 - Atypicals 2011"/>
      <sheetName val="C15 - Atypicals 2012"/>
      <sheetName val="C15 - Atypicals 2013"/>
      <sheetName val="C15 - Atypicals 2014"/>
      <sheetName val="C15 - Atypicals 2015"/>
      <sheetName val="C15 - Atypicals 2016"/>
      <sheetName val="C15 - Atypicals 2017"/>
      <sheetName val="C15 - Atypicals 2018"/>
      <sheetName val="C15 - Atypicals 2019"/>
      <sheetName val="C15 - Atypicals 2020"/>
      <sheetName val="C15 - Atypicals 2021"/>
      <sheetName val="C15 - Atypicals 2022"/>
      <sheetName val="C15 - Atypicals 2023"/>
      <sheetName val="CV36 - NIA"/>
      <sheetName val="CV36a - Innovation ED2"/>
      <sheetName val="CV37 - NIC"/>
      <sheetName val="CV38 - IFI &amp; LCN Fund"/>
      <sheetName val="CV39 - DRS"/>
      <sheetName val="C16 - Smart Meter Outside PC"/>
      <sheetName val="C17 - Legacy Meters"/>
      <sheetName val="C18 - De Minimis"/>
      <sheetName val="C19 - Other Consented Activity"/>
      <sheetName val="C21 - Out of Area Networks"/>
      <sheetName val="C22 - Pass-through"/>
      <sheetName val="C23 - Other NABC"/>
      <sheetName val="C24 - Related Party Margin"/>
      <sheetName val="C25- Shetland (SSEH only)"/>
      <sheetName val="V1 - Total Asset Movements"/>
      <sheetName val="V2 - Cleansing"/>
      <sheetName val="V3 - Connections"/>
      <sheetName val="V4 - Other Asset Movements"/>
      <sheetName val="V5 - Volume Matrix 2011"/>
      <sheetName val="V5 - Volume Matrix 2012"/>
      <sheetName val="V5 - Volume Matrix 2013"/>
      <sheetName val="V5 - Volume Matrix 2014"/>
      <sheetName val="V5 - Volume Matrix 2015"/>
      <sheetName val="V5 - Volume Matrix 2016"/>
      <sheetName val="V5 - Volume Matrix 2017"/>
      <sheetName val="V5 - Volume Matrix 2018"/>
      <sheetName val="V5 - Volume Matrix 2019"/>
      <sheetName val="V5 - Volume Matrix 2020"/>
      <sheetName val="V5 - Volume Matrix 2021"/>
      <sheetName val="V5 - Volume Matrix 2022"/>
      <sheetName val="V5 - Volume Matrix 2023"/>
      <sheetName val="V5 - Volume Matrix 2024"/>
      <sheetName val="V5 - Volume Matrix 2025"/>
      <sheetName val="V5 - Volume Matrix 2026"/>
      <sheetName val="V5 - Volume Matrix 2027"/>
      <sheetName val="V5 - Volume Matrix 2028"/>
      <sheetName val="AP1 - Age Profile"/>
      <sheetName val="M1 - Flood Mitigation (site)"/>
      <sheetName val="M2 - ED2 WSC Schemes"/>
      <sheetName val="M3 - ED1 WSC Schemes"/>
      <sheetName val="M4 - Vulnerability Strategy"/>
      <sheetName val="M5 -  Connections Strategy Del"/>
      <sheetName val="M6 - Metal Theft"/>
      <sheetName val="M7 - Protection Summary"/>
      <sheetName val="M8 - Link Boxes"/>
      <sheetName val="M9a - Trad Streetworks (ex ante"/>
      <sheetName val="M9b - Permit &amp; Lane (Ex-ante)"/>
      <sheetName val="M9C - Permit &amp; Lane (Re-opener)"/>
      <sheetName val="M13 -  Uncertainty Mechanisms"/>
      <sheetName val="M14 - Drivers"/>
      <sheetName val="M15 - MEAV"/>
      <sheetName val="M18 - FTE"/>
      <sheetName val="M19 - DSO"/>
      <sheetName val="M20 - LCT"/>
      <sheetName val="M21 - Bespoke Activities"/>
      <sheetName val="M23 - Environmental Action Plan"/>
      <sheetName val="M24 - Losses Snapshot"/>
      <sheetName val="M25 - Company-Specific Factors"/>
      <sheetName val="NARM1 - Risk Index Weightings"/>
      <sheetName val="NARM2 - ED1 NARM Profiles"/>
      <sheetName val="NARM3 - ED2 NARM Profiles"/>
      <sheetName val="LI - Substations"/>
      <sheetName val="LI - Substation Group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sheetData sheetId="163" refreshError="1"/>
      <sheetData sheetId="164"/>
      <sheetData sheetId="165" refreshError="1"/>
      <sheetData sheetId="16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Changes Log"/>
      <sheetName val="Navigation"/>
      <sheetName val="Fixed Inputs"/>
      <sheetName val="I1 - Universal Data"/>
      <sheetName val="I2 - BPFM Inputs"/>
      <sheetName val="I3 - Licence Values"/>
      <sheetName val="F1 - Financial Requirements"/>
      <sheetName val="F2 - Debt"/>
      <sheetName val="F3 - Interest"/>
      <sheetName val="F4 - Tax Inputs"/>
      <sheetName val="RPEs and Ongoing Efficiency"/>
      <sheetName val="SI1 - Performance Summary"/>
      <sheetName val="S1 - Summary of C1s"/>
      <sheetName val="S2 - C1 Movements"/>
      <sheetName val="S3 - C1 in Year Summary"/>
      <sheetName val="C1 - Cost Matrix 2011"/>
      <sheetName val="C1 - Cost Matrix 2012"/>
      <sheetName val="C1 - Cost Matrix 2013"/>
      <sheetName val="C1 - Cost Matrix 2014"/>
      <sheetName val="C1 - Cost Matrix 2015"/>
      <sheetName val="C1 - Cost Matrix 2016"/>
      <sheetName val="C1 - Cost Matrix 2017"/>
      <sheetName val="C1 - Cost Matrix 2018"/>
      <sheetName val="C1 - Cost Matrix 2019"/>
      <sheetName val="C1 - Cost Matrix 2020"/>
      <sheetName val="C1 - Cost Matrix 2021"/>
      <sheetName val="C1 - Cost Matrix 2022"/>
      <sheetName val="C1 - Cost Matrix 2023"/>
      <sheetName val="C1 - Cost Matrix 2024"/>
      <sheetName val="C1 - Cost Matrix 2025"/>
      <sheetName val="C1 - Cost Matrix 2026"/>
      <sheetName val="C1 - Cost Matrix 2027"/>
      <sheetName val="C1 - Cost Matrix 2028"/>
      <sheetName val="C2 - Connections"/>
      <sheetName val="CV1 - Primary Reinforcement"/>
      <sheetName val="CV2 - Secondary Reinforcement"/>
      <sheetName val="CV2a - Secondary Reinforcement"/>
      <sheetName val="CV3 - Fault Level Reinforcement"/>
      <sheetName val="CV4 - NTCC"/>
      <sheetName val="CV5 - Diversions"/>
      <sheetName val="CV6 - Diversions Rail Elec"/>
      <sheetName val="CV7 - Asset Replacement"/>
      <sheetName val="CV7a - Asset Repl NARM"/>
      <sheetName val="CV7b - Asset Repl Non NARM"/>
      <sheetName val="CV7c - Asset Repl Civils Driven"/>
      <sheetName val="CV8 - Refurbishment non NARM"/>
      <sheetName val="CV9 - Refurbishment NARM"/>
      <sheetName val="CV10 - Civil Works Cond Driv"/>
      <sheetName val="CV11 - Op IT and Telecoms"/>
      <sheetName val="CV12 - Black Start"/>
      <sheetName val="CV13 - BT21CN"/>
      <sheetName val="CV14 - Legal and Safety"/>
      <sheetName val="CV15 - QoS &amp; North of Scotland"/>
      <sheetName val="CV16 - Flood Mitigation"/>
      <sheetName val="C3 - Physical Security"/>
      <sheetName val="CV17 - RLMs"/>
      <sheetName val="CV18 - OH Clearances"/>
      <sheetName val="CV19 - WSC"/>
      <sheetName val="CV20 - Visual Amenity"/>
      <sheetName val="CV21 - Losses"/>
      <sheetName val="CV22 - Environmental Reporting"/>
      <sheetName val="C4 - IT&amp;T (Non-Op)"/>
      <sheetName val="C5 - Property (Non Op)"/>
      <sheetName val="C6 - V&amp;T (Non Op)"/>
      <sheetName val="C7 - STEPM (Non Op)"/>
      <sheetName val="CV23 - HVP ED1"/>
      <sheetName val="CV24 - HVP DPCR5"/>
      <sheetName val="CV25 - HVP ED2"/>
      <sheetName val="CV25a - HVP1 ED2"/>
      <sheetName val="CV25b - HVP2 ED2"/>
      <sheetName val="CV25c - HVP3 ED2"/>
      <sheetName val="CV25d - HVP4 ED2"/>
      <sheetName val="CV25e - HVP5 ED2"/>
      <sheetName val="CV26 - Faults"/>
      <sheetName val="CV27 - Severe Weather 1 in 20"/>
      <sheetName val="CV28 - ONIs"/>
      <sheetName val="CV29 - Tree Cutting"/>
      <sheetName val="CV30 - Inspections"/>
      <sheetName val="CV31 - Repairs and Maintenance"/>
      <sheetName val="CV32 - Dismantlement"/>
      <sheetName val="C8 - Remote Generation Opex"/>
      <sheetName val="CV33 - Substation Electricity"/>
      <sheetName val="CV34 - Smart Meter Intv DNO"/>
      <sheetName val="C9 - Core CAI"/>
      <sheetName val="C10 - Wayleaves (CAI)"/>
      <sheetName val="CV35 - Op Training (CAI)"/>
      <sheetName val="C11 - V&amp;T (CAI)"/>
      <sheetName val="C12 - Core BS"/>
      <sheetName val="C13 - IT&amp;T (BS)"/>
      <sheetName val="C14 - Property Mgt (BS)"/>
      <sheetName val="C15 - Atypicals 2011"/>
      <sheetName val="C15 - Atypicals 2012"/>
      <sheetName val="C15 - Atypicals 2013"/>
      <sheetName val="C15 - Atypicals 2014"/>
      <sheetName val="C15 - Atypicals 2015"/>
      <sheetName val="C15 - Atypicals 2016"/>
      <sheetName val="C15 - Atypicals 2017"/>
      <sheetName val="C15 - Atypicals 2018"/>
      <sheetName val="C15 - Atypicals 2019"/>
      <sheetName val="C15 - Atypicals 2020"/>
      <sheetName val="C15 - Atypicals 2021"/>
      <sheetName val="C15 - Atypicals 2022"/>
      <sheetName val="C15 - Atypicals 2023"/>
      <sheetName val="CV36 - NIA"/>
      <sheetName val="CV36a - Innovation ED2"/>
      <sheetName val="CV37 - NIC"/>
      <sheetName val="CV38 - IFI &amp; LCN Fund"/>
      <sheetName val="CV39 - DRS"/>
      <sheetName val="C16 - Smart Meter Outside PC"/>
      <sheetName val="C17 - Legacy Meters"/>
      <sheetName val="C18 - De Minimis"/>
      <sheetName val="C19 - Other Consented Activity"/>
      <sheetName val="C21 - Out of Area Networks"/>
      <sheetName val="C22 - Pass-through"/>
      <sheetName val="C23 - Other NABC"/>
      <sheetName val="C24 - Related Party Margin"/>
      <sheetName val="C25- Shetland (SSEH only)"/>
      <sheetName val="V1 - Total Asset Movements"/>
      <sheetName val="V2 - Cleansing"/>
      <sheetName val="V3 - Connections"/>
      <sheetName val="V4 - Other Asset Movements"/>
      <sheetName val="V5 - Volume Matrix 2011"/>
      <sheetName val="V5 - Volume Matrix 2012"/>
      <sheetName val="V5 - Volume Matrix 2013"/>
      <sheetName val="V5 - Volume Matrix 2014"/>
      <sheetName val="V5 - Volume Matrix 2015"/>
      <sheetName val="V5 - Volume Matrix 2016"/>
      <sheetName val="V5 - Volume Matrix 2017"/>
      <sheetName val="V5 - Volume Matrix 2018"/>
      <sheetName val="V5 - Volume Matrix 2019"/>
      <sheetName val="V5 - Volume Matrix 2020"/>
      <sheetName val="V5 - Volume Matrix 2021"/>
      <sheetName val="V5 - Volume Matrix 2022"/>
      <sheetName val="V5 - Volume Matrix 2023"/>
      <sheetName val="V5 - Volume Matrix 2024"/>
      <sheetName val="V5 - Volume Matrix 2025"/>
      <sheetName val="V5 - Volume Matrix 2026"/>
      <sheetName val="V5 - Volume Matrix 2027"/>
      <sheetName val="V5 - Volume Matrix 2028"/>
      <sheetName val="AP1 - Age Profile"/>
      <sheetName val="M1 - Flood Mitigation (site)"/>
      <sheetName val="M2 - ED2 WSC Schemes"/>
      <sheetName val="M3 - ED1 WSC Schemes"/>
      <sheetName val="M4 - Vulnerability Strategy"/>
      <sheetName val="M5 -  Connections Strategy Del"/>
      <sheetName val="M6 - Metal Theft"/>
      <sheetName val="M7 - Protection Summary"/>
      <sheetName val="M8 - Link Boxes"/>
      <sheetName val="M9a - Trad Streetworks (ex ante"/>
      <sheetName val="M9b - Permit &amp; Lane (Ex-ante)"/>
      <sheetName val="M9C - Permit &amp; Lane (Re-opener)"/>
      <sheetName val="M13 -  Uncertainty Mechanisms"/>
      <sheetName val="M14 - Drivers"/>
      <sheetName val="M15 - MEAV"/>
      <sheetName val="M18 - FTE"/>
      <sheetName val="M19 - DSO"/>
      <sheetName val="M20 - LCT"/>
      <sheetName val="M21 - Bespoke Activities"/>
      <sheetName val="M23 - Environmental Action Plan"/>
      <sheetName val="M24 - Losses Snapshot"/>
      <sheetName val="M25 - Company-Specific Factors"/>
      <sheetName val="NARM1 - Risk Index Weightings"/>
      <sheetName val="NARM2 - ED1 NARM Profiles"/>
      <sheetName val="NARM3 - ED2 NARM Profiles"/>
      <sheetName val="LI - Substations"/>
      <sheetName val="LI - Substation Groups"/>
      <sheetName val="Cove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Set>
  </externalBook>
</externalLink>
</file>

<file path=xl/persons/person.xml><?xml version="1.0" encoding="utf-8"?>
<personList xmlns="http://schemas.microsoft.com/office/spreadsheetml/2018/threadedcomments" xmlns:x="http://schemas.openxmlformats.org/spreadsheetml/2006/main">
  <person displayName="Francisco Moraiz" id="{2110AD94-B62E-4EEA-B5F0-0458B2F2195F}" userId="S::Francisco.Moraiz@ofgem.gov.uk::6667d15f-5b7a-4b8f-8b79-d51b63994771"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Ofgem logo
image of the Ofgem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3" dT="2026-03-18T15:21:19.51" personId="{2110AD94-B62E-4EEA-B5F0-0458B2F2195F}" id="{4977103A-349C-4620-9479-BF7F0359EF21}">
    <text xml:space="preserve">This needs updating once the effects of the war in Iran are known. It should have little effect in financial year 2025/26.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hse.gov.uk/statistics/assets/docs/cost-to-britain.pdf" TargetMode="External"/><Relationship Id="rId1" Type="http://schemas.openxmlformats.org/officeDocument/2006/relationships/hyperlink" Target="http://www.defra.gov.uk/publications/2012/05/30/pb13773-2012-ghg-conversio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hse.gov.uk/statistics/assets/docs/cost-to-britain.pdf" TargetMode="External"/><Relationship Id="rId1" Type="http://schemas.openxmlformats.org/officeDocument/2006/relationships/hyperlink" Target="http://www.defra.gov.uk/publications/2012/05/30/pb13773-2012-ghg-conversion/"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hse.gov.uk/statistics/assets/docs/cost-to-britain.pdf" TargetMode="External"/><Relationship Id="rId1" Type="http://schemas.openxmlformats.org/officeDocument/2006/relationships/hyperlink" Target="http://www.defra.gov.uk/publications/2012/05/30/pb13773-2012-ghg-conversion/"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175;https:/view.officeapps.live.com/op/view.aspx?src=https%3A%2F%2Fassets.publishing.service.gov.uk%2Fmedia%2F6567994fcc1ec5000d8eef17%2Fdata-tables-1-19.xlsx&amp;wdOrigin=BROWSELINK" TargetMode="External"/><Relationship Id="rId13" Type="http://schemas.openxmlformats.org/officeDocument/2006/relationships/vmlDrawing" Target="../drawings/vmlDrawing1.vml"/><Relationship Id="rId3" Type="http://schemas.openxmlformats.org/officeDocument/2006/relationships/hyperlink" Target="&#175;https:/view.officeapps.live.com/op/view.aspx?src=https%3A%2F%2Fassets.publishing.service.gov.uk%2Fmedia%2F5fb41673d3bf7f63da090f11%2FDiscount_Factors.xlsx&amp;wdOrigin=BROWSELINK" TargetMode="External"/><Relationship Id="rId7" Type="http://schemas.openxmlformats.org/officeDocument/2006/relationships/hyperlink" Target="&#175;https:/view.officeapps.live.com/op/view.aspx?src=https%3A%2F%2Fassets.publishing.service.gov.uk%2Fmedia%2F6567994fcc1ec5000d8eef17%2Fdata-tables-1-19.xlsx&amp;wdOrigin=BROWSELINK" TargetMode="External"/><Relationship Id="rId12" Type="http://schemas.openxmlformats.org/officeDocument/2006/relationships/drawing" Target="../drawings/drawing1.xml"/><Relationship Id="rId2" Type="http://schemas.openxmlformats.org/officeDocument/2006/relationships/hyperlink" Target="&#175;https:/view.officeapps.live.com/op/view.aspx?src=https%3A%2F%2Fassets.publishing.service.gov.uk%2Fmedia%2F5fb41673d3bf7f63da090f11%2FDiscount_Factors.xlsx&amp;wdOrigin=BROWSELINK" TargetMode="External"/><Relationship Id="rId1" Type="http://schemas.openxmlformats.org/officeDocument/2006/relationships/hyperlink" Target="&#175;https:/view.officeapps.live.com/op/view.aspx?src=https%3A%2F%2Fassets.publishing.service.gov.uk%2Fmedia%2F5fb41673d3bf7f63da090f11%2FDiscount_Factors.xlsx&amp;wdOrigin=BROWSELINK" TargetMode="External"/><Relationship Id="rId6" Type="http://schemas.openxmlformats.org/officeDocument/2006/relationships/hyperlink" Target="&#175;https:/view.officeapps.live.com/op/view.aspx?src=https%3A%2F%2Fassets.publishing.service.gov.uk%2Fmedia%2F6567994fcc1ec5000d8eef17%2Fdata-tables-1-19.xlsx&amp;wdOrigin=BROWSELINK" TargetMode="External"/><Relationship Id="rId11" Type="http://schemas.openxmlformats.org/officeDocument/2006/relationships/printerSettings" Target="../printerSettings/printerSettings4.bin"/><Relationship Id="rId5" Type="http://schemas.openxmlformats.org/officeDocument/2006/relationships/hyperlink" Target="https://www.hse.gov.uk/statistics/assets/docs/cost-to-britain.pdf" TargetMode="External"/><Relationship Id="rId15" Type="http://schemas.openxmlformats.org/officeDocument/2006/relationships/comments" Target="../comments1.xml"/><Relationship Id="rId10" Type="http://schemas.openxmlformats.org/officeDocument/2006/relationships/hyperlink" Target="https://www.hse.gov.uk/statistics/assets/docs/cost-to-britain.pdf" TargetMode="External"/><Relationship Id="rId4" Type="http://schemas.openxmlformats.org/officeDocument/2006/relationships/hyperlink" Target="&#175;https:/view.officeapps.live.com/op/view.aspx?src=https%3A%2F%2Fassets.publishing.service.gov.uk%2Fmedia%2F5fb41673d3bf7f63da090f11%2FDiscount_Factors.xlsx&amp;wdOrigin=BROWSELINK" TargetMode="External"/><Relationship Id="rId9" Type="http://schemas.openxmlformats.org/officeDocument/2006/relationships/hyperlink" Target="&#175;https:/view.officeapps.live.com/op/view.aspx?src=https%3A%2F%2Fassets.publishing.service.gov.uk%2Fmedia%2F6567994fcc1ec5000d8eef17%2Fdata-tables-1-19.xlsx&amp;wdOrigin=BROWSELINK" TargetMode="External"/><Relationship Id="rId1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hyperlink" Target="https://www.ons.gov.uk/economy/inflationandpriceindices/timeseries/l522/mm23" TargetMode="External"/><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hse.gov.uk/statistics/assets/docs/cost-to-britain.pdf" TargetMode="External"/><Relationship Id="rId1" Type="http://schemas.openxmlformats.org/officeDocument/2006/relationships/hyperlink" Target="http://www.defra.gov.uk/publications/2012/05/30/pb13773-2012-ghg-conversion/"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68CEA-EDD0-4203-955F-381262AF09F5}">
  <sheetPr>
    <pageSetUpPr autoPageBreaks="0"/>
  </sheetPr>
  <dimension ref="A1:H92"/>
  <sheetViews>
    <sheetView showGridLines="0" zoomScale="70" zoomScaleNormal="70" workbookViewId="0">
      <selection activeCell="A6" sqref="A6"/>
    </sheetView>
  </sheetViews>
  <sheetFormatPr defaultColWidth="9.140625" defaultRowHeight="12.4"/>
  <cols>
    <col min="1" max="1" width="64.85546875" style="52" customWidth="1"/>
    <col min="2" max="2" width="40.85546875" style="52" bestFit="1" customWidth="1"/>
    <col min="3" max="16384" width="9.140625" style="52"/>
  </cols>
  <sheetData>
    <row r="1" spans="1:2" ht="56.25" customHeight="1">
      <c r="A1" s="52" t="e" vm="1">
        <v>#VALUE!</v>
      </c>
    </row>
    <row r="2" spans="1:2" s="53" customFormat="1" ht="25.15">
      <c r="A2" s="106" t="s">
        <v>0</v>
      </c>
      <c r="B2" s="106"/>
    </row>
    <row r="3" spans="1:2" s="53" customFormat="1" ht="25.15">
      <c r="A3" s="106"/>
      <c r="B3" s="106"/>
    </row>
    <row r="4" spans="1:2" s="65" customFormat="1" ht="25.15">
      <c r="A4" s="107"/>
      <c r="B4" s="107"/>
    </row>
    <row r="5" spans="1:2" s="65" customFormat="1" ht="25.15">
      <c r="A5" s="107" t="s">
        <v>1</v>
      </c>
      <c r="B5" s="112">
        <v>10</v>
      </c>
    </row>
    <row r="6" spans="1:2" s="64" customFormat="1" ht="25.15">
      <c r="B6" s="232">
        <v>46163</v>
      </c>
    </row>
    <row r="7" spans="1:2" ht="15" customHeight="1"/>
    <row r="8" spans="1:2" ht="19.899999999999999">
      <c r="A8" s="234" t="s">
        <v>2</v>
      </c>
    </row>
    <row r="9" spans="1:2" ht="20.25" thickBot="1">
      <c r="A9" s="66"/>
    </row>
    <row r="10" spans="1:2" ht="197.25" customHeight="1" thickBot="1">
      <c r="A10" s="290" t="s">
        <v>3</v>
      </c>
      <c r="B10" s="291"/>
    </row>
    <row r="13" spans="1:2">
      <c r="A13" s="52" t="s">
        <v>4</v>
      </c>
    </row>
    <row r="14" spans="1:2" ht="14.25">
      <c r="A14" s="233"/>
    </row>
    <row r="77" spans="1:8">
      <c r="A77" s="67"/>
      <c r="B77" s="68"/>
      <c r="C77" s="67"/>
      <c r="D77" s="67"/>
      <c r="E77" s="67"/>
      <c r="F77" s="67"/>
      <c r="G77" s="67"/>
      <c r="H77" s="67"/>
    </row>
    <row r="78" spans="1:8">
      <c r="A78" s="69"/>
      <c r="B78" s="68"/>
      <c r="C78" s="67"/>
      <c r="D78" s="67"/>
      <c r="E78" s="67"/>
      <c r="F78" s="67"/>
      <c r="G78" s="67"/>
      <c r="H78" s="67"/>
    </row>
    <row r="79" spans="1:8">
      <c r="A79" s="67"/>
      <c r="B79" s="68"/>
      <c r="C79" s="70"/>
      <c r="D79" s="67"/>
      <c r="E79" s="67"/>
      <c r="F79" s="67"/>
      <c r="G79" s="67"/>
      <c r="H79" s="67"/>
    </row>
    <row r="80" spans="1:8">
      <c r="A80" s="67"/>
      <c r="B80" s="68"/>
      <c r="C80" s="70"/>
      <c r="D80" s="67"/>
      <c r="E80" s="67"/>
      <c r="F80" s="67"/>
      <c r="G80" s="67"/>
      <c r="H80" s="67"/>
    </row>
    <row r="81" spans="1:8">
      <c r="A81" s="67"/>
      <c r="B81" s="68"/>
      <c r="C81" s="70"/>
      <c r="D81" s="67"/>
      <c r="E81" s="67"/>
      <c r="F81" s="67"/>
      <c r="G81" s="67"/>
      <c r="H81" s="67"/>
    </row>
    <row r="82" spans="1:8">
      <c r="A82" s="67"/>
      <c r="B82" s="68"/>
      <c r="C82" s="70"/>
      <c r="D82" s="67"/>
      <c r="E82" s="67"/>
      <c r="F82" s="67"/>
      <c r="G82" s="67"/>
      <c r="H82" s="67"/>
    </row>
    <row r="83" spans="1:8">
      <c r="A83" s="67"/>
      <c r="B83" s="68"/>
      <c r="C83" s="70"/>
      <c r="D83" s="67"/>
      <c r="E83" s="67"/>
      <c r="F83" s="67"/>
      <c r="G83" s="67"/>
      <c r="H83" s="67"/>
    </row>
    <row r="84" spans="1:8">
      <c r="A84" s="67"/>
      <c r="B84" s="68"/>
      <c r="C84" s="70"/>
      <c r="D84" s="67"/>
      <c r="E84" s="67"/>
      <c r="F84" s="67"/>
      <c r="G84" s="67"/>
      <c r="H84" s="67"/>
    </row>
    <row r="85" spans="1:8">
      <c r="A85" s="67"/>
      <c r="B85" s="68"/>
      <c r="C85" s="70"/>
      <c r="D85" s="67"/>
      <c r="E85" s="67"/>
      <c r="F85" s="67"/>
      <c r="G85" s="67"/>
      <c r="H85" s="67"/>
    </row>
    <row r="86" spans="1:8">
      <c r="A86" s="67"/>
      <c r="B86" s="68"/>
      <c r="C86" s="70"/>
      <c r="D86" s="67"/>
      <c r="E86" s="67"/>
      <c r="F86" s="67"/>
      <c r="G86" s="67"/>
      <c r="H86" s="67"/>
    </row>
    <row r="87" spans="1:8">
      <c r="A87" s="67"/>
      <c r="B87" s="68"/>
      <c r="C87" s="70"/>
      <c r="D87" s="67"/>
      <c r="E87" s="67"/>
      <c r="F87" s="67"/>
      <c r="G87" s="67"/>
      <c r="H87" s="67"/>
    </row>
    <row r="88" spans="1:8">
      <c r="A88" s="67"/>
      <c r="B88" s="68"/>
      <c r="C88" s="70"/>
      <c r="D88" s="67"/>
      <c r="E88" s="67"/>
      <c r="F88" s="67"/>
      <c r="G88" s="67"/>
      <c r="H88" s="67"/>
    </row>
    <row r="89" spans="1:8">
      <c r="A89" s="67"/>
      <c r="B89" s="68"/>
      <c r="C89" s="70"/>
      <c r="D89" s="67"/>
      <c r="E89" s="67"/>
      <c r="F89" s="67"/>
      <c r="G89" s="67"/>
      <c r="H89" s="67"/>
    </row>
    <row r="90" spans="1:8">
      <c r="A90" s="67"/>
      <c r="B90" s="68"/>
      <c r="C90" s="70"/>
      <c r="D90" s="67"/>
      <c r="E90" s="67"/>
      <c r="F90" s="67"/>
      <c r="G90" s="67"/>
      <c r="H90" s="67"/>
    </row>
    <row r="91" spans="1:8">
      <c r="A91" s="67"/>
      <c r="B91" s="68"/>
      <c r="C91" s="70"/>
      <c r="D91" s="67"/>
      <c r="E91" s="67"/>
      <c r="F91" s="67"/>
      <c r="G91" s="67"/>
      <c r="H91" s="67"/>
    </row>
    <row r="92" spans="1:8">
      <c r="A92" s="67"/>
      <c r="B92" s="68"/>
      <c r="C92" s="67"/>
      <c r="D92" s="67"/>
      <c r="E92" s="67"/>
      <c r="F92" s="67"/>
      <c r="G92" s="67"/>
      <c r="H92" s="67"/>
    </row>
  </sheetData>
  <mergeCells count="1">
    <mergeCell ref="A10:B10"/>
  </mergeCells>
  <pageMargins left="0.7" right="0.7" top="0.75" bottom="0.75" header="0.3" footer="0.3"/>
  <pageSetup orientation="portrait" r:id="rId1"/>
  <headerFooter>
    <oddHeader>&amp;C&amp;"Aptos"&amp;10&amp;K000000 OFFICIAL - OFGEM USE ONLY&amp;1#_x000D_</oddHeader>
    <oddFooter>&amp;C_x000D_&amp;1#&amp;"Aptos"&amp;10&amp;K000000 OFFICIAL - OFGEM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1CAF5-78EF-48E1-B5FD-B2EE564357D8}">
  <dimension ref="A1:CF247"/>
  <sheetViews>
    <sheetView zoomScale="85" zoomScaleNormal="85" workbookViewId="0"/>
  </sheetViews>
  <sheetFormatPr defaultColWidth="9.140625" defaultRowHeight="15.4" outlineLevelRow="1"/>
  <cols>
    <col min="1" max="1" width="11.140625" style="2" customWidth="1"/>
    <col min="2" max="2" width="37" style="2" customWidth="1"/>
    <col min="3" max="3" width="31.140625" style="2" customWidth="1"/>
    <col min="4" max="4" width="25.140625" style="2" customWidth="1"/>
    <col min="5" max="5" width="11" style="2" customWidth="1"/>
    <col min="6" max="6" width="10.42578125" style="2" customWidth="1"/>
    <col min="7" max="7" width="8.85546875" style="2" customWidth="1"/>
    <col min="8" max="8" width="9.85546875" style="2" customWidth="1"/>
    <col min="9" max="32" width="8.85546875" style="2" customWidth="1"/>
    <col min="33" max="33" width="8.85546875" style="9" customWidth="1"/>
    <col min="34" max="37" width="8.85546875" style="2" customWidth="1"/>
    <col min="38" max="38" width="8.85546875" style="9" customWidth="1"/>
    <col min="39" max="42" width="8.85546875" style="2" customWidth="1"/>
    <col min="43" max="43" width="8.85546875" style="9" customWidth="1"/>
    <col min="44" max="47" width="8.85546875" style="2" customWidth="1"/>
    <col min="48" max="48" width="8.85546875" style="9" customWidth="1"/>
    <col min="49" max="51" width="8.85546875" style="2" customWidth="1"/>
    <col min="52" max="52" width="8.85546875" style="9" customWidth="1"/>
    <col min="53" max="53" width="8.85546875" style="2" customWidth="1"/>
    <col min="54" max="54" width="9.85546875" style="2" bestFit="1" customWidth="1"/>
    <col min="55" max="56" width="9.140625" style="2" bestFit="1" customWidth="1"/>
    <col min="57" max="57" width="9.140625" style="9" customWidth="1"/>
    <col min="58" max="58" width="9.140625" style="2" bestFit="1" customWidth="1"/>
    <col min="59" max="61" width="9.85546875" style="2" bestFit="1" customWidth="1"/>
    <col min="62" max="62" width="9.85546875" style="9" customWidth="1"/>
    <col min="63" max="16384" width="9.140625" style="2"/>
  </cols>
  <sheetData>
    <row r="1" spans="1:79" s="71" customFormat="1" ht="19.899999999999999">
      <c r="A1" s="71" t="s">
        <v>67</v>
      </c>
    </row>
    <row r="2" spans="1:79" s="71" customFormat="1" ht="19.899999999999999">
      <c r="A2" s="71" t="s">
        <v>0</v>
      </c>
    </row>
    <row r="3" spans="1:79" s="71" customFormat="1" ht="19.899999999999999"/>
    <row r="4" spans="1:79" s="71" customFormat="1" ht="19.899999999999999"/>
    <row r="6" spans="1:79">
      <c r="B6" s="3" t="s">
        <v>325</v>
      </c>
      <c r="C6" s="3" t="s">
        <v>326</v>
      </c>
      <c r="D6" s="3"/>
      <c r="E6" s="3"/>
      <c r="F6" s="3"/>
      <c r="G6" s="3"/>
      <c r="H6" s="3"/>
      <c r="I6" s="3"/>
      <c r="J6" s="3"/>
    </row>
    <row r="7" spans="1:79" ht="15.75" thickBot="1"/>
    <row r="8" spans="1:79">
      <c r="B8" s="21" t="s">
        <v>327</v>
      </c>
      <c r="C8" s="22" t="s">
        <v>328</v>
      </c>
      <c r="K8" s="10"/>
      <c r="L8" s="10"/>
      <c r="M8" s="10"/>
      <c r="N8" s="10"/>
      <c r="O8" s="10"/>
      <c r="P8" s="10"/>
      <c r="Q8" s="10"/>
      <c r="R8" s="10"/>
      <c r="S8" s="10"/>
      <c r="T8" s="10"/>
      <c r="U8" s="10"/>
      <c r="V8" s="10"/>
      <c r="W8" s="10"/>
      <c r="X8" s="10"/>
      <c r="Y8" s="10"/>
      <c r="Z8" s="10"/>
      <c r="AA8" s="10"/>
      <c r="AB8" s="10"/>
      <c r="AC8" s="10"/>
      <c r="AD8" s="10"/>
      <c r="AE8" s="10"/>
      <c r="AF8" s="10"/>
      <c r="AG8" s="140"/>
      <c r="AH8" s="10"/>
      <c r="AI8" s="10"/>
      <c r="AJ8" s="10"/>
      <c r="AK8" s="10"/>
      <c r="AL8" s="140"/>
      <c r="AM8" s="10"/>
      <c r="AN8" s="10"/>
      <c r="AO8" s="10"/>
      <c r="AP8" s="10"/>
      <c r="AQ8" s="140"/>
      <c r="AR8" s="10"/>
      <c r="AS8" s="10"/>
      <c r="AT8" s="10"/>
      <c r="AU8" s="10"/>
      <c r="AV8" s="140"/>
      <c r="AW8" s="10"/>
      <c r="AX8" s="10"/>
      <c r="AY8" s="10"/>
      <c r="AZ8" s="140"/>
      <c r="BA8" s="10"/>
    </row>
    <row r="9" spans="1:79">
      <c r="B9" s="23">
        <v>10</v>
      </c>
      <c r="C9" s="264">
        <f>N107</f>
        <v>0</v>
      </c>
      <c r="E9" s="35"/>
      <c r="H9" s="7"/>
      <c r="T9" s="10"/>
    </row>
    <row r="10" spans="1:79">
      <c r="B10" s="23">
        <v>20</v>
      </c>
      <c r="C10" s="264">
        <f>X107</f>
        <v>0</v>
      </c>
    </row>
    <row r="11" spans="1:79">
      <c r="B11" s="23">
        <v>30</v>
      </c>
      <c r="C11" s="264">
        <f>AH107</f>
        <v>0</v>
      </c>
    </row>
    <row r="12" spans="1:79">
      <c r="B12" s="23">
        <v>45</v>
      </c>
      <c r="C12" s="264">
        <f>AW107</f>
        <v>0</v>
      </c>
    </row>
    <row r="13" spans="1:79">
      <c r="B13" s="119">
        <v>48</v>
      </c>
      <c r="C13" s="264">
        <f>BL107</f>
        <v>0</v>
      </c>
    </row>
    <row r="14" spans="1:79">
      <c r="B14" s="24"/>
      <c r="C14" s="20"/>
    </row>
    <row r="15" spans="1:79" ht="16.5" thickBot="1">
      <c r="B15" s="127" t="s">
        <v>329</v>
      </c>
      <c r="C15" s="121">
        <v>2029</v>
      </c>
      <c r="E15" s="4" t="s">
        <v>191</v>
      </c>
      <c r="F15" s="5"/>
      <c r="G15" s="5"/>
      <c r="H15" s="5"/>
      <c r="I15" s="5"/>
      <c r="J15" s="4" t="s">
        <v>192</v>
      </c>
      <c r="K15" s="5"/>
      <c r="L15" s="5"/>
      <c r="M15" s="5"/>
      <c r="N15" s="5"/>
      <c r="O15" s="4" t="s">
        <v>193</v>
      </c>
      <c r="P15" s="5"/>
      <c r="Q15" s="5"/>
      <c r="R15" s="5"/>
      <c r="S15" s="5"/>
      <c r="T15" s="4" t="s">
        <v>194</v>
      </c>
      <c r="U15" s="5"/>
      <c r="V15" s="5"/>
      <c r="W15" s="5"/>
      <c r="X15" s="5"/>
      <c r="Y15" s="4" t="s">
        <v>195</v>
      </c>
      <c r="Z15" s="5"/>
      <c r="AA15" s="5"/>
      <c r="AB15" s="5"/>
      <c r="AC15" s="6"/>
      <c r="AD15" s="4" t="s">
        <v>196</v>
      </c>
      <c r="AE15" s="5"/>
      <c r="AF15" s="5"/>
      <c r="AG15" s="5"/>
      <c r="AH15" s="6"/>
      <c r="AI15" s="4" t="s">
        <v>197</v>
      </c>
      <c r="AJ15" s="5"/>
      <c r="AK15" s="5"/>
      <c r="AL15" s="5"/>
      <c r="AM15" s="6"/>
      <c r="AN15" s="4" t="s">
        <v>198</v>
      </c>
      <c r="AO15" s="5"/>
      <c r="AP15" s="5"/>
      <c r="AQ15" s="5"/>
      <c r="AR15" s="6"/>
      <c r="AS15" s="4" t="s">
        <v>199</v>
      </c>
      <c r="AT15" s="5"/>
      <c r="AU15" s="5"/>
      <c r="AV15" s="5"/>
      <c r="AW15" s="6"/>
      <c r="AX15" s="4" t="s">
        <v>200</v>
      </c>
      <c r="AY15" s="5"/>
      <c r="AZ15" s="5"/>
      <c r="BA15" s="5"/>
      <c r="BB15" s="6"/>
      <c r="BC15" s="4" t="s">
        <v>200</v>
      </c>
      <c r="BD15" s="5"/>
      <c r="BE15" s="5"/>
      <c r="BF15" s="5"/>
      <c r="BG15" s="6"/>
      <c r="BH15" s="4" t="s">
        <v>202</v>
      </c>
      <c r="BI15" s="5"/>
      <c r="BJ15" s="5"/>
      <c r="BK15" s="5"/>
      <c r="BL15" s="6"/>
      <c r="BM15" s="4" t="s">
        <v>330</v>
      </c>
      <c r="BN15" s="5"/>
      <c r="BO15" s="5"/>
      <c r="BP15" s="5"/>
      <c r="BQ15" s="6"/>
      <c r="BR15" s="4" t="s">
        <v>331</v>
      </c>
      <c r="BS15" s="5"/>
      <c r="BT15" s="5"/>
      <c r="BU15" s="5"/>
      <c r="BV15" s="6"/>
      <c r="BW15" s="4" t="s">
        <v>332</v>
      </c>
      <c r="BX15" s="5"/>
      <c r="BY15" s="5"/>
      <c r="BZ15" s="5"/>
      <c r="CA15" s="6"/>
    </row>
    <row r="16" spans="1:79">
      <c r="D16" s="2">
        <v>0</v>
      </c>
      <c r="E16" s="118">
        <v>1</v>
      </c>
      <c r="F16" s="117">
        <v>2</v>
      </c>
      <c r="G16" s="118">
        <v>3</v>
      </c>
      <c r="H16" s="117">
        <v>4</v>
      </c>
      <c r="I16" s="118">
        <v>5</v>
      </c>
      <c r="J16" s="117">
        <v>6</v>
      </c>
      <c r="K16" s="118">
        <v>7</v>
      </c>
      <c r="L16" s="117">
        <v>8</v>
      </c>
      <c r="M16" s="118">
        <v>9</v>
      </c>
      <c r="N16" s="117">
        <v>10</v>
      </c>
      <c r="O16" s="118">
        <v>11</v>
      </c>
      <c r="P16" s="117">
        <v>12</v>
      </c>
      <c r="Q16" s="118">
        <v>13</v>
      </c>
      <c r="R16" s="117">
        <v>14</v>
      </c>
      <c r="S16" s="118">
        <v>15</v>
      </c>
      <c r="T16" s="117">
        <v>16</v>
      </c>
      <c r="U16" s="118">
        <v>17</v>
      </c>
      <c r="V16" s="117">
        <v>18</v>
      </c>
      <c r="W16" s="118">
        <v>19</v>
      </c>
      <c r="X16" s="117">
        <v>20</v>
      </c>
      <c r="Y16" s="118">
        <v>21</v>
      </c>
      <c r="Z16" s="117">
        <v>22</v>
      </c>
      <c r="AA16" s="118">
        <v>23</v>
      </c>
      <c r="AB16" s="117">
        <v>24</v>
      </c>
      <c r="AC16" s="118">
        <v>25</v>
      </c>
      <c r="AD16" s="117">
        <v>26</v>
      </c>
      <c r="AE16" s="118">
        <v>27</v>
      </c>
      <c r="AF16" s="117">
        <v>28</v>
      </c>
      <c r="AG16" s="141">
        <v>29</v>
      </c>
      <c r="AH16" s="118">
        <v>30</v>
      </c>
      <c r="AI16" s="117">
        <v>31</v>
      </c>
      <c r="AJ16" s="118">
        <v>32</v>
      </c>
      <c r="AK16" s="117">
        <v>33</v>
      </c>
      <c r="AL16" s="141">
        <v>34</v>
      </c>
      <c r="AM16" s="118">
        <v>35</v>
      </c>
      <c r="AN16" s="117">
        <v>36</v>
      </c>
      <c r="AO16" s="118">
        <v>37</v>
      </c>
      <c r="AP16" s="117">
        <v>38</v>
      </c>
      <c r="AQ16" s="141">
        <v>39</v>
      </c>
      <c r="AR16" s="118">
        <v>40</v>
      </c>
      <c r="AS16" s="117">
        <v>41</v>
      </c>
      <c r="AT16" s="118">
        <v>42</v>
      </c>
      <c r="AU16" s="117">
        <v>43</v>
      </c>
      <c r="AV16" s="141">
        <v>44</v>
      </c>
      <c r="AW16" s="118">
        <v>45</v>
      </c>
      <c r="AX16" s="117">
        <v>46</v>
      </c>
      <c r="AY16" s="118">
        <v>47</v>
      </c>
      <c r="AZ16" s="118">
        <v>48</v>
      </c>
      <c r="BA16" s="117">
        <v>49</v>
      </c>
      <c r="BB16" s="118">
        <v>50</v>
      </c>
      <c r="BC16" s="117">
        <v>51</v>
      </c>
      <c r="BD16" s="118">
        <v>52</v>
      </c>
      <c r="BE16" s="118">
        <v>53</v>
      </c>
      <c r="BF16" s="117">
        <v>54</v>
      </c>
      <c r="BG16" s="118">
        <v>55</v>
      </c>
      <c r="BH16" s="117">
        <v>56</v>
      </c>
      <c r="BI16" s="118">
        <v>57</v>
      </c>
      <c r="BJ16" s="118">
        <v>58</v>
      </c>
      <c r="BK16" s="117">
        <v>59</v>
      </c>
      <c r="BL16" s="118">
        <v>60</v>
      </c>
      <c r="BM16" s="118">
        <v>61</v>
      </c>
      <c r="BN16" s="118">
        <v>62</v>
      </c>
      <c r="BO16" s="118">
        <v>63</v>
      </c>
      <c r="BP16" s="118">
        <v>64</v>
      </c>
      <c r="BQ16" s="118">
        <v>65</v>
      </c>
      <c r="BR16" s="118">
        <v>66</v>
      </c>
      <c r="BS16" s="118">
        <v>67</v>
      </c>
      <c r="BT16" s="118">
        <v>68</v>
      </c>
      <c r="BU16" s="118">
        <v>69</v>
      </c>
      <c r="BV16" s="118">
        <v>70</v>
      </c>
      <c r="BW16" s="118">
        <v>71</v>
      </c>
      <c r="BX16" s="118">
        <v>72</v>
      </c>
      <c r="BY16" s="118">
        <v>73</v>
      </c>
      <c r="BZ16" s="118">
        <v>74</v>
      </c>
      <c r="CA16" s="118">
        <v>75</v>
      </c>
    </row>
    <row r="17" spans="1:79">
      <c r="C17" s="2" t="s">
        <v>203</v>
      </c>
      <c r="D17" s="2" t="s">
        <v>204</v>
      </c>
      <c r="E17" s="2">
        <v>2029</v>
      </c>
      <c r="F17" s="2">
        <v>2030</v>
      </c>
      <c r="G17" s="2">
        <v>2031</v>
      </c>
      <c r="H17" s="2">
        <v>2032</v>
      </c>
      <c r="I17" s="2">
        <v>2033</v>
      </c>
      <c r="J17" s="2">
        <v>2034</v>
      </c>
      <c r="K17" s="2">
        <v>2035</v>
      </c>
      <c r="L17" s="2">
        <v>2036</v>
      </c>
      <c r="M17" s="2">
        <v>2037</v>
      </c>
      <c r="N17" s="2">
        <v>2038</v>
      </c>
      <c r="O17" s="2">
        <v>2039</v>
      </c>
      <c r="P17" s="2">
        <v>2040</v>
      </c>
      <c r="Q17" s="2">
        <v>2041</v>
      </c>
      <c r="R17" s="2">
        <v>2042</v>
      </c>
      <c r="S17" s="2">
        <v>2043</v>
      </c>
      <c r="T17" s="2">
        <v>2044</v>
      </c>
      <c r="U17" s="2">
        <v>2045</v>
      </c>
      <c r="V17" s="2">
        <v>2046</v>
      </c>
      <c r="W17" s="2">
        <v>2047</v>
      </c>
      <c r="X17" s="2">
        <v>2048</v>
      </c>
      <c r="Y17" s="2">
        <v>2049</v>
      </c>
      <c r="Z17" s="2">
        <v>2050</v>
      </c>
      <c r="AA17" s="2">
        <v>2051</v>
      </c>
      <c r="AB17" s="2">
        <v>2052</v>
      </c>
      <c r="AC17" s="2">
        <v>2053</v>
      </c>
      <c r="AD17" s="2">
        <v>2054</v>
      </c>
      <c r="AE17" s="2">
        <v>2055</v>
      </c>
      <c r="AF17" s="2">
        <v>2056</v>
      </c>
      <c r="AG17" s="2">
        <v>2057</v>
      </c>
      <c r="AH17" s="2">
        <v>2058</v>
      </c>
      <c r="AI17" s="181">
        <v>2059</v>
      </c>
      <c r="AJ17" s="181">
        <v>2060</v>
      </c>
      <c r="AK17" s="181">
        <v>2061</v>
      </c>
      <c r="AL17" s="181">
        <v>2062</v>
      </c>
      <c r="AM17" s="181">
        <v>2063</v>
      </c>
      <c r="AN17" s="181">
        <v>2064</v>
      </c>
      <c r="AO17" s="181">
        <v>2065</v>
      </c>
      <c r="AP17" s="181">
        <v>2066</v>
      </c>
      <c r="AQ17" s="181">
        <v>2067</v>
      </c>
      <c r="AR17" s="181">
        <v>2068</v>
      </c>
      <c r="AS17" s="181">
        <v>2069</v>
      </c>
      <c r="AT17" s="181">
        <v>2070</v>
      </c>
      <c r="AU17" s="181">
        <v>2071</v>
      </c>
      <c r="AV17" s="181">
        <v>2072</v>
      </c>
      <c r="AW17" s="181">
        <v>2073</v>
      </c>
      <c r="AX17" s="181">
        <v>2074</v>
      </c>
      <c r="AY17" s="181">
        <v>2075</v>
      </c>
      <c r="AZ17" s="181">
        <v>2076</v>
      </c>
      <c r="BA17" s="181">
        <v>2077</v>
      </c>
      <c r="BB17" s="181">
        <v>2078</v>
      </c>
      <c r="BC17" s="181">
        <v>2079</v>
      </c>
      <c r="BD17" s="181">
        <v>2080</v>
      </c>
      <c r="BE17" s="181">
        <v>2081</v>
      </c>
      <c r="BF17" s="181">
        <v>2082</v>
      </c>
      <c r="BG17" s="181">
        <v>2083</v>
      </c>
      <c r="BH17" s="181">
        <v>2084</v>
      </c>
      <c r="BI17" s="181">
        <v>2085</v>
      </c>
      <c r="BJ17" s="181">
        <v>2086</v>
      </c>
      <c r="BK17" s="181">
        <v>2087</v>
      </c>
      <c r="BL17" s="181">
        <v>2088</v>
      </c>
      <c r="BM17" s="181">
        <v>2089</v>
      </c>
      <c r="BN17" s="181">
        <v>2090</v>
      </c>
      <c r="BO17" s="181">
        <v>2091</v>
      </c>
      <c r="BP17" s="181">
        <v>2092</v>
      </c>
      <c r="BQ17" s="181">
        <v>2093</v>
      </c>
      <c r="BR17" s="181">
        <v>2094</v>
      </c>
      <c r="BS17" s="181">
        <v>2095</v>
      </c>
      <c r="BT17" s="181">
        <v>2096</v>
      </c>
      <c r="BU17" s="181">
        <v>2097</v>
      </c>
      <c r="BV17" s="181">
        <v>2098</v>
      </c>
      <c r="BW17" s="181">
        <v>2099</v>
      </c>
      <c r="BX17" s="181">
        <v>2100</v>
      </c>
      <c r="BY17" s="181">
        <v>2101</v>
      </c>
      <c r="BZ17" s="181">
        <v>2102</v>
      </c>
      <c r="CA17" s="181">
        <v>2103</v>
      </c>
    </row>
    <row r="18" spans="1:79">
      <c r="A18" s="45"/>
      <c r="B18" s="44" t="s">
        <v>333</v>
      </c>
      <c r="C18" s="44"/>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row>
    <row r="19" spans="1:79">
      <c r="A19" s="45"/>
      <c r="B19" s="180" t="s">
        <v>334</v>
      </c>
      <c r="C19" s="44"/>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row>
    <row r="20" spans="1:79">
      <c r="A20" s="47"/>
      <c r="B20" s="47" t="s">
        <v>335</v>
      </c>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row>
    <row r="21" spans="1:79">
      <c r="A21" s="299" t="s">
        <v>205</v>
      </c>
      <c r="B21" s="27" t="s">
        <v>209</v>
      </c>
      <c r="C21" s="123" t="s">
        <v>207</v>
      </c>
      <c r="D21" s="27" t="s">
        <v>208</v>
      </c>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row>
    <row r="22" spans="1:79">
      <c r="A22" s="300"/>
      <c r="B22" s="27" t="s">
        <v>209</v>
      </c>
      <c r="C22" s="123" t="s">
        <v>207</v>
      </c>
      <c r="D22" s="27" t="s">
        <v>208</v>
      </c>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row>
    <row r="23" spans="1:79">
      <c r="A23" s="300"/>
      <c r="B23" s="27" t="s">
        <v>209</v>
      </c>
      <c r="C23" s="123" t="s">
        <v>207</v>
      </c>
      <c r="D23" s="27" t="s">
        <v>208</v>
      </c>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171"/>
      <c r="BQ23" s="171"/>
      <c r="BR23" s="171"/>
      <c r="BS23" s="171"/>
      <c r="BT23" s="171"/>
      <c r="BU23" s="171"/>
      <c r="BV23" s="171"/>
      <c r="BW23" s="171"/>
      <c r="BX23" s="171"/>
      <c r="BY23" s="171"/>
      <c r="BZ23" s="171"/>
      <c r="CA23" s="171"/>
    </row>
    <row r="24" spans="1:79">
      <c r="A24" s="300"/>
      <c r="B24" s="27" t="s">
        <v>209</v>
      </c>
      <c r="C24" s="123" t="s">
        <v>207</v>
      </c>
      <c r="D24" s="27" t="s">
        <v>208</v>
      </c>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171"/>
      <c r="BQ24" s="171"/>
      <c r="BR24" s="171"/>
      <c r="BS24" s="171"/>
      <c r="BT24" s="171"/>
      <c r="BU24" s="171"/>
      <c r="BV24" s="171"/>
      <c r="BW24" s="171"/>
      <c r="BX24" s="171"/>
      <c r="BY24" s="171"/>
      <c r="BZ24" s="171"/>
      <c r="CA24" s="171"/>
    </row>
    <row r="25" spans="1:79">
      <c r="A25" s="300"/>
      <c r="B25" s="27" t="s">
        <v>209</v>
      </c>
      <c r="C25" s="123" t="s">
        <v>207</v>
      </c>
      <c r="D25" s="27" t="s">
        <v>208</v>
      </c>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171"/>
      <c r="BP25" s="171"/>
      <c r="BQ25" s="171"/>
      <c r="BR25" s="171"/>
      <c r="BS25" s="171"/>
      <c r="BT25" s="171"/>
      <c r="BU25" s="171"/>
      <c r="BV25" s="171"/>
      <c r="BW25" s="171"/>
      <c r="BX25" s="171"/>
      <c r="BY25" s="171"/>
      <c r="BZ25" s="171"/>
      <c r="CA25" s="171"/>
    </row>
    <row r="26" spans="1:79" ht="15.75" thickBot="1">
      <c r="A26" s="301"/>
      <c r="B26" s="48" t="s">
        <v>210</v>
      </c>
      <c r="C26" s="51"/>
      <c r="D26" s="49" t="s">
        <v>208</v>
      </c>
      <c r="E26" s="257">
        <f>SUM(E21:E25)</f>
        <v>0</v>
      </c>
      <c r="F26" s="257">
        <f t="shared" ref="F26:AA26" si="0">SUM(F21:F25)</f>
        <v>0</v>
      </c>
      <c r="G26" s="257">
        <f t="shared" si="0"/>
        <v>0</v>
      </c>
      <c r="H26" s="257">
        <f t="shared" si="0"/>
        <v>0</v>
      </c>
      <c r="I26" s="257">
        <f t="shared" si="0"/>
        <v>0</v>
      </c>
      <c r="J26" s="257">
        <f t="shared" si="0"/>
        <v>0</v>
      </c>
      <c r="K26" s="257">
        <f t="shared" si="0"/>
        <v>0</v>
      </c>
      <c r="L26" s="257">
        <f t="shared" si="0"/>
        <v>0</v>
      </c>
      <c r="M26" s="257">
        <f t="shared" si="0"/>
        <v>0</v>
      </c>
      <c r="N26" s="257">
        <f t="shared" si="0"/>
        <v>0</v>
      </c>
      <c r="O26" s="257">
        <f t="shared" si="0"/>
        <v>0</v>
      </c>
      <c r="P26" s="257">
        <f t="shared" si="0"/>
        <v>0</v>
      </c>
      <c r="Q26" s="257">
        <f t="shared" si="0"/>
        <v>0</v>
      </c>
      <c r="R26" s="257">
        <f t="shared" si="0"/>
        <v>0</v>
      </c>
      <c r="S26" s="257">
        <f t="shared" si="0"/>
        <v>0</v>
      </c>
      <c r="T26" s="257">
        <f t="shared" si="0"/>
        <v>0</v>
      </c>
      <c r="U26" s="257">
        <f t="shared" si="0"/>
        <v>0</v>
      </c>
      <c r="V26" s="257">
        <f t="shared" si="0"/>
        <v>0</v>
      </c>
      <c r="W26" s="257">
        <f t="shared" si="0"/>
        <v>0</v>
      </c>
      <c r="X26" s="257">
        <f t="shared" si="0"/>
        <v>0</v>
      </c>
      <c r="Y26" s="257">
        <f t="shared" si="0"/>
        <v>0</v>
      </c>
      <c r="Z26" s="257">
        <f t="shared" si="0"/>
        <v>0</v>
      </c>
      <c r="AA26" s="257">
        <f t="shared" si="0"/>
        <v>0</v>
      </c>
      <c r="AB26" s="257">
        <f t="shared" ref="AB26" si="1">SUM(AB21:AB25)</f>
        <v>0</v>
      </c>
      <c r="AC26" s="257">
        <f t="shared" ref="AC26" si="2">SUM(AC21:AC25)</f>
        <v>0</v>
      </c>
      <c r="AD26" s="257">
        <f t="shared" ref="AD26:BB26" si="3">SUM(AD21:AD25)</f>
        <v>0</v>
      </c>
      <c r="AE26" s="257">
        <f t="shared" si="3"/>
        <v>0</v>
      </c>
      <c r="AF26" s="257">
        <f t="shared" si="3"/>
        <v>0</v>
      </c>
      <c r="AG26" s="257">
        <f t="shared" si="3"/>
        <v>0</v>
      </c>
      <c r="AH26" s="257">
        <f t="shared" si="3"/>
        <v>0</v>
      </c>
      <c r="AI26" s="257">
        <f t="shared" si="3"/>
        <v>0</v>
      </c>
      <c r="AJ26" s="257">
        <f t="shared" si="3"/>
        <v>0</v>
      </c>
      <c r="AK26" s="257">
        <f t="shared" si="3"/>
        <v>0</v>
      </c>
      <c r="AL26" s="257">
        <f t="shared" si="3"/>
        <v>0</v>
      </c>
      <c r="AM26" s="257">
        <f t="shared" si="3"/>
        <v>0</v>
      </c>
      <c r="AN26" s="257">
        <f t="shared" si="3"/>
        <v>0</v>
      </c>
      <c r="AO26" s="257">
        <f t="shared" si="3"/>
        <v>0</v>
      </c>
      <c r="AP26" s="257">
        <f t="shared" si="3"/>
        <v>0</v>
      </c>
      <c r="AQ26" s="257">
        <f t="shared" si="3"/>
        <v>0</v>
      </c>
      <c r="AR26" s="257">
        <f t="shared" si="3"/>
        <v>0</v>
      </c>
      <c r="AS26" s="257">
        <f t="shared" si="3"/>
        <v>0</v>
      </c>
      <c r="AT26" s="257">
        <f t="shared" si="3"/>
        <v>0</v>
      </c>
      <c r="AU26" s="257">
        <f t="shared" si="3"/>
        <v>0</v>
      </c>
      <c r="AV26" s="257">
        <f t="shared" si="3"/>
        <v>0</v>
      </c>
      <c r="AW26" s="257">
        <f t="shared" si="3"/>
        <v>0</v>
      </c>
      <c r="AX26" s="257">
        <f t="shared" si="3"/>
        <v>0</v>
      </c>
      <c r="AY26" s="257">
        <f t="shared" si="3"/>
        <v>0</v>
      </c>
      <c r="AZ26" s="257">
        <f t="shared" si="3"/>
        <v>0</v>
      </c>
      <c r="BA26" s="257">
        <f t="shared" si="3"/>
        <v>0</v>
      </c>
      <c r="BB26" s="257">
        <f t="shared" si="3"/>
        <v>0</v>
      </c>
      <c r="BC26" s="257">
        <f t="shared" ref="BC26:BL26" si="4">SUM(BC21:BC25)</f>
        <v>0</v>
      </c>
      <c r="BD26" s="257">
        <f t="shared" si="4"/>
        <v>0</v>
      </c>
      <c r="BE26" s="257">
        <f t="shared" si="4"/>
        <v>0</v>
      </c>
      <c r="BF26" s="257">
        <f t="shared" si="4"/>
        <v>0</v>
      </c>
      <c r="BG26" s="257">
        <f t="shared" si="4"/>
        <v>0</v>
      </c>
      <c r="BH26" s="257">
        <f t="shared" si="4"/>
        <v>0</v>
      </c>
      <c r="BI26" s="257">
        <f t="shared" si="4"/>
        <v>0</v>
      </c>
      <c r="BJ26" s="257">
        <f t="shared" si="4"/>
        <v>0</v>
      </c>
      <c r="BK26" s="257">
        <f t="shared" si="4"/>
        <v>0</v>
      </c>
      <c r="BL26" s="257">
        <f t="shared" si="4"/>
        <v>0</v>
      </c>
      <c r="BM26" s="257">
        <f t="shared" ref="BM26:CA26" si="5">SUM(BM21:BM25)</f>
        <v>0</v>
      </c>
      <c r="BN26" s="257">
        <f t="shared" si="5"/>
        <v>0</v>
      </c>
      <c r="BO26" s="257">
        <f t="shared" si="5"/>
        <v>0</v>
      </c>
      <c r="BP26" s="257">
        <f t="shared" si="5"/>
        <v>0</v>
      </c>
      <c r="BQ26" s="257">
        <f t="shared" si="5"/>
        <v>0</v>
      </c>
      <c r="BR26" s="257">
        <f t="shared" si="5"/>
        <v>0</v>
      </c>
      <c r="BS26" s="257">
        <f t="shared" si="5"/>
        <v>0</v>
      </c>
      <c r="BT26" s="257">
        <f t="shared" si="5"/>
        <v>0</v>
      </c>
      <c r="BU26" s="257">
        <f t="shared" si="5"/>
        <v>0</v>
      </c>
      <c r="BV26" s="257">
        <f t="shared" si="5"/>
        <v>0</v>
      </c>
      <c r="BW26" s="257">
        <f t="shared" si="5"/>
        <v>0</v>
      </c>
      <c r="BX26" s="257">
        <f t="shared" si="5"/>
        <v>0</v>
      </c>
      <c r="BY26" s="257">
        <f t="shared" si="5"/>
        <v>0</v>
      </c>
      <c r="BZ26" s="257">
        <f t="shared" si="5"/>
        <v>0</v>
      </c>
      <c r="CA26" s="257">
        <f t="shared" si="5"/>
        <v>0</v>
      </c>
    </row>
    <row r="27" spans="1:79" ht="15" customHeight="1">
      <c r="A27" s="305" t="s">
        <v>336</v>
      </c>
      <c r="B27" s="27" t="s">
        <v>206</v>
      </c>
      <c r="C27" s="7"/>
      <c r="D27" s="2" t="s">
        <v>208</v>
      </c>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171"/>
      <c r="BJ27" s="171"/>
      <c r="BK27" s="171"/>
      <c r="BL27" s="171"/>
      <c r="BM27" s="171"/>
      <c r="BN27" s="171"/>
      <c r="BO27" s="171"/>
      <c r="BP27" s="171"/>
      <c r="BQ27" s="171"/>
      <c r="BR27" s="171"/>
      <c r="BS27" s="171"/>
      <c r="BT27" s="171"/>
      <c r="BU27" s="171"/>
      <c r="BV27" s="171"/>
      <c r="BW27" s="171"/>
      <c r="BX27" s="171"/>
      <c r="BY27" s="171"/>
      <c r="BZ27" s="171"/>
      <c r="CA27" s="171"/>
    </row>
    <row r="28" spans="1:79" ht="15.75" customHeight="1">
      <c r="A28" s="306"/>
      <c r="B28" s="27" t="s">
        <v>252</v>
      </c>
      <c r="C28" s="7"/>
      <c r="D28" s="2" t="s">
        <v>208</v>
      </c>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71"/>
      <c r="AJ28" s="171"/>
      <c r="AK28" s="171"/>
      <c r="AL28" s="171"/>
      <c r="AM28" s="171"/>
      <c r="AN28" s="171"/>
      <c r="AO28" s="171"/>
      <c r="AP28" s="171"/>
      <c r="AQ28" s="171"/>
      <c r="AR28" s="171"/>
      <c r="AS28" s="171"/>
      <c r="AT28" s="171"/>
      <c r="AU28" s="171"/>
      <c r="AV28" s="171"/>
      <c r="AW28" s="171"/>
      <c r="AX28" s="171"/>
      <c r="AY28" s="171"/>
      <c r="AZ28" s="171"/>
      <c r="BA28" s="171"/>
      <c r="BB28" s="171"/>
      <c r="BC28" s="171"/>
      <c r="BD28" s="171"/>
      <c r="BE28" s="171"/>
      <c r="BF28" s="171"/>
      <c r="BG28" s="171"/>
      <c r="BH28" s="171"/>
      <c r="BI28" s="171"/>
      <c r="BJ28" s="171"/>
      <c r="BK28" s="171"/>
      <c r="BL28" s="171"/>
      <c r="BM28" s="171"/>
      <c r="BN28" s="171"/>
      <c r="BO28" s="171"/>
      <c r="BP28" s="171"/>
      <c r="BQ28" s="171"/>
      <c r="BR28" s="171"/>
      <c r="BS28" s="171"/>
      <c r="BT28" s="171"/>
      <c r="BU28" s="171"/>
      <c r="BV28" s="171"/>
      <c r="BW28" s="171"/>
      <c r="BX28" s="171"/>
      <c r="BY28" s="171"/>
      <c r="BZ28" s="171"/>
      <c r="CA28" s="171"/>
    </row>
    <row r="29" spans="1:79" ht="15.75" customHeight="1">
      <c r="A29" s="306"/>
      <c r="B29" s="27" t="s">
        <v>209</v>
      </c>
      <c r="C29" s="123" t="s">
        <v>207</v>
      </c>
      <c r="D29" s="2" t="s">
        <v>208</v>
      </c>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1"/>
      <c r="BJ29" s="171"/>
      <c r="BK29" s="171"/>
      <c r="BL29" s="171"/>
      <c r="BM29" s="171"/>
      <c r="BN29" s="171"/>
      <c r="BO29" s="171"/>
      <c r="BP29" s="171"/>
      <c r="BQ29" s="171"/>
      <c r="BR29" s="171"/>
      <c r="BS29" s="171"/>
      <c r="BT29" s="171"/>
      <c r="BU29" s="171"/>
      <c r="BV29" s="171"/>
      <c r="BW29" s="171"/>
      <c r="BX29" s="171"/>
      <c r="BY29" s="171"/>
      <c r="BZ29" s="171"/>
      <c r="CA29" s="171"/>
    </row>
    <row r="30" spans="1:79" ht="15.75" customHeight="1">
      <c r="A30" s="306"/>
      <c r="B30" s="27" t="s">
        <v>209</v>
      </c>
      <c r="C30" s="123" t="s">
        <v>207</v>
      </c>
      <c r="D30" s="2" t="s">
        <v>208</v>
      </c>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1"/>
      <c r="BZ30" s="171"/>
      <c r="CA30" s="171"/>
    </row>
    <row r="31" spans="1:79" ht="15.75" customHeight="1">
      <c r="A31" s="306"/>
      <c r="B31" s="27" t="s">
        <v>209</v>
      </c>
      <c r="C31" s="123" t="s">
        <v>207</v>
      </c>
      <c r="D31" s="2" t="s">
        <v>208</v>
      </c>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71"/>
      <c r="BQ31" s="171"/>
      <c r="BR31" s="171"/>
      <c r="BS31" s="171"/>
      <c r="BT31" s="171"/>
      <c r="BU31" s="171"/>
      <c r="BV31" s="171"/>
      <c r="BW31" s="171"/>
      <c r="BX31" s="171"/>
      <c r="BY31" s="171"/>
      <c r="BZ31" s="171"/>
      <c r="CA31" s="171"/>
    </row>
    <row r="32" spans="1:79" ht="15.75" customHeight="1">
      <c r="A32" s="306"/>
      <c r="B32" s="27" t="s">
        <v>209</v>
      </c>
      <c r="C32" s="123" t="s">
        <v>207</v>
      </c>
      <c r="D32" s="2" t="s">
        <v>208</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1"/>
      <c r="BG32" s="171"/>
      <c r="BH32" s="171"/>
      <c r="BI32" s="171"/>
      <c r="BJ32" s="171"/>
      <c r="BK32" s="171"/>
      <c r="BL32" s="171"/>
      <c r="BM32" s="171"/>
      <c r="BN32" s="171"/>
      <c r="BO32" s="171"/>
      <c r="BP32" s="171"/>
      <c r="BQ32" s="171"/>
      <c r="BR32" s="171"/>
      <c r="BS32" s="171"/>
      <c r="BT32" s="171"/>
      <c r="BU32" s="171"/>
      <c r="BV32" s="171"/>
      <c r="BW32" s="171"/>
      <c r="BX32" s="171"/>
      <c r="BY32" s="171"/>
      <c r="BZ32" s="171"/>
      <c r="CA32" s="171"/>
    </row>
    <row r="33" spans="1:80" ht="15.75" customHeight="1">
      <c r="A33" s="306"/>
      <c r="B33" s="27" t="s">
        <v>337</v>
      </c>
      <c r="C33" s="7"/>
      <c r="D33" s="2" t="s">
        <v>208</v>
      </c>
      <c r="E33" s="263">
        <f>SUM(E27:E32)</f>
        <v>0</v>
      </c>
      <c r="F33" s="263">
        <f t="shared" ref="F33:BK33" si="6">SUM(F27:F32)</f>
        <v>0</v>
      </c>
      <c r="G33" s="263">
        <f t="shared" si="6"/>
        <v>0</v>
      </c>
      <c r="H33" s="263">
        <f t="shared" si="6"/>
        <v>0</v>
      </c>
      <c r="I33" s="263">
        <f t="shared" si="6"/>
        <v>0</v>
      </c>
      <c r="J33" s="263">
        <f t="shared" si="6"/>
        <v>0</v>
      </c>
      <c r="K33" s="263">
        <f t="shared" si="6"/>
        <v>0</v>
      </c>
      <c r="L33" s="263">
        <f t="shared" si="6"/>
        <v>0</v>
      </c>
      <c r="M33" s="263">
        <f t="shared" si="6"/>
        <v>0</v>
      </c>
      <c r="N33" s="263">
        <f t="shared" si="6"/>
        <v>0</v>
      </c>
      <c r="O33" s="263">
        <f t="shared" si="6"/>
        <v>0</v>
      </c>
      <c r="P33" s="263">
        <f t="shared" si="6"/>
        <v>0</v>
      </c>
      <c r="Q33" s="263">
        <f t="shared" si="6"/>
        <v>0</v>
      </c>
      <c r="R33" s="263">
        <f t="shared" si="6"/>
        <v>0</v>
      </c>
      <c r="S33" s="263">
        <f t="shared" si="6"/>
        <v>0</v>
      </c>
      <c r="T33" s="263">
        <f t="shared" si="6"/>
        <v>0</v>
      </c>
      <c r="U33" s="263">
        <f t="shared" si="6"/>
        <v>0</v>
      </c>
      <c r="V33" s="263">
        <f t="shared" si="6"/>
        <v>0</v>
      </c>
      <c r="W33" s="263">
        <f t="shared" si="6"/>
        <v>0</v>
      </c>
      <c r="X33" s="263">
        <f t="shared" si="6"/>
        <v>0</v>
      </c>
      <c r="Y33" s="263">
        <f t="shared" si="6"/>
        <v>0</v>
      </c>
      <c r="Z33" s="263">
        <f t="shared" si="6"/>
        <v>0</v>
      </c>
      <c r="AA33" s="263">
        <f t="shared" si="6"/>
        <v>0</v>
      </c>
      <c r="AB33" s="263">
        <f t="shared" si="6"/>
        <v>0</v>
      </c>
      <c r="AC33" s="263">
        <f t="shared" si="6"/>
        <v>0</v>
      </c>
      <c r="AD33" s="263">
        <f t="shared" si="6"/>
        <v>0</v>
      </c>
      <c r="AE33" s="263">
        <f t="shared" si="6"/>
        <v>0</v>
      </c>
      <c r="AF33" s="263">
        <f t="shared" si="6"/>
        <v>0</v>
      </c>
      <c r="AG33" s="263">
        <f t="shared" si="6"/>
        <v>0</v>
      </c>
      <c r="AH33" s="263">
        <f t="shared" si="6"/>
        <v>0</v>
      </c>
      <c r="AI33" s="263">
        <f t="shared" si="6"/>
        <v>0</v>
      </c>
      <c r="AJ33" s="263">
        <f t="shared" si="6"/>
        <v>0</v>
      </c>
      <c r="AK33" s="263">
        <f t="shared" si="6"/>
        <v>0</v>
      </c>
      <c r="AL33" s="263">
        <f t="shared" si="6"/>
        <v>0</v>
      </c>
      <c r="AM33" s="263">
        <f t="shared" si="6"/>
        <v>0</v>
      </c>
      <c r="AN33" s="263">
        <f t="shared" si="6"/>
        <v>0</v>
      </c>
      <c r="AO33" s="263">
        <f t="shared" si="6"/>
        <v>0</v>
      </c>
      <c r="AP33" s="263">
        <f t="shared" si="6"/>
        <v>0</v>
      </c>
      <c r="AQ33" s="263">
        <f t="shared" ref="AQ33" si="7">SUM(AQ27:AQ32)</f>
        <v>0</v>
      </c>
      <c r="AR33" s="263">
        <f t="shared" si="6"/>
        <v>0</v>
      </c>
      <c r="AS33" s="263">
        <f t="shared" si="6"/>
        <v>0</v>
      </c>
      <c r="AT33" s="263">
        <f t="shared" si="6"/>
        <v>0</v>
      </c>
      <c r="AU33" s="263">
        <f t="shared" si="6"/>
        <v>0</v>
      </c>
      <c r="AV33" s="263">
        <f t="shared" ref="AV33" si="8">SUM(AV27:AV32)</f>
        <v>0</v>
      </c>
      <c r="AW33" s="263">
        <f t="shared" si="6"/>
        <v>0</v>
      </c>
      <c r="AX33" s="263">
        <f t="shared" si="6"/>
        <v>0</v>
      </c>
      <c r="AY33" s="263">
        <f t="shared" si="6"/>
        <v>0</v>
      </c>
      <c r="AZ33" s="263">
        <f t="shared" ref="AZ33" si="9">SUM(AZ27:AZ32)</f>
        <v>0</v>
      </c>
      <c r="BA33" s="263">
        <f t="shared" si="6"/>
        <v>0</v>
      </c>
      <c r="BB33" s="263">
        <f t="shared" si="6"/>
        <v>0</v>
      </c>
      <c r="BC33" s="263">
        <f t="shared" si="6"/>
        <v>0</v>
      </c>
      <c r="BD33" s="263">
        <f t="shared" si="6"/>
        <v>0</v>
      </c>
      <c r="BE33" s="263">
        <f t="shared" ref="BE33" si="10">SUM(BE27:BE32)</f>
        <v>0</v>
      </c>
      <c r="BF33" s="263">
        <f t="shared" si="6"/>
        <v>0</v>
      </c>
      <c r="BG33" s="263">
        <f t="shared" si="6"/>
        <v>0</v>
      </c>
      <c r="BH33" s="263">
        <f t="shared" si="6"/>
        <v>0</v>
      </c>
      <c r="BI33" s="263">
        <f t="shared" si="6"/>
        <v>0</v>
      </c>
      <c r="BJ33" s="263">
        <f t="shared" ref="BJ33" si="11">SUM(BJ27:BJ32)</f>
        <v>0</v>
      </c>
      <c r="BK33" s="263">
        <f t="shared" si="6"/>
        <v>0</v>
      </c>
      <c r="BL33" s="263">
        <f t="shared" ref="BL33:CA33" si="12">SUM(BL27:BL32)</f>
        <v>0</v>
      </c>
      <c r="BM33" s="263">
        <f t="shared" si="12"/>
        <v>0</v>
      </c>
      <c r="BN33" s="263">
        <f t="shared" si="12"/>
        <v>0</v>
      </c>
      <c r="BO33" s="263">
        <f t="shared" si="12"/>
        <v>0</v>
      </c>
      <c r="BP33" s="263">
        <f t="shared" si="12"/>
        <v>0</v>
      </c>
      <c r="BQ33" s="263">
        <f t="shared" si="12"/>
        <v>0</v>
      </c>
      <c r="BR33" s="263">
        <f t="shared" si="12"/>
        <v>0</v>
      </c>
      <c r="BS33" s="263">
        <f t="shared" si="12"/>
        <v>0</v>
      </c>
      <c r="BT33" s="263">
        <f t="shared" si="12"/>
        <v>0</v>
      </c>
      <c r="BU33" s="263">
        <f t="shared" si="12"/>
        <v>0</v>
      </c>
      <c r="BV33" s="263">
        <f t="shared" si="12"/>
        <v>0</v>
      </c>
      <c r="BW33" s="263">
        <f t="shared" si="12"/>
        <v>0</v>
      </c>
      <c r="BX33" s="263">
        <f t="shared" si="12"/>
        <v>0</v>
      </c>
      <c r="BY33" s="263">
        <f t="shared" si="12"/>
        <v>0</v>
      </c>
      <c r="BZ33" s="263">
        <f t="shared" si="12"/>
        <v>0</v>
      </c>
      <c r="CA33" s="263">
        <f t="shared" si="12"/>
        <v>0</v>
      </c>
    </row>
    <row r="34" spans="1:80" ht="16.5" customHeight="1" thickBot="1">
      <c r="A34" s="307"/>
      <c r="B34" s="25" t="s">
        <v>338</v>
      </c>
      <c r="C34" s="26" t="s">
        <v>339</v>
      </c>
      <c r="D34" s="25" t="s">
        <v>208</v>
      </c>
      <c r="E34" s="257">
        <f>E26+E33</f>
        <v>0</v>
      </c>
      <c r="F34" s="257">
        <f t="shared" ref="F34:I34" si="13">F26+F33</f>
        <v>0</v>
      </c>
      <c r="G34" s="257">
        <f t="shared" si="13"/>
        <v>0</v>
      </c>
      <c r="H34" s="257">
        <f t="shared" si="13"/>
        <v>0</v>
      </c>
      <c r="I34" s="257">
        <f t="shared" si="13"/>
        <v>0</v>
      </c>
      <c r="J34" s="257">
        <f t="shared" ref="J34:BK34" si="14">J26+J33</f>
        <v>0</v>
      </c>
      <c r="K34" s="257">
        <f t="shared" si="14"/>
        <v>0</v>
      </c>
      <c r="L34" s="257">
        <f t="shared" si="14"/>
        <v>0</v>
      </c>
      <c r="M34" s="257">
        <f t="shared" si="14"/>
        <v>0</v>
      </c>
      <c r="N34" s="257">
        <f t="shared" si="14"/>
        <v>0</v>
      </c>
      <c r="O34" s="257">
        <f t="shared" si="14"/>
        <v>0</v>
      </c>
      <c r="P34" s="257">
        <f t="shared" si="14"/>
        <v>0</v>
      </c>
      <c r="Q34" s="257">
        <f t="shared" si="14"/>
        <v>0</v>
      </c>
      <c r="R34" s="257">
        <f t="shared" si="14"/>
        <v>0</v>
      </c>
      <c r="S34" s="257">
        <f t="shared" si="14"/>
        <v>0</v>
      </c>
      <c r="T34" s="257">
        <f t="shared" si="14"/>
        <v>0</v>
      </c>
      <c r="U34" s="257">
        <f t="shared" si="14"/>
        <v>0</v>
      </c>
      <c r="V34" s="257">
        <f t="shared" si="14"/>
        <v>0</v>
      </c>
      <c r="W34" s="257">
        <f t="shared" si="14"/>
        <v>0</v>
      </c>
      <c r="X34" s="257">
        <f t="shared" si="14"/>
        <v>0</v>
      </c>
      <c r="Y34" s="257">
        <f t="shared" si="14"/>
        <v>0</v>
      </c>
      <c r="Z34" s="257">
        <f t="shared" si="14"/>
        <v>0</v>
      </c>
      <c r="AA34" s="257">
        <f t="shared" si="14"/>
        <v>0</v>
      </c>
      <c r="AB34" s="257">
        <f t="shared" si="14"/>
        <v>0</v>
      </c>
      <c r="AC34" s="257">
        <f t="shared" si="14"/>
        <v>0</v>
      </c>
      <c r="AD34" s="257">
        <f t="shared" si="14"/>
        <v>0</v>
      </c>
      <c r="AE34" s="257">
        <f t="shared" si="14"/>
        <v>0</v>
      </c>
      <c r="AF34" s="257">
        <f t="shared" si="14"/>
        <v>0</v>
      </c>
      <c r="AG34" s="257">
        <f t="shared" si="14"/>
        <v>0</v>
      </c>
      <c r="AH34" s="257">
        <f t="shared" si="14"/>
        <v>0</v>
      </c>
      <c r="AI34" s="257">
        <f t="shared" si="14"/>
        <v>0</v>
      </c>
      <c r="AJ34" s="257">
        <f t="shared" si="14"/>
        <v>0</v>
      </c>
      <c r="AK34" s="257">
        <f t="shared" si="14"/>
        <v>0</v>
      </c>
      <c r="AL34" s="257">
        <f t="shared" si="14"/>
        <v>0</v>
      </c>
      <c r="AM34" s="257">
        <f t="shared" si="14"/>
        <v>0</v>
      </c>
      <c r="AN34" s="257">
        <f t="shared" si="14"/>
        <v>0</v>
      </c>
      <c r="AO34" s="257">
        <f t="shared" si="14"/>
        <v>0</v>
      </c>
      <c r="AP34" s="257">
        <f t="shared" si="14"/>
        <v>0</v>
      </c>
      <c r="AQ34" s="257">
        <f t="shared" ref="AQ34" si="15">AQ26+AQ33</f>
        <v>0</v>
      </c>
      <c r="AR34" s="257">
        <f t="shared" si="14"/>
        <v>0</v>
      </c>
      <c r="AS34" s="257">
        <f t="shared" si="14"/>
        <v>0</v>
      </c>
      <c r="AT34" s="257">
        <f t="shared" si="14"/>
        <v>0</v>
      </c>
      <c r="AU34" s="257">
        <f t="shared" si="14"/>
        <v>0</v>
      </c>
      <c r="AV34" s="257">
        <f t="shared" ref="AV34" si="16">AV26+AV33</f>
        <v>0</v>
      </c>
      <c r="AW34" s="257">
        <f t="shared" si="14"/>
        <v>0</v>
      </c>
      <c r="AX34" s="257">
        <f t="shared" si="14"/>
        <v>0</v>
      </c>
      <c r="AY34" s="257">
        <f t="shared" si="14"/>
        <v>0</v>
      </c>
      <c r="AZ34" s="257">
        <f t="shared" ref="AZ34" si="17">AZ26+AZ33</f>
        <v>0</v>
      </c>
      <c r="BA34" s="257">
        <f t="shared" si="14"/>
        <v>0</v>
      </c>
      <c r="BB34" s="257">
        <f t="shared" si="14"/>
        <v>0</v>
      </c>
      <c r="BC34" s="257">
        <f t="shared" si="14"/>
        <v>0</v>
      </c>
      <c r="BD34" s="257">
        <f t="shared" si="14"/>
        <v>0</v>
      </c>
      <c r="BE34" s="257">
        <f t="shared" ref="BE34" si="18">BE26+BE33</f>
        <v>0</v>
      </c>
      <c r="BF34" s="257">
        <f t="shared" si="14"/>
        <v>0</v>
      </c>
      <c r="BG34" s="257">
        <f t="shared" si="14"/>
        <v>0</v>
      </c>
      <c r="BH34" s="257">
        <f t="shared" si="14"/>
        <v>0</v>
      </c>
      <c r="BI34" s="257">
        <f t="shared" si="14"/>
        <v>0</v>
      </c>
      <c r="BJ34" s="257">
        <f t="shared" ref="BJ34" si="19">BJ26+BJ33</f>
        <v>0</v>
      </c>
      <c r="BK34" s="257">
        <f t="shared" si="14"/>
        <v>0</v>
      </c>
      <c r="BL34" s="257">
        <f t="shared" ref="BL34:CA34" si="20">BL26+BL33</f>
        <v>0</v>
      </c>
      <c r="BM34" s="257">
        <f t="shared" si="20"/>
        <v>0</v>
      </c>
      <c r="BN34" s="257">
        <f t="shared" si="20"/>
        <v>0</v>
      </c>
      <c r="BO34" s="257">
        <f t="shared" si="20"/>
        <v>0</v>
      </c>
      <c r="BP34" s="257">
        <f t="shared" si="20"/>
        <v>0</v>
      </c>
      <c r="BQ34" s="257">
        <f t="shared" si="20"/>
        <v>0</v>
      </c>
      <c r="BR34" s="257">
        <f t="shared" si="20"/>
        <v>0</v>
      </c>
      <c r="BS34" s="257">
        <f t="shared" si="20"/>
        <v>0</v>
      </c>
      <c r="BT34" s="257">
        <f t="shared" si="20"/>
        <v>0</v>
      </c>
      <c r="BU34" s="257">
        <f t="shared" si="20"/>
        <v>0</v>
      </c>
      <c r="BV34" s="257">
        <f t="shared" si="20"/>
        <v>0</v>
      </c>
      <c r="BW34" s="257">
        <f t="shared" si="20"/>
        <v>0</v>
      </c>
      <c r="BX34" s="257">
        <f t="shared" si="20"/>
        <v>0</v>
      </c>
      <c r="BY34" s="257">
        <f t="shared" si="20"/>
        <v>0</v>
      </c>
      <c r="BZ34" s="257">
        <f t="shared" si="20"/>
        <v>0</v>
      </c>
      <c r="CA34" s="257">
        <f t="shared" si="20"/>
        <v>0</v>
      </c>
    </row>
    <row r="35" spans="1:80" ht="15" customHeight="1">
      <c r="A35" s="296" t="s">
        <v>340</v>
      </c>
      <c r="B35" s="182" t="s">
        <v>341</v>
      </c>
      <c r="C35" s="183" t="s">
        <v>342</v>
      </c>
      <c r="D35" s="182" t="s">
        <v>223</v>
      </c>
      <c r="E35" s="184">
        <f>'Fixed Data'!$B$7</f>
        <v>0.85</v>
      </c>
      <c r="F35" s="184">
        <f>'Fixed Data'!$B$7</f>
        <v>0.85</v>
      </c>
      <c r="G35" s="184">
        <f>'Fixed Data'!$B$7</f>
        <v>0.85</v>
      </c>
      <c r="H35" s="184">
        <f>'Fixed Data'!$B$7</f>
        <v>0.85</v>
      </c>
      <c r="I35" s="184">
        <f>'Fixed Data'!$B$7</f>
        <v>0.85</v>
      </c>
      <c r="J35" s="184">
        <f>'Fixed Data'!$B$7</f>
        <v>0.85</v>
      </c>
      <c r="K35" s="184">
        <f>'Fixed Data'!$B$7</f>
        <v>0.85</v>
      </c>
      <c r="L35" s="184">
        <f>'Fixed Data'!$B$7</f>
        <v>0.85</v>
      </c>
      <c r="M35" s="184">
        <f>'Fixed Data'!$B$7</f>
        <v>0.85</v>
      </c>
      <c r="N35" s="184">
        <f>'Fixed Data'!$B$7</f>
        <v>0.85</v>
      </c>
      <c r="O35" s="184">
        <f>'Fixed Data'!$B$7</f>
        <v>0.85</v>
      </c>
      <c r="P35" s="184">
        <f>'Fixed Data'!$B$7</f>
        <v>0.85</v>
      </c>
      <c r="Q35" s="184">
        <f>'Fixed Data'!$B$7</f>
        <v>0.85</v>
      </c>
      <c r="R35" s="184">
        <f>'Fixed Data'!$B$7</f>
        <v>0.85</v>
      </c>
      <c r="S35" s="184">
        <f>'Fixed Data'!$B$7</f>
        <v>0.85</v>
      </c>
      <c r="T35" s="184">
        <f>'Fixed Data'!$B$7</f>
        <v>0.85</v>
      </c>
      <c r="U35" s="184">
        <f>'Fixed Data'!$B$7</f>
        <v>0.85</v>
      </c>
      <c r="V35" s="184">
        <f>'Fixed Data'!$B$7</f>
        <v>0.85</v>
      </c>
      <c r="W35" s="184">
        <f>'Fixed Data'!$B$7</f>
        <v>0.85</v>
      </c>
      <c r="X35" s="184">
        <f>'Fixed Data'!$B$7</f>
        <v>0.85</v>
      </c>
      <c r="Y35" s="184">
        <f>'Fixed Data'!$B$7</f>
        <v>0.85</v>
      </c>
      <c r="Z35" s="184">
        <f>'Fixed Data'!$B$7</f>
        <v>0.85</v>
      </c>
      <c r="AA35" s="184">
        <f>'Fixed Data'!$B$7</f>
        <v>0.85</v>
      </c>
      <c r="AB35" s="184">
        <f>'Fixed Data'!$B$7</f>
        <v>0.85</v>
      </c>
      <c r="AC35" s="184">
        <f>'Fixed Data'!$B$7</f>
        <v>0.85</v>
      </c>
      <c r="AD35" s="184">
        <f>'Fixed Data'!$B$7</f>
        <v>0.85</v>
      </c>
      <c r="AE35" s="184">
        <f>'Fixed Data'!$B$7</f>
        <v>0.85</v>
      </c>
      <c r="AF35" s="184">
        <f>'Fixed Data'!$B$7</f>
        <v>0.85</v>
      </c>
      <c r="AG35" s="184">
        <f>'Fixed Data'!$B$7</f>
        <v>0.85</v>
      </c>
      <c r="AH35" s="184">
        <f>'Fixed Data'!$B$7</f>
        <v>0.85</v>
      </c>
      <c r="AI35" s="184">
        <f>'Fixed Data'!$B$7</f>
        <v>0.85</v>
      </c>
      <c r="AJ35" s="184">
        <f>'Fixed Data'!$B$7</f>
        <v>0.85</v>
      </c>
      <c r="AK35" s="184">
        <f>'Fixed Data'!$B$7</f>
        <v>0.85</v>
      </c>
      <c r="AL35" s="184">
        <f>'Fixed Data'!$B$7</f>
        <v>0.85</v>
      </c>
      <c r="AM35" s="184">
        <f>'Fixed Data'!$B$7</f>
        <v>0.85</v>
      </c>
      <c r="AN35" s="184">
        <f>'Fixed Data'!$B$7</f>
        <v>0.85</v>
      </c>
      <c r="AO35" s="184">
        <f>'Fixed Data'!$B$7</f>
        <v>0.85</v>
      </c>
      <c r="AP35" s="184">
        <f>'Fixed Data'!$B$7</f>
        <v>0.85</v>
      </c>
      <c r="AQ35" s="184">
        <f>'Fixed Data'!$B$7</f>
        <v>0.85</v>
      </c>
      <c r="AR35" s="184">
        <f>'Fixed Data'!$B$7</f>
        <v>0.85</v>
      </c>
      <c r="AS35" s="184">
        <f>'Fixed Data'!$B$7</f>
        <v>0.85</v>
      </c>
      <c r="AT35" s="184">
        <f>'Fixed Data'!$B$7</f>
        <v>0.85</v>
      </c>
      <c r="AU35" s="184">
        <f>'Fixed Data'!$B$7</f>
        <v>0.85</v>
      </c>
      <c r="AV35" s="184">
        <f>'Fixed Data'!$B$7</f>
        <v>0.85</v>
      </c>
      <c r="AW35" s="184">
        <f>'Fixed Data'!$B$7</f>
        <v>0.85</v>
      </c>
      <c r="AX35" s="184">
        <f>'Fixed Data'!$B$7</f>
        <v>0.85</v>
      </c>
      <c r="AY35" s="184">
        <f>'Fixed Data'!$B$7</f>
        <v>0.85</v>
      </c>
      <c r="AZ35" s="184">
        <f>'Fixed Data'!$B$7</f>
        <v>0.85</v>
      </c>
      <c r="BA35" s="184">
        <f>'Fixed Data'!$B$7</f>
        <v>0.85</v>
      </c>
      <c r="BB35" s="184">
        <f>'Fixed Data'!$B$7</f>
        <v>0.85</v>
      </c>
      <c r="BC35" s="184">
        <f>'Fixed Data'!$B$7</f>
        <v>0.85</v>
      </c>
      <c r="BD35" s="184">
        <f>'Fixed Data'!$B$7</f>
        <v>0.85</v>
      </c>
      <c r="BE35" s="184">
        <f>'Fixed Data'!$B$7</f>
        <v>0.85</v>
      </c>
      <c r="BF35" s="184">
        <f>'Fixed Data'!$B$7</f>
        <v>0.85</v>
      </c>
      <c r="BG35" s="184">
        <f>'Fixed Data'!$B$7</f>
        <v>0.85</v>
      </c>
      <c r="BH35" s="184">
        <f>'Fixed Data'!$B$7</f>
        <v>0.85</v>
      </c>
      <c r="BI35" s="184">
        <f>'Fixed Data'!$B$7</f>
        <v>0.85</v>
      </c>
      <c r="BJ35" s="184">
        <f>'Fixed Data'!$B$7</f>
        <v>0.85</v>
      </c>
      <c r="BK35" s="184">
        <f>'Fixed Data'!$B$7</f>
        <v>0.85</v>
      </c>
      <c r="BL35" s="184">
        <f>'Fixed Data'!$B$7</f>
        <v>0.85</v>
      </c>
      <c r="BM35" s="184">
        <f>'Fixed Data'!$B$7</f>
        <v>0.85</v>
      </c>
      <c r="BN35" s="184">
        <f>'Fixed Data'!$B$7</f>
        <v>0.85</v>
      </c>
      <c r="BO35" s="184">
        <f>'Fixed Data'!$B$7</f>
        <v>0.85</v>
      </c>
      <c r="BP35" s="184">
        <f>'Fixed Data'!$B$7</f>
        <v>0.85</v>
      </c>
      <c r="BQ35" s="184">
        <f>'Fixed Data'!$B$7</f>
        <v>0.85</v>
      </c>
      <c r="BR35" s="184">
        <f>'Fixed Data'!$B$7</f>
        <v>0.85</v>
      </c>
      <c r="BS35" s="184">
        <f>'Fixed Data'!$B$7</f>
        <v>0.85</v>
      </c>
      <c r="BT35" s="184">
        <f>'Fixed Data'!$B$7</f>
        <v>0.85</v>
      </c>
      <c r="BU35" s="184">
        <f>'Fixed Data'!$B$7</f>
        <v>0.85</v>
      </c>
      <c r="BV35" s="184">
        <f>'Fixed Data'!$B$7</f>
        <v>0.85</v>
      </c>
      <c r="BW35" s="184">
        <f>'Fixed Data'!$B$7</f>
        <v>0.85</v>
      </c>
      <c r="BX35" s="184">
        <f>'Fixed Data'!$B$7</f>
        <v>0.85</v>
      </c>
      <c r="BY35" s="184">
        <f>'Fixed Data'!$B$7</f>
        <v>0.85</v>
      </c>
      <c r="BZ35" s="184">
        <f>'Fixed Data'!$B$7</f>
        <v>0.85</v>
      </c>
      <c r="CA35" s="185">
        <f>'Fixed Data'!$B$7</f>
        <v>0.85</v>
      </c>
    </row>
    <row r="36" spans="1:80" ht="42" customHeight="1">
      <c r="A36" s="297"/>
      <c r="B36" s="2" t="s">
        <v>343</v>
      </c>
      <c r="C36" s="2" t="s">
        <v>344</v>
      </c>
      <c r="D36" s="2" t="s">
        <v>208</v>
      </c>
      <c r="E36" s="255">
        <f>E34*E35</f>
        <v>0</v>
      </c>
      <c r="F36" s="255">
        <f>F34*F35</f>
        <v>0</v>
      </c>
      <c r="G36" s="255">
        <f t="shared" ref="G36:BB36" si="21">G34*G35</f>
        <v>0</v>
      </c>
      <c r="H36" s="255">
        <f t="shared" si="21"/>
        <v>0</v>
      </c>
      <c r="I36" s="255">
        <f t="shared" si="21"/>
        <v>0</v>
      </c>
      <c r="J36" s="255">
        <f t="shared" si="21"/>
        <v>0</v>
      </c>
      <c r="K36" s="255">
        <f t="shared" si="21"/>
        <v>0</v>
      </c>
      <c r="L36" s="255">
        <f t="shared" si="21"/>
        <v>0</v>
      </c>
      <c r="M36" s="255">
        <f t="shared" si="21"/>
        <v>0</v>
      </c>
      <c r="N36" s="255">
        <f t="shared" si="21"/>
        <v>0</v>
      </c>
      <c r="O36" s="255">
        <f t="shared" si="21"/>
        <v>0</v>
      </c>
      <c r="P36" s="255">
        <f t="shared" si="21"/>
        <v>0</v>
      </c>
      <c r="Q36" s="255">
        <f t="shared" si="21"/>
        <v>0</v>
      </c>
      <c r="R36" s="255">
        <f t="shared" si="21"/>
        <v>0</v>
      </c>
      <c r="S36" s="255">
        <f t="shared" si="21"/>
        <v>0</v>
      </c>
      <c r="T36" s="255">
        <f t="shared" si="21"/>
        <v>0</v>
      </c>
      <c r="U36" s="255">
        <f t="shared" si="21"/>
        <v>0</v>
      </c>
      <c r="V36" s="255">
        <f t="shared" si="21"/>
        <v>0</v>
      </c>
      <c r="W36" s="255">
        <f t="shared" si="21"/>
        <v>0</v>
      </c>
      <c r="X36" s="255">
        <f t="shared" si="21"/>
        <v>0</v>
      </c>
      <c r="Y36" s="255">
        <f t="shared" si="21"/>
        <v>0</v>
      </c>
      <c r="Z36" s="255">
        <f t="shared" si="21"/>
        <v>0</v>
      </c>
      <c r="AA36" s="255">
        <f t="shared" si="21"/>
        <v>0</v>
      </c>
      <c r="AB36" s="255">
        <f t="shared" si="21"/>
        <v>0</v>
      </c>
      <c r="AC36" s="255">
        <f t="shared" si="21"/>
        <v>0</v>
      </c>
      <c r="AD36" s="255">
        <f t="shared" si="21"/>
        <v>0</v>
      </c>
      <c r="AE36" s="255">
        <f t="shared" si="21"/>
        <v>0</v>
      </c>
      <c r="AF36" s="255">
        <f t="shared" si="21"/>
        <v>0</v>
      </c>
      <c r="AG36" s="255">
        <f t="shared" ref="AG36:AH36" si="22">AG34*AG35</f>
        <v>0</v>
      </c>
      <c r="AH36" s="255">
        <f t="shared" si="22"/>
        <v>0</v>
      </c>
      <c r="AI36" s="255">
        <f t="shared" si="21"/>
        <v>0</v>
      </c>
      <c r="AJ36" s="255">
        <f t="shared" si="21"/>
        <v>0</v>
      </c>
      <c r="AK36" s="255">
        <f t="shared" si="21"/>
        <v>0</v>
      </c>
      <c r="AL36" s="255">
        <f t="shared" si="21"/>
        <v>0</v>
      </c>
      <c r="AM36" s="255">
        <f t="shared" si="21"/>
        <v>0</v>
      </c>
      <c r="AN36" s="255">
        <f t="shared" si="21"/>
        <v>0</v>
      </c>
      <c r="AO36" s="255">
        <f t="shared" si="21"/>
        <v>0</v>
      </c>
      <c r="AP36" s="255">
        <f t="shared" si="21"/>
        <v>0</v>
      </c>
      <c r="AQ36" s="255">
        <f t="shared" ref="AQ36" si="23">AQ34*AQ35</f>
        <v>0</v>
      </c>
      <c r="AR36" s="255">
        <f t="shared" si="21"/>
        <v>0</v>
      </c>
      <c r="AS36" s="255">
        <f t="shared" si="21"/>
        <v>0</v>
      </c>
      <c r="AT36" s="255">
        <f t="shared" si="21"/>
        <v>0</v>
      </c>
      <c r="AU36" s="255">
        <f t="shared" si="21"/>
        <v>0</v>
      </c>
      <c r="AV36" s="255">
        <f t="shared" ref="AV36" si="24">AV34*AV35</f>
        <v>0</v>
      </c>
      <c r="AW36" s="255">
        <f t="shared" si="21"/>
        <v>0</v>
      </c>
      <c r="AX36" s="255">
        <f t="shared" si="21"/>
        <v>0</v>
      </c>
      <c r="AY36" s="255">
        <f t="shared" si="21"/>
        <v>0</v>
      </c>
      <c r="AZ36" s="255">
        <f t="shared" ref="AZ36" si="25">AZ34*AZ35</f>
        <v>0</v>
      </c>
      <c r="BA36" s="255">
        <f t="shared" si="21"/>
        <v>0</v>
      </c>
      <c r="BB36" s="255">
        <f t="shared" si="21"/>
        <v>0</v>
      </c>
      <c r="BC36" s="255">
        <f t="shared" ref="BC36:BL36" si="26">BC34*BC35</f>
        <v>0</v>
      </c>
      <c r="BD36" s="255">
        <f t="shared" si="26"/>
        <v>0</v>
      </c>
      <c r="BE36" s="255">
        <f t="shared" si="26"/>
        <v>0</v>
      </c>
      <c r="BF36" s="255">
        <f t="shared" si="26"/>
        <v>0</v>
      </c>
      <c r="BG36" s="255">
        <f t="shared" si="26"/>
        <v>0</v>
      </c>
      <c r="BH36" s="255">
        <f t="shared" si="26"/>
        <v>0</v>
      </c>
      <c r="BI36" s="255">
        <f t="shared" si="26"/>
        <v>0</v>
      </c>
      <c r="BJ36" s="255">
        <f t="shared" si="26"/>
        <v>0</v>
      </c>
      <c r="BK36" s="255">
        <f t="shared" si="26"/>
        <v>0</v>
      </c>
      <c r="BL36" s="255">
        <f t="shared" si="26"/>
        <v>0</v>
      </c>
      <c r="BM36" s="255">
        <f t="shared" ref="BM36:CB36" si="27">BM34*BM35</f>
        <v>0</v>
      </c>
      <c r="BN36" s="255">
        <f t="shared" si="27"/>
        <v>0</v>
      </c>
      <c r="BO36" s="255">
        <f t="shared" si="27"/>
        <v>0</v>
      </c>
      <c r="BP36" s="255">
        <f t="shared" si="27"/>
        <v>0</v>
      </c>
      <c r="BQ36" s="255">
        <f t="shared" si="27"/>
        <v>0</v>
      </c>
      <c r="BR36" s="255">
        <f t="shared" si="27"/>
        <v>0</v>
      </c>
      <c r="BS36" s="255">
        <f t="shared" si="27"/>
        <v>0</v>
      </c>
      <c r="BT36" s="255">
        <f t="shared" si="27"/>
        <v>0</v>
      </c>
      <c r="BU36" s="255">
        <f t="shared" si="27"/>
        <v>0</v>
      </c>
      <c r="BV36" s="255">
        <f t="shared" si="27"/>
        <v>0</v>
      </c>
      <c r="BW36" s="255">
        <f t="shared" si="27"/>
        <v>0</v>
      </c>
      <c r="BX36" s="255">
        <f t="shared" si="27"/>
        <v>0</v>
      </c>
      <c r="BY36" s="255">
        <f t="shared" si="27"/>
        <v>0</v>
      </c>
      <c r="BZ36" s="255">
        <f t="shared" si="27"/>
        <v>0</v>
      </c>
      <c r="CA36" s="256">
        <f t="shared" si="27"/>
        <v>0</v>
      </c>
      <c r="CB36" s="255">
        <f t="shared" si="27"/>
        <v>0</v>
      </c>
    </row>
    <row r="37" spans="1:80" ht="24.95" customHeight="1">
      <c r="A37" s="297"/>
      <c r="B37" s="2" t="s">
        <v>345</v>
      </c>
      <c r="C37" s="2" t="s">
        <v>346</v>
      </c>
      <c r="D37" s="2" t="s">
        <v>208</v>
      </c>
      <c r="E37" s="255">
        <f>E34-E36</f>
        <v>0</v>
      </c>
      <c r="F37" s="255">
        <f>F34-F36</f>
        <v>0</v>
      </c>
      <c r="G37" s="255">
        <f t="shared" ref="G37:BB37" si="28">G34-G36</f>
        <v>0</v>
      </c>
      <c r="H37" s="255">
        <f t="shared" si="28"/>
        <v>0</v>
      </c>
      <c r="I37" s="255">
        <f t="shared" si="28"/>
        <v>0</v>
      </c>
      <c r="J37" s="255">
        <f t="shared" si="28"/>
        <v>0</v>
      </c>
      <c r="K37" s="255">
        <f t="shared" si="28"/>
        <v>0</v>
      </c>
      <c r="L37" s="255">
        <f t="shared" si="28"/>
        <v>0</v>
      </c>
      <c r="M37" s="255">
        <f t="shared" si="28"/>
        <v>0</v>
      </c>
      <c r="N37" s="255">
        <f t="shared" si="28"/>
        <v>0</v>
      </c>
      <c r="O37" s="255">
        <f t="shared" si="28"/>
        <v>0</v>
      </c>
      <c r="P37" s="255">
        <f t="shared" si="28"/>
        <v>0</v>
      </c>
      <c r="Q37" s="255">
        <f t="shared" si="28"/>
        <v>0</v>
      </c>
      <c r="R37" s="255">
        <f t="shared" si="28"/>
        <v>0</v>
      </c>
      <c r="S37" s="255">
        <f t="shared" si="28"/>
        <v>0</v>
      </c>
      <c r="T37" s="255">
        <f t="shared" si="28"/>
        <v>0</v>
      </c>
      <c r="U37" s="255">
        <f t="shared" si="28"/>
        <v>0</v>
      </c>
      <c r="V37" s="255">
        <f t="shared" si="28"/>
        <v>0</v>
      </c>
      <c r="W37" s="255">
        <f t="shared" si="28"/>
        <v>0</v>
      </c>
      <c r="X37" s="255">
        <f t="shared" si="28"/>
        <v>0</v>
      </c>
      <c r="Y37" s="255">
        <f t="shared" si="28"/>
        <v>0</v>
      </c>
      <c r="Z37" s="255">
        <f t="shared" si="28"/>
        <v>0</v>
      </c>
      <c r="AA37" s="255">
        <f t="shared" si="28"/>
        <v>0</v>
      </c>
      <c r="AB37" s="255">
        <f t="shared" si="28"/>
        <v>0</v>
      </c>
      <c r="AC37" s="255">
        <f t="shared" si="28"/>
        <v>0</v>
      </c>
      <c r="AD37" s="255">
        <f t="shared" si="28"/>
        <v>0</v>
      </c>
      <c r="AE37" s="255">
        <f t="shared" si="28"/>
        <v>0</v>
      </c>
      <c r="AF37" s="255">
        <f t="shared" si="28"/>
        <v>0</v>
      </c>
      <c r="AG37" s="255">
        <f t="shared" ref="AG37" si="29">AG34-AG36</f>
        <v>0</v>
      </c>
      <c r="AH37" s="255">
        <f t="shared" si="28"/>
        <v>0</v>
      </c>
      <c r="AI37" s="255">
        <f t="shared" si="28"/>
        <v>0</v>
      </c>
      <c r="AJ37" s="255">
        <f t="shared" si="28"/>
        <v>0</v>
      </c>
      <c r="AK37" s="255">
        <f t="shared" si="28"/>
        <v>0</v>
      </c>
      <c r="AL37" s="255">
        <f t="shared" ref="AL37" si="30">AL34-AL36</f>
        <v>0</v>
      </c>
      <c r="AM37" s="255">
        <f t="shared" si="28"/>
        <v>0</v>
      </c>
      <c r="AN37" s="255">
        <f t="shared" si="28"/>
        <v>0</v>
      </c>
      <c r="AO37" s="255">
        <f t="shared" si="28"/>
        <v>0</v>
      </c>
      <c r="AP37" s="255">
        <f t="shared" si="28"/>
        <v>0</v>
      </c>
      <c r="AQ37" s="255">
        <f t="shared" ref="AQ37" si="31">AQ34-AQ36</f>
        <v>0</v>
      </c>
      <c r="AR37" s="255">
        <f t="shared" si="28"/>
        <v>0</v>
      </c>
      <c r="AS37" s="255">
        <f t="shared" si="28"/>
        <v>0</v>
      </c>
      <c r="AT37" s="255">
        <f t="shared" si="28"/>
        <v>0</v>
      </c>
      <c r="AU37" s="255">
        <f t="shared" si="28"/>
        <v>0</v>
      </c>
      <c r="AV37" s="255">
        <f t="shared" ref="AV37" si="32">AV34-AV36</f>
        <v>0</v>
      </c>
      <c r="AW37" s="255">
        <f t="shared" si="28"/>
        <v>0</v>
      </c>
      <c r="AX37" s="255">
        <f t="shared" si="28"/>
        <v>0</v>
      </c>
      <c r="AY37" s="255">
        <f t="shared" si="28"/>
        <v>0</v>
      </c>
      <c r="AZ37" s="255">
        <f t="shared" ref="AZ37" si="33">AZ34-AZ36</f>
        <v>0</v>
      </c>
      <c r="BA37" s="255">
        <f t="shared" si="28"/>
        <v>0</v>
      </c>
      <c r="BB37" s="255">
        <f t="shared" si="28"/>
        <v>0</v>
      </c>
      <c r="BC37" s="255">
        <f t="shared" ref="BC37:BL37" si="34">BC34-BC36</f>
        <v>0</v>
      </c>
      <c r="BD37" s="255">
        <f t="shared" si="34"/>
        <v>0</v>
      </c>
      <c r="BE37" s="255">
        <f t="shared" si="34"/>
        <v>0</v>
      </c>
      <c r="BF37" s="255">
        <f t="shared" si="34"/>
        <v>0</v>
      </c>
      <c r="BG37" s="255">
        <f t="shared" si="34"/>
        <v>0</v>
      </c>
      <c r="BH37" s="255">
        <f t="shared" si="34"/>
        <v>0</v>
      </c>
      <c r="BI37" s="255">
        <f t="shared" si="34"/>
        <v>0</v>
      </c>
      <c r="BJ37" s="255">
        <f t="shared" ref="BJ37" si="35">BJ34-BJ36</f>
        <v>0</v>
      </c>
      <c r="BK37" s="255">
        <f t="shared" si="34"/>
        <v>0</v>
      </c>
      <c r="BL37" s="255">
        <f t="shared" si="34"/>
        <v>0</v>
      </c>
      <c r="BM37" s="255">
        <f t="shared" ref="BM37:CB37" si="36">BM34-BM36</f>
        <v>0</v>
      </c>
      <c r="BN37" s="255">
        <f t="shared" si="36"/>
        <v>0</v>
      </c>
      <c r="BO37" s="255">
        <f t="shared" si="36"/>
        <v>0</v>
      </c>
      <c r="BP37" s="255">
        <f t="shared" si="36"/>
        <v>0</v>
      </c>
      <c r="BQ37" s="255">
        <f t="shared" si="36"/>
        <v>0</v>
      </c>
      <c r="BR37" s="255">
        <f t="shared" si="36"/>
        <v>0</v>
      </c>
      <c r="BS37" s="255">
        <f t="shared" si="36"/>
        <v>0</v>
      </c>
      <c r="BT37" s="255">
        <f t="shared" si="36"/>
        <v>0</v>
      </c>
      <c r="BU37" s="255">
        <f t="shared" si="36"/>
        <v>0</v>
      </c>
      <c r="BV37" s="255">
        <f t="shared" si="36"/>
        <v>0</v>
      </c>
      <c r="BW37" s="255">
        <f t="shared" si="36"/>
        <v>0</v>
      </c>
      <c r="BX37" s="255">
        <f t="shared" si="36"/>
        <v>0</v>
      </c>
      <c r="BY37" s="255">
        <f t="shared" si="36"/>
        <v>0</v>
      </c>
      <c r="BZ37" s="255">
        <f t="shared" si="36"/>
        <v>0</v>
      </c>
      <c r="CA37" s="256">
        <f t="shared" si="36"/>
        <v>0</v>
      </c>
      <c r="CB37" s="255">
        <f t="shared" si="36"/>
        <v>0</v>
      </c>
    </row>
    <row r="38" spans="1:80" ht="16.5" hidden="1" customHeight="1" outlineLevel="1">
      <c r="A38" s="297"/>
      <c r="B38" s="2" t="s">
        <v>347</v>
      </c>
      <c r="C38" s="2" t="s">
        <v>348</v>
      </c>
      <c r="D38" s="2" t="s">
        <v>208</v>
      </c>
      <c r="F38" s="145">
        <f>$E36/'Fixed Data'!$B$13*'Fixed Data'!F32</f>
        <v>0</v>
      </c>
      <c r="G38" s="145">
        <f>$E36/'Fixed Data'!$B$13*'Fixed Data'!G32</f>
        <v>0</v>
      </c>
      <c r="H38" s="145">
        <f>$E36/'Fixed Data'!$B$13*'Fixed Data'!H32</f>
        <v>0</v>
      </c>
      <c r="I38" s="145">
        <f>$E36/'Fixed Data'!$B$13*'Fixed Data'!I32</f>
        <v>0</v>
      </c>
      <c r="J38" s="145">
        <f>$E36/'Fixed Data'!$B$13*'Fixed Data'!J32</f>
        <v>0</v>
      </c>
      <c r="K38" s="145">
        <f>$E36/'Fixed Data'!$B$13*'Fixed Data'!K32</f>
        <v>0</v>
      </c>
      <c r="L38" s="145">
        <f>$E36/'Fixed Data'!$B$13*'Fixed Data'!L32</f>
        <v>0</v>
      </c>
      <c r="M38" s="145">
        <f>$E36/'Fixed Data'!$B$13*'Fixed Data'!M32</f>
        <v>0</v>
      </c>
      <c r="N38" s="145">
        <f>$E36/'Fixed Data'!$B$13*'Fixed Data'!N32</f>
        <v>0</v>
      </c>
      <c r="O38" s="145">
        <f>$E36/'Fixed Data'!$B$13*'Fixed Data'!O32</f>
        <v>0</v>
      </c>
      <c r="P38" s="145">
        <f>$E36/'Fixed Data'!$B$13*'Fixed Data'!P32</f>
        <v>0</v>
      </c>
      <c r="Q38" s="145">
        <f>$E36/'Fixed Data'!$B$13*'Fixed Data'!Q32</f>
        <v>0</v>
      </c>
      <c r="R38" s="145">
        <f>$E36/'Fixed Data'!$B$13*'Fixed Data'!R32</f>
        <v>0</v>
      </c>
      <c r="S38" s="145">
        <f>$E36/'Fixed Data'!$B$13*'Fixed Data'!S32</f>
        <v>0</v>
      </c>
      <c r="T38" s="145">
        <f>$E36/'Fixed Data'!$B$13*'Fixed Data'!T32</f>
        <v>0</v>
      </c>
      <c r="U38" s="145">
        <f>$E36/'Fixed Data'!$B$13*'Fixed Data'!U32</f>
        <v>0</v>
      </c>
      <c r="V38" s="145">
        <f>$E36/'Fixed Data'!$B$13*'Fixed Data'!V32</f>
        <v>0</v>
      </c>
      <c r="W38" s="145">
        <f>$E36/'Fixed Data'!$B$13*'Fixed Data'!W32</f>
        <v>0</v>
      </c>
      <c r="X38" s="145">
        <f>$E36/'Fixed Data'!$B$13*'Fixed Data'!X32</f>
        <v>0</v>
      </c>
      <c r="Y38" s="145">
        <f>$E36/'Fixed Data'!$B$13*'Fixed Data'!Y32</f>
        <v>0</v>
      </c>
      <c r="Z38" s="145">
        <f>$E36/'Fixed Data'!$B$13*'Fixed Data'!Z32</f>
        <v>0</v>
      </c>
      <c r="AA38" s="145">
        <f>$E36/'Fixed Data'!$B$13*'Fixed Data'!AA32</f>
        <v>0</v>
      </c>
      <c r="AB38" s="145">
        <f>$E36/'Fixed Data'!$B$13*'Fixed Data'!AB32</f>
        <v>0</v>
      </c>
      <c r="AC38" s="145">
        <f>$E36/'Fixed Data'!$B$13*'Fixed Data'!AC32</f>
        <v>0</v>
      </c>
      <c r="AD38" s="145">
        <f>$E36/'Fixed Data'!$B$13*'Fixed Data'!AD32</f>
        <v>0</v>
      </c>
      <c r="AE38" s="145">
        <f>$E36/'Fixed Data'!$B$13*'Fixed Data'!AE32</f>
        <v>0</v>
      </c>
      <c r="AF38" s="145">
        <f>$E36/'Fixed Data'!$B$13*'Fixed Data'!AF32</f>
        <v>0</v>
      </c>
      <c r="AG38" s="145">
        <f>$E36/'Fixed Data'!$B$13*'Fixed Data'!AG32</f>
        <v>0</v>
      </c>
      <c r="AH38" s="145">
        <f>$E36/'Fixed Data'!$B$13*'Fixed Data'!AH32</f>
        <v>0</v>
      </c>
      <c r="AI38" s="145">
        <f>$E36/'Fixed Data'!$B$13*'Fixed Data'!AI32</f>
        <v>0</v>
      </c>
      <c r="AJ38" s="145">
        <f>$E36/'Fixed Data'!$B$13*'Fixed Data'!AJ32</f>
        <v>0</v>
      </c>
      <c r="AK38" s="145">
        <f>$E36/'Fixed Data'!$B$13*'Fixed Data'!AK32</f>
        <v>0</v>
      </c>
      <c r="AL38" s="145">
        <f>$E36/'Fixed Data'!$B$13*'Fixed Data'!AL32</f>
        <v>0</v>
      </c>
      <c r="AM38" s="145">
        <f>$E36/'Fixed Data'!$B$13*'Fixed Data'!AM32</f>
        <v>0</v>
      </c>
      <c r="AN38" s="145">
        <f>$E36/'Fixed Data'!$B$13*'Fixed Data'!AN32</f>
        <v>0</v>
      </c>
      <c r="AO38" s="145">
        <f>$E36/'Fixed Data'!$B$13*'Fixed Data'!AO32</f>
        <v>0</v>
      </c>
      <c r="AP38" s="145">
        <f>$E36/'Fixed Data'!$B$13*'Fixed Data'!AP32</f>
        <v>0</v>
      </c>
      <c r="AQ38" s="145">
        <f>$E36/'Fixed Data'!$B$13*'Fixed Data'!AQ32</f>
        <v>0</v>
      </c>
      <c r="AR38" s="145">
        <f>$E36/'Fixed Data'!$B$13*'Fixed Data'!AR32</f>
        <v>0</v>
      </c>
      <c r="AS38" s="145">
        <f>$E36/'Fixed Data'!$B$13*'Fixed Data'!AS32</f>
        <v>0</v>
      </c>
      <c r="AT38" s="145">
        <f>$E36/'Fixed Data'!$B$13*'Fixed Data'!AT32</f>
        <v>0</v>
      </c>
      <c r="AU38" s="145">
        <f>$E36/'Fixed Data'!$B$13*'Fixed Data'!AU32</f>
        <v>0</v>
      </c>
      <c r="AV38" s="145">
        <f>$E36/'Fixed Data'!$B$13*'Fixed Data'!AV32</f>
        <v>0</v>
      </c>
      <c r="AW38" s="145">
        <f>$E36/'Fixed Data'!$B$13*'Fixed Data'!AW32</f>
        <v>0</v>
      </c>
      <c r="AX38" s="145">
        <f>$E36/'Fixed Data'!$B$13*'Fixed Data'!AX32</f>
        <v>0</v>
      </c>
      <c r="AY38" s="145"/>
      <c r="AZ38" s="145"/>
      <c r="BA38" s="145"/>
      <c r="BB38" s="145"/>
      <c r="BC38" s="145"/>
      <c r="BD38" s="145"/>
      <c r="BE38" s="145"/>
      <c r="BF38" s="145"/>
      <c r="BG38" s="145"/>
      <c r="BH38" s="145"/>
      <c r="BI38" s="145"/>
      <c r="BJ38" s="145"/>
      <c r="BK38" s="145"/>
      <c r="BL38" s="145"/>
      <c r="CA38" s="186"/>
    </row>
    <row r="39" spans="1:80" ht="16.5" hidden="1" customHeight="1" outlineLevel="1">
      <c r="A39" s="297"/>
      <c r="B39" s="2" t="s">
        <v>349</v>
      </c>
      <c r="C39" s="2" t="s">
        <v>350</v>
      </c>
      <c r="D39" s="2" t="s">
        <v>208</v>
      </c>
      <c r="F39" s="145"/>
      <c r="G39" s="145">
        <f>$F36/'Fixed Data'!$B$13*'Fixed Data'!G33</f>
        <v>0</v>
      </c>
      <c r="H39" s="145">
        <f>$F36/'Fixed Data'!$B$13*'Fixed Data'!H33</f>
        <v>0</v>
      </c>
      <c r="I39" s="145">
        <f>$F36/'Fixed Data'!$B$13*'Fixed Data'!I33</f>
        <v>0</v>
      </c>
      <c r="J39" s="145">
        <f>$F36/'Fixed Data'!$B$13*'Fixed Data'!J33</f>
        <v>0</v>
      </c>
      <c r="K39" s="145">
        <f>$F36/'Fixed Data'!$B$13*'Fixed Data'!K33</f>
        <v>0</v>
      </c>
      <c r="L39" s="145">
        <f>$F36/'Fixed Data'!$B$13*'Fixed Data'!L33</f>
        <v>0</v>
      </c>
      <c r="M39" s="145">
        <f>$F36/'Fixed Data'!$B$13*'Fixed Data'!M33</f>
        <v>0</v>
      </c>
      <c r="N39" s="145">
        <f>$F36/'Fixed Data'!$B$13*'Fixed Data'!N33</f>
        <v>0</v>
      </c>
      <c r="O39" s="145">
        <f>$F36/'Fixed Data'!$B$13*'Fixed Data'!O33</f>
        <v>0</v>
      </c>
      <c r="P39" s="145">
        <f>$F36/'Fixed Data'!$B$13*'Fixed Data'!P33</f>
        <v>0</v>
      </c>
      <c r="Q39" s="145">
        <f>$F36/'Fixed Data'!$B$13*'Fixed Data'!Q33</f>
        <v>0</v>
      </c>
      <c r="R39" s="145">
        <f>$F36/'Fixed Data'!$B$13*'Fixed Data'!R33</f>
        <v>0</v>
      </c>
      <c r="S39" s="145">
        <f>$F36/'Fixed Data'!$B$13*'Fixed Data'!S33</f>
        <v>0</v>
      </c>
      <c r="T39" s="145">
        <f>$F36/'Fixed Data'!$B$13*'Fixed Data'!T33</f>
        <v>0</v>
      </c>
      <c r="U39" s="145">
        <f>$F36/'Fixed Data'!$B$13*'Fixed Data'!U33</f>
        <v>0</v>
      </c>
      <c r="V39" s="145">
        <f>$F36/'Fixed Data'!$B$13*'Fixed Data'!V33</f>
        <v>0</v>
      </c>
      <c r="W39" s="145">
        <f>$F36/'Fixed Data'!$B$13*'Fixed Data'!W33</f>
        <v>0</v>
      </c>
      <c r="X39" s="145">
        <f>$F36/'Fixed Data'!$B$13*'Fixed Data'!X33</f>
        <v>0</v>
      </c>
      <c r="Y39" s="145">
        <f>$F36/'Fixed Data'!$B$13*'Fixed Data'!Y33</f>
        <v>0</v>
      </c>
      <c r="Z39" s="145">
        <f>$F36/'Fixed Data'!$B$13*'Fixed Data'!Z33</f>
        <v>0</v>
      </c>
      <c r="AA39" s="145">
        <f>$F36/'Fixed Data'!$B$13*'Fixed Data'!AA33</f>
        <v>0</v>
      </c>
      <c r="AB39" s="145">
        <f>$F36/'Fixed Data'!$B$13*'Fixed Data'!AB33</f>
        <v>0</v>
      </c>
      <c r="AC39" s="145">
        <f>$F36/'Fixed Data'!$B$13*'Fixed Data'!AC33</f>
        <v>0</v>
      </c>
      <c r="AD39" s="145">
        <f>$F36/'Fixed Data'!$B$13*'Fixed Data'!AD33</f>
        <v>0</v>
      </c>
      <c r="AE39" s="145">
        <f>$F36/'Fixed Data'!$B$13*'Fixed Data'!AE33</f>
        <v>0</v>
      </c>
      <c r="AF39" s="145">
        <f>$F36/'Fixed Data'!$B$13*'Fixed Data'!AF33</f>
        <v>0</v>
      </c>
      <c r="AG39" s="145">
        <f>$F36/'Fixed Data'!$B$13*'Fixed Data'!AG33</f>
        <v>0</v>
      </c>
      <c r="AH39" s="145">
        <f>$F36/'Fixed Data'!$B$13*'Fixed Data'!AH33</f>
        <v>0</v>
      </c>
      <c r="AI39" s="145">
        <f>$F36/'Fixed Data'!$B$13*'Fixed Data'!AI33</f>
        <v>0</v>
      </c>
      <c r="AJ39" s="145">
        <f>$F36/'Fixed Data'!$B$13*'Fixed Data'!AJ33</f>
        <v>0</v>
      </c>
      <c r="AK39" s="145">
        <f>$F36/'Fixed Data'!$B$13*'Fixed Data'!AK33</f>
        <v>0</v>
      </c>
      <c r="AL39" s="145">
        <f>$F36/'Fixed Data'!$B$13*'Fixed Data'!AL33</f>
        <v>0</v>
      </c>
      <c r="AM39" s="145">
        <f>$F36/'Fixed Data'!$B$13*'Fixed Data'!AM33</f>
        <v>0</v>
      </c>
      <c r="AN39" s="145">
        <f>$F36/'Fixed Data'!$B$13*'Fixed Data'!AN33</f>
        <v>0</v>
      </c>
      <c r="AO39" s="145">
        <f>$F36/'Fixed Data'!$B$13*'Fixed Data'!AO33</f>
        <v>0</v>
      </c>
      <c r="AP39" s="145">
        <f>$F36/'Fixed Data'!$B$13*'Fixed Data'!AP33</f>
        <v>0</v>
      </c>
      <c r="AQ39" s="145">
        <f>$F36/'Fixed Data'!$B$13*'Fixed Data'!AQ33</f>
        <v>0</v>
      </c>
      <c r="AR39" s="145">
        <f>$F36/'Fixed Data'!$B$13*'Fixed Data'!AR33</f>
        <v>0</v>
      </c>
      <c r="AS39" s="145">
        <f>$F36/'Fixed Data'!$B$13*'Fixed Data'!AS33</f>
        <v>0</v>
      </c>
      <c r="AT39" s="145">
        <f>$F36/'Fixed Data'!$B$13*'Fixed Data'!AT33</f>
        <v>0</v>
      </c>
      <c r="AU39" s="145">
        <f>$F36/'Fixed Data'!$B$13*'Fixed Data'!AU33</f>
        <v>0</v>
      </c>
      <c r="AV39" s="145">
        <f>$F36/'Fixed Data'!$B$13*'Fixed Data'!AV33</f>
        <v>0</v>
      </c>
      <c r="AW39" s="145">
        <f>$F36/'Fixed Data'!$B$13*'Fixed Data'!AW33</f>
        <v>0</v>
      </c>
      <c r="AX39" s="145">
        <f>$F36/'Fixed Data'!$B$13*'Fixed Data'!AX33</f>
        <v>0</v>
      </c>
      <c r="AY39" s="145">
        <f>$F36/'Fixed Data'!$B$13*'Fixed Data'!AY33</f>
        <v>0</v>
      </c>
      <c r="AZ39" s="145"/>
      <c r="BA39" s="145"/>
      <c r="BB39" s="145"/>
      <c r="BC39" s="145"/>
      <c r="BD39" s="145"/>
      <c r="BE39" s="145"/>
      <c r="BF39" s="145"/>
      <c r="BG39" s="145"/>
      <c r="BH39" s="145"/>
      <c r="BI39" s="145"/>
      <c r="BJ39" s="145"/>
      <c r="BK39" s="145"/>
      <c r="BL39" s="145"/>
      <c r="CA39" s="186"/>
    </row>
    <row r="40" spans="1:80" ht="16.5" hidden="1" customHeight="1" outlineLevel="1">
      <c r="A40" s="297"/>
      <c r="B40" s="2" t="s">
        <v>351</v>
      </c>
      <c r="C40" s="2" t="s">
        <v>352</v>
      </c>
      <c r="D40" s="2" t="s">
        <v>208</v>
      </c>
      <c r="F40" s="145"/>
      <c r="G40" s="145"/>
      <c r="H40" s="145">
        <f>$G36/'Fixed Data'!$B$13*'Fixed Data'!H34</f>
        <v>0</v>
      </c>
      <c r="I40" s="145">
        <f>$G36/'Fixed Data'!$B$13*'Fixed Data'!I34</f>
        <v>0</v>
      </c>
      <c r="J40" s="145">
        <f>$G36/'Fixed Data'!$B$13*'Fixed Data'!J34</f>
        <v>0</v>
      </c>
      <c r="K40" s="145">
        <f>$G36/'Fixed Data'!$B$13*'Fixed Data'!K34</f>
        <v>0</v>
      </c>
      <c r="L40" s="145">
        <f>$G36/'Fixed Data'!$B$13*'Fixed Data'!L34</f>
        <v>0</v>
      </c>
      <c r="M40" s="145">
        <f>$G36/'Fixed Data'!$B$13*'Fixed Data'!M34</f>
        <v>0</v>
      </c>
      <c r="N40" s="145">
        <f>$G36/'Fixed Data'!$B$13*'Fixed Data'!N34</f>
        <v>0</v>
      </c>
      <c r="O40" s="145">
        <f>$G36/'Fixed Data'!$B$13*'Fixed Data'!O34</f>
        <v>0</v>
      </c>
      <c r="P40" s="145">
        <f>$G36/'Fixed Data'!$B$13*'Fixed Data'!P34</f>
        <v>0</v>
      </c>
      <c r="Q40" s="145">
        <f>$G36/'Fixed Data'!$B$13*'Fixed Data'!Q34</f>
        <v>0</v>
      </c>
      <c r="R40" s="145">
        <f>$G36/'Fixed Data'!$B$13*'Fixed Data'!R34</f>
        <v>0</v>
      </c>
      <c r="S40" s="145">
        <f>$G36/'Fixed Data'!$B$13*'Fixed Data'!S34</f>
        <v>0</v>
      </c>
      <c r="T40" s="145">
        <f>$G36/'Fixed Data'!$B$13*'Fixed Data'!T34</f>
        <v>0</v>
      </c>
      <c r="U40" s="145">
        <f>$G36/'Fixed Data'!$B$13*'Fixed Data'!U34</f>
        <v>0</v>
      </c>
      <c r="V40" s="145">
        <f>$G36/'Fixed Data'!$B$13*'Fixed Data'!V34</f>
        <v>0</v>
      </c>
      <c r="W40" s="145">
        <f>$G36/'Fixed Data'!$B$13*'Fixed Data'!W34</f>
        <v>0</v>
      </c>
      <c r="X40" s="145">
        <f>$G36/'Fixed Data'!$B$13*'Fixed Data'!X34</f>
        <v>0</v>
      </c>
      <c r="Y40" s="145">
        <f>$G36/'Fixed Data'!$B$13*'Fixed Data'!Y34</f>
        <v>0</v>
      </c>
      <c r="Z40" s="145">
        <f>$G36/'Fixed Data'!$B$13*'Fixed Data'!Z34</f>
        <v>0</v>
      </c>
      <c r="AA40" s="145">
        <f>$G36/'Fixed Data'!$B$13*'Fixed Data'!AA34</f>
        <v>0</v>
      </c>
      <c r="AB40" s="145">
        <f>$G36/'Fixed Data'!$B$13*'Fixed Data'!AB34</f>
        <v>0</v>
      </c>
      <c r="AC40" s="145">
        <f>$G36/'Fixed Data'!$B$13*'Fixed Data'!AC34</f>
        <v>0</v>
      </c>
      <c r="AD40" s="145">
        <f>$G36/'Fixed Data'!$B$13*'Fixed Data'!AD34</f>
        <v>0</v>
      </c>
      <c r="AE40" s="145">
        <f>$G36/'Fixed Data'!$B$13*'Fixed Data'!AE34</f>
        <v>0</v>
      </c>
      <c r="AF40" s="145">
        <f>$G36/'Fixed Data'!$B$13*'Fixed Data'!AF34</f>
        <v>0</v>
      </c>
      <c r="AG40" s="145">
        <f>$G36/'Fixed Data'!$B$13*'Fixed Data'!AG34</f>
        <v>0</v>
      </c>
      <c r="AH40" s="145">
        <f>$G36/'Fixed Data'!$B$13*'Fixed Data'!AH34</f>
        <v>0</v>
      </c>
      <c r="AI40" s="145">
        <f>$G36/'Fixed Data'!$B$13*'Fixed Data'!AI34</f>
        <v>0</v>
      </c>
      <c r="AJ40" s="145">
        <f>$G36/'Fixed Data'!$B$13*'Fixed Data'!AJ34</f>
        <v>0</v>
      </c>
      <c r="AK40" s="145">
        <f>$G36/'Fixed Data'!$B$13*'Fixed Data'!AK34</f>
        <v>0</v>
      </c>
      <c r="AL40" s="145">
        <f>$G36/'Fixed Data'!$B$13*'Fixed Data'!AL34</f>
        <v>0</v>
      </c>
      <c r="AM40" s="145">
        <f>$G36/'Fixed Data'!$B$13*'Fixed Data'!AM34</f>
        <v>0</v>
      </c>
      <c r="AN40" s="145">
        <f>$G36/'Fixed Data'!$B$13*'Fixed Data'!AN34</f>
        <v>0</v>
      </c>
      <c r="AO40" s="145">
        <f>$G36/'Fixed Data'!$B$13*'Fixed Data'!AO34</f>
        <v>0</v>
      </c>
      <c r="AP40" s="145">
        <f>$G36/'Fixed Data'!$B$13*'Fixed Data'!AP34</f>
        <v>0</v>
      </c>
      <c r="AQ40" s="145">
        <f>$G36/'Fixed Data'!$B$13*'Fixed Data'!AQ34</f>
        <v>0</v>
      </c>
      <c r="AR40" s="145">
        <f>$G36/'Fixed Data'!$B$13*'Fixed Data'!AR34</f>
        <v>0</v>
      </c>
      <c r="AS40" s="145">
        <f>$G36/'Fixed Data'!$B$13*'Fixed Data'!AS34</f>
        <v>0</v>
      </c>
      <c r="AT40" s="145">
        <f>$G36/'Fixed Data'!$B$13*'Fixed Data'!AT34</f>
        <v>0</v>
      </c>
      <c r="AU40" s="145">
        <f>$G36/'Fixed Data'!$B$13*'Fixed Data'!AU34</f>
        <v>0</v>
      </c>
      <c r="AV40" s="145">
        <f>$G36/'Fixed Data'!$B$13*'Fixed Data'!AV34</f>
        <v>0</v>
      </c>
      <c r="AW40" s="145">
        <f>$G36/'Fixed Data'!$B$13*'Fixed Data'!AW34</f>
        <v>0</v>
      </c>
      <c r="AX40" s="145">
        <f>$G36/'Fixed Data'!$B$13*'Fixed Data'!AX34</f>
        <v>0</v>
      </c>
      <c r="AY40" s="145">
        <f>$G36/'Fixed Data'!$B$13*'Fixed Data'!AY34</f>
        <v>0</v>
      </c>
      <c r="AZ40" s="145">
        <f>$G36/'Fixed Data'!$B$13*'Fixed Data'!AZ34</f>
        <v>0</v>
      </c>
      <c r="BA40" s="145"/>
      <c r="BB40" s="145"/>
      <c r="BC40" s="145"/>
      <c r="BD40" s="145"/>
      <c r="BE40" s="145"/>
      <c r="BF40" s="145"/>
      <c r="BG40" s="145"/>
      <c r="BH40" s="145"/>
      <c r="BI40" s="145"/>
      <c r="BJ40" s="145"/>
      <c r="BK40" s="145"/>
      <c r="BL40" s="145"/>
      <c r="CA40" s="186"/>
    </row>
    <row r="41" spans="1:80" ht="16.5" hidden="1" customHeight="1" outlineLevel="1">
      <c r="A41" s="297"/>
      <c r="B41" s="2" t="s">
        <v>353</v>
      </c>
      <c r="C41" s="2" t="s">
        <v>354</v>
      </c>
      <c r="D41" s="2" t="s">
        <v>208</v>
      </c>
      <c r="F41" s="145"/>
      <c r="G41" s="145"/>
      <c r="H41" s="145"/>
      <c r="I41" s="145">
        <f>$H36/'Fixed Data'!$B$13*'Fixed Data'!I35</f>
        <v>0</v>
      </c>
      <c r="J41" s="145">
        <f>$H36/'Fixed Data'!$B$13*'Fixed Data'!J35</f>
        <v>0</v>
      </c>
      <c r="K41" s="145">
        <f>$H36/'Fixed Data'!$B$13*'Fixed Data'!K35</f>
        <v>0</v>
      </c>
      <c r="L41" s="145">
        <f>$H36/'Fixed Data'!$B$13*'Fixed Data'!L35</f>
        <v>0</v>
      </c>
      <c r="M41" s="145">
        <f>$H36/'Fixed Data'!$B$13*'Fixed Data'!M35</f>
        <v>0</v>
      </c>
      <c r="N41" s="145">
        <f>$H36/'Fixed Data'!$B$13*'Fixed Data'!N35</f>
        <v>0</v>
      </c>
      <c r="O41" s="145">
        <f>$H36/'Fixed Data'!$B$13*'Fixed Data'!O35</f>
        <v>0</v>
      </c>
      <c r="P41" s="145">
        <f>$H36/'Fixed Data'!$B$13*'Fixed Data'!P35</f>
        <v>0</v>
      </c>
      <c r="Q41" s="145">
        <f>$H36/'Fixed Data'!$B$13*'Fixed Data'!Q35</f>
        <v>0</v>
      </c>
      <c r="R41" s="145">
        <f>$H36/'Fixed Data'!$B$13*'Fixed Data'!R35</f>
        <v>0</v>
      </c>
      <c r="S41" s="145">
        <f>$H36/'Fixed Data'!$B$13*'Fixed Data'!S35</f>
        <v>0</v>
      </c>
      <c r="T41" s="145">
        <f>$H36/'Fixed Data'!$B$13*'Fixed Data'!T35</f>
        <v>0</v>
      </c>
      <c r="U41" s="145">
        <f>$H36/'Fixed Data'!$B$13*'Fixed Data'!U35</f>
        <v>0</v>
      </c>
      <c r="V41" s="145">
        <f>$H36/'Fixed Data'!$B$13*'Fixed Data'!V35</f>
        <v>0</v>
      </c>
      <c r="W41" s="145">
        <f>$H36/'Fixed Data'!$B$13*'Fixed Data'!W35</f>
        <v>0</v>
      </c>
      <c r="X41" s="145">
        <f>$H36/'Fixed Data'!$B$13*'Fixed Data'!X35</f>
        <v>0</v>
      </c>
      <c r="Y41" s="145">
        <f>$H36/'Fixed Data'!$B$13*'Fixed Data'!Y35</f>
        <v>0</v>
      </c>
      <c r="Z41" s="145">
        <f>$H36/'Fixed Data'!$B$13*'Fixed Data'!Z35</f>
        <v>0</v>
      </c>
      <c r="AA41" s="145">
        <f>$H36/'Fixed Data'!$B$13*'Fixed Data'!AA35</f>
        <v>0</v>
      </c>
      <c r="AB41" s="145">
        <f>$H36/'Fixed Data'!$B$13*'Fixed Data'!AB35</f>
        <v>0</v>
      </c>
      <c r="AC41" s="145">
        <f>$H36/'Fixed Data'!$B$13*'Fixed Data'!AC35</f>
        <v>0</v>
      </c>
      <c r="AD41" s="145">
        <f>$H36/'Fixed Data'!$B$13*'Fixed Data'!AD35</f>
        <v>0</v>
      </c>
      <c r="AE41" s="145">
        <f>$H36/'Fixed Data'!$B$13*'Fixed Data'!AE35</f>
        <v>0</v>
      </c>
      <c r="AF41" s="145">
        <f>$H36/'Fixed Data'!$B$13*'Fixed Data'!AF35</f>
        <v>0</v>
      </c>
      <c r="AG41" s="145">
        <f>$H36/'Fixed Data'!$B$13*'Fixed Data'!AG35</f>
        <v>0</v>
      </c>
      <c r="AH41" s="145">
        <f>$H36/'Fixed Data'!$B$13*'Fixed Data'!AH35</f>
        <v>0</v>
      </c>
      <c r="AI41" s="145">
        <f>$H36/'Fixed Data'!$B$13*'Fixed Data'!AI35</f>
        <v>0</v>
      </c>
      <c r="AJ41" s="145">
        <f>$H36/'Fixed Data'!$B$13*'Fixed Data'!AJ35</f>
        <v>0</v>
      </c>
      <c r="AK41" s="145">
        <f>$H36/'Fixed Data'!$B$13*'Fixed Data'!AK35</f>
        <v>0</v>
      </c>
      <c r="AL41" s="145">
        <f>$H36/'Fixed Data'!$B$13*'Fixed Data'!AL35</f>
        <v>0</v>
      </c>
      <c r="AM41" s="145">
        <f>$H36/'Fixed Data'!$B$13*'Fixed Data'!AM35</f>
        <v>0</v>
      </c>
      <c r="AN41" s="145">
        <f>$H36/'Fixed Data'!$B$13*'Fixed Data'!AN35</f>
        <v>0</v>
      </c>
      <c r="AO41" s="145">
        <f>$H36/'Fixed Data'!$B$13*'Fixed Data'!AO35</f>
        <v>0</v>
      </c>
      <c r="AP41" s="145">
        <f>$H36/'Fixed Data'!$B$13*'Fixed Data'!AP35</f>
        <v>0</v>
      </c>
      <c r="AQ41" s="145">
        <f>$H36/'Fixed Data'!$B$13*'Fixed Data'!AQ35</f>
        <v>0</v>
      </c>
      <c r="AR41" s="145">
        <f>$H36/'Fixed Data'!$B$13*'Fixed Data'!AR35</f>
        <v>0</v>
      </c>
      <c r="AS41" s="145">
        <f>$H36/'Fixed Data'!$B$13*'Fixed Data'!AS35</f>
        <v>0</v>
      </c>
      <c r="AT41" s="145">
        <f>$H36/'Fixed Data'!$B$13*'Fixed Data'!AT35</f>
        <v>0</v>
      </c>
      <c r="AU41" s="145">
        <f>$H36/'Fixed Data'!$B$13*'Fixed Data'!AU35</f>
        <v>0</v>
      </c>
      <c r="AV41" s="145">
        <f>$H36/'Fixed Data'!$B$13*'Fixed Data'!AV35</f>
        <v>0</v>
      </c>
      <c r="AW41" s="145">
        <f>$H36/'Fixed Data'!$B$13*'Fixed Data'!AW35</f>
        <v>0</v>
      </c>
      <c r="AX41" s="145">
        <f>$H36/'Fixed Data'!$B$13*'Fixed Data'!AX35</f>
        <v>0</v>
      </c>
      <c r="AY41" s="145">
        <f>$H36/'Fixed Data'!$B$13*'Fixed Data'!AY35</f>
        <v>0</v>
      </c>
      <c r="AZ41" s="145">
        <f>$H36/'Fixed Data'!$B$13*'Fixed Data'!AZ35</f>
        <v>0</v>
      </c>
      <c r="BA41" s="145">
        <f>$H36/'Fixed Data'!$B$13*'Fixed Data'!BA35</f>
        <v>0</v>
      </c>
      <c r="BB41" s="145"/>
      <c r="BC41" s="145"/>
      <c r="BD41" s="145"/>
      <c r="BE41" s="145"/>
      <c r="BF41" s="145"/>
      <c r="BG41" s="145"/>
      <c r="BH41" s="145"/>
      <c r="BI41" s="145"/>
      <c r="BJ41" s="145"/>
      <c r="BK41" s="145"/>
      <c r="BL41" s="145"/>
      <c r="CA41" s="186"/>
    </row>
    <row r="42" spans="1:80" ht="16.5" hidden="1" customHeight="1" outlineLevel="1">
      <c r="A42" s="297"/>
      <c r="B42" s="2" t="s">
        <v>355</v>
      </c>
      <c r="C42" s="2" t="s">
        <v>356</v>
      </c>
      <c r="D42" s="2" t="s">
        <v>208</v>
      </c>
      <c r="F42" s="145"/>
      <c r="G42" s="145"/>
      <c r="H42" s="145"/>
      <c r="I42" s="145"/>
      <c r="J42" s="145">
        <f>$I36/'Fixed Data'!$B$13*'Fixed Data'!J36</f>
        <v>0</v>
      </c>
      <c r="K42" s="145">
        <f>$I36/'Fixed Data'!$B$13*'Fixed Data'!K36</f>
        <v>0</v>
      </c>
      <c r="L42" s="145">
        <f>$I36/'Fixed Data'!$B$13*'Fixed Data'!L36</f>
        <v>0</v>
      </c>
      <c r="M42" s="145">
        <f>$I36/'Fixed Data'!$B$13*'Fixed Data'!M36</f>
        <v>0</v>
      </c>
      <c r="N42" s="145">
        <f>$I36/'Fixed Data'!$B$13*'Fixed Data'!N36</f>
        <v>0</v>
      </c>
      <c r="O42" s="145">
        <f>$I36/'Fixed Data'!$B$13*'Fixed Data'!O36</f>
        <v>0</v>
      </c>
      <c r="P42" s="145">
        <f>$I36/'Fixed Data'!$B$13*'Fixed Data'!P36</f>
        <v>0</v>
      </c>
      <c r="Q42" s="145">
        <f>$I36/'Fixed Data'!$B$13*'Fixed Data'!Q36</f>
        <v>0</v>
      </c>
      <c r="R42" s="145">
        <f>$I36/'Fixed Data'!$B$13*'Fixed Data'!R36</f>
        <v>0</v>
      </c>
      <c r="S42" s="145">
        <f>$I36/'Fixed Data'!$B$13*'Fixed Data'!S36</f>
        <v>0</v>
      </c>
      <c r="T42" s="145">
        <f>$I36/'Fixed Data'!$B$13*'Fixed Data'!T36</f>
        <v>0</v>
      </c>
      <c r="U42" s="145">
        <f>$I36/'Fixed Data'!$B$13*'Fixed Data'!U36</f>
        <v>0</v>
      </c>
      <c r="V42" s="145">
        <f>$I36/'Fixed Data'!$B$13*'Fixed Data'!V36</f>
        <v>0</v>
      </c>
      <c r="W42" s="145">
        <f>$I36/'Fixed Data'!$B$13*'Fixed Data'!W36</f>
        <v>0</v>
      </c>
      <c r="X42" s="145">
        <f>$I36/'Fixed Data'!$B$13*'Fixed Data'!X36</f>
        <v>0</v>
      </c>
      <c r="Y42" s="145">
        <f>$I36/'Fixed Data'!$B$13*'Fixed Data'!Y36</f>
        <v>0</v>
      </c>
      <c r="Z42" s="145">
        <f>$I36/'Fixed Data'!$B$13*'Fixed Data'!Z36</f>
        <v>0</v>
      </c>
      <c r="AA42" s="145">
        <f>$I36/'Fixed Data'!$B$13*'Fixed Data'!AA36</f>
        <v>0</v>
      </c>
      <c r="AB42" s="145">
        <f>$I36/'Fixed Data'!$B$13*'Fixed Data'!AB36</f>
        <v>0</v>
      </c>
      <c r="AC42" s="145">
        <f>$I36/'Fixed Data'!$B$13*'Fixed Data'!AC36</f>
        <v>0</v>
      </c>
      <c r="AD42" s="145">
        <f>$I36/'Fixed Data'!$B$13*'Fixed Data'!AD36</f>
        <v>0</v>
      </c>
      <c r="AE42" s="145">
        <f>$I36/'Fixed Data'!$B$13*'Fixed Data'!AE36</f>
        <v>0</v>
      </c>
      <c r="AF42" s="145">
        <f>$I36/'Fixed Data'!$B$13*'Fixed Data'!AF36</f>
        <v>0</v>
      </c>
      <c r="AG42" s="145">
        <f>$I36/'Fixed Data'!$B$13*'Fixed Data'!AG36</f>
        <v>0</v>
      </c>
      <c r="AH42" s="145">
        <f>$I36/'Fixed Data'!$B$13*'Fixed Data'!AH36</f>
        <v>0</v>
      </c>
      <c r="AI42" s="145">
        <f>$I36/'Fixed Data'!$B$13*'Fixed Data'!AI36</f>
        <v>0</v>
      </c>
      <c r="AJ42" s="145">
        <f>$I36/'Fixed Data'!$B$13*'Fixed Data'!AJ36</f>
        <v>0</v>
      </c>
      <c r="AK42" s="145">
        <f>$I36/'Fixed Data'!$B$13*'Fixed Data'!AK36</f>
        <v>0</v>
      </c>
      <c r="AL42" s="145">
        <f>$I36/'Fixed Data'!$B$13*'Fixed Data'!AL36</f>
        <v>0</v>
      </c>
      <c r="AM42" s="145">
        <f>$I36/'Fixed Data'!$B$13*'Fixed Data'!AM36</f>
        <v>0</v>
      </c>
      <c r="AN42" s="145">
        <f>$I36/'Fixed Data'!$B$13*'Fixed Data'!AN36</f>
        <v>0</v>
      </c>
      <c r="AO42" s="145">
        <f>$I36/'Fixed Data'!$B$13*'Fixed Data'!AO36</f>
        <v>0</v>
      </c>
      <c r="AP42" s="145">
        <f>$I36/'Fixed Data'!$B$13*'Fixed Data'!AP36</f>
        <v>0</v>
      </c>
      <c r="AQ42" s="145">
        <f>$I36/'Fixed Data'!$B$13*'Fixed Data'!AQ36</f>
        <v>0</v>
      </c>
      <c r="AR42" s="145">
        <f>$I36/'Fixed Data'!$B$13*'Fixed Data'!AR36</f>
        <v>0</v>
      </c>
      <c r="AS42" s="145">
        <f>$I36/'Fixed Data'!$B$13*'Fixed Data'!AS36</f>
        <v>0</v>
      </c>
      <c r="AT42" s="145">
        <f>$I36/'Fixed Data'!$B$13*'Fixed Data'!AT36</f>
        <v>0</v>
      </c>
      <c r="AU42" s="145">
        <f>$I36/'Fixed Data'!$B$13*'Fixed Data'!AU36</f>
        <v>0</v>
      </c>
      <c r="AV42" s="145">
        <f>$I36/'Fixed Data'!$B$13*'Fixed Data'!AV36</f>
        <v>0</v>
      </c>
      <c r="AW42" s="145">
        <f>$I36/'Fixed Data'!$B$13*'Fixed Data'!AW36</f>
        <v>0</v>
      </c>
      <c r="AX42" s="145">
        <f>$I36/'Fixed Data'!$B$13*'Fixed Data'!AX36</f>
        <v>0</v>
      </c>
      <c r="AY42" s="145">
        <f>$I36/'Fixed Data'!$B$13*'Fixed Data'!AY36</f>
        <v>0</v>
      </c>
      <c r="AZ42" s="145">
        <f>$I36/'Fixed Data'!$B$13*'Fixed Data'!AZ36</f>
        <v>0</v>
      </c>
      <c r="BA42" s="145">
        <f>$I36/'Fixed Data'!$B$13*'Fixed Data'!BA36</f>
        <v>0</v>
      </c>
      <c r="BB42" s="145">
        <f>$I36/'Fixed Data'!$B$13*'Fixed Data'!BB36</f>
        <v>0</v>
      </c>
      <c r="BC42" s="145"/>
      <c r="BD42" s="145"/>
      <c r="BE42" s="145"/>
      <c r="BF42" s="145"/>
      <c r="BG42" s="145"/>
      <c r="BH42" s="145"/>
      <c r="BI42" s="145"/>
      <c r="BJ42" s="145"/>
      <c r="BK42" s="145"/>
      <c r="BL42" s="145"/>
      <c r="CA42" s="186"/>
    </row>
    <row r="43" spans="1:80" ht="16.5" hidden="1" customHeight="1" outlineLevel="1">
      <c r="A43" s="297"/>
      <c r="B43" s="2" t="s">
        <v>347</v>
      </c>
      <c r="C43" s="2" t="s">
        <v>357</v>
      </c>
      <c r="D43" s="2" t="s">
        <v>208</v>
      </c>
      <c r="F43" s="145"/>
      <c r="G43" s="145"/>
      <c r="H43" s="145"/>
      <c r="I43" s="145"/>
      <c r="J43" s="145"/>
      <c r="K43" s="145">
        <f>$J36/'Fixed Data'!$B$13*'Fixed Data'!K37</f>
        <v>0</v>
      </c>
      <c r="L43" s="145">
        <f>$J36/'Fixed Data'!$B$13*'Fixed Data'!L37</f>
        <v>0</v>
      </c>
      <c r="M43" s="145">
        <f>$J36/'Fixed Data'!$B$13*'Fixed Data'!M37</f>
        <v>0</v>
      </c>
      <c r="N43" s="145">
        <f>$J36/'Fixed Data'!$B$13*'Fixed Data'!N37</f>
        <v>0</v>
      </c>
      <c r="O43" s="145">
        <f>$J36/'Fixed Data'!$B$13*'Fixed Data'!O37</f>
        <v>0</v>
      </c>
      <c r="P43" s="145">
        <f>$J36/'Fixed Data'!$B$13*'Fixed Data'!P37</f>
        <v>0</v>
      </c>
      <c r="Q43" s="145">
        <f>$J36/'Fixed Data'!$B$13*'Fixed Data'!Q37</f>
        <v>0</v>
      </c>
      <c r="R43" s="145">
        <f>$J36/'Fixed Data'!$B$13*'Fixed Data'!R37</f>
        <v>0</v>
      </c>
      <c r="S43" s="145">
        <f>$J36/'Fixed Data'!$B$13*'Fixed Data'!S37</f>
        <v>0</v>
      </c>
      <c r="T43" s="145">
        <f>$J36/'Fixed Data'!$B$13*'Fixed Data'!T37</f>
        <v>0</v>
      </c>
      <c r="U43" s="145">
        <f>$J36/'Fixed Data'!$B$13*'Fixed Data'!U37</f>
        <v>0</v>
      </c>
      <c r="V43" s="145">
        <f>$J36/'Fixed Data'!$B$13*'Fixed Data'!V37</f>
        <v>0</v>
      </c>
      <c r="W43" s="145">
        <f>$J36/'Fixed Data'!$B$13*'Fixed Data'!W37</f>
        <v>0</v>
      </c>
      <c r="X43" s="145">
        <f>$J36/'Fixed Data'!$B$13*'Fixed Data'!X37</f>
        <v>0</v>
      </c>
      <c r="Y43" s="145">
        <f>$J36/'Fixed Data'!$B$13*'Fixed Data'!Y37</f>
        <v>0</v>
      </c>
      <c r="Z43" s="145">
        <f>$J36/'Fixed Data'!$B$13*'Fixed Data'!Z37</f>
        <v>0</v>
      </c>
      <c r="AA43" s="145">
        <f>$J36/'Fixed Data'!$B$13*'Fixed Data'!AA37</f>
        <v>0</v>
      </c>
      <c r="AB43" s="145">
        <f>$J36/'Fixed Data'!$B$13*'Fixed Data'!AB37</f>
        <v>0</v>
      </c>
      <c r="AC43" s="145">
        <f>$J36/'Fixed Data'!$B$13*'Fixed Data'!AC37</f>
        <v>0</v>
      </c>
      <c r="AD43" s="145">
        <f>$J36/'Fixed Data'!$B$13*'Fixed Data'!AD37</f>
        <v>0</v>
      </c>
      <c r="AE43" s="145">
        <f>$J36/'Fixed Data'!$B$13*'Fixed Data'!AE37</f>
        <v>0</v>
      </c>
      <c r="AF43" s="145">
        <f>$J36/'Fixed Data'!$B$13*'Fixed Data'!AF37</f>
        <v>0</v>
      </c>
      <c r="AG43" s="145">
        <f>$J36/'Fixed Data'!$B$13*'Fixed Data'!AG37</f>
        <v>0</v>
      </c>
      <c r="AH43" s="145">
        <f>$J36/'Fixed Data'!$B$13*'Fixed Data'!AH37</f>
        <v>0</v>
      </c>
      <c r="AI43" s="145">
        <f>$J36/'Fixed Data'!$B$13*'Fixed Data'!AI37</f>
        <v>0</v>
      </c>
      <c r="AJ43" s="145">
        <f>$J36/'Fixed Data'!$B$13*'Fixed Data'!AJ37</f>
        <v>0</v>
      </c>
      <c r="AK43" s="145">
        <f>$J36/'Fixed Data'!$B$13*'Fixed Data'!AK37</f>
        <v>0</v>
      </c>
      <c r="AL43" s="145">
        <f>$J36/'Fixed Data'!$B$13*'Fixed Data'!AL37</f>
        <v>0</v>
      </c>
      <c r="AM43" s="145">
        <f>$J36/'Fixed Data'!$B$13*'Fixed Data'!AM37</f>
        <v>0</v>
      </c>
      <c r="AN43" s="145">
        <f>$J36/'Fixed Data'!$B$13*'Fixed Data'!AN37</f>
        <v>0</v>
      </c>
      <c r="AO43" s="145">
        <f>$J36/'Fixed Data'!$B$13*'Fixed Data'!AO37</f>
        <v>0</v>
      </c>
      <c r="AP43" s="145">
        <f>$J36/'Fixed Data'!$B$13*'Fixed Data'!AP37</f>
        <v>0</v>
      </c>
      <c r="AQ43" s="145">
        <f>$J36/'Fixed Data'!$B$13*'Fixed Data'!AQ37</f>
        <v>0</v>
      </c>
      <c r="AR43" s="145">
        <f>$J36/'Fixed Data'!$B$13*'Fixed Data'!AR37</f>
        <v>0</v>
      </c>
      <c r="AS43" s="145">
        <f>$J36/'Fixed Data'!$B$13*'Fixed Data'!AS37</f>
        <v>0</v>
      </c>
      <c r="AT43" s="145">
        <f>$J36/'Fixed Data'!$B$13*'Fixed Data'!AT37</f>
        <v>0</v>
      </c>
      <c r="AU43" s="145">
        <f>$J36/'Fixed Data'!$B$13*'Fixed Data'!AU37</f>
        <v>0</v>
      </c>
      <c r="AV43" s="145">
        <f>$J36/'Fixed Data'!$B$13*'Fixed Data'!AV37</f>
        <v>0</v>
      </c>
      <c r="AW43" s="145">
        <f>$J36/'Fixed Data'!$B$13*'Fixed Data'!AW37</f>
        <v>0</v>
      </c>
      <c r="AX43" s="145">
        <f>$J36/'Fixed Data'!$B$13*'Fixed Data'!AX37</f>
        <v>0</v>
      </c>
      <c r="AY43" s="145">
        <f>$J36/'Fixed Data'!$B$13*'Fixed Data'!AY37</f>
        <v>0</v>
      </c>
      <c r="AZ43" s="145">
        <f>$J36/'Fixed Data'!$B$13*'Fixed Data'!AZ37</f>
        <v>0</v>
      </c>
      <c r="BA43" s="145">
        <f>$J36/'Fixed Data'!$B$13*'Fixed Data'!BA37</f>
        <v>0</v>
      </c>
      <c r="BB43" s="145">
        <f>$J36/'Fixed Data'!$B$13*'Fixed Data'!BB37</f>
        <v>0</v>
      </c>
      <c r="BC43" s="145">
        <f>$J36/'Fixed Data'!$B$13*'Fixed Data'!BC37</f>
        <v>0</v>
      </c>
      <c r="BD43" s="145"/>
      <c r="BE43" s="145"/>
      <c r="BF43" s="145"/>
      <c r="BG43" s="145"/>
      <c r="BH43" s="145"/>
      <c r="BI43" s="145"/>
      <c r="BJ43" s="145"/>
      <c r="BK43" s="145"/>
      <c r="BL43" s="145"/>
      <c r="CA43" s="186"/>
    </row>
    <row r="44" spans="1:80" ht="16.5" hidden="1" customHeight="1" outlineLevel="1">
      <c r="A44" s="297"/>
      <c r="B44" s="2" t="s">
        <v>349</v>
      </c>
      <c r="C44" s="2" t="s">
        <v>358</v>
      </c>
      <c r="D44" s="2" t="s">
        <v>208</v>
      </c>
      <c r="F44" s="145"/>
      <c r="G44" s="145"/>
      <c r="H44" s="145"/>
      <c r="I44" s="145"/>
      <c r="J44" s="145"/>
      <c r="K44" s="145"/>
      <c r="L44" s="145">
        <f>$K36/'Fixed Data'!$B$13*'Fixed Data'!L38</f>
        <v>0</v>
      </c>
      <c r="M44" s="145">
        <f>$K36/'Fixed Data'!$B$13*'Fixed Data'!M38</f>
        <v>0</v>
      </c>
      <c r="N44" s="145">
        <f>$K36/'Fixed Data'!$B$13*'Fixed Data'!N38</f>
        <v>0</v>
      </c>
      <c r="O44" s="145">
        <f>$K36/'Fixed Data'!$B$13*'Fixed Data'!O38</f>
        <v>0</v>
      </c>
      <c r="P44" s="145">
        <f>$K36/'Fixed Data'!$B$13*'Fixed Data'!P38</f>
        <v>0</v>
      </c>
      <c r="Q44" s="145">
        <f>$K36/'Fixed Data'!$B$13*'Fixed Data'!Q38</f>
        <v>0</v>
      </c>
      <c r="R44" s="145">
        <f>$K36/'Fixed Data'!$B$13*'Fixed Data'!R38</f>
        <v>0</v>
      </c>
      <c r="S44" s="145">
        <f>$K36/'Fixed Data'!$B$13*'Fixed Data'!S38</f>
        <v>0</v>
      </c>
      <c r="T44" s="145">
        <f>$K36/'Fixed Data'!$B$13*'Fixed Data'!T38</f>
        <v>0</v>
      </c>
      <c r="U44" s="145">
        <f>$K36/'Fixed Data'!$B$13*'Fixed Data'!U38</f>
        <v>0</v>
      </c>
      <c r="V44" s="145">
        <f>$K36/'Fixed Data'!$B$13*'Fixed Data'!V38</f>
        <v>0</v>
      </c>
      <c r="W44" s="145">
        <f>$K36/'Fixed Data'!$B$13*'Fixed Data'!W38</f>
        <v>0</v>
      </c>
      <c r="X44" s="145">
        <f>$K36/'Fixed Data'!$B$13*'Fixed Data'!X38</f>
        <v>0</v>
      </c>
      <c r="Y44" s="145">
        <f>$K36/'Fixed Data'!$B$13*'Fixed Data'!Y38</f>
        <v>0</v>
      </c>
      <c r="Z44" s="145">
        <f>$K36/'Fixed Data'!$B$13*'Fixed Data'!Z38</f>
        <v>0</v>
      </c>
      <c r="AA44" s="145">
        <f>$K36/'Fixed Data'!$B$13*'Fixed Data'!AA38</f>
        <v>0</v>
      </c>
      <c r="AB44" s="145">
        <f>$K36/'Fixed Data'!$B$13*'Fixed Data'!AB38</f>
        <v>0</v>
      </c>
      <c r="AC44" s="145">
        <f>$K36/'Fixed Data'!$B$13*'Fixed Data'!AC38</f>
        <v>0</v>
      </c>
      <c r="AD44" s="145">
        <f>$K36/'Fixed Data'!$B$13*'Fixed Data'!AD38</f>
        <v>0</v>
      </c>
      <c r="AE44" s="145">
        <f>$K36/'Fixed Data'!$B$13*'Fixed Data'!AE38</f>
        <v>0</v>
      </c>
      <c r="AF44" s="145">
        <f>$K36/'Fixed Data'!$B$13*'Fixed Data'!AF38</f>
        <v>0</v>
      </c>
      <c r="AG44" s="145">
        <f>$K36/'Fixed Data'!$B$13*'Fixed Data'!AG38</f>
        <v>0</v>
      </c>
      <c r="AH44" s="145">
        <f>$K36/'Fixed Data'!$B$13*'Fixed Data'!AH38</f>
        <v>0</v>
      </c>
      <c r="AI44" s="145">
        <f>$K36/'Fixed Data'!$B$13*'Fixed Data'!AI38</f>
        <v>0</v>
      </c>
      <c r="AJ44" s="145">
        <f>$K36/'Fixed Data'!$B$13*'Fixed Data'!AJ38</f>
        <v>0</v>
      </c>
      <c r="AK44" s="145">
        <f>$K36/'Fixed Data'!$B$13*'Fixed Data'!AK38</f>
        <v>0</v>
      </c>
      <c r="AL44" s="145">
        <f>$K36/'Fixed Data'!$B$13*'Fixed Data'!AL38</f>
        <v>0</v>
      </c>
      <c r="AM44" s="145">
        <f>$K36/'Fixed Data'!$B$13*'Fixed Data'!AM38</f>
        <v>0</v>
      </c>
      <c r="AN44" s="145">
        <f>$K36/'Fixed Data'!$B$13*'Fixed Data'!AN38</f>
        <v>0</v>
      </c>
      <c r="AO44" s="145">
        <f>$K36/'Fixed Data'!$B$13*'Fixed Data'!AO38</f>
        <v>0</v>
      </c>
      <c r="AP44" s="145">
        <f>$K36/'Fixed Data'!$B$13*'Fixed Data'!AP38</f>
        <v>0</v>
      </c>
      <c r="AQ44" s="145">
        <f>$K36/'Fixed Data'!$B$13*'Fixed Data'!AQ38</f>
        <v>0</v>
      </c>
      <c r="AR44" s="145">
        <f>$K36/'Fixed Data'!$B$13*'Fixed Data'!AR38</f>
        <v>0</v>
      </c>
      <c r="AS44" s="145">
        <f>$K36/'Fixed Data'!$B$13*'Fixed Data'!AS38</f>
        <v>0</v>
      </c>
      <c r="AT44" s="145">
        <f>$K36/'Fixed Data'!$B$13*'Fixed Data'!AT38</f>
        <v>0</v>
      </c>
      <c r="AU44" s="145">
        <f>$K36/'Fixed Data'!$B$13*'Fixed Data'!AU38</f>
        <v>0</v>
      </c>
      <c r="AV44" s="145">
        <f>$K36/'Fixed Data'!$B$13*'Fixed Data'!AV38</f>
        <v>0</v>
      </c>
      <c r="AW44" s="145">
        <f>$K36/'Fixed Data'!$B$13*'Fixed Data'!AW38</f>
        <v>0</v>
      </c>
      <c r="AX44" s="145">
        <f>$K36/'Fixed Data'!$B$13*'Fixed Data'!AX38</f>
        <v>0</v>
      </c>
      <c r="AY44" s="145">
        <f>$K36/'Fixed Data'!$B$13*'Fixed Data'!AY38</f>
        <v>0</v>
      </c>
      <c r="AZ44" s="145">
        <f>$K36/'Fixed Data'!$B$13*'Fixed Data'!AZ38</f>
        <v>0</v>
      </c>
      <c r="BA44" s="145">
        <f>$K36/'Fixed Data'!$B$13*'Fixed Data'!BA38</f>
        <v>0</v>
      </c>
      <c r="BB44" s="145">
        <f>$K36/'Fixed Data'!$B$13*'Fixed Data'!BB38</f>
        <v>0</v>
      </c>
      <c r="BC44" s="145">
        <f>$K36/'Fixed Data'!$B$13*'Fixed Data'!BC38</f>
        <v>0</v>
      </c>
      <c r="BD44" s="145">
        <f>$K36/'Fixed Data'!$B$13*'Fixed Data'!BD38</f>
        <v>0</v>
      </c>
      <c r="BE44" s="145"/>
      <c r="BF44" s="145"/>
      <c r="BG44" s="145"/>
      <c r="BH44" s="145"/>
      <c r="BI44" s="145"/>
      <c r="BJ44" s="145"/>
      <c r="BK44" s="145"/>
      <c r="BL44" s="145"/>
      <c r="CA44" s="186"/>
    </row>
    <row r="45" spans="1:80" ht="16.5" hidden="1" customHeight="1" outlineLevel="1">
      <c r="A45" s="297"/>
      <c r="B45" s="2" t="s">
        <v>351</v>
      </c>
      <c r="C45" s="2" t="s">
        <v>359</v>
      </c>
      <c r="D45" s="2" t="s">
        <v>208</v>
      </c>
      <c r="F45" s="145"/>
      <c r="G45" s="145"/>
      <c r="H45" s="145"/>
      <c r="I45" s="145"/>
      <c r="J45" s="145"/>
      <c r="K45" s="145"/>
      <c r="L45" s="145"/>
      <c r="M45" s="145">
        <f>$L36/'Fixed Data'!$B$13*'Fixed Data'!M39</f>
        <v>0</v>
      </c>
      <c r="N45" s="145">
        <f>$L36/'Fixed Data'!$B$13*'Fixed Data'!N39</f>
        <v>0</v>
      </c>
      <c r="O45" s="145">
        <f>$L36/'Fixed Data'!$B$13*'Fixed Data'!O39</f>
        <v>0</v>
      </c>
      <c r="P45" s="145">
        <f>$L36/'Fixed Data'!$B$13*'Fixed Data'!P39</f>
        <v>0</v>
      </c>
      <c r="Q45" s="145">
        <f>$L36/'Fixed Data'!$B$13*'Fixed Data'!Q39</f>
        <v>0</v>
      </c>
      <c r="R45" s="145">
        <f>$L36/'Fixed Data'!$B$13*'Fixed Data'!R39</f>
        <v>0</v>
      </c>
      <c r="S45" s="145">
        <f>$L36/'Fixed Data'!$B$13*'Fixed Data'!S39</f>
        <v>0</v>
      </c>
      <c r="T45" s="145">
        <f>$L36/'Fixed Data'!$B$13*'Fixed Data'!T39</f>
        <v>0</v>
      </c>
      <c r="U45" s="145">
        <f>$L36/'Fixed Data'!$B$13*'Fixed Data'!U39</f>
        <v>0</v>
      </c>
      <c r="V45" s="145">
        <f>$L36/'Fixed Data'!$B$13*'Fixed Data'!V39</f>
        <v>0</v>
      </c>
      <c r="W45" s="145">
        <f>$L36/'Fixed Data'!$B$13*'Fixed Data'!W39</f>
        <v>0</v>
      </c>
      <c r="X45" s="145">
        <f>$L36/'Fixed Data'!$B$13*'Fixed Data'!X39</f>
        <v>0</v>
      </c>
      <c r="Y45" s="145">
        <f>$L36/'Fixed Data'!$B$13*'Fixed Data'!Y39</f>
        <v>0</v>
      </c>
      <c r="Z45" s="145">
        <f>$L36/'Fixed Data'!$B$13*'Fixed Data'!Z39</f>
        <v>0</v>
      </c>
      <c r="AA45" s="145">
        <f>$L36/'Fixed Data'!$B$13*'Fixed Data'!AA39</f>
        <v>0</v>
      </c>
      <c r="AB45" s="145">
        <f>$L36/'Fixed Data'!$B$13*'Fixed Data'!AB39</f>
        <v>0</v>
      </c>
      <c r="AC45" s="145">
        <f>$L36/'Fixed Data'!$B$13*'Fixed Data'!AC39</f>
        <v>0</v>
      </c>
      <c r="AD45" s="145">
        <f>$L36/'Fixed Data'!$B$13*'Fixed Data'!AD39</f>
        <v>0</v>
      </c>
      <c r="AE45" s="145">
        <f>$L36/'Fixed Data'!$B$13*'Fixed Data'!AE39</f>
        <v>0</v>
      </c>
      <c r="AF45" s="145">
        <f>$L36/'Fixed Data'!$B$13*'Fixed Data'!AF39</f>
        <v>0</v>
      </c>
      <c r="AG45" s="145">
        <f>$L36/'Fixed Data'!$B$13*'Fixed Data'!AG39</f>
        <v>0</v>
      </c>
      <c r="AH45" s="145">
        <f>$L36/'Fixed Data'!$B$13*'Fixed Data'!AH39</f>
        <v>0</v>
      </c>
      <c r="AI45" s="145">
        <f>$L36/'Fixed Data'!$B$13*'Fixed Data'!AI39</f>
        <v>0</v>
      </c>
      <c r="AJ45" s="145">
        <f>$L36/'Fixed Data'!$B$13*'Fixed Data'!AJ39</f>
        <v>0</v>
      </c>
      <c r="AK45" s="145">
        <f>$L36/'Fixed Data'!$B$13*'Fixed Data'!AK39</f>
        <v>0</v>
      </c>
      <c r="AL45" s="145">
        <f>$L36/'Fixed Data'!$B$13*'Fixed Data'!AL39</f>
        <v>0</v>
      </c>
      <c r="AM45" s="145">
        <f>$L36/'Fixed Data'!$B$13*'Fixed Data'!AM39</f>
        <v>0</v>
      </c>
      <c r="AN45" s="145">
        <f>$L36/'Fixed Data'!$B$13*'Fixed Data'!AN39</f>
        <v>0</v>
      </c>
      <c r="AO45" s="145">
        <f>$L36/'Fixed Data'!$B$13*'Fixed Data'!AO39</f>
        <v>0</v>
      </c>
      <c r="AP45" s="145">
        <f>$L36/'Fixed Data'!$B$13*'Fixed Data'!AP39</f>
        <v>0</v>
      </c>
      <c r="AQ45" s="145">
        <f>$L36/'Fixed Data'!$B$13*'Fixed Data'!AQ39</f>
        <v>0</v>
      </c>
      <c r="AR45" s="145">
        <f>$L36/'Fixed Data'!$B$13*'Fixed Data'!AR39</f>
        <v>0</v>
      </c>
      <c r="AS45" s="145">
        <f>$L36/'Fixed Data'!$B$13*'Fixed Data'!AS39</f>
        <v>0</v>
      </c>
      <c r="AT45" s="145">
        <f>$L36/'Fixed Data'!$B$13*'Fixed Data'!AT39</f>
        <v>0</v>
      </c>
      <c r="AU45" s="145">
        <f>$L36/'Fixed Data'!$B$13*'Fixed Data'!AU39</f>
        <v>0</v>
      </c>
      <c r="AV45" s="145">
        <f>$L36/'Fixed Data'!$B$13*'Fixed Data'!AV39</f>
        <v>0</v>
      </c>
      <c r="AW45" s="145">
        <f>$L36/'Fixed Data'!$B$13*'Fixed Data'!AW39</f>
        <v>0</v>
      </c>
      <c r="AX45" s="145">
        <f>$L36/'Fixed Data'!$B$13*'Fixed Data'!AX39</f>
        <v>0</v>
      </c>
      <c r="AY45" s="145">
        <f>$L36/'Fixed Data'!$B$13*'Fixed Data'!AY39</f>
        <v>0</v>
      </c>
      <c r="AZ45" s="145">
        <f>$L36/'Fixed Data'!$B$13*'Fixed Data'!AZ39</f>
        <v>0</v>
      </c>
      <c r="BA45" s="145">
        <f>$L36/'Fixed Data'!$B$13*'Fixed Data'!BA39</f>
        <v>0</v>
      </c>
      <c r="BB45" s="145">
        <f>$L36/'Fixed Data'!$B$13*'Fixed Data'!BB39</f>
        <v>0</v>
      </c>
      <c r="BC45" s="145">
        <f>$L36/'Fixed Data'!$B$13*'Fixed Data'!BC39</f>
        <v>0</v>
      </c>
      <c r="BD45" s="145">
        <f>$L36/'Fixed Data'!$B$13*'Fixed Data'!BD39</f>
        <v>0</v>
      </c>
      <c r="BE45" s="145">
        <f>$L36/'Fixed Data'!$B$13*'Fixed Data'!BE39</f>
        <v>0</v>
      </c>
      <c r="BF45" s="145"/>
      <c r="BG45" s="145"/>
      <c r="BH45" s="145"/>
      <c r="BI45" s="145"/>
      <c r="BJ45" s="145"/>
      <c r="BK45" s="145"/>
      <c r="BL45" s="145"/>
      <c r="CA45" s="186"/>
    </row>
    <row r="46" spans="1:80" ht="16.5" hidden="1" customHeight="1" outlineLevel="1">
      <c r="A46" s="297"/>
      <c r="B46" s="2" t="s">
        <v>353</v>
      </c>
      <c r="C46" s="2" t="s">
        <v>360</v>
      </c>
      <c r="D46" s="2" t="s">
        <v>208</v>
      </c>
      <c r="F46" s="145"/>
      <c r="G46" s="145"/>
      <c r="H46" s="145"/>
      <c r="I46" s="145"/>
      <c r="J46" s="145"/>
      <c r="K46" s="145"/>
      <c r="L46" s="145"/>
      <c r="M46" s="145"/>
      <c r="N46" s="145">
        <f>$M36/'Fixed Data'!$B$13*'Fixed Data'!N40</f>
        <v>0</v>
      </c>
      <c r="O46" s="145">
        <f>$M36/'Fixed Data'!$B$13*'Fixed Data'!O40</f>
        <v>0</v>
      </c>
      <c r="P46" s="145">
        <f>$M36/'Fixed Data'!$B$13*'Fixed Data'!P40</f>
        <v>0</v>
      </c>
      <c r="Q46" s="145">
        <f>$M36/'Fixed Data'!$B$13*'Fixed Data'!Q40</f>
        <v>0</v>
      </c>
      <c r="R46" s="145">
        <f>$M36/'Fixed Data'!$B$13*'Fixed Data'!R40</f>
        <v>0</v>
      </c>
      <c r="S46" s="145">
        <f>$M36/'Fixed Data'!$B$13*'Fixed Data'!S40</f>
        <v>0</v>
      </c>
      <c r="T46" s="145">
        <f>$M36/'Fixed Data'!$B$13*'Fixed Data'!T40</f>
        <v>0</v>
      </c>
      <c r="U46" s="145">
        <f>$M36/'Fixed Data'!$B$13*'Fixed Data'!U40</f>
        <v>0</v>
      </c>
      <c r="V46" s="145">
        <f>$M36/'Fixed Data'!$B$13*'Fixed Data'!V40</f>
        <v>0</v>
      </c>
      <c r="W46" s="145">
        <f>$M36/'Fixed Data'!$B$13*'Fixed Data'!W40</f>
        <v>0</v>
      </c>
      <c r="X46" s="145">
        <f>$M36/'Fixed Data'!$B$13*'Fixed Data'!X40</f>
        <v>0</v>
      </c>
      <c r="Y46" s="145">
        <f>$M36/'Fixed Data'!$B$13*'Fixed Data'!Y40</f>
        <v>0</v>
      </c>
      <c r="Z46" s="145">
        <f>$M36/'Fixed Data'!$B$13*'Fixed Data'!Z40</f>
        <v>0</v>
      </c>
      <c r="AA46" s="145">
        <f>$M36/'Fixed Data'!$B$13*'Fixed Data'!AA40</f>
        <v>0</v>
      </c>
      <c r="AB46" s="145">
        <f>$M36/'Fixed Data'!$B$13*'Fixed Data'!AB40</f>
        <v>0</v>
      </c>
      <c r="AC46" s="145">
        <f>$M36/'Fixed Data'!$B$13*'Fixed Data'!AC40</f>
        <v>0</v>
      </c>
      <c r="AD46" s="145">
        <f>$M36/'Fixed Data'!$B$13*'Fixed Data'!AD40</f>
        <v>0</v>
      </c>
      <c r="AE46" s="145">
        <f>$M36/'Fixed Data'!$B$13*'Fixed Data'!AE40</f>
        <v>0</v>
      </c>
      <c r="AF46" s="145">
        <f>$M36/'Fixed Data'!$B$13*'Fixed Data'!AF40</f>
        <v>0</v>
      </c>
      <c r="AG46" s="145">
        <f>$M36/'Fixed Data'!$B$13*'Fixed Data'!AG40</f>
        <v>0</v>
      </c>
      <c r="AH46" s="145">
        <f>$M36/'Fixed Data'!$B$13*'Fixed Data'!AH40</f>
        <v>0</v>
      </c>
      <c r="AI46" s="145">
        <f>$M36/'Fixed Data'!$B$13*'Fixed Data'!AI40</f>
        <v>0</v>
      </c>
      <c r="AJ46" s="145">
        <f>$M36/'Fixed Data'!$B$13*'Fixed Data'!AJ40</f>
        <v>0</v>
      </c>
      <c r="AK46" s="145">
        <f>$M36/'Fixed Data'!$B$13*'Fixed Data'!AK40</f>
        <v>0</v>
      </c>
      <c r="AL46" s="145">
        <f>$M36/'Fixed Data'!$B$13*'Fixed Data'!AL40</f>
        <v>0</v>
      </c>
      <c r="AM46" s="145">
        <f>$M36/'Fixed Data'!$B$13*'Fixed Data'!AM40</f>
        <v>0</v>
      </c>
      <c r="AN46" s="145">
        <f>$M36/'Fixed Data'!$B$13*'Fixed Data'!AN40</f>
        <v>0</v>
      </c>
      <c r="AO46" s="145">
        <f>$M36/'Fixed Data'!$B$13*'Fixed Data'!AO40</f>
        <v>0</v>
      </c>
      <c r="AP46" s="145">
        <f>$M36/'Fixed Data'!$B$13*'Fixed Data'!AP40</f>
        <v>0</v>
      </c>
      <c r="AQ46" s="145">
        <f>$M36/'Fixed Data'!$B$13*'Fixed Data'!AQ40</f>
        <v>0</v>
      </c>
      <c r="AR46" s="145">
        <f>$M36/'Fixed Data'!$B$13*'Fixed Data'!AR40</f>
        <v>0</v>
      </c>
      <c r="AS46" s="145">
        <f>$M36/'Fixed Data'!$B$13*'Fixed Data'!AS40</f>
        <v>0</v>
      </c>
      <c r="AT46" s="145">
        <f>$M36/'Fixed Data'!$B$13*'Fixed Data'!AT40</f>
        <v>0</v>
      </c>
      <c r="AU46" s="145">
        <f>$M36/'Fixed Data'!$B$13*'Fixed Data'!AU40</f>
        <v>0</v>
      </c>
      <c r="AV46" s="145">
        <f>$M36/'Fixed Data'!$B$13*'Fixed Data'!AV40</f>
        <v>0</v>
      </c>
      <c r="AW46" s="145">
        <f>$M36/'Fixed Data'!$B$13*'Fixed Data'!AW40</f>
        <v>0</v>
      </c>
      <c r="AX46" s="145">
        <f>$M36/'Fixed Data'!$B$13*'Fixed Data'!AX40</f>
        <v>0</v>
      </c>
      <c r="AY46" s="145">
        <f>$M36/'Fixed Data'!$B$13*'Fixed Data'!AY40</f>
        <v>0</v>
      </c>
      <c r="AZ46" s="145">
        <f>$M36/'Fixed Data'!$B$13*'Fixed Data'!AZ40</f>
        <v>0</v>
      </c>
      <c r="BA46" s="145">
        <f>$M36/'Fixed Data'!$B$13*'Fixed Data'!BA40</f>
        <v>0</v>
      </c>
      <c r="BB46" s="145">
        <f>$M36/'Fixed Data'!$B$13*'Fixed Data'!BB40</f>
        <v>0</v>
      </c>
      <c r="BC46" s="145">
        <f>$M36/'Fixed Data'!$B$13*'Fixed Data'!BC40</f>
        <v>0</v>
      </c>
      <c r="BD46" s="145">
        <f>$M36/'Fixed Data'!$B$13*'Fixed Data'!BD40</f>
        <v>0</v>
      </c>
      <c r="BE46" s="145">
        <f>$M36/'Fixed Data'!$B$13*'Fixed Data'!BE40</f>
        <v>0</v>
      </c>
      <c r="BF46" s="145">
        <f>$M36/'Fixed Data'!$B$13*'Fixed Data'!BF40</f>
        <v>0</v>
      </c>
      <c r="BG46" s="145"/>
      <c r="BH46" s="145"/>
      <c r="BI46" s="145"/>
      <c r="BJ46" s="145"/>
      <c r="BK46" s="145"/>
      <c r="BL46" s="145"/>
      <c r="CA46" s="186"/>
    </row>
    <row r="47" spans="1:80" ht="16.5" hidden="1" customHeight="1" outlineLevel="1">
      <c r="A47" s="297"/>
      <c r="B47" s="2" t="s">
        <v>355</v>
      </c>
      <c r="C47" s="2" t="s">
        <v>361</v>
      </c>
      <c r="D47" s="2" t="s">
        <v>208</v>
      </c>
      <c r="F47" s="145"/>
      <c r="G47" s="145"/>
      <c r="H47" s="145"/>
      <c r="I47" s="145"/>
      <c r="J47" s="145"/>
      <c r="K47" s="145"/>
      <c r="L47" s="145"/>
      <c r="M47" s="145"/>
      <c r="N47" s="145"/>
      <c r="O47" s="145">
        <f>$N36/'Fixed Data'!$B$13*'Fixed Data'!O41</f>
        <v>0</v>
      </c>
      <c r="P47" s="145">
        <f>$N36/'Fixed Data'!$B$13*'Fixed Data'!P41</f>
        <v>0</v>
      </c>
      <c r="Q47" s="145">
        <f>$N36/'Fixed Data'!$B$13*'Fixed Data'!Q41</f>
        <v>0</v>
      </c>
      <c r="R47" s="145">
        <f>$N36/'Fixed Data'!$B$13*'Fixed Data'!R41</f>
        <v>0</v>
      </c>
      <c r="S47" s="145">
        <f>$N36/'Fixed Data'!$B$13*'Fixed Data'!S41</f>
        <v>0</v>
      </c>
      <c r="T47" s="145">
        <f>$N36/'Fixed Data'!$B$13*'Fixed Data'!T41</f>
        <v>0</v>
      </c>
      <c r="U47" s="145">
        <f>$N36/'Fixed Data'!$B$13*'Fixed Data'!U41</f>
        <v>0</v>
      </c>
      <c r="V47" s="145">
        <f>$N36/'Fixed Data'!$B$13*'Fixed Data'!V41</f>
        <v>0</v>
      </c>
      <c r="W47" s="145">
        <f>$N36/'Fixed Data'!$B$13*'Fixed Data'!W41</f>
        <v>0</v>
      </c>
      <c r="X47" s="145">
        <f>$N36/'Fixed Data'!$B$13*'Fixed Data'!X41</f>
        <v>0</v>
      </c>
      <c r="Y47" s="145">
        <f>$N36/'Fixed Data'!$B$13*'Fixed Data'!Y41</f>
        <v>0</v>
      </c>
      <c r="Z47" s="145">
        <f>$N36/'Fixed Data'!$B$13*'Fixed Data'!Z41</f>
        <v>0</v>
      </c>
      <c r="AA47" s="145">
        <f>$N36/'Fixed Data'!$B$13*'Fixed Data'!AA41</f>
        <v>0</v>
      </c>
      <c r="AB47" s="145">
        <f>$N36/'Fixed Data'!$B$13*'Fixed Data'!AB41</f>
        <v>0</v>
      </c>
      <c r="AC47" s="145">
        <f>$N36/'Fixed Data'!$B$13*'Fixed Data'!AC41</f>
        <v>0</v>
      </c>
      <c r="AD47" s="145">
        <f>$N36/'Fixed Data'!$B$13*'Fixed Data'!AD41</f>
        <v>0</v>
      </c>
      <c r="AE47" s="145">
        <f>$N36/'Fixed Data'!$B$13*'Fixed Data'!AE41</f>
        <v>0</v>
      </c>
      <c r="AF47" s="145">
        <f>$N36/'Fixed Data'!$B$13*'Fixed Data'!AF41</f>
        <v>0</v>
      </c>
      <c r="AG47" s="145">
        <f>$N36/'Fixed Data'!$B$13*'Fixed Data'!AG41</f>
        <v>0</v>
      </c>
      <c r="AH47" s="145">
        <f>$N36/'Fixed Data'!$B$13*'Fixed Data'!AH41</f>
        <v>0</v>
      </c>
      <c r="AI47" s="145">
        <f>$N36/'Fixed Data'!$B$13*'Fixed Data'!AI41</f>
        <v>0</v>
      </c>
      <c r="AJ47" s="145">
        <f>$N36/'Fixed Data'!$B$13*'Fixed Data'!AJ41</f>
        <v>0</v>
      </c>
      <c r="AK47" s="145">
        <f>$N36/'Fixed Data'!$B$13*'Fixed Data'!AK41</f>
        <v>0</v>
      </c>
      <c r="AL47" s="145">
        <f>$N36/'Fixed Data'!$B$13*'Fixed Data'!AL41</f>
        <v>0</v>
      </c>
      <c r="AM47" s="145">
        <f>$N36/'Fixed Data'!$B$13*'Fixed Data'!AM41</f>
        <v>0</v>
      </c>
      <c r="AN47" s="145">
        <f>$N36/'Fixed Data'!$B$13*'Fixed Data'!AN41</f>
        <v>0</v>
      </c>
      <c r="AO47" s="145">
        <f>$N36/'Fixed Data'!$B$13*'Fixed Data'!AO41</f>
        <v>0</v>
      </c>
      <c r="AP47" s="145">
        <f>$N36/'Fixed Data'!$B$13*'Fixed Data'!AP41</f>
        <v>0</v>
      </c>
      <c r="AQ47" s="145">
        <f>$N36/'Fixed Data'!$B$13*'Fixed Data'!AQ41</f>
        <v>0</v>
      </c>
      <c r="AR47" s="145">
        <f>$N36/'Fixed Data'!$B$13*'Fixed Data'!AR41</f>
        <v>0</v>
      </c>
      <c r="AS47" s="145">
        <f>$N36/'Fixed Data'!$B$13*'Fixed Data'!AS41</f>
        <v>0</v>
      </c>
      <c r="AT47" s="145">
        <f>$N36/'Fixed Data'!$B$13*'Fixed Data'!AT41</f>
        <v>0</v>
      </c>
      <c r="AU47" s="145">
        <f>$N36/'Fixed Data'!$B$13*'Fixed Data'!AU41</f>
        <v>0</v>
      </c>
      <c r="AV47" s="145">
        <f>$N36/'Fixed Data'!$B$13*'Fixed Data'!AV41</f>
        <v>0</v>
      </c>
      <c r="AW47" s="145">
        <f>$N36/'Fixed Data'!$B$13*'Fixed Data'!AW41</f>
        <v>0</v>
      </c>
      <c r="AX47" s="145">
        <f>$N36/'Fixed Data'!$B$13*'Fixed Data'!AX41</f>
        <v>0</v>
      </c>
      <c r="AY47" s="145">
        <f>$N36/'Fixed Data'!$B$13*'Fixed Data'!AY41</f>
        <v>0</v>
      </c>
      <c r="AZ47" s="145">
        <f>$N36/'Fixed Data'!$B$13*'Fixed Data'!AZ41</f>
        <v>0</v>
      </c>
      <c r="BA47" s="145">
        <f>$N36/'Fixed Data'!$B$13*'Fixed Data'!BA41</f>
        <v>0</v>
      </c>
      <c r="BB47" s="145">
        <f>$N36/'Fixed Data'!$B$13*'Fixed Data'!BB41</f>
        <v>0</v>
      </c>
      <c r="BC47" s="145">
        <f>$N36/'Fixed Data'!$B$13*'Fixed Data'!BC41</f>
        <v>0</v>
      </c>
      <c r="BD47" s="145">
        <f>$N36/'Fixed Data'!$B$13*'Fixed Data'!BD41</f>
        <v>0</v>
      </c>
      <c r="BE47" s="145">
        <f>$N36/'Fixed Data'!$B$13*'Fixed Data'!BE41</f>
        <v>0</v>
      </c>
      <c r="BF47" s="145">
        <f>$N36/'Fixed Data'!$B$13*'Fixed Data'!BF41</f>
        <v>0</v>
      </c>
      <c r="BG47" s="145">
        <f>$N36/'Fixed Data'!$B$13*'Fixed Data'!BG41</f>
        <v>0</v>
      </c>
      <c r="BH47" s="145"/>
      <c r="BI47" s="145"/>
      <c r="BJ47" s="145"/>
      <c r="BK47" s="145"/>
      <c r="BL47" s="145"/>
      <c r="CA47" s="186"/>
    </row>
    <row r="48" spans="1:80" ht="16.5" hidden="1" customHeight="1" outlineLevel="1">
      <c r="A48" s="297"/>
      <c r="B48" s="2" t="s">
        <v>362</v>
      </c>
      <c r="C48" s="2" t="s">
        <v>363</v>
      </c>
      <c r="D48" s="2" t="s">
        <v>208</v>
      </c>
      <c r="F48" s="145"/>
      <c r="G48" s="145"/>
      <c r="H48" s="145"/>
      <c r="I48" s="145"/>
      <c r="J48" s="145"/>
      <c r="K48" s="145"/>
      <c r="L48" s="145"/>
      <c r="M48" s="145"/>
      <c r="N48" s="145"/>
      <c r="O48" s="145"/>
      <c r="P48" s="145">
        <f>$O36/'Fixed Data'!$B$13*'Fixed Data'!P42</f>
        <v>0</v>
      </c>
      <c r="Q48" s="145">
        <f>$O36/'Fixed Data'!$B$13*'Fixed Data'!Q42</f>
        <v>0</v>
      </c>
      <c r="R48" s="145">
        <f>$O36/'Fixed Data'!$B$13*'Fixed Data'!R42</f>
        <v>0</v>
      </c>
      <c r="S48" s="145">
        <f>$O36/'Fixed Data'!$B$13*'Fixed Data'!S42</f>
        <v>0</v>
      </c>
      <c r="T48" s="145">
        <f>$O36/'Fixed Data'!$B$13*'Fixed Data'!T42</f>
        <v>0</v>
      </c>
      <c r="U48" s="145">
        <f>$O36/'Fixed Data'!$B$13*'Fixed Data'!U42</f>
        <v>0</v>
      </c>
      <c r="V48" s="145">
        <f>$O36/'Fixed Data'!$B$13*'Fixed Data'!V42</f>
        <v>0</v>
      </c>
      <c r="W48" s="145">
        <f>$O36/'Fixed Data'!$B$13*'Fixed Data'!W42</f>
        <v>0</v>
      </c>
      <c r="X48" s="145">
        <f>$O36/'Fixed Data'!$B$13*'Fixed Data'!X42</f>
        <v>0</v>
      </c>
      <c r="Y48" s="145">
        <f>$O36/'Fixed Data'!$B$13*'Fixed Data'!Y42</f>
        <v>0</v>
      </c>
      <c r="Z48" s="145">
        <f>$O36/'Fixed Data'!$B$13*'Fixed Data'!Z42</f>
        <v>0</v>
      </c>
      <c r="AA48" s="145">
        <f>$O36/'Fixed Data'!$B$13*'Fixed Data'!AA42</f>
        <v>0</v>
      </c>
      <c r="AB48" s="145">
        <f>$O36/'Fixed Data'!$B$13*'Fixed Data'!AB42</f>
        <v>0</v>
      </c>
      <c r="AC48" s="145">
        <f>$O36/'Fixed Data'!$B$13*'Fixed Data'!AC42</f>
        <v>0</v>
      </c>
      <c r="AD48" s="145">
        <f>$O36/'Fixed Data'!$B$13*'Fixed Data'!AD42</f>
        <v>0</v>
      </c>
      <c r="AE48" s="145">
        <f>$O36/'Fixed Data'!$B$13*'Fixed Data'!AE42</f>
        <v>0</v>
      </c>
      <c r="AF48" s="145">
        <f>$O36/'Fixed Data'!$B$13*'Fixed Data'!AF42</f>
        <v>0</v>
      </c>
      <c r="AG48" s="145">
        <f>$O36/'Fixed Data'!$B$13*'Fixed Data'!AG42</f>
        <v>0</v>
      </c>
      <c r="AH48" s="145">
        <f>$O36/'Fixed Data'!$B$13*'Fixed Data'!AH42</f>
        <v>0</v>
      </c>
      <c r="AI48" s="145">
        <f>$O36/'Fixed Data'!$B$13*'Fixed Data'!AI42</f>
        <v>0</v>
      </c>
      <c r="AJ48" s="145">
        <f>$O36/'Fixed Data'!$B$13*'Fixed Data'!AJ42</f>
        <v>0</v>
      </c>
      <c r="AK48" s="145">
        <f>$O36/'Fixed Data'!$B$13*'Fixed Data'!AK42</f>
        <v>0</v>
      </c>
      <c r="AL48" s="145">
        <f>$O36/'Fixed Data'!$B$13*'Fixed Data'!AL42</f>
        <v>0</v>
      </c>
      <c r="AM48" s="145">
        <f>$O36/'Fixed Data'!$B$13*'Fixed Data'!AM42</f>
        <v>0</v>
      </c>
      <c r="AN48" s="145">
        <f>$O36/'Fixed Data'!$B$13*'Fixed Data'!AN42</f>
        <v>0</v>
      </c>
      <c r="AO48" s="145">
        <f>$O36/'Fixed Data'!$B$13*'Fixed Data'!AO42</f>
        <v>0</v>
      </c>
      <c r="AP48" s="145">
        <f>$O36/'Fixed Data'!$B$13*'Fixed Data'!AP42</f>
        <v>0</v>
      </c>
      <c r="AQ48" s="145">
        <f>$O36/'Fixed Data'!$B$13*'Fixed Data'!AQ42</f>
        <v>0</v>
      </c>
      <c r="AR48" s="145">
        <f>$O36/'Fixed Data'!$B$13*'Fixed Data'!AR42</f>
        <v>0</v>
      </c>
      <c r="AS48" s="145">
        <f>$O36/'Fixed Data'!$B$13*'Fixed Data'!AS42</f>
        <v>0</v>
      </c>
      <c r="AT48" s="145">
        <f>$O36/'Fixed Data'!$B$13*'Fixed Data'!AT42</f>
        <v>0</v>
      </c>
      <c r="AU48" s="145">
        <f>$O36/'Fixed Data'!$B$13*'Fixed Data'!AU42</f>
        <v>0</v>
      </c>
      <c r="AV48" s="145">
        <f>$O36/'Fixed Data'!$B$13*'Fixed Data'!AV42</f>
        <v>0</v>
      </c>
      <c r="AW48" s="145">
        <f>$O36/'Fixed Data'!$B$13*'Fixed Data'!AW42</f>
        <v>0</v>
      </c>
      <c r="AX48" s="145">
        <f>$O36/'Fixed Data'!$B$13*'Fixed Data'!AX42</f>
        <v>0</v>
      </c>
      <c r="AY48" s="145">
        <f>$O36/'Fixed Data'!$B$13*'Fixed Data'!AY42</f>
        <v>0</v>
      </c>
      <c r="AZ48" s="145">
        <f>$O36/'Fixed Data'!$B$13*'Fixed Data'!AZ42</f>
        <v>0</v>
      </c>
      <c r="BA48" s="145">
        <f>$O36/'Fixed Data'!$B$13*'Fixed Data'!BA42</f>
        <v>0</v>
      </c>
      <c r="BB48" s="145">
        <f>$O36/'Fixed Data'!$B$13*'Fixed Data'!BB42</f>
        <v>0</v>
      </c>
      <c r="BC48" s="145">
        <f>$O36/'Fixed Data'!$B$13*'Fixed Data'!BC42</f>
        <v>0</v>
      </c>
      <c r="BD48" s="145">
        <f>$O36/'Fixed Data'!$B$13*'Fixed Data'!BD42</f>
        <v>0</v>
      </c>
      <c r="BE48" s="145">
        <f>$O36/'Fixed Data'!$B$13*'Fixed Data'!BE42</f>
        <v>0</v>
      </c>
      <c r="BF48" s="145">
        <f>$O36/'Fixed Data'!$B$13*'Fixed Data'!BF42</f>
        <v>0</v>
      </c>
      <c r="BG48" s="145">
        <f>$O36/'Fixed Data'!$B$13*'Fixed Data'!BG42</f>
        <v>0</v>
      </c>
      <c r="BH48" s="145">
        <f>$O36/'Fixed Data'!$B$13*'Fixed Data'!BH42</f>
        <v>0</v>
      </c>
      <c r="BI48" s="145"/>
      <c r="BJ48" s="145"/>
      <c r="BK48" s="145"/>
      <c r="BL48" s="145"/>
      <c r="CA48" s="186"/>
    </row>
    <row r="49" spans="1:79" ht="16.5" hidden="1" customHeight="1" outlineLevel="1">
      <c r="A49" s="297"/>
      <c r="B49" s="2" t="s">
        <v>364</v>
      </c>
      <c r="C49" s="2" t="s">
        <v>365</v>
      </c>
      <c r="D49" s="2" t="s">
        <v>208</v>
      </c>
      <c r="F49" s="145"/>
      <c r="G49" s="145"/>
      <c r="H49" s="145"/>
      <c r="I49" s="145"/>
      <c r="J49" s="145"/>
      <c r="K49" s="145"/>
      <c r="L49" s="145"/>
      <c r="M49" s="145"/>
      <c r="N49" s="145"/>
      <c r="O49" s="145"/>
      <c r="P49" s="145"/>
      <c r="Q49" s="145">
        <f>$P36/'Fixed Data'!$B$13*'Fixed Data'!Q43</f>
        <v>0</v>
      </c>
      <c r="R49" s="145">
        <f>$P36/'Fixed Data'!$B$13*'Fixed Data'!R43</f>
        <v>0</v>
      </c>
      <c r="S49" s="145">
        <f>$P36/'Fixed Data'!$B$13*'Fixed Data'!S43</f>
        <v>0</v>
      </c>
      <c r="T49" s="145">
        <f>$P36/'Fixed Data'!$B$13*'Fixed Data'!T43</f>
        <v>0</v>
      </c>
      <c r="U49" s="145">
        <f>$P36/'Fixed Data'!$B$13*'Fixed Data'!U43</f>
        <v>0</v>
      </c>
      <c r="V49" s="145">
        <f>$P36/'Fixed Data'!$B$13*'Fixed Data'!V43</f>
        <v>0</v>
      </c>
      <c r="W49" s="145">
        <f>$P36/'Fixed Data'!$B$13*'Fixed Data'!W43</f>
        <v>0</v>
      </c>
      <c r="X49" s="145">
        <f>$P36/'Fixed Data'!$B$13*'Fixed Data'!X43</f>
        <v>0</v>
      </c>
      <c r="Y49" s="145">
        <f>$P36/'Fixed Data'!$B$13*'Fixed Data'!Y43</f>
        <v>0</v>
      </c>
      <c r="Z49" s="145">
        <f>$P36/'Fixed Data'!$B$13*'Fixed Data'!Z43</f>
        <v>0</v>
      </c>
      <c r="AA49" s="145">
        <f>$P36/'Fixed Data'!$B$13*'Fixed Data'!AA43</f>
        <v>0</v>
      </c>
      <c r="AB49" s="145">
        <f>$P36/'Fixed Data'!$B$13*'Fixed Data'!AB43</f>
        <v>0</v>
      </c>
      <c r="AC49" s="145">
        <f>$P36/'Fixed Data'!$B$13*'Fixed Data'!AC43</f>
        <v>0</v>
      </c>
      <c r="AD49" s="145">
        <f>$P36/'Fixed Data'!$B$13*'Fixed Data'!AD43</f>
        <v>0</v>
      </c>
      <c r="AE49" s="145">
        <f>$P36/'Fixed Data'!$B$13*'Fixed Data'!AE43</f>
        <v>0</v>
      </c>
      <c r="AF49" s="145">
        <f>$P36/'Fixed Data'!$B$13*'Fixed Data'!AF43</f>
        <v>0</v>
      </c>
      <c r="AG49" s="145">
        <f>$P36/'Fixed Data'!$B$13*'Fixed Data'!AG43</f>
        <v>0</v>
      </c>
      <c r="AH49" s="145">
        <f>$P36/'Fixed Data'!$B$13*'Fixed Data'!AH43</f>
        <v>0</v>
      </c>
      <c r="AI49" s="145">
        <f>$P36/'Fixed Data'!$B$13*'Fixed Data'!AI43</f>
        <v>0</v>
      </c>
      <c r="AJ49" s="145">
        <f>$P36/'Fixed Data'!$B$13*'Fixed Data'!AJ43</f>
        <v>0</v>
      </c>
      <c r="AK49" s="145">
        <f>$P36/'Fixed Data'!$B$13*'Fixed Data'!AK43</f>
        <v>0</v>
      </c>
      <c r="AL49" s="145">
        <f>$P36/'Fixed Data'!$B$13*'Fixed Data'!AL43</f>
        <v>0</v>
      </c>
      <c r="AM49" s="145">
        <f>$P36/'Fixed Data'!$B$13*'Fixed Data'!AM43</f>
        <v>0</v>
      </c>
      <c r="AN49" s="145">
        <f>$P36/'Fixed Data'!$B$13*'Fixed Data'!AN43</f>
        <v>0</v>
      </c>
      <c r="AO49" s="145">
        <f>$P36/'Fixed Data'!$B$13*'Fixed Data'!AO43</f>
        <v>0</v>
      </c>
      <c r="AP49" s="145">
        <f>$P36/'Fixed Data'!$B$13*'Fixed Data'!AP43</f>
        <v>0</v>
      </c>
      <c r="AQ49" s="145">
        <f>$P36/'Fixed Data'!$B$13*'Fixed Data'!AQ43</f>
        <v>0</v>
      </c>
      <c r="AR49" s="145">
        <f>$P36/'Fixed Data'!$B$13*'Fixed Data'!AR43</f>
        <v>0</v>
      </c>
      <c r="AS49" s="145">
        <f>$P36/'Fixed Data'!$B$13*'Fixed Data'!AS43</f>
        <v>0</v>
      </c>
      <c r="AT49" s="145">
        <f>$P36/'Fixed Data'!$B$13*'Fixed Data'!AT43</f>
        <v>0</v>
      </c>
      <c r="AU49" s="145">
        <f>$P36/'Fixed Data'!$B$13*'Fixed Data'!AU43</f>
        <v>0</v>
      </c>
      <c r="AV49" s="145">
        <f>$P36/'Fixed Data'!$B$13*'Fixed Data'!AV43</f>
        <v>0</v>
      </c>
      <c r="AW49" s="145">
        <f>$P36/'Fixed Data'!$B$13*'Fixed Data'!AW43</f>
        <v>0</v>
      </c>
      <c r="AX49" s="145">
        <f>$P36/'Fixed Data'!$B$13*'Fixed Data'!AX43</f>
        <v>0</v>
      </c>
      <c r="AY49" s="145">
        <f>$P36/'Fixed Data'!$B$13*'Fixed Data'!AY43</f>
        <v>0</v>
      </c>
      <c r="AZ49" s="145">
        <f>$P36/'Fixed Data'!$B$13*'Fixed Data'!AZ43</f>
        <v>0</v>
      </c>
      <c r="BA49" s="145">
        <f>$P36/'Fixed Data'!$B$13*'Fixed Data'!BA43</f>
        <v>0</v>
      </c>
      <c r="BB49" s="145">
        <f>$P36/'Fixed Data'!$B$13*'Fixed Data'!BB43</f>
        <v>0</v>
      </c>
      <c r="BC49" s="145">
        <f>$P36/'Fixed Data'!$B$13*'Fixed Data'!BC43</f>
        <v>0</v>
      </c>
      <c r="BD49" s="145">
        <f>$P36/'Fixed Data'!$B$13*'Fixed Data'!BD43</f>
        <v>0</v>
      </c>
      <c r="BE49" s="145">
        <f>$P36/'Fixed Data'!$B$13*'Fixed Data'!BE43</f>
        <v>0</v>
      </c>
      <c r="BF49" s="145">
        <f>$P36/'Fixed Data'!$B$13*'Fixed Data'!BF43</f>
        <v>0</v>
      </c>
      <c r="BG49" s="145">
        <f>$P36/'Fixed Data'!$B$13*'Fixed Data'!BG43</f>
        <v>0</v>
      </c>
      <c r="BH49" s="145">
        <f>$P36/'Fixed Data'!$B$13*'Fixed Data'!BH43</f>
        <v>0</v>
      </c>
      <c r="BI49" s="145">
        <f>$P36/'Fixed Data'!$B$13*'Fixed Data'!BI43</f>
        <v>0</v>
      </c>
      <c r="BJ49" s="145"/>
      <c r="BK49" s="145"/>
      <c r="BL49" s="145"/>
      <c r="CA49" s="186"/>
    </row>
    <row r="50" spans="1:79" ht="16.5" hidden="1" customHeight="1" outlineLevel="1">
      <c r="A50" s="297"/>
      <c r="B50" s="2" t="s">
        <v>366</v>
      </c>
      <c r="C50" s="2" t="s">
        <v>367</v>
      </c>
      <c r="D50" s="2" t="s">
        <v>208</v>
      </c>
      <c r="F50" s="145"/>
      <c r="G50" s="145"/>
      <c r="H50" s="145"/>
      <c r="I50" s="145"/>
      <c r="J50" s="145"/>
      <c r="K50" s="145"/>
      <c r="L50" s="145"/>
      <c r="M50" s="145"/>
      <c r="N50" s="145"/>
      <c r="O50" s="145"/>
      <c r="P50" s="145"/>
      <c r="Q50" s="145"/>
      <c r="R50" s="145">
        <f>$Q36/'Fixed Data'!$B$13*'Fixed Data'!R44</f>
        <v>0</v>
      </c>
      <c r="S50" s="145">
        <f>$Q36/'Fixed Data'!$B$13*'Fixed Data'!S44</f>
        <v>0</v>
      </c>
      <c r="T50" s="145">
        <f>$Q36/'Fixed Data'!$B$13*'Fixed Data'!T44</f>
        <v>0</v>
      </c>
      <c r="U50" s="145">
        <f>$Q36/'Fixed Data'!$B$13*'Fixed Data'!U44</f>
        <v>0</v>
      </c>
      <c r="V50" s="145">
        <f>$Q36/'Fixed Data'!$B$13*'Fixed Data'!V44</f>
        <v>0</v>
      </c>
      <c r="W50" s="145">
        <f>$Q36/'Fixed Data'!$B$13*'Fixed Data'!W44</f>
        <v>0</v>
      </c>
      <c r="X50" s="145">
        <f>$Q36/'Fixed Data'!$B$13*'Fixed Data'!X44</f>
        <v>0</v>
      </c>
      <c r="Y50" s="145">
        <f>$Q36/'Fixed Data'!$B$13*'Fixed Data'!Y44</f>
        <v>0</v>
      </c>
      <c r="Z50" s="145">
        <f>$Q36/'Fixed Data'!$B$13*'Fixed Data'!Z44</f>
        <v>0</v>
      </c>
      <c r="AA50" s="145">
        <f>$Q36/'Fixed Data'!$B$13*'Fixed Data'!AA44</f>
        <v>0</v>
      </c>
      <c r="AB50" s="145">
        <f>$Q36/'Fixed Data'!$B$13*'Fixed Data'!AB44</f>
        <v>0</v>
      </c>
      <c r="AC50" s="145">
        <f>$Q36/'Fixed Data'!$B$13*'Fixed Data'!AC44</f>
        <v>0</v>
      </c>
      <c r="AD50" s="145">
        <f>$Q36/'Fixed Data'!$B$13*'Fixed Data'!AD44</f>
        <v>0</v>
      </c>
      <c r="AE50" s="145">
        <f>$Q36/'Fixed Data'!$B$13*'Fixed Data'!AE44</f>
        <v>0</v>
      </c>
      <c r="AF50" s="145">
        <f>$Q36/'Fixed Data'!$B$13*'Fixed Data'!AF44</f>
        <v>0</v>
      </c>
      <c r="AG50" s="145">
        <f>$Q36/'Fixed Data'!$B$13*'Fixed Data'!AG44</f>
        <v>0</v>
      </c>
      <c r="AH50" s="145">
        <f>$Q36/'Fixed Data'!$B$13*'Fixed Data'!AH44</f>
        <v>0</v>
      </c>
      <c r="AI50" s="145">
        <f>$Q36/'Fixed Data'!$B$13*'Fixed Data'!AI44</f>
        <v>0</v>
      </c>
      <c r="AJ50" s="145">
        <f>$Q36/'Fixed Data'!$B$13*'Fixed Data'!AJ44</f>
        <v>0</v>
      </c>
      <c r="AK50" s="145">
        <f>$Q36/'Fixed Data'!$B$13*'Fixed Data'!AK44</f>
        <v>0</v>
      </c>
      <c r="AL50" s="145">
        <f>$Q36/'Fixed Data'!$B$13*'Fixed Data'!AL44</f>
        <v>0</v>
      </c>
      <c r="AM50" s="145">
        <f>$Q36/'Fixed Data'!$B$13*'Fixed Data'!AM44</f>
        <v>0</v>
      </c>
      <c r="AN50" s="145">
        <f>$Q36/'Fixed Data'!$B$13*'Fixed Data'!AN44</f>
        <v>0</v>
      </c>
      <c r="AO50" s="145">
        <f>$Q36/'Fixed Data'!$B$13*'Fixed Data'!AO44</f>
        <v>0</v>
      </c>
      <c r="AP50" s="145">
        <f>$Q36/'Fixed Data'!$B$13*'Fixed Data'!AP44</f>
        <v>0</v>
      </c>
      <c r="AQ50" s="145">
        <f>$Q36/'Fixed Data'!$B$13*'Fixed Data'!AQ44</f>
        <v>0</v>
      </c>
      <c r="AR50" s="145">
        <f>$Q36/'Fixed Data'!$B$13*'Fixed Data'!AR44</f>
        <v>0</v>
      </c>
      <c r="AS50" s="145">
        <f>$Q36/'Fixed Data'!$B$13*'Fixed Data'!AS44</f>
        <v>0</v>
      </c>
      <c r="AT50" s="145">
        <f>$Q36/'Fixed Data'!$B$13*'Fixed Data'!AT44</f>
        <v>0</v>
      </c>
      <c r="AU50" s="145">
        <f>$Q36/'Fixed Data'!$B$13*'Fixed Data'!AU44</f>
        <v>0</v>
      </c>
      <c r="AV50" s="145">
        <f>$Q36/'Fixed Data'!$B$13*'Fixed Data'!AV44</f>
        <v>0</v>
      </c>
      <c r="AW50" s="145">
        <f>$Q36/'Fixed Data'!$B$13*'Fixed Data'!AW44</f>
        <v>0</v>
      </c>
      <c r="AX50" s="145">
        <f>$Q36/'Fixed Data'!$B$13*'Fixed Data'!AX44</f>
        <v>0</v>
      </c>
      <c r="AY50" s="145">
        <f>$Q36/'Fixed Data'!$B$13*'Fixed Data'!AY44</f>
        <v>0</v>
      </c>
      <c r="AZ50" s="145">
        <f>$Q36/'Fixed Data'!$B$13*'Fixed Data'!AZ44</f>
        <v>0</v>
      </c>
      <c r="BA50" s="145">
        <f>$Q36/'Fixed Data'!$B$13*'Fixed Data'!BA44</f>
        <v>0</v>
      </c>
      <c r="BB50" s="145">
        <f>$Q36/'Fixed Data'!$B$13*'Fixed Data'!BB44</f>
        <v>0</v>
      </c>
      <c r="BC50" s="145">
        <f>$Q36/'Fixed Data'!$B$13*'Fixed Data'!BC44</f>
        <v>0</v>
      </c>
      <c r="BD50" s="145">
        <f>$Q36/'Fixed Data'!$B$13*'Fixed Data'!BD44</f>
        <v>0</v>
      </c>
      <c r="BE50" s="145">
        <f>$Q36/'Fixed Data'!$B$13*'Fixed Data'!BE44</f>
        <v>0</v>
      </c>
      <c r="BF50" s="145">
        <f>$Q36/'Fixed Data'!$B$13*'Fixed Data'!BF44</f>
        <v>0</v>
      </c>
      <c r="BG50" s="145">
        <f>$Q36/'Fixed Data'!$B$13*'Fixed Data'!BG44</f>
        <v>0</v>
      </c>
      <c r="BH50" s="145">
        <f>$Q36/'Fixed Data'!$B$13*'Fixed Data'!BH44</f>
        <v>0</v>
      </c>
      <c r="BI50" s="145">
        <f>$Q36/'Fixed Data'!$B$13*'Fixed Data'!BI44</f>
        <v>0</v>
      </c>
      <c r="BJ50" s="145">
        <f>$Q36/'Fixed Data'!$B$13*'Fixed Data'!BJ44</f>
        <v>0</v>
      </c>
      <c r="BK50" s="145"/>
      <c r="BL50" s="145"/>
      <c r="CA50" s="186"/>
    </row>
    <row r="51" spans="1:79" ht="16.5" hidden="1" customHeight="1" outlineLevel="1">
      <c r="A51" s="297"/>
      <c r="B51" s="2" t="s">
        <v>368</v>
      </c>
      <c r="C51" s="2" t="s">
        <v>369</v>
      </c>
      <c r="D51" s="2" t="s">
        <v>208</v>
      </c>
      <c r="F51" s="145"/>
      <c r="G51" s="145"/>
      <c r="H51" s="145"/>
      <c r="I51" s="145"/>
      <c r="J51" s="145"/>
      <c r="K51" s="145"/>
      <c r="L51" s="145"/>
      <c r="M51" s="145"/>
      <c r="N51" s="145"/>
      <c r="O51" s="145"/>
      <c r="P51" s="145"/>
      <c r="Q51" s="145"/>
      <c r="R51" s="145"/>
      <c r="S51" s="145">
        <f>$R36/'Fixed Data'!$B$13*'Fixed Data'!S45</f>
        <v>0</v>
      </c>
      <c r="T51" s="145">
        <f>$R36/'Fixed Data'!$B$13*'Fixed Data'!T45</f>
        <v>0</v>
      </c>
      <c r="U51" s="145">
        <f>$R36/'Fixed Data'!$B$13*'Fixed Data'!U45</f>
        <v>0</v>
      </c>
      <c r="V51" s="145">
        <f>$R36/'Fixed Data'!$B$13*'Fixed Data'!V45</f>
        <v>0</v>
      </c>
      <c r="W51" s="145">
        <f>$R36/'Fixed Data'!$B$13*'Fixed Data'!W45</f>
        <v>0</v>
      </c>
      <c r="X51" s="145">
        <f>$R36/'Fixed Data'!$B$13*'Fixed Data'!X45</f>
        <v>0</v>
      </c>
      <c r="Y51" s="145">
        <f>$R36/'Fixed Data'!$B$13*'Fixed Data'!Y45</f>
        <v>0</v>
      </c>
      <c r="Z51" s="145">
        <f>$R36/'Fixed Data'!$B$13*'Fixed Data'!Z45</f>
        <v>0</v>
      </c>
      <c r="AA51" s="145">
        <f>$R36/'Fixed Data'!$B$13*'Fixed Data'!AA45</f>
        <v>0</v>
      </c>
      <c r="AB51" s="145">
        <f>$R36/'Fixed Data'!$B$13*'Fixed Data'!AB45</f>
        <v>0</v>
      </c>
      <c r="AC51" s="145">
        <f>$R36/'Fixed Data'!$B$13*'Fixed Data'!AC45</f>
        <v>0</v>
      </c>
      <c r="AD51" s="145">
        <f>$R36/'Fixed Data'!$B$13*'Fixed Data'!AD45</f>
        <v>0</v>
      </c>
      <c r="AE51" s="145">
        <f>$R36/'Fixed Data'!$B$13*'Fixed Data'!AE45</f>
        <v>0</v>
      </c>
      <c r="AF51" s="145">
        <f>$R36/'Fixed Data'!$B$13*'Fixed Data'!AF45</f>
        <v>0</v>
      </c>
      <c r="AG51" s="145">
        <f>$R36/'Fixed Data'!$B$13*'Fixed Data'!AG45</f>
        <v>0</v>
      </c>
      <c r="AH51" s="145">
        <f>$R36/'Fixed Data'!$B$13*'Fixed Data'!AH45</f>
        <v>0</v>
      </c>
      <c r="AI51" s="145">
        <f>$R36/'Fixed Data'!$B$13*'Fixed Data'!AI45</f>
        <v>0</v>
      </c>
      <c r="AJ51" s="145">
        <f>$R36/'Fixed Data'!$B$13*'Fixed Data'!AJ45</f>
        <v>0</v>
      </c>
      <c r="AK51" s="145">
        <f>$R36/'Fixed Data'!$B$13*'Fixed Data'!AK45</f>
        <v>0</v>
      </c>
      <c r="AL51" s="145">
        <f>$R36/'Fixed Data'!$B$13*'Fixed Data'!AL45</f>
        <v>0</v>
      </c>
      <c r="AM51" s="145">
        <f>$R36/'Fixed Data'!$B$13*'Fixed Data'!AM45</f>
        <v>0</v>
      </c>
      <c r="AN51" s="145">
        <f>$R36/'Fixed Data'!$B$13*'Fixed Data'!AN45</f>
        <v>0</v>
      </c>
      <c r="AO51" s="145">
        <f>$R36/'Fixed Data'!$B$13*'Fixed Data'!AO45</f>
        <v>0</v>
      </c>
      <c r="AP51" s="145">
        <f>$R36/'Fixed Data'!$B$13*'Fixed Data'!AP45</f>
        <v>0</v>
      </c>
      <c r="AQ51" s="145">
        <f>$R36/'Fixed Data'!$B$13*'Fixed Data'!AQ45</f>
        <v>0</v>
      </c>
      <c r="AR51" s="145">
        <f>$R36/'Fixed Data'!$B$13*'Fixed Data'!AR45</f>
        <v>0</v>
      </c>
      <c r="AS51" s="145">
        <f>$R36/'Fixed Data'!$B$13*'Fixed Data'!AS45</f>
        <v>0</v>
      </c>
      <c r="AT51" s="145">
        <f>$R36/'Fixed Data'!$B$13*'Fixed Data'!AT45</f>
        <v>0</v>
      </c>
      <c r="AU51" s="145">
        <f>$R36/'Fixed Data'!$B$13*'Fixed Data'!AU45</f>
        <v>0</v>
      </c>
      <c r="AV51" s="145">
        <f>$R36/'Fixed Data'!$B$13*'Fixed Data'!AV45</f>
        <v>0</v>
      </c>
      <c r="AW51" s="145">
        <f>$R36/'Fixed Data'!$B$13*'Fixed Data'!AW45</f>
        <v>0</v>
      </c>
      <c r="AX51" s="145">
        <f>$R36/'Fixed Data'!$B$13*'Fixed Data'!AX45</f>
        <v>0</v>
      </c>
      <c r="AY51" s="145">
        <f>$R36/'Fixed Data'!$B$13*'Fixed Data'!AY45</f>
        <v>0</v>
      </c>
      <c r="AZ51" s="145">
        <f>$R36/'Fixed Data'!$B$13*'Fixed Data'!AZ45</f>
        <v>0</v>
      </c>
      <c r="BA51" s="145">
        <f>$R36/'Fixed Data'!$B$13*'Fixed Data'!BA45</f>
        <v>0</v>
      </c>
      <c r="BB51" s="145">
        <f>$R36/'Fixed Data'!$B$13*'Fixed Data'!BB45</f>
        <v>0</v>
      </c>
      <c r="BC51" s="145">
        <f>$R36/'Fixed Data'!$B$13*'Fixed Data'!BC45</f>
        <v>0</v>
      </c>
      <c r="BD51" s="145">
        <f>$R36/'Fixed Data'!$B$13*'Fixed Data'!BD45</f>
        <v>0</v>
      </c>
      <c r="BE51" s="145">
        <f>$R36/'Fixed Data'!$B$13*'Fixed Data'!BE45</f>
        <v>0</v>
      </c>
      <c r="BF51" s="145">
        <f>$R36/'Fixed Data'!$B$13*'Fixed Data'!BF45</f>
        <v>0</v>
      </c>
      <c r="BG51" s="145">
        <f>$R36/'Fixed Data'!$B$13*'Fixed Data'!BG45</f>
        <v>0</v>
      </c>
      <c r="BH51" s="145">
        <f>$R36/'Fixed Data'!$B$13*'Fixed Data'!BH45</f>
        <v>0</v>
      </c>
      <c r="BI51" s="145">
        <f>$R36/'Fixed Data'!$B$13*'Fixed Data'!BI45</f>
        <v>0</v>
      </c>
      <c r="BJ51" s="145">
        <f>$R36/'Fixed Data'!$B$13*'Fixed Data'!BJ45</f>
        <v>0</v>
      </c>
      <c r="BK51" s="145">
        <f>$R36/'Fixed Data'!$B$13*'Fixed Data'!BK45</f>
        <v>0</v>
      </c>
      <c r="BL51" s="145"/>
      <c r="CA51" s="186"/>
    </row>
    <row r="52" spans="1:79" ht="16.5" hidden="1" customHeight="1" outlineLevel="1">
      <c r="A52" s="297"/>
      <c r="B52" s="2" t="s">
        <v>370</v>
      </c>
      <c r="C52" s="2" t="s">
        <v>371</v>
      </c>
      <c r="D52" s="2" t="s">
        <v>208</v>
      </c>
      <c r="F52" s="145"/>
      <c r="G52" s="145"/>
      <c r="H52" s="145"/>
      <c r="I52" s="145"/>
      <c r="J52" s="145"/>
      <c r="K52" s="145"/>
      <c r="L52" s="145"/>
      <c r="M52" s="145"/>
      <c r="N52" s="145"/>
      <c r="O52" s="145"/>
      <c r="P52" s="145"/>
      <c r="Q52" s="145"/>
      <c r="R52" s="145"/>
      <c r="S52" s="145"/>
      <c r="T52" s="145">
        <f>$S36/'Fixed Data'!$B$13*'Fixed Data'!T46</f>
        <v>0</v>
      </c>
      <c r="U52" s="145">
        <f>$S36/'Fixed Data'!$B$13*'Fixed Data'!U46</f>
        <v>0</v>
      </c>
      <c r="V52" s="145">
        <f>$S36/'Fixed Data'!$B$13*'Fixed Data'!V46</f>
        <v>0</v>
      </c>
      <c r="W52" s="145">
        <f>$S36/'Fixed Data'!$B$13*'Fixed Data'!W46</f>
        <v>0</v>
      </c>
      <c r="X52" s="145">
        <f>$S36/'Fixed Data'!$B$13*'Fixed Data'!X46</f>
        <v>0</v>
      </c>
      <c r="Y52" s="145">
        <f>$S36/'Fixed Data'!$B$13*'Fixed Data'!Y46</f>
        <v>0</v>
      </c>
      <c r="Z52" s="145">
        <f>$S36/'Fixed Data'!$B$13*'Fixed Data'!Z46</f>
        <v>0</v>
      </c>
      <c r="AA52" s="145">
        <f>$S36/'Fixed Data'!$B$13*'Fixed Data'!AA46</f>
        <v>0</v>
      </c>
      <c r="AB52" s="145">
        <f>$S36/'Fixed Data'!$B$13*'Fixed Data'!AB46</f>
        <v>0</v>
      </c>
      <c r="AC52" s="145">
        <f>$S36/'Fixed Data'!$B$13*'Fixed Data'!AC46</f>
        <v>0</v>
      </c>
      <c r="AD52" s="145">
        <f>$S36/'Fixed Data'!$B$13*'Fixed Data'!AD46</f>
        <v>0</v>
      </c>
      <c r="AE52" s="145">
        <f>$S36/'Fixed Data'!$B$13*'Fixed Data'!AE46</f>
        <v>0</v>
      </c>
      <c r="AF52" s="145">
        <f>$S36/'Fixed Data'!$B$13*'Fixed Data'!AF46</f>
        <v>0</v>
      </c>
      <c r="AG52" s="145">
        <f>$S36/'Fixed Data'!$B$13*'Fixed Data'!AG46</f>
        <v>0</v>
      </c>
      <c r="AH52" s="145">
        <f>$S36/'Fixed Data'!$B$13*'Fixed Data'!AH46</f>
        <v>0</v>
      </c>
      <c r="AI52" s="145">
        <f>$S36/'Fixed Data'!$B$13*'Fixed Data'!AI46</f>
        <v>0</v>
      </c>
      <c r="AJ52" s="145">
        <f>$S36/'Fixed Data'!$B$13*'Fixed Data'!AJ46</f>
        <v>0</v>
      </c>
      <c r="AK52" s="145">
        <f>$S36/'Fixed Data'!$B$13*'Fixed Data'!AK46</f>
        <v>0</v>
      </c>
      <c r="AL52" s="145">
        <f>$S36/'Fixed Data'!$B$13*'Fixed Data'!AL46</f>
        <v>0</v>
      </c>
      <c r="AM52" s="145">
        <f>$S36/'Fixed Data'!$B$13*'Fixed Data'!AM46</f>
        <v>0</v>
      </c>
      <c r="AN52" s="145">
        <f>$S36/'Fixed Data'!$B$13*'Fixed Data'!AN46</f>
        <v>0</v>
      </c>
      <c r="AO52" s="145">
        <f>$S36/'Fixed Data'!$B$13*'Fixed Data'!AO46</f>
        <v>0</v>
      </c>
      <c r="AP52" s="145">
        <f>$S36/'Fixed Data'!$B$13*'Fixed Data'!AP46</f>
        <v>0</v>
      </c>
      <c r="AQ52" s="145">
        <f>$S36/'Fixed Data'!$B$13*'Fixed Data'!AQ46</f>
        <v>0</v>
      </c>
      <c r="AR52" s="145">
        <f>$S36/'Fixed Data'!$B$13*'Fixed Data'!AR46</f>
        <v>0</v>
      </c>
      <c r="AS52" s="145">
        <f>$S36/'Fixed Data'!$B$13*'Fixed Data'!AS46</f>
        <v>0</v>
      </c>
      <c r="AT52" s="145">
        <f>$S36/'Fixed Data'!$B$13*'Fixed Data'!AT46</f>
        <v>0</v>
      </c>
      <c r="AU52" s="145">
        <f>$S36/'Fixed Data'!$B$13*'Fixed Data'!AU46</f>
        <v>0</v>
      </c>
      <c r="AV52" s="145">
        <f>$S36/'Fixed Data'!$B$13*'Fixed Data'!AV46</f>
        <v>0</v>
      </c>
      <c r="AW52" s="145">
        <f>$S36/'Fixed Data'!$B$13*'Fixed Data'!AW46</f>
        <v>0</v>
      </c>
      <c r="AX52" s="145">
        <f>$S36/'Fixed Data'!$B$13*'Fixed Data'!AX46</f>
        <v>0</v>
      </c>
      <c r="AY52" s="145">
        <f>$S36/'Fixed Data'!$B$13*'Fixed Data'!AY46</f>
        <v>0</v>
      </c>
      <c r="AZ52" s="145">
        <f>$S36/'Fixed Data'!$B$13*'Fixed Data'!AZ46</f>
        <v>0</v>
      </c>
      <c r="BA52" s="145">
        <f>$S36/'Fixed Data'!$B$13*'Fixed Data'!BA46</f>
        <v>0</v>
      </c>
      <c r="BB52" s="145">
        <f>$S36/'Fixed Data'!$B$13*'Fixed Data'!BB46</f>
        <v>0</v>
      </c>
      <c r="BC52" s="145">
        <f>$S36/'Fixed Data'!$B$13*'Fixed Data'!BC46</f>
        <v>0</v>
      </c>
      <c r="BD52" s="145">
        <f>$S36/'Fixed Data'!$B$13*'Fixed Data'!BD46</f>
        <v>0</v>
      </c>
      <c r="BE52" s="145">
        <f>$S36/'Fixed Data'!$B$13*'Fixed Data'!BE46</f>
        <v>0</v>
      </c>
      <c r="BF52" s="145">
        <f>$S36/'Fixed Data'!$B$13*'Fixed Data'!BF46</f>
        <v>0</v>
      </c>
      <c r="BG52" s="145">
        <f>$S36/'Fixed Data'!$B$13*'Fixed Data'!BG46</f>
        <v>0</v>
      </c>
      <c r="BH52" s="145">
        <f>$S36/'Fixed Data'!$B$13*'Fixed Data'!BH46</f>
        <v>0</v>
      </c>
      <c r="BI52" s="145">
        <f>$S36/'Fixed Data'!$B$13*'Fixed Data'!BI46</f>
        <v>0</v>
      </c>
      <c r="BJ52" s="145">
        <f>$S36/'Fixed Data'!$B$13*'Fixed Data'!BJ46</f>
        <v>0</v>
      </c>
      <c r="BK52" s="145">
        <f>$S36/'Fixed Data'!$B$13*'Fixed Data'!BK46</f>
        <v>0</v>
      </c>
      <c r="BL52" s="145">
        <f>$S36/'Fixed Data'!$B$13*'Fixed Data'!BL46</f>
        <v>0</v>
      </c>
      <c r="CA52" s="186"/>
    </row>
    <row r="53" spans="1:79" ht="16.5" hidden="1" customHeight="1" outlineLevel="1">
      <c r="A53" s="297"/>
      <c r="B53" s="2" t="s">
        <v>372</v>
      </c>
      <c r="C53" s="2" t="s">
        <v>373</v>
      </c>
      <c r="D53" s="2" t="s">
        <v>208</v>
      </c>
      <c r="F53" s="145"/>
      <c r="G53" s="145"/>
      <c r="H53" s="145"/>
      <c r="I53" s="145"/>
      <c r="J53" s="145"/>
      <c r="K53" s="145"/>
      <c r="L53" s="145"/>
      <c r="M53" s="145"/>
      <c r="N53" s="145"/>
      <c r="O53" s="145"/>
      <c r="P53" s="145"/>
      <c r="Q53" s="145"/>
      <c r="R53" s="145"/>
      <c r="S53" s="145"/>
      <c r="T53" s="145"/>
      <c r="U53" s="145">
        <f>$T36/'Fixed Data'!$B$13*'Fixed Data'!U47</f>
        <v>0</v>
      </c>
      <c r="V53" s="145">
        <f>$T36/'Fixed Data'!$B$13*'Fixed Data'!V47</f>
        <v>0</v>
      </c>
      <c r="W53" s="145">
        <f>$T36/'Fixed Data'!$B$13*'Fixed Data'!W47</f>
        <v>0</v>
      </c>
      <c r="X53" s="145">
        <f>$T36/'Fixed Data'!$B$13*'Fixed Data'!X47</f>
        <v>0</v>
      </c>
      <c r="Y53" s="145">
        <f>$T36/'Fixed Data'!$B$13*'Fixed Data'!Y47</f>
        <v>0</v>
      </c>
      <c r="Z53" s="145">
        <f>$T36/'Fixed Data'!$B$13*'Fixed Data'!Z47</f>
        <v>0</v>
      </c>
      <c r="AA53" s="145">
        <f>$T36/'Fixed Data'!$B$13*'Fixed Data'!AA47</f>
        <v>0</v>
      </c>
      <c r="AB53" s="145">
        <f>$T36/'Fixed Data'!$B$13*'Fixed Data'!AB47</f>
        <v>0</v>
      </c>
      <c r="AC53" s="145">
        <f>$T36/'Fixed Data'!$B$13*'Fixed Data'!AC47</f>
        <v>0</v>
      </c>
      <c r="AD53" s="145">
        <f>$T36/'Fixed Data'!$B$13*'Fixed Data'!AD47</f>
        <v>0</v>
      </c>
      <c r="AE53" s="145">
        <f>$T36/'Fixed Data'!$B$13*'Fixed Data'!AE47</f>
        <v>0</v>
      </c>
      <c r="AF53" s="145">
        <f>$T36/'Fixed Data'!$B$13*'Fixed Data'!AF47</f>
        <v>0</v>
      </c>
      <c r="AG53" s="145">
        <f>$T36/'Fixed Data'!$B$13*'Fixed Data'!AG47</f>
        <v>0</v>
      </c>
      <c r="AH53" s="145">
        <f>$T36/'Fixed Data'!$B$13*'Fixed Data'!AH47</f>
        <v>0</v>
      </c>
      <c r="AI53" s="145">
        <f>$T36/'Fixed Data'!$B$13*'Fixed Data'!AI47</f>
        <v>0</v>
      </c>
      <c r="AJ53" s="145">
        <f>$T36/'Fixed Data'!$B$13*'Fixed Data'!AJ47</f>
        <v>0</v>
      </c>
      <c r="AK53" s="145">
        <f>$T36/'Fixed Data'!$B$13*'Fixed Data'!AK47</f>
        <v>0</v>
      </c>
      <c r="AL53" s="145">
        <f>$T36/'Fixed Data'!$B$13*'Fixed Data'!AL47</f>
        <v>0</v>
      </c>
      <c r="AM53" s="145">
        <f>$T36/'Fixed Data'!$B$13*'Fixed Data'!AM47</f>
        <v>0</v>
      </c>
      <c r="AN53" s="145">
        <f>$T36/'Fixed Data'!$B$13*'Fixed Data'!AN47</f>
        <v>0</v>
      </c>
      <c r="AO53" s="145">
        <f>$T36/'Fixed Data'!$B$13*'Fixed Data'!AO47</f>
        <v>0</v>
      </c>
      <c r="AP53" s="145">
        <f>$T36/'Fixed Data'!$B$13*'Fixed Data'!AP47</f>
        <v>0</v>
      </c>
      <c r="AQ53" s="145">
        <f>$T36/'Fixed Data'!$B$13*'Fixed Data'!AQ47</f>
        <v>0</v>
      </c>
      <c r="AR53" s="145">
        <f>$T36/'Fixed Data'!$B$13*'Fixed Data'!AR47</f>
        <v>0</v>
      </c>
      <c r="AS53" s="145">
        <f>$T36/'Fixed Data'!$B$13*'Fixed Data'!AS47</f>
        <v>0</v>
      </c>
      <c r="AT53" s="145">
        <f>$T36/'Fixed Data'!$B$13*'Fixed Data'!AT47</f>
        <v>0</v>
      </c>
      <c r="AU53" s="145">
        <f>$T36/'Fixed Data'!$B$13*'Fixed Data'!AU47</f>
        <v>0</v>
      </c>
      <c r="AV53" s="145">
        <f>$T36/'Fixed Data'!$B$13*'Fixed Data'!AV47</f>
        <v>0</v>
      </c>
      <c r="AW53" s="145">
        <f>$T36/'Fixed Data'!$B$13*'Fixed Data'!AW47</f>
        <v>0</v>
      </c>
      <c r="AX53" s="145">
        <f>$T36/'Fixed Data'!$B$13*'Fixed Data'!AX47</f>
        <v>0</v>
      </c>
      <c r="AY53" s="145">
        <f>$T36/'Fixed Data'!$B$13*'Fixed Data'!AY47</f>
        <v>0</v>
      </c>
      <c r="AZ53" s="145">
        <f>$T36/'Fixed Data'!$B$13*'Fixed Data'!AZ47</f>
        <v>0</v>
      </c>
      <c r="BA53" s="145">
        <f>$T36/'Fixed Data'!$B$13*'Fixed Data'!BA47</f>
        <v>0</v>
      </c>
      <c r="BB53" s="145">
        <f>$T36/'Fixed Data'!$B$13*'Fixed Data'!BB47</f>
        <v>0</v>
      </c>
      <c r="BC53" s="145">
        <f>$T36/'Fixed Data'!$B$13*'Fixed Data'!BC47</f>
        <v>0</v>
      </c>
      <c r="BD53" s="145">
        <f>$T36/'Fixed Data'!$B$13*'Fixed Data'!BD47</f>
        <v>0</v>
      </c>
      <c r="BE53" s="145">
        <f>$T36/'Fixed Data'!$B$13*'Fixed Data'!BE47</f>
        <v>0</v>
      </c>
      <c r="BF53" s="145">
        <f>$T36/'Fixed Data'!$B$13*'Fixed Data'!BF47</f>
        <v>0</v>
      </c>
      <c r="BG53" s="145">
        <f>$T36/'Fixed Data'!$B$13*'Fixed Data'!BG47</f>
        <v>0</v>
      </c>
      <c r="BH53" s="145">
        <f>$T36/'Fixed Data'!$B$13*'Fixed Data'!BH47</f>
        <v>0</v>
      </c>
      <c r="BI53" s="145">
        <f>$T36/'Fixed Data'!$B$13*'Fixed Data'!BI47</f>
        <v>0</v>
      </c>
      <c r="BJ53" s="145">
        <f>$T36/'Fixed Data'!$B$13*'Fixed Data'!BJ47</f>
        <v>0</v>
      </c>
      <c r="BK53" s="145">
        <f>$T36/'Fixed Data'!$B$13*'Fixed Data'!BK47</f>
        <v>0</v>
      </c>
      <c r="BL53" s="145">
        <f>$T36/'Fixed Data'!$B$13*'Fixed Data'!BL47</f>
        <v>0</v>
      </c>
      <c r="BM53" s="145">
        <f>$T36/'Fixed Data'!$B$13*'Fixed Data'!BM47</f>
        <v>0</v>
      </c>
      <c r="CA53" s="186"/>
    </row>
    <row r="54" spans="1:79" ht="16.5" hidden="1" customHeight="1" outlineLevel="1">
      <c r="A54" s="297"/>
      <c r="B54" s="2" t="s">
        <v>374</v>
      </c>
      <c r="C54" s="2" t="s">
        <v>375</v>
      </c>
      <c r="D54" s="2" t="s">
        <v>208</v>
      </c>
      <c r="F54" s="145"/>
      <c r="G54" s="145"/>
      <c r="H54" s="145"/>
      <c r="I54" s="145"/>
      <c r="J54" s="145"/>
      <c r="K54" s="145"/>
      <c r="L54" s="145"/>
      <c r="M54" s="145"/>
      <c r="N54" s="145"/>
      <c r="O54" s="145"/>
      <c r="P54" s="145"/>
      <c r="Q54" s="145"/>
      <c r="R54" s="145"/>
      <c r="S54" s="145"/>
      <c r="T54" s="145"/>
      <c r="U54" s="145"/>
      <c r="V54" s="145">
        <f>$U36/'Fixed Data'!$B$13*'Fixed Data'!V48</f>
        <v>0</v>
      </c>
      <c r="W54" s="145">
        <f>$U36/'Fixed Data'!$B$13*'Fixed Data'!W48</f>
        <v>0</v>
      </c>
      <c r="X54" s="145">
        <f>$U36/'Fixed Data'!$B$13*'Fixed Data'!X48</f>
        <v>0</v>
      </c>
      <c r="Y54" s="145">
        <f>$U36/'Fixed Data'!$B$13*'Fixed Data'!Y48</f>
        <v>0</v>
      </c>
      <c r="Z54" s="145">
        <f>$U36/'Fixed Data'!$B$13*'Fixed Data'!Z48</f>
        <v>0</v>
      </c>
      <c r="AA54" s="145">
        <f>$U36/'Fixed Data'!$B$13*'Fixed Data'!AA48</f>
        <v>0</v>
      </c>
      <c r="AB54" s="145">
        <f>$U36/'Fixed Data'!$B$13*'Fixed Data'!AB48</f>
        <v>0</v>
      </c>
      <c r="AC54" s="145">
        <f>$U36/'Fixed Data'!$B$13*'Fixed Data'!AC48</f>
        <v>0</v>
      </c>
      <c r="AD54" s="145">
        <f>$U36/'Fixed Data'!$B$13*'Fixed Data'!AD48</f>
        <v>0</v>
      </c>
      <c r="AE54" s="145">
        <f>$U36/'Fixed Data'!$B$13*'Fixed Data'!AE48</f>
        <v>0</v>
      </c>
      <c r="AF54" s="145">
        <f>$U36/'Fixed Data'!$B$13*'Fixed Data'!AF48</f>
        <v>0</v>
      </c>
      <c r="AG54" s="145">
        <f>$U36/'Fixed Data'!$B$13*'Fixed Data'!AG48</f>
        <v>0</v>
      </c>
      <c r="AH54" s="145">
        <f>$U36/'Fixed Data'!$B$13*'Fixed Data'!AH48</f>
        <v>0</v>
      </c>
      <c r="AI54" s="145">
        <f>$U36/'Fixed Data'!$B$13*'Fixed Data'!AI48</f>
        <v>0</v>
      </c>
      <c r="AJ54" s="145">
        <f>$U36/'Fixed Data'!$B$13*'Fixed Data'!AJ48</f>
        <v>0</v>
      </c>
      <c r="AK54" s="145">
        <f>$U36/'Fixed Data'!$B$13*'Fixed Data'!AK48</f>
        <v>0</v>
      </c>
      <c r="AL54" s="145">
        <f>$U36/'Fixed Data'!$B$13*'Fixed Data'!AL48</f>
        <v>0</v>
      </c>
      <c r="AM54" s="145">
        <f>$U36/'Fixed Data'!$B$13*'Fixed Data'!AM48</f>
        <v>0</v>
      </c>
      <c r="AN54" s="145">
        <f>$U36/'Fixed Data'!$B$13*'Fixed Data'!AN48</f>
        <v>0</v>
      </c>
      <c r="AO54" s="145">
        <f>$U36/'Fixed Data'!$B$13*'Fixed Data'!AO48</f>
        <v>0</v>
      </c>
      <c r="AP54" s="145">
        <f>$U36/'Fixed Data'!$B$13*'Fixed Data'!AP48</f>
        <v>0</v>
      </c>
      <c r="AQ54" s="145">
        <f>$U36/'Fixed Data'!$B$13*'Fixed Data'!AQ48</f>
        <v>0</v>
      </c>
      <c r="AR54" s="145">
        <f>$U36/'Fixed Data'!$B$13*'Fixed Data'!AR48</f>
        <v>0</v>
      </c>
      <c r="AS54" s="145">
        <f>$U36/'Fixed Data'!$B$13*'Fixed Data'!AS48</f>
        <v>0</v>
      </c>
      <c r="AT54" s="145">
        <f>$U36/'Fixed Data'!$B$13*'Fixed Data'!AT48</f>
        <v>0</v>
      </c>
      <c r="AU54" s="145">
        <f>$U36/'Fixed Data'!$B$13*'Fixed Data'!AU48</f>
        <v>0</v>
      </c>
      <c r="AV54" s="145">
        <f>$U36/'Fixed Data'!$B$13*'Fixed Data'!AV48</f>
        <v>0</v>
      </c>
      <c r="AW54" s="145">
        <f>$U36/'Fixed Data'!$B$13*'Fixed Data'!AW48</f>
        <v>0</v>
      </c>
      <c r="AX54" s="145">
        <f>$U36/'Fixed Data'!$B$13*'Fixed Data'!AX48</f>
        <v>0</v>
      </c>
      <c r="AY54" s="145">
        <f>$U36/'Fixed Data'!$B$13*'Fixed Data'!AY48</f>
        <v>0</v>
      </c>
      <c r="AZ54" s="145">
        <f>$U36/'Fixed Data'!$B$13*'Fixed Data'!AZ48</f>
        <v>0</v>
      </c>
      <c r="BA54" s="145">
        <f>$U36/'Fixed Data'!$B$13*'Fixed Data'!BA48</f>
        <v>0</v>
      </c>
      <c r="BB54" s="145">
        <f>$U36/'Fixed Data'!$B$13*'Fixed Data'!BB48</f>
        <v>0</v>
      </c>
      <c r="BC54" s="145">
        <f>$U36/'Fixed Data'!$B$13*'Fixed Data'!BC48</f>
        <v>0</v>
      </c>
      <c r="BD54" s="145">
        <f>$U36/'Fixed Data'!$B$13*'Fixed Data'!BD48</f>
        <v>0</v>
      </c>
      <c r="BE54" s="145">
        <f>$U36/'Fixed Data'!$B$13*'Fixed Data'!BE48</f>
        <v>0</v>
      </c>
      <c r="BF54" s="145">
        <f>$U36/'Fixed Data'!$B$13*'Fixed Data'!BF48</f>
        <v>0</v>
      </c>
      <c r="BG54" s="145">
        <f>$U36/'Fixed Data'!$B$13*'Fixed Data'!BG48</f>
        <v>0</v>
      </c>
      <c r="BH54" s="145">
        <f>$U36/'Fixed Data'!$B$13*'Fixed Data'!BH48</f>
        <v>0</v>
      </c>
      <c r="BI54" s="145">
        <f>$U36/'Fixed Data'!$B$13*'Fixed Data'!BI48</f>
        <v>0</v>
      </c>
      <c r="BJ54" s="145">
        <f>$U36/'Fixed Data'!$B$13*'Fixed Data'!BJ48</f>
        <v>0</v>
      </c>
      <c r="BK54" s="145">
        <f>$U36/'Fixed Data'!$B$13*'Fixed Data'!BK48</f>
        <v>0</v>
      </c>
      <c r="BL54" s="145">
        <f>$U36/'Fixed Data'!$B$13*'Fixed Data'!BL48</f>
        <v>0</v>
      </c>
      <c r="BM54" s="145">
        <f>$U36/'Fixed Data'!$B$13*'Fixed Data'!BM48</f>
        <v>0</v>
      </c>
      <c r="BN54" s="145">
        <f>$U36/'Fixed Data'!$B$13*'Fixed Data'!BN48</f>
        <v>0</v>
      </c>
      <c r="CA54" s="186"/>
    </row>
    <row r="55" spans="1:79" ht="16.5" hidden="1" customHeight="1" outlineLevel="1">
      <c r="A55" s="297"/>
      <c r="B55" s="2" t="s">
        <v>376</v>
      </c>
      <c r="C55" s="2" t="s">
        <v>377</v>
      </c>
      <c r="D55" s="2" t="s">
        <v>208</v>
      </c>
      <c r="F55" s="145"/>
      <c r="G55" s="145"/>
      <c r="H55" s="145"/>
      <c r="I55" s="145"/>
      <c r="J55" s="145"/>
      <c r="K55" s="145"/>
      <c r="L55" s="145"/>
      <c r="M55" s="145"/>
      <c r="N55" s="145"/>
      <c r="O55" s="145"/>
      <c r="P55" s="145"/>
      <c r="Q55" s="145"/>
      <c r="R55" s="145"/>
      <c r="S55" s="145"/>
      <c r="T55" s="145"/>
      <c r="U55" s="145"/>
      <c r="V55" s="145"/>
      <c r="W55" s="145">
        <f>$V36/'Fixed Data'!$B$13*'Fixed Data'!W49</f>
        <v>0</v>
      </c>
      <c r="X55" s="145">
        <f>$V36/'Fixed Data'!$B$13*'Fixed Data'!X49</f>
        <v>0</v>
      </c>
      <c r="Y55" s="145">
        <f>$V36/'Fixed Data'!$B$13*'Fixed Data'!Y49</f>
        <v>0</v>
      </c>
      <c r="Z55" s="145">
        <f>$V36/'Fixed Data'!$B$13*'Fixed Data'!Z49</f>
        <v>0</v>
      </c>
      <c r="AA55" s="145">
        <f>$V36/'Fixed Data'!$B$13*'Fixed Data'!AA49</f>
        <v>0</v>
      </c>
      <c r="AB55" s="145">
        <f>$V36/'Fixed Data'!$B$13*'Fixed Data'!AB49</f>
        <v>0</v>
      </c>
      <c r="AC55" s="145">
        <f>$V36/'Fixed Data'!$B$13*'Fixed Data'!AC49</f>
        <v>0</v>
      </c>
      <c r="AD55" s="145">
        <f>$V36/'Fixed Data'!$B$13*'Fixed Data'!AD49</f>
        <v>0</v>
      </c>
      <c r="AE55" s="145">
        <f>$V36/'Fixed Data'!$B$13*'Fixed Data'!AE49</f>
        <v>0</v>
      </c>
      <c r="AF55" s="145">
        <f>$V36/'Fixed Data'!$B$13*'Fixed Data'!AF49</f>
        <v>0</v>
      </c>
      <c r="AG55" s="145">
        <f>$V36/'Fixed Data'!$B$13*'Fixed Data'!AG49</f>
        <v>0</v>
      </c>
      <c r="AH55" s="145">
        <f>$V36/'Fixed Data'!$B$13*'Fixed Data'!AH49</f>
        <v>0</v>
      </c>
      <c r="AI55" s="145">
        <f>$V36/'Fixed Data'!$B$13*'Fixed Data'!AI49</f>
        <v>0</v>
      </c>
      <c r="AJ55" s="145">
        <f>$V36/'Fixed Data'!$B$13*'Fixed Data'!AJ49</f>
        <v>0</v>
      </c>
      <c r="AK55" s="145">
        <f>$V36/'Fixed Data'!$B$13*'Fixed Data'!AK49</f>
        <v>0</v>
      </c>
      <c r="AL55" s="145">
        <f>$V36/'Fixed Data'!$B$13*'Fixed Data'!AL49</f>
        <v>0</v>
      </c>
      <c r="AM55" s="145">
        <f>$V36/'Fixed Data'!$B$13*'Fixed Data'!AM49</f>
        <v>0</v>
      </c>
      <c r="AN55" s="145">
        <f>$V36/'Fixed Data'!$B$13*'Fixed Data'!AN49</f>
        <v>0</v>
      </c>
      <c r="AO55" s="145">
        <f>$V36/'Fixed Data'!$B$13*'Fixed Data'!AO49</f>
        <v>0</v>
      </c>
      <c r="AP55" s="145">
        <f>$V36/'Fixed Data'!$B$13*'Fixed Data'!AP49</f>
        <v>0</v>
      </c>
      <c r="AQ55" s="145">
        <f>$V36/'Fixed Data'!$B$13*'Fixed Data'!AQ49</f>
        <v>0</v>
      </c>
      <c r="AR55" s="145">
        <f>$V36/'Fixed Data'!$B$13*'Fixed Data'!AR49</f>
        <v>0</v>
      </c>
      <c r="AS55" s="145">
        <f>$V36/'Fixed Data'!$B$13*'Fixed Data'!AS49</f>
        <v>0</v>
      </c>
      <c r="AT55" s="145">
        <f>$V36/'Fixed Data'!$B$13*'Fixed Data'!AT49</f>
        <v>0</v>
      </c>
      <c r="AU55" s="145">
        <f>$V36/'Fixed Data'!$B$13*'Fixed Data'!AU49</f>
        <v>0</v>
      </c>
      <c r="AV55" s="145">
        <f>$V36/'Fixed Data'!$B$13*'Fixed Data'!AV49</f>
        <v>0</v>
      </c>
      <c r="AW55" s="145">
        <f>$V36/'Fixed Data'!$B$13*'Fixed Data'!AW49</f>
        <v>0</v>
      </c>
      <c r="AX55" s="145">
        <f>$V36/'Fixed Data'!$B$13*'Fixed Data'!AX49</f>
        <v>0</v>
      </c>
      <c r="AY55" s="145">
        <f>$V36/'Fixed Data'!$B$13*'Fixed Data'!AY49</f>
        <v>0</v>
      </c>
      <c r="AZ55" s="145">
        <f>$V36/'Fixed Data'!$B$13*'Fixed Data'!AZ49</f>
        <v>0</v>
      </c>
      <c r="BA55" s="145">
        <f>$V36/'Fixed Data'!$B$13*'Fixed Data'!BA49</f>
        <v>0</v>
      </c>
      <c r="BB55" s="145">
        <f>$V36/'Fixed Data'!$B$13*'Fixed Data'!BB49</f>
        <v>0</v>
      </c>
      <c r="BC55" s="145">
        <f>$V36/'Fixed Data'!$B$13*'Fixed Data'!BC49</f>
        <v>0</v>
      </c>
      <c r="BD55" s="145">
        <f>$V36/'Fixed Data'!$B$13*'Fixed Data'!BD49</f>
        <v>0</v>
      </c>
      <c r="BE55" s="145">
        <f>$V36/'Fixed Data'!$B$13*'Fixed Data'!BE49</f>
        <v>0</v>
      </c>
      <c r="BF55" s="145">
        <f>$V36/'Fixed Data'!$B$13*'Fixed Data'!BF49</f>
        <v>0</v>
      </c>
      <c r="BG55" s="145">
        <f>$V36/'Fixed Data'!$B$13*'Fixed Data'!BG49</f>
        <v>0</v>
      </c>
      <c r="BH55" s="145">
        <f>$V36/'Fixed Data'!$B$13*'Fixed Data'!BH49</f>
        <v>0</v>
      </c>
      <c r="BI55" s="145">
        <f>$V36/'Fixed Data'!$B$13*'Fixed Data'!BI49</f>
        <v>0</v>
      </c>
      <c r="BJ55" s="145">
        <f>$V36/'Fixed Data'!$B$13*'Fixed Data'!BJ49</f>
        <v>0</v>
      </c>
      <c r="BK55" s="145">
        <f>$V36/'Fixed Data'!$B$13*'Fixed Data'!BK49</f>
        <v>0</v>
      </c>
      <c r="BL55" s="145">
        <f>$V36/'Fixed Data'!$B$13*'Fixed Data'!BL49</f>
        <v>0</v>
      </c>
      <c r="BM55" s="145">
        <f>$V36/'Fixed Data'!$B$13*'Fixed Data'!BM49</f>
        <v>0</v>
      </c>
      <c r="BN55" s="145">
        <f>$V36/'Fixed Data'!$B$13*'Fixed Data'!BN49</f>
        <v>0</v>
      </c>
      <c r="BO55" s="145">
        <f>$V36/'Fixed Data'!$B$13*'Fixed Data'!BO49</f>
        <v>0</v>
      </c>
      <c r="CA55" s="186"/>
    </row>
    <row r="56" spans="1:79" ht="16.5" hidden="1" customHeight="1" outlineLevel="1">
      <c r="A56" s="297"/>
      <c r="B56" s="2" t="s">
        <v>378</v>
      </c>
      <c r="C56" s="2" t="s">
        <v>379</v>
      </c>
      <c r="D56" s="2" t="s">
        <v>208</v>
      </c>
      <c r="F56" s="145"/>
      <c r="G56" s="145"/>
      <c r="H56" s="145"/>
      <c r="I56" s="145"/>
      <c r="J56" s="145"/>
      <c r="K56" s="145"/>
      <c r="L56" s="145"/>
      <c r="M56" s="145"/>
      <c r="N56" s="145"/>
      <c r="O56" s="145"/>
      <c r="P56" s="145"/>
      <c r="Q56" s="145"/>
      <c r="R56" s="145"/>
      <c r="S56" s="145"/>
      <c r="T56" s="145"/>
      <c r="U56" s="145"/>
      <c r="V56" s="145"/>
      <c r="W56" s="145"/>
      <c r="X56" s="145">
        <f>$W36/'Fixed Data'!$B$13*'Fixed Data'!X50</f>
        <v>0</v>
      </c>
      <c r="Y56" s="145">
        <f>$W36/'Fixed Data'!$B$13*'Fixed Data'!Y50</f>
        <v>0</v>
      </c>
      <c r="Z56" s="145">
        <f>$W36/'Fixed Data'!$B$13*'Fixed Data'!Z50</f>
        <v>0</v>
      </c>
      <c r="AA56" s="145">
        <f>$W36/'Fixed Data'!$B$13*'Fixed Data'!AA50</f>
        <v>0</v>
      </c>
      <c r="AB56" s="145">
        <f>$W36/'Fixed Data'!$B$13*'Fixed Data'!AB50</f>
        <v>0</v>
      </c>
      <c r="AC56" s="145">
        <f>$W36/'Fixed Data'!$B$13*'Fixed Data'!AC50</f>
        <v>0</v>
      </c>
      <c r="AD56" s="145">
        <f>$W36/'Fixed Data'!$B$13*'Fixed Data'!AD50</f>
        <v>0</v>
      </c>
      <c r="AE56" s="145">
        <f>$W36/'Fixed Data'!$B$13*'Fixed Data'!AE50</f>
        <v>0</v>
      </c>
      <c r="AF56" s="145">
        <f>$W36/'Fixed Data'!$B$13*'Fixed Data'!AF50</f>
        <v>0</v>
      </c>
      <c r="AG56" s="145">
        <f>$W36/'Fixed Data'!$B$13*'Fixed Data'!AG50</f>
        <v>0</v>
      </c>
      <c r="AH56" s="145">
        <f>$W36/'Fixed Data'!$B$13*'Fixed Data'!AH50</f>
        <v>0</v>
      </c>
      <c r="AI56" s="145">
        <f>$W36/'Fixed Data'!$B$13*'Fixed Data'!AI50</f>
        <v>0</v>
      </c>
      <c r="AJ56" s="145">
        <f>$W36/'Fixed Data'!$B$13*'Fixed Data'!AJ50</f>
        <v>0</v>
      </c>
      <c r="AK56" s="145">
        <f>$W36/'Fixed Data'!$B$13*'Fixed Data'!AK50</f>
        <v>0</v>
      </c>
      <c r="AL56" s="145">
        <f>$W36/'Fixed Data'!$B$13*'Fixed Data'!AL50</f>
        <v>0</v>
      </c>
      <c r="AM56" s="145">
        <f>$W36/'Fixed Data'!$B$13*'Fixed Data'!AM50</f>
        <v>0</v>
      </c>
      <c r="AN56" s="145">
        <f>$W36/'Fixed Data'!$B$13*'Fixed Data'!AN50</f>
        <v>0</v>
      </c>
      <c r="AO56" s="145">
        <f>$W36/'Fixed Data'!$B$13*'Fixed Data'!AO50</f>
        <v>0</v>
      </c>
      <c r="AP56" s="145">
        <f>$W36/'Fixed Data'!$B$13*'Fixed Data'!AP50</f>
        <v>0</v>
      </c>
      <c r="AQ56" s="145">
        <f>$W36/'Fixed Data'!$B$13*'Fixed Data'!AQ50</f>
        <v>0</v>
      </c>
      <c r="AR56" s="145">
        <f>$W36/'Fixed Data'!$B$13*'Fixed Data'!AR50</f>
        <v>0</v>
      </c>
      <c r="AS56" s="145">
        <f>$W36/'Fixed Data'!$B$13*'Fixed Data'!AS50</f>
        <v>0</v>
      </c>
      <c r="AT56" s="145">
        <f>$W36/'Fixed Data'!$B$13*'Fixed Data'!AT50</f>
        <v>0</v>
      </c>
      <c r="AU56" s="145">
        <f>$W36/'Fixed Data'!$B$13*'Fixed Data'!AU50</f>
        <v>0</v>
      </c>
      <c r="AV56" s="145">
        <f>$W36/'Fixed Data'!$B$13*'Fixed Data'!AV50</f>
        <v>0</v>
      </c>
      <c r="AW56" s="145">
        <f>$W36/'Fixed Data'!$B$13*'Fixed Data'!AW50</f>
        <v>0</v>
      </c>
      <c r="AX56" s="145">
        <f>$W36/'Fixed Data'!$B$13*'Fixed Data'!AX50</f>
        <v>0</v>
      </c>
      <c r="AY56" s="145">
        <f>$W36/'Fixed Data'!$B$13*'Fixed Data'!AY50</f>
        <v>0</v>
      </c>
      <c r="AZ56" s="145">
        <f>$W36/'Fixed Data'!$B$13*'Fixed Data'!AZ50</f>
        <v>0</v>
      </c>
      <c r="BA56" s="145">
        <f>$W36/'Fixed Data'!$B$13*'Fixed Data'!BA50</f>
        <v>0</v>
      </c>
      <c r="BB56" s="145">
        <f>$W36/'Fixed Data'!$B$13*'Fixed Data'!BB50</f>
        <v>0</v>
      </c>
      <c r="BC56" s="145">
        <f>$W36/'Fixed Data'!$B$13*'Fixed Data'!BC50</f>
        <v>0</v>
      </c>
      <c r="BD56" s="145">
        <f>$W36/'Fixed Data'!$B$13*'Fixed Data'!BD50</f>
        <v>0</v>
      </c>
      <c r="BE56" s="145">
        <f>$W36/'Fixed Data'!$B$13*'Fixed Data'!BE50</f>
        <v>0</v>
      </c>
      <c r="BF56" s="145">
        <f>$W36/'Fixed Data'!$B$13*'Fixed Data'!BF50</f>
        <v>0</v>
      </c>
      <c r="BG56" s="145">
        <f>$W36/'Fixed Data'!$B$13*'Fixed Data'!BG50</f>
        <v>0</v>
      </c>
      <c r="BH56" s="145">
        <f>$W36/'Fixed Data'!$B$13*'Fixed Data'!BH50</f>
        <v>0</v>
      </c>
      <c r="BI56" s="145">
        <f>$W36/'Fixed Data'!$B$13*'Fixed Data'!BI50</f>
        <v>0</v>
      </c>
      <c r="BJ56" s="145">
        <f>$W36/'Fixed Data'!$B$13*'Fixed Data'!BJ50</f>
        <v>0</v>
      </c>
      <c r="BK56" s="145">
        <f>$W36/'Fixed Data'!$B$13*'Fixed Data'!BK50</f>
        <v>0</v>
      </c>
      <c r="BL56" s="145">
        <f>$W36/'Fixed Data'!$B$13*'Fixed Data'!BL50</f>
        <v>0</v>
      </c>
      <c r="BM56" s="145">
        <f>$W36/'Fixed Data'!$B$13*'Fixed Data'!BM50</f>
        <v>0</v>
      </c>
      <c r="BN56" s="145">
        <f>$W36/'Fixed Data'!$B$13*'Fixed Data'!BN50</f>
        <v>0</v>
      </c>
      <c r="BO56" s="145">
        <f>$W36/'Fixed Data'!$B$13*'Fixed Data'!BO50</f>
        <v>0</v>
      </c>
      <c r="BP56" s="145">
        <f>$W36/'Fixed Data'!$B$13*'Fixed Data'!BP50</f>
        <v>0</v>
      </c>
      <c r="CA56" s="186"/>
    </row>
    <row r="57" spans="1:79" ht="16.5" hidden="1" customHeight="1" outlineLevel="1">
      <c r="A57" s="297"/>
      <c r="B57" s="2" t="s">
        <v>380</v>
      </c>
      <c r="C57" s="2" t="s">
        <v>381</v>
      </c>
      <c r="D57" s="2" t="s">
        <v>208</v>
      </c>
      <c r="F57" s="145"/>
      <c r="G57" s="145"/>
      <c r="H57" s="145"/>
      <c r="I57" s="145"/>
      <c r="J57" s="145"/>
      <c r="K57" s="145"/>
      <c r="L57" s="145"/>
      <c r="M57" s="145"/>
      <c r="N57" s="145"/>
      <c r="O57" s="145"/>
      <c r="P57" s="145"/>
      <c r="Q57" s="145"/>
      <c r="R57" s="145"/>
      <c r="S57" s="145"/>
      <c r="T57" s="145"/>
      <c r="U57" s="145"/>
      <c r="V57" s="145"/>
      <c r="W57" s="145"/>
      <c r="X57" s="145"/>
      <c r="Y57" s="145">
        <f>$X36/'Fixed Data'!$B$13*'Fixed Data'!Y51</f>
        <v>0</v>
      </c>
      <c r="Z57" s="145">
        <f>$X36/'Fixed Data'!$B$13*'Fixed Data'!Z51</f>
        <v>0</v>
      </c>
      <c r="AA57" s="145">
        <f>$X36/'Fixed Data'!$B$13*'Fixed Data'!AA51</f>
        <v>0</v>
      </c>
      <c r="AB57" s="145">
        <f>$X36/'Fixed Data'!$B$13*'Fixed Data'!AB51</f>
        <v>0</v>
      </c>
      <c r="AC57" s="145">
        <f>$X36/'Fixed Data'!$B$13*'Fixed Data'!AC51</f>
        <v>0</v>
      </c>
      <c r="AD57" s="145">
        <f>$X36/'Fixed Data'!$B$13*'Fixed Data'!AD51</f>
        <v>0</v>
      </c>
      <c r="AE57" s="145">
        <f>$X36/'Fixed Data'!$B$13*'Fixed Data'!AE51</f>
        <v>0</v>
      </c>
      <c r="AF57" s="145">
        <f>$X36/'Fixed Data'!$B$13*'Fixed Data'!AF51</f>
        <v>0</v>
      </c>
      <c r="AG57" s="145">
        <f>$X36/'Fixed Data'!$B$13*'Fixed Data'!AG51</f>
        <v>0</v>
      </c>
      <c r="AH57" s="145">
        <f>$X36/'Fixed Data'!$B$13*'Fixed Data'!AH51</f>
        <v>0</v>
      </c>
      <c r="AI57" s="145">
        <f>$X36/'Fixed Data'!$B$13*'Fixed Data'!AI51</f>
        <v>0</v>
      </c>
      <c r="AJ57" s="145">
        <f>$X36/'Fixed Data'!$B$13*'Fixed Data'!AJ51</f>
        <v>0</v>
      </c>
      <c r="AK57" s="145">
        <f>$X36/'Fixed Data'!$B$13*'Fixed Data'!AK51</f>
        <v>0</v>
      </c>
      <c r="AL57" s="145">
        <f>$X36/'Fixed Data'!$B$13*'Fixed Data'!AL51</f>
        <v>0</v>
      </c>
      <c r="AM57" s="145">
        <f>$X36/'Fixed Data'!$B$13*'Fixed Data'!AM51</f>
        <v>0</v>
      </c>
      <c r="AN57" s="145">
        <f>$X36/'Fixed Data'!$B$13*'Fixed Data'!AN51</f>
        <v>0</v>
      </c>
      <c r="AO57" s="145">
        <f>$X36/'Fixed Data'!$B$13*'Fixed Data'!AO51</f>
        <v>0</v>
      </c>
      <c r="AP57" s="145">
        <f>$X36/'Fixed Data'!$B$13*'Fixed Data'!AP51</f>
        <v>0</v>
      </c>
      <c r="AQ57" s="145">
        <f>$X36/'Fixed Data'!$B$13*'Fixed Data'!AQ51</f>
        <v>0</v>
      </c>
      <c r="AR57" s="145">
        <f>$X36/'Fixed Data'!$B$13*'Fixed Data'!AR51</f>
        <v>0</v>
      </c>
      <c r="AS57" s="145">
        <f>$X36/'Fixed Data'!$B$13*'Fixed Data'!AS51</f>
        <v>0</v>
      </c>
      <c r="AT57" s="145">
        <f>$X36/'Fixed Data'!$B$13*'Fixed Data'!AT51</f>
        <v>0</v>
      </c>
      <c r="AU57" s="145">
        <f>$X36/'Fixed Data'!$B$13*'Fixed Data'!AU51</f>
        <v>0</v>
      </c>
      <c r="AV57" s="145">
        <f>$X36/'Fixed Data'!$B$13*'Fixed Data'!AV51</f>
        <v>0</v>
      </c>
      <c r="AW57" s="145">
        <f>$X36/'Fixed Data'!$B$13*'Fixed Data'!AW51</f>
        <v>0</v>
      </c>
      <c r="AX57" s="145">
        <f>$X36/'Fixed Data'!$B$13*'Fixed Data'!AX51</f>
        <v>0</v>
      </c>
      <c r="AY57" s="145">
        <f>$X36/'Fixed Data'!$B$13*'Fixed Data'!AY51</f>
        <v>0</v>
      </c>
      <c r="AZ57" s="145">
        <f>$X36/'Fixed Data'!$B$13*'Fixed Data'!AZ51</f>
        <v>0</v>
      </c>
      <c r="BA57" s="145">
        <f>$X36/'Fixed Data'!$B$13*'Fixed Data'!BA51</f>
        <v>0</v>
      </c>
      <c r="BB57" s="145">
        <f>$X36/'Fixed Data'!$B$13*'Fixed Data'!BB51</f>
        <v>0</v>
      </c>
      <c r="BC57" s="145">
        <f>$X36/'Fixed Data'!$B$13*'Fixed Data'!BC51</f>
        <v>0</v>
      </c>
      <c r="BD57" s="145">
        <f>$X36/'Fixed Data'!$B$13*'Fixed Data'!BD51</f>
        <v>0</v>
      </c>
      <c r="BE57" s="145">
        <f>$X36/'Fixed Data'!$B$13*'Fixed Data'!BE51</f>
        <v>0</v>
      </c>
      <c r="BF57" s="145">
        <f>$X36/'Fixed Data'!$B$13*'Fixed Data'!BF51</f>
        <v>0</v>
      </c>
      <c r="BG57" s="145">
        <f>$X36/'Fixed Data'!$B$13*'Fixed Data'!BG51</f>
        <v>0</v>
      </c>
      <c r="BH57" s="145">
        <f>$X36/'Fixed Data'!$B$13*'Fixed Data'!BH51</f>
        <v>0</v>
      </c>
      <c r="BI57" s="145">
        <f>$X36/'Fixed Data'!$B$13*'Fixed Data'!BI51</f>
        <v>0</v>
      </c>
      <c r="BJ57" s="145">
        <f>$X36/'Fixed Data'!$B$13*'Fixed Data'!BJ51</f>
        <v>0</v>
      </c>
      <c r="BK57" s="145">
        <f>$X36/'Fixed Data'!$B$13*'Fixed Data'!BK51</f>
        <v>0</v>
      </c>
      <c r="BL57" s="145">
        <f>$X36/'Fixed Data'!$B$13*'Fixed Data'!BL51</f>
        <v>0</v>
      </c>
      <c r="BM57" s="145">
        <f>$X36/'Fixed Data'!$B$13*'Fixed Data'!BM51</f>
        <v>0</v>
      </c>
      <c r="BN57" s="145">
        <f>$X36/'Fixed Data'!$B$13*'Fixed Data'!BN51</f>
        <v>0</v>
      </c>
      <c r="BO57" s="145">
        <f>$X36/'Fixed Data'!$B$13*'Fixed Data'!BO51</f>
        <v>0</v>
      </c>
      <c r="BP57" s="145">
        <f>$X36/'Fixed Data'!$B$13*'Fixed Data'!BP51</f>
        <v>0</v>
      </c>
      <c r="BQ57" s="145">
        <f>$X36/'Fixed Data'!$B$13*'Fixed Data'!BQ51</f>
        <v>0</v>
      </c>
      <c r="CA57" s="186"/>
    </row>
    <row r="58" spans="1:79" ht="16.5" hidden="1" customHeight="1" outlineLevel="1">
      <c r="A58" s="297"/>
      <c r="B58" s="2" t="s">
        <v>382</v>
      </c>
      <c r="C58" s="2" t="s">
        <v>383</v>
      </c>
      <c r="D58" s="2" t="s">
        <v>208</v>
      </c>
      <c r="F58" s="145"/>
      <c r="G58" s="145"/>
      <c r="H58" s="145"/>
      <c r="I58" s="145"/>
      <c r="J58" s="145"/>
      <c r="K58" s="145"/>
      <c r="L58" s="145"/>
      <c r="M58" s="145"/>
      <c r="N58" s="145"/>
      <c r="O58" s="145"/>
      <c r="P58" s="145"/>
      <c r="Q58" s="145"/>
      <c r="R58" s="145"/>
      <c r="S58" s="145"/>
      <c r="T58" s="145"/>
      <c r="U58" s="145"/>
      <c r="V58" s="145"/>
      <c r="W58" s="145"/>
      <c r="X58" s="145"/>
      <c r="Y58" s="145"/>
      <c r="Z58" s="145">
        <f>$Y36/'Fixed Data'!$B$13*'Fixed Data'!Z52</f>
        <v>0</v>
      </c>
      <c r="AA58" s="145">
        <f>$Y36/'Fixed Data'!$B$13*'Fixed Data'!AA52</f>
        <v>0</v>
      </c>
      <c r="AB58" s="145">
        <f>$Y36/'Fixed Data'!$B$13*'Fixed Data'!AB52</f>
        <v>0</v>
      </c>
      <c r="AC58" s="145">
        <f>$Y36/'Fixed Data'!$B$13*'Fixed Data'!AC52</f>
        <v>0</v>
      </c>
      <c r="AD58" s="145">
        <f>$Y36/'Fixed Data'!$B$13*'Fixed Data'!AD52</f>
        <v>0</v>
      </c>
      <c r="AE58" s="145">
        <f>$Y36/'Fixed Data'!$B$13*'Fixed Data'!AE52</f>
        <v>0</v>
      </c>
      <c r="AF58" s="145">
        <f>$Y36/'Fixed Data'!$B$13*'Fixed Data'!AF52</f>
        <v>0</v>
      </c>
      <c r="AG58" s="145">
        <f>$Y36/'Fixed Data'!$B$13*'Fixed Data'!AG52</f>
        <v>0</v>
      </c>
      <c r="AH58" s="145">
        <f>$Y36/'Fixed Data'!$B$13*'Fixed Data'!AH52</f>
        <v>0</v>
      </c>
      <c r="AI58" s="145">
        <f>$Y36/'Fixed Data'!$B$13*'Fixed Data'!AI52</f>
        <v>0</v>
      </c>
      <c r="AJ58" s="145">
        <f>$Y36/'Fixed Data'!$B$13*'Fixed Data'!AJ52</f>
        <v>0</v>
      </c>
      <c r="AK58" s="145">
        <f>$Y36/'Fixed Data'!$B$13*'Fixed Data'!AK52</f>
        <v>0</v>
      </c>
      <c r="AL58" s="145">
        <f>$Y36/'Fixed Data'!$B$13*'Fixed Data'!AL52</f>
        <v>0</v>
      </c>
      <c r="AM58" s="145">
        <f>$Y36/'Fixed Data'!$B$13*'Fixed Data'!AM52</f>
        <v>0</v>
      </c>
      <c r="AN58" s="145">
        <f>$Y36/'Fixed Data'!$B$13*'Fixed Data'!AN52</f>
        <v>0</v>
      </c>
      <c r="AO58" s="145">
        <f>$Y36/'Fixed Data'!$B$13*'Fixed Data'!AO52</f>
        <v>0</v>
      </c>
      <c r="AP58" s="145">
        <f>$Y36/'Fixed Data'!$B$13*'Fixed Data'!AP52</f>
        <v>0</v>
      </c>
      <c r="AQ58" s="145">
        <f>$Y36/'Fixed Data'!$B$13*'Fixed Data'!AQ52</f>
        <v>0</v>
      </c>
      <c r="AR58" s="145">
        <f>$Y36/'Fixed Data'!$B$13*'Fixed Data'!AR52</f>
        <v>0</v>
      </c>
      <c r="AS58" s="145">
        <f>$Y36/'Fixed Data'!$B$13*'Fixed Data'!AS52</f>
        <v>0</v>
      </c>
      <c r="AT58" s="145">
        <f>$Y36/'Fixed Data'!$B$13*'Fixed Data'!AT52</f>
        <v>0</v>
      </c>
      <c r="AU58" s="145">
        <f>$Y36/'Fixed Data'!$B$13*'Fixed Data'!AU52</f>
        <v>0</v>
      </c>
      <c r="AV58" s="145">
        <f>$Y36/'Fixed Data'!$B$13*'Fixed Data'!AV52</f>
        <v>0</v>
      </c>
      <c r="AW58" s="145">
        <f>$Y36/'Fixed Data'!$B$13*'Fixed Data'!AW52</f>
        <v>0</v>
      </c>
      <c r="AX58" s="145">
        <f>$Y36/'Fixed Data'!$B$13*'Fixed Data'!AX52</f>
        <v>0</v>
      </c>
      <c r="AY58" s="145">
        <f>$Y36/'Fixed Data'!$B$13*'Fixed Data'!AY52</f>
        <v>0</v>
      </c>
      <c r="AZ58" s="145">
        <f>$Y36/'Fixed Data'!$B$13*'Fixed Data'!AZ52</f>
        <v>0</v>
      </c>
      <c r="BA58" s="145">
        <f>$Y36/'Fixed Data'!$B$13*'Fixed Data'!BA52</f>
        <v>0</v>
      </c>
      <c r="BB58" s="145">
        <f>$Y36/'Fixed Data'!$B$13*'Fixed Data'!BB52</f>
        <v>0</v>
      </c>
      <c r="BC58" s="145">
        <f>$Y36/'Fixed Data'!$B$13*'Fixed Data'!BC52</f>
        <v>0</v>
      </c>
      <c r="BD58" s="145">
        <f>$Y36/'Fixed Data'!$B$13*'Fixed Data'!BD52</f>
        <v>0</v>
      </c>
      <c r="BE58" s="145">
        <f>$Y36/'Fixed Data'!$B$13*'Fixed Data'!BE52</f>
        <v>0</v>
      </c>
      <c r="BF58" s="145">
        <f>$Y36/'Fixed Data'!$B$13*'Fixed Data'!BF52</f>
        <v>0</v>
      </c>
      <c r="BG58" s="145">
        <f>$Y36/'Fixed Data'!$B$13*'Fixed Data'!BG52</f>
        <v>0</v>
      </c>
      <c r="BH58" s="145">
        <f>$Y36/'Fixed Data'!$B$13*'Fixed Data'!BH52</f>
        <v>0</v>
      </c>
      <c r="BI58" s="145">
        <f>$Y36/'Fixed Data'!$B$13*'Fixed Data'!BI52</f>
        <v>0</v>
      </c>
      <c r="BJ58" s="145">
        <f>$Y36/'Fixed Data'!$B$13*'Fixed Data'!BJ52</f>
        <v>0</v>
      </c>
      <c r="BK58" s="145">
        <f>$Y36/'Fixed Data'!$B$13*'Fixed Data'!BK52</f>
        <v>0</v>
      </c>
      <c r="BL58" s="145">
        <f>$Y36/'Fixed Data'!$B$13*'Fixed Data'!BL52</f>
        <v>0</v>
      </c>
      <c r="BM58" s="145">
        <f>$Y36/'Fixed Data'!$B$13*'Fixed Data'!BM52</f>
        <v>0</v>
      </c>
      <c r="BN58" s="145">
        <f>$Y36/'Fixed Data'!$B$13*'Fixed Data'!BN52</f>
        <v>0</v>
      </c>
      <c r="BO58" s="145">
        <f>$Y36/'Fixed Data'!$B$13*'Fixed Data'!BO52</f>
        <v>0</v>
      </c>
      <c r="BP58" s="145">
        <f>$Y36/'Fixed Data'!$B$13*'Fixed Data'!BP52</f>
        <v>0</v>
      </c>
      <c r="BQ58" s="145">
        <f>$Y36/'Fixed Data'!$B$13*'Fixed Data'!BQ52</f>
        <v>0</v>
      </c>
      <c r="BR58" s="145">
        <f>$Y36/'Fixed Data'!$B$13*'Fixed Data'!BR52</f>
        <v>0</v>
      </c>
      <c r="CA58" s="186"/>
    </row>
    <row r="59" spans="1:79" ht="16.5" hidden="1" customHeight="1" outlineLevel="1">
      <c r="A59" s="297"/>
      <c r="B59" s="2" t="s">
        <v>384</v>
      </c>
      <c r="C59" s="2" t="s">
        <v>385</v>
      </c>
      <c r="D59" s="2" t="s">
        <v>208</v>
      </c>
      <c r="F59" s="145"/>
      <c r="G59" s="145"/>
      <c r="H59" s="145"/>
      <c r="I59" s="145"/>
      <c r="J59" s="145"/>
      <c r="K59" s="145"/>
      <c r="L59" s="145"/>
      <c r="M59" s="145"/>
      <c r="N59" s="145"/>
      <c r="O59" s="145"/>
      <c r="P59" s="145"/>
      <c r="Q59" s="145"/>
      <c r="R59" s="145"/>
      <c r="S59" s="145"/>
      <c r="T59" s="145"/>
      <c r="U59" s="145"/>
      <c r="V59" s="145"/>
      <c r="W59" s="145"/>
      <c r="X59" s="145"/>
      <c r="Y59" s="145"/>
      <c r="Z59" s="145"/>
      <c r="AA59" s="145">
        <f>$Z36/'Fixed Data'!$B$13*'Fixed Data'!AA53</f>
        <v>0</v>
      </c>
      <c r="AB59" s="145">
        <f>$Z36/'Fixed Data'!$B$13*'Fixed Data'!AB53</f>
        <v>0</v>
      </c>
      <c r="AC59" s="145">
        <f>$Z36/'Fixed Data'!$B$13*'Fixed Data'!AC53</f>
        <v>0</v>
      </c>
      <c r="AD59" s="145">
        <f>$Z36/'Fixed Data'!$B$13*'Fixed Data'!AD53</f>
        <v>0</v>
      </c>
      <c r="AE59" s="145">
        <f>$Z36/'Fixed Data'!$B$13*'Fixed Data'!AE53</f>
        <v>0</v>
      </c>
      <c r="AF59" s="145">
        <f>$Z36/'Fixed Data'!$B$13*'Fixed Data'!AF53</f>
        <v>0</v>
      </c>
      <c r="AG59" s="145">
        <f>$Z36/'Fixed Data'!$B$13*'Fixed Data'!AG53</f>
        <v>0</v>
      </c>
      <c r="AH59" s="145">
        <f>$Z36/'Fixed Data'!$B$13*'Fixed Data'!AH53</f>
        <v>0</v>
      </c>
      <c r="AI59" s="145">
        <f>$Z36/'Fixed Data'!$B$13*'Fixed Data'!AI53</f>
        <v>0</v>
      </c>
      <c r="AJ59" s="145">
        <f>$Z36/'Fixed Data'!$B$13*'Fixed Data'!AJ53</f>
        <v>0</v>
      </c>
      <c r="AK59" s="145">
        <f>$Z36/'Fixed Data'!$B$13*'Fixed Data'!AK53</f>
        <v>0</v>
      </c>
      <c r="AL59" s="145">
        <f>$Z36/'Fixed Data'!$B$13*'Fixed Data'!AL53</f>
        <v>0</v>
      </c>
      <c r="AM59" s="145">
        <f>$Z36/'Fixed Data'!$B$13*'Fixed Data'!AM53</f>
        <v>0</v>
      </c>
      <c r="AN59" s="145">
        <f>$Z36/'Fixed Data'!$B$13*'Fixed Data'!AN53</f>
        <v>0</v>
      </c>
      <c r="AO59" s="145">
        <f>$Z36/'Fixed Data'!$B$13*'Fixed Data'!AO53</f>
        <v>0</v>
      </c>
      <c r="AP59" s="145">
        <f>$Z36/'Fixed Data'!$B$13*'Fixed Data'!AP53</f>
        <v>0</v>
      </c>
      <c r="AQ59" s="145">
        <f>$Z36/'Fixed Data'!$B$13*'Fixed Data'!AQ53</f>
        <v>0</v>
      </c>
      <c r="AR59" s="145">
        <f>$Z36/'Fixed Data'!$B$13*'Fixed Data'!AR53</f>
        <v>0</v>
      </c>
      <c r="AS59" s="145">
        <f>$Z36/'Fixed Data'!$B$13*'Fixed Data'!AS53</f>
        <v>0</v>
      </c>
      <c r="AT59" s="145">
        <f>$Z36/'Fixed Data'!$B$13*'Fixed Data'!AT53</f>
        <v>0</v>
      </c>
      <c r="AU59" s="145">
        <f>$Z36/'Fixed Data'!$B$13*'Fixed Data'!AU53</f>
        <v>0</v>
      </c>
      <c r="AV59" s="145">
        <f>$Z36/'Fixed Data'!$B$13*'Fixed Data'!AV53</f>
        <v>0</v>
      </c>
      <c r="AW59" s="145">
        <f>$Z36/'Fixed Data'!$B$13*'Fixed Data'!AW53</f>
        <v>0</v>
      </c>
      <c r="AX59" s="145">
        <f>$Z36/'Fixed Data'!$B$13*'Fixed Data'!AX53</f>
        <v>0</v>
      </c>
      <c r="AY59" s="145">
        <f>$Z36/'Fixed Data'!$B$13*'Fixed Data'!AY53</f>
        <v>0</v>
      </c>
      <c r="AZ59" s="145">
        <f>$Z36/'Fixed Data'!$B$13*'Fixed Data'!AZ53</f>
        <v>0</v>
      </c>
      <c r="BA59" s="145">
        <f>$Z36/'Fixed Data'!$B$13*'Fixed Data'!BA53</f>
        <v>0</v>
      </c>
      <c r="BB59" s="145">
        <f>$Z36/'Fixed Data'!$B$13*'Fixed Data'!BB53</f>
        <v>0</v>
      </c>
      <c r="BC59" s="145">
        <f>$Z36/'Fixed Data'!$B$13*'Fixed Data'!BC53</f>
        <v>0</v>
      </c>
      <c r="BD59" s="145">
        <f>$Z36/'Fixed Data'!$B$13*'Fixed Data'!BD53</f>
        <v>0</v>
      </c>
      <c r="BE59" s="145">
        <f>$Z36/'Fixed Data'!$B$13*'Fixed Data'!BE53</f>
        <v>0</v>
      </c>
      <c r="BF59" s="145">
        <f>$Z36/'Fixed Data'!$B$13*'Fixed Data'!BF53</f>
        <v>0</v>
      </c>
      <c r="BG59" s="145">
        <f>$Z36/'Fixed Data'!$B$13*'Fixed Data'!BG53</f>
        <v>0</v>
      </c>
      <c r="BH59" s="145">
        <f>$Z36/'Fixed Data'!$B$13*'Fixed Data'!BH53</f>
        <v>0</v>
      </c>
      <c r="BI59" s="145">
        <f>$Z36/'Fixed Data'!$B$13*'Fixed Data'!BI53</f>
        <v>0</v>
      </c>
      <c r="BJ59" s="145">
        <f>$Z36/'Fixed Data'!$B$13*'Fixed Data'!BJ53</f>
        <v>0</v>
      </c>
      <c r="BK59" s="145">
        <f>$Z36/'Fixed Data'!$B$13*'Fixed Data'!BK53</f>
        <v>0</v>
      </c>
      <c r="BL59" s="145">
        <f>$Z36/'Fixed Data'!$B$13*'Fixed Data'!BL53</f>
        <v>0</v>
      </c>
      <c r="BM59" s="145">
        <f>$Z36/'Fixed Data'!$B$13*'Fixed Data'!BM53</f>
        <v>0</v>
      </c>
      <c r="BN59" s="145">
        <f>$Z36/'Fixed Data'!$B$13*'Fixed Data'!BN53</f>
        <v>0</v>
      </c>
      <c r="BO59" s="145">
        <f>$Z36/'Fixed Data'!$B$13*'Fixed Data'!BO53</f>
        <v>0</v>
      </c>
      <c r="BP59" s="145">
        <f>$Z36/'Fixed Data'!$B$13*'Fixed Data'!BP53</f>
        <v>0</v>
      </c>
      <c r="BQ59" s="145">
        <f>$Z36/'Fixed Data'!$B$13*'Fixed Data'!BQ53</f>
        <v>0</v>
      </c>
      <c r="BR59" s="145">
        <f>$Z36/'Fixed Data'!$B$13*'Fixed Data'!BR53</f>
        <v>0</v>
      </c>
      <c r="BS59" s="145">
        <f>$Z36/'Fixed Data'!$B$13*'Fixed Data'!BS53</f>
        <v>0</v>
      </c>
      <c r="CA59" s="186"/>
    </row>
    <row r="60" spans="1:79" ht="16.5" hidden="1" customHeight="1" outlineLevel="1">
      <c r="A60" s="297"/>
      <c r="B60" s="2" t="s">
        <v>386</v>
      </c>
      <c r="C60" s="2" t="s">
        <v>387</v>
      </c>
      <c r="D60" s="2" t="s">
        <v>208</v>
      </c>
      <c r="F60" s="145"/>
      <c r="G60" s="145"/>
      <c r="H60" s="145"/>
      <c r="I60" s="145"/>
      <c r="J60" s="145"/>
      <c r="K60" s="145"/>
      <c r="L60" s="145"/>
      <c r="M60" s="145"/>
      <c r="N60" s="145"/>
      <c r="O60" s="145"/>
      <c r="P60" s="145"/>
      <c r="Q60" s="145"/>
      <c r="R60" s="145"/>
      <c r="S60" s="145"/>
      <c r="T60" s="145"/>
      <c r="U60" s="145"/>
      <c r="V60" s="145"/>
      <c r="W60" s="145"/>
      <c r="X60" s="145"/>
      <c r="Y60" s="145"/>
      <c r="Z60" s="145"/>
      <c r="AA60" s="145"/>
      <c r="AB60" s="145">
        <f>$AA36/'Fixed Data'!$B$13*'Fixed Data'!AB54</f>
        <v>0</v>
      </c>
      <c r="AC60" s="145">
        <f>$AA36/'Fixed Data'!$B$13*'Fixed Data'!AC54</f>
        <v>0</v>
      </c>
      <c r="AD60" s="145">
        <f>$AA36/'Fixed Data'!$B$13*'Fixed Data'!AD54</f>
        <v>0</v>
      </c>
      <c r="AE60" s="145">
        <f>$AA36/'Fixed Data'!$B$13*'Fixed Data'!AE54</f>
        <v>0</v>
      </c>
      <c r="AF60" s="145">
        <f>$AA36/'Fixed Data'!$B$13*'Fixed Data'!AF54</f>
        <v>0</v>
      </c>
      <c r="AG60" s="145">
        <f>$AA36/'Fixed Data'!$B$13*'Fixed Data'!AG54</f>
        <v>0</v>
      </c>
      <c r="AH60" s="145">
        <f>$AA36/'Fixed Data'!$B$13*'Fixed Data'!AH54</f>
        <v>0</v>
      </c>
      <c r="AI60" s="145">
        <f>$AA36/'Fixed Data'!$B$13*'Fixed Data'!AI54</f>
        <v>0</v>
      </c>
      <c r="AJ60" s="145">
        <f>$AA36/'Fixed Data'!$B$13*'Fixed Data'!AJ54</f>
        <v>0</v>
      </c>
      <c r="AK60" s="145">
        <f>$AA36/'Fixed Data'!$B$13*'Fixed Data'!AK54</f>
        <v>0</v>
      </c>
      <c r="AL60" s="145">
        <f>$AA36/'Fixed Data'!$B$13*'Fixed Data'!AL54</f>
        <v>0</v>
      </c>
      <c r="AM60" s="145">
        <f>$AA36/'Fixed Data'!$B$13*'Fixed Data'!AM54</f>
        <v>0</v>
      </c>
      <c r="AN60" s="145">
        <f>$AA36/'Fixed Data'!$B$13*'Fixed Data'!AN54</f>
        <v>0</v>
      </c>
      <c r="AO60" s="145">
        <f>$AA36/'Fixed Data'!$B$13*'Fixed Data'!AO54</f>
        <v>0</v>
      </c>
      <c r="AP60" s="145">
        <f>$AA36/'Fixed Data'!$B$13*'Fixed Data'!AP54</f>
        <v>0</v>
      </c>
      <c r="AQ60" s="145">
        <f>$AA36/'Fixed Data'!$B$13*'Fixed Data'!AQ54</f>
        <v>0</v>
      </c>
      <c r="AR60" s="145">
        <f>$AA36/'Fixed Data'!$B$13*'Fixed Data'!AR54</f>
        <v>0</v>
      </c>
      <c r="AS60" s="145">
        <f>$AA36/'Fixed Data'!$B$13*'Fixed Data'!AS54</f>
        <v>0</v>
      </c>
      <c r="AT60" s="145">
        <f>$AA36/'Fixed Data'!$B$13*'Fixed Data'!AT54</f>
        <v>0</v>
      </c>
      <c r="AU60" s="145">
        <f>$AA36/'Fixed Data'!$B$13*'Fixed Data'!AU54</f>
        <v>0</v>
      </c>
      <c r="AV60" s="145">
        <f>$AA36/'Fixed Data'!$B$13*'Fixed Data'!AV54</f>
        <v>0</v>
      </c>
      <c r="AW60" s="145">
        <f>$AA36/'Fixed Data'!$B$13*'Fixed Data'!AW54</f>
        <v>0</v>
      </c>
      <c r="AX60" s="145">
        <f>$AA36/'Fixed Data'!$B$13*'Fixed Data'!AX54</f>
        <v>0</v>
      </c>
      <c r="AY60" s="145">
        <f>$AA36/'Fixed Data'!$B$13*'Fixed Data'!AY54</f>
        <v>0</v>
      </c>
      <c r="AZ60" s="145">
        <f>$AA36/'Fixed Data'!$B$13*'Fixed Data'!AZ54</f>
        <v>0</v>
      </c>
      <c r="BA60" s="145">
        <f>$AA36/'Fixed Data'!$B$13*'Fixed Data'!BA54</f>
        <v>0</v>
      </c>
      <c r="BB60" s="145">
        <f>$AA36/'Fixed Data'!$B$13*'Fixed Data'!BB54</f>
        <v>0</v>
      </c>
      <c r="BC60" s="145">
        <f>$AA36/'Fixed Data'!$B$13*'Fixed Data'!BC54</f>
        <v>0</v>
      </c>
      <c r="BD60" s="145">
        <f>$AA36/'Fixed Data'!$B$13*'Fixed Data'!BD54</f>
        <v>0</v>
      </c>
      <c r="BE60" s="145">
        <f>$AA36/'Fixed Data'!$B$13*'Fixed Data'!BE54</f>
        <v>0</v>
      </c>
      <c r="BF60" s="145">
        <f>$AA36/'Fixed Data'!$B$13*'Fixed Data'!BF54</f>
        <v>0</v>
      </c>
      <c r="BG60" s="145">
        <f>$AA36/'Fixed Data'!$B$13*'Fixed Data'!BG54</f>
        <v>0</v>
      </c>
      <c r="BH60" s="145">
        <f>$AA36/'Fixed Data'!$B$13*'Fixed Data'!BH54</f>
        <v>0</v>
      </c>
      <c r="BI60" s="145">
        <f>$AA36/'Fixed Data'!$B$13*'Fixed Data'!BI54</f>
        <v>0</v>
      </c>
      <c r="BJ60" s="145">
        <f>$AA36/'Fixed Data'!$B$13*'Fixed Data'!BJ54</f>
        <v>0</v>
      </c>
      <c r="BK60" s="145">
        <f>$AA36/'Fixed Data'!$B$13*'Fixed Data'!BK54</f>
        <v>0</v>
      </c>
      <c r="BL60" s="145">
        <f>$AA36/'Fixed Data'!$B$13*'Fixed Data'!BL54</f>
        <v>0</v>
      </c>
      <c r="BM60" s="145">
        <f>$AA36/'Fixed Data'!$B$13*'Fixed Data'!BM54</f>
        <v>0</v>
      </c>
      <c r="BN60" s="145">
        <f>$AA36/'Fixed Data'!$B$13*'Fixed Data'!BN54</f>
        <v>0</v>
      </c>
      <c r="BO60" s="145">
        <f>$AA36/'Fixed Data'!$B$13*'Fixed Data'!BO54</f>
        <v>0</v>
      </c>
      <c r="BP60" s="145">
        <f>$AA36/'Fixed Data'!$B$13*'Fixed Data'!BP54</f>
        <v>0</v>
      </c>
      <c r="BQ60" s="145">
        <f>$AA36/'Fixed Data'!$B$13*'Fixed Data'!BQ54</f>
        <v>0</v>
      </c>
      <c r="BR60" s="145">
        <f>$AA36/'Fixed Data'!$B$13*'Fixed Data'!BR54</f>
        <v>0</v>
      </c>
      <c r="BS60" s="145">
        <f>$AA36/'Fixed Data'!$B$13*'Fixed Data'!BS54</f>
        <v>0</v>
      </c>
      <c r="BT60" s="145">
        <f>$AA36/'Fixed Data'!$B$13*'Fixed Data'!BT54</f>
        <v>0</v>
      </c>
      <c r="CA60" s="186"/>
    </row>
    <row r="61" spans="1:79" ht="16.5" hidden="1" customHeight="1" outlineLevel="1">
      <c r="A61" s="297"/>
      <c r="B61" s="2" t="s">
        <v>388</v>
      </c>
      <c r="C61" s="2" t="s">
        <v>389</v>
      </c>
      <c r="D61" s="2" t="s">
        <v>208</v>
      </c>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f>$AB36/'Fixed Data'!$B$13*'Fixed Data'!AC55</f>
        <v>0</v>
      </c>
      <c r="AD61" s="145">
        <f>$AB36/'Fixed Data'!$B$13*'Fixed Data'!AD55</f>
        <v>0</v>
      </c>
      <c r="AE61" s="145">
        <f>$AB36/'Fixed Data'!$B$13*'Fixed Data'!AE55</f>
        <v>0</v>
      </c>
      <c r="AF61" s="145">
        <f>$AB36/'Fixed Data'!$B$13*'Fixed Data'!AF55</f>
        <v>0</v>
      </c>
      <c r="AG61" s="145">
        <f>$AB36/'Fixed Data'!$B$13*'Fixed Data'!AG55</f>
        <v>0</v>
      </c>
      <c r="AH61" s="145">
        <f>$AB36/'Fixed Data'!$B$13*'Fixed Data'!AH55</f>
        <v>0</v>
      </c>
      <c r="AI61" s="145">
        <f>$AB36/'Fixed Data'!$B$13*'Fixed Data'!AI55</f>
        <v>0</v>
      </c>
      <c r="AJ61" s="145">
        <f>$AB36/'Fixed Data'!$B$13*'Fixed Data'!AJ55</f>
        <v>0</v>
      </c>
      <c r="AK61" s="145">
        <f>$AB36/'Fixed Data'!$B$13*'Fixed Data'!AK55</f>
        <v>0</v>
      </c>
      <c r="AL61" s="145">
        <f>$AB36/'Fixed Data'!$B$13*'Fixed Data'!AL55</f>
        <v>0</v>
      </c>
      <c r="AM61" s="145">
        <f>$AB36/'Fixed Data'!$B$13*'Fixed Data'!AM55</f>
        <v>0</v>
      </c>
      <c r="AN61" s="145">
        <f>$AB36/'Fixed Data'!$B$13*'Fixed Data'!AN55</f>
        <v>0</v>
      </c>
      <c r="AO61" s="145">
        <f>$AB36/'Fixed Data'!$B$13*'Fixed Data'!AO55</f>
        <v>0</v>
      </c>
      <c r="AP61" s="145">
        <f>$AB36/'Fixed Data'!$B$13*'Fixed Data'!AP55</f>
        <v>0</v>
      </c>
      <c r="AQ61" s="145">
        <f>$AB36/'Fixed Data'!$B$13*'Fixed Data'!AQ55</f>
        <v>0</v>
      </c>
      <c r="AR61" s="145">
        <f>$AB36/'Fixed Data'!$B$13*'Fixed Data'!AR55</f>
        <v>0</v>
      </c>
      <c r="AS61" s="145">
        <f>$AB36/'Fixed Data'!$B$13*'Fixed Data'!AS55</f>
        <v>0</v>
      </c>
      <c r="AT61" s="145">
        <f>$AB36/'Fixed Data'!$B$13*'Fixed Data'!AT55</f>
        <v>0</v>
      </c>
      <c r="AU61" s="145">
        <f>$AB36/'Fixed Data'!$B$13*'Fixed Data'!AU55</f>
        <v>0</v>
      </c>
      <c r="AV61" s="145">
        <f>$AB36/'Fixed Data'!$B$13*'Fixed Data'!AV55</f>
        <v>0</v>
      </c>
      <c r="AW61" s="145">
        <f>$AB36/'Fixed Data'!$B$13*'Fixed Data'!AW55</f>
        <v>0</v>
      </c>
      <c r="AX61" s="145">
        <f>$AB36/'Fixed Data'!$B$13*'Fixed Data'!AX55</f>
        <v>0</v>
      </c>
      <c r="AY61" s="145">
        <f>$AB36/'Fixed Data'!$B$13*'Fixed Data'!AY55</f>
        <v>0</v>
      </c>
      <c r="AZ61" s="145">
        <f>$AB36/'Fixed Data'!$B$13*'Fixed Data'!AZ55</f>
        <v>0</v>
      </c>
      <c r="BA61" s="145">
        <f>$AB36/'Fixed Data'!$B$13*'Fixed Data'!BA55</f>
        <v>0</v>
      </c>
      <c r="BB61" s="145">
        <f>$AB36/'Fixed Data'!$B$13*'Fixed Data'!BB55</f>
        <v>0</v>
      </c>
      <c r="BC61" s="145">
        <f>$AB36/'Fixed Data'!$B$13*'Fixed Data'!BC55</f>
        <v>0</v>
      </c>
      <c r="BD61" s="145">
        <f>$AB36/'Fixed Data'!$B$13*'Fixed Data'!BD55</f>
        <v>0</v>
      </c>
      <c r="BE61" s="145">
        <f>$AB36/'Fixed Data'!$B$13*'Fixed Data'!BE55</f>
        <v>0</v>
      </c>
      <c r="BF61" s="145">
        <f>$AB36/'Fixed Data'!$B$13*'Fixed Data'!BF55</f>
        <v>0</v>
      </c>
      <c r="BG61" s="145">
        <f>$AB36/'Fixed Data'!$B$13*'Fixed Data'!BG55</f>
        <v>0</v>
      </c>
      <c r="BH61" s="145">
        <f>$AB36/'Fixed Data'!$B$13*'Fixed Data'!BH55</f>
        <v>0</v>
      </c>
      <c r="BI61" s="145">
        <f>$AB36/'Fixed Data'!$B$13*'Fixed Data'!BI55</f>
        <v>0</v>
      </c>
      <c r="BJ61" s="145">
        <f>$AB36/'Fixed Data'!$B$13*'Fixed Data'!BJ55</f>
        <v>0</v>
      </c>
      <c r="BK61" s="145">
        <f>$AB36/'Fixed Data'!$B$13*'Fixed Data'!BK55</f>
        <v>0</v>
      </c>
      <c r="BL61" s="145">
        <f>$AB36/'Fixed Data'!$B$13*'Fixed Data'!BL55</f>
        <v>0</v>
      </c>
      <c r="BM61" s="145">
        <f>$AB36/'Fixed Data'!$B$13*'Fixed Data'!BM55</f>
        <v>0</v>
      </c>
      <c r="BN61" s="145">
        <f>$AB36/'Fixed Data'!$B$13*'Fixed Data'!BN55</f>
        <v>0</v>
      </c>
      <c r="BO61" s="145">
        <f>$AB36/'Fixed Data'!$B$13*'Fixed Data'!BO55</f>
        <v>0</v>
      </c>
      <c r="BP61" s="145">
        <f>$AB36/'Fixed Data'!$B$13*'Fixed Data'!BP55</f>
        <v>0</v>
      </c>
      <c r="BQ61" s="145">
        <f>$AB36/'Fixed Data'!$B$13*'Fixed Data'!BQ55</f>
        <v>0</v>
      </c>
      <c r="BR61" s="145">
        <f>$AB36/'Fixed Data'!$B$13*'Fixed Data'!BR55</f>
        <v>0</v>
      </c>
      <c r="BS61" s="145">
        <f>$AB36/'Fixed Data'!$B$13*'Fixed Data'!BS55</f>
        <v>0</v>
      </c>
      <c r="BT61" s="145">
        <f>$AB36/'Fixed Data'!$B$13*'Fixed Data'!BT55</f>
        <v>0</v>
      </c>
      <c r="BU61" s="145">
        <f>$AB36/'Fixed Data'!$B$13*'Fixed Data'!BU55</f>
        <v>0</v>
      </c>
      <c r="CA61" s="186"/>
    </row>
    <row r="62" spans="1:79" ht="16.5" hidden="1" customHeight="1" outlineLevel="1">
      <c r="A62" s="297"/>
      <c r="B62" s="2" t="s">
        <v>390</v>
      </c>
      <c r="C62" s="2" t="s">
        <v>391</v>
      </c>
      <c r="D62" s="2" t="s">
        <v>208</v>
      </c>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f>$AC36/'Fixed Data'!$B$13*'Fixed Data'!AD56</f>
        <v>0</v>
      </c>
      <c r="AE62" s="145">
        <f>$AC36/'Fixed Data'!$B$13*'Fixed Data'!AE56</f>
        <v>0</v>
      </c>
      <c r="AF62" s="145">
        <f>$AC36/'Fixed Data'!$B$13*'Fixed Data'!AF56</f>
        <v>0</v>
      </c>
      <c r="AG62" s="145">
        <f>$AC36/'Fixed Data'!$B$13*'Fixed Data'!AG56</f>
        <v>0</v>
      </c>
      <c r="AH62" s="145">
        <f>$AC36/'Fixed Data'!$B$13*'Fixed Data'!AH56</f>
        <v>0</v>
      </c>
      <c r="AI62" s="145">
        <f>$AC36/'Fixed Data'!$B$13*'Fixed Data'!AI56</f>
        <v>0</v>
      </c>
      <c r="AJ62" s="145">
        <f>$AC36/'Fixed Data'!$B$13*'Fixed Data'!AJ56</f>
        <v>0</v>
      </c>
      <c r="AK62" s="145">
        <f>$AC36/'Fixed Data'!$B$13*'Fixed Data'!AK56</f>
        <v>0</v>
      </c>
      <c r="AL62" s="145">
        <f>$AC36/'Fixed Data'!$B$13*'Fixed Data'!AL56</f>
        <v>0</v>
      </c>
      <c r="AM62" s="145">
        <f>$AC36/'Fixed Data'!$B$13*'Fixed Data'!AM56</f>
        <v>0</v>
      </c>
      <c r="AN62" s="145">
        <f>$AC36/'Fixed Data'!$B$13*'Fixed Data'!AN56</f>
        <v>0</v>
      </c>
      <c r="AO62" s="145">
        <f>$AC36/'Fixed Data'!$B$13*'Fixed Data'!AO56</f>
        <v>0</v>
      </c>
      <c r="AP62" s="145">
        <f>$AC36/'Fixed Data'!$B$13*'Fixed Data'!AP56</f>
        <v>0</v>
      </c>
      <c r="AQ62" s="145">
        <f>$AC36/'Fixed Data'!$B$13*'Fixed Data'!AQ56</f>
        <v>0</v>
      </c>
      <c r="AR62" s="145">
        <f>$AC36/'Fixed Data'!$B$13*'Fixed Data'!AR56</f>
        <v>0</v>
      </c>
      <c r="AS62" s="145">
        <f>$AC36/'Fixed Data'!$B$13*'Fixed Data'!AS56</f>
        <v>0</v>
      </c>
      <c r="AT62" s="145">
        <f>$AC36/'Fixed Data'!$B$13*'Fixed Data'!AT56</f>
        <v>0</v>
      </c>
      <c r="AU62" s="145">
        <f>$AC36/'Fixed Data'!$B$13*'Fixed Data'!AU56</f>
        <v>0</v>
      </c>
      <c r="AV62" s="145">
        <f>$AC36/'Fixed Data'!$B$13*'Fixed Data'!AV56</f>
        <v>0</v>
      </c>
      <c r="AW62" s="145">
        <f>$AC36/'Fixed Data'!$B$13*'Fixed Data'!AW56</f>
        <v>0</v>
      </c>
      <c r="AX62" s="145">
        <f>$AC36/'Fixed Data'!$B$13*'Fixed Data'!AX56</f>
        <v>0</v>
      </c>
      <c r="AY62" s="145">
        <f>$AC36/'Fixed Data'!$B$13*'Fixed Data'!AY56</f>
        <v>0</v>
      </c>
      <c r="AZ62" s="145">
        <f>$AC36/'Fixed Data'!$B$13*'Fixed Data'!AZ56</f>
        <v>0</v>
      </c>
      <c r="BA62" s="145">
        <f>$AC36/'Fixed Data'!$B$13*'Fixed Data'!BA56</f>
        <v>0</v>
      </c>
      <c r="BB62" s="145">
        <f>$AC36/'Fixed Data'!$B$13*'Fixed Data'!BB56</f>
        <v>0</v>
      </c>
      <c r="BC62" s="145">
        <f>$AC36/'Fixed Data'!$B$13*'Fixed Data'!BC56</f>
        <v>0</v>
      </c>
      <c r="BD62" s="145">
        <f>$AC36/'Fixed Data'!$B$13*'Fixed Data'!BD56</f>
        <v>0</v>
      </c>
      <c r="BE62" s="145">
        <f>$AC36/'Fixed Data'!$B$13*'Fixed Data'!BE56</f>
        <v>0</v>
      </c>
      <c r="BF62" s="145">
        <f>$AC36/'Fixed Data'!$B$13*'Fixed Data'!BF56</f>
        <v>0</v>
      </c>
      <c r="BG62" s="145">
        <f>$AC36/'Fixed Data'!$B$13*'Fixed Data'!BG56</f>
        <v>0</v>
      </c>
      <c r="BH62" s="145">
        <f>$AC36/'Fixed Data'!$B$13*'Fixed Data'!BH56</f>
        <v>0</v>
      </c>
      <c r="BI62" s="145">
        <f>$AC36/'Fixed Data'!$B$13*'Fixed Data'!BI56</f>
        <v>0</v>
      </c>
      <c r="BJ62" s="145">
        <f>$AC36/'Fixed Data'!$B$13*'Fixed Data'!BJ56</f>
        <v>0</v>
      </c>
      <c r="BK62" s="145">
        <f>$AC36/'Fixed Data'!$B$13*'Fixed Data'!BK56</f>
        <v>0</v>
      </c>
      <c r="BL62" s="145">
        <f>$AC36/'Fixed Data'!$B$13*'Fixed Data'!BL56</f>
        <v>0</v>
      </c>
      <c r="BM62" s="145">
        <f>$AC36/'Fixed Data'!$B$13*'Fixed Data'!BM56</f>
        <v>0</v>
      </c>
      <c r="BN62" s="145">
        <f>$AC36/'Fixed Data'!$B$13*'Fixed Data'!BN56</f>
        <v>0</v>
      </c>
      <c r="BO62" s="145">
        <f>$AC36/'Fixed Data'!$B$13*'Fixed Data'!BO56</f>
        <v>0</v>
      </c>
      <c r="BP62" s="145">
        <f>$AC36/'Fixed Data'!$B$13*'Fixed Data'!BP56</f>
        <v>0</v>
      </c>
      <c r="BQ62" s="145">
        <f>$AC36/'Fixed Data'!$B$13*'Fixed Data'!BQ56</f>
        <v>0</v>
      </c>
      <c r="BR62" s="145">
        <f>$AC36/'Fixed Data'!$B$13*'Fixed Data'!BR56</f>
        <v>0</v>
      </c>
      <c r="BS62" s="145">
        <f>$AC36/'Fixed Data'!$B$13*'Fixed Data'!BS56</f>
        <v>0</v>
      </c>
      <c r="BT62" s="145">
        <f>$AC36/'Fixed Data'!$B$13*'Fixed Data'!BT56</f>
        <v>0</v>
      </c>
      <c r="BU62" s="145">
        <f>$AC36/'Fixed Data'!$B$13*'Fixed Data'!BU56</f>
        <v>0</v>
      </c>
      <c r="BV62" s="145">
        <f>$AC36/'Fixed Data'!$B$13*'Fixed Data'!BV56</f>
        <v>0</v>
      </c>
      <c r="CA62" s="186"/>
    </row>
    <row r="63" spans="1:79" ht="16.5" hidden="1" customHeight="1" outlineLevel="1">
      <c r="A63" s="297"/>
      <c r="B63" s="2" t="s">
        <v>392</v>
      </c>
      <c r="C63" s="2" t="s">
        <v>393</v>
      </c>
      <c r="D63" s="2" t="s">
        <v>208</v>
      </c>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f>$AD36/'Fixed Data'!$B$13*'Fixed Data'!AE57</f>
        <v>0</v>
      </c>
      <c r="AF63" s="145">
        <f>$AD36/'Fixed Data'!$B$13*'Fixed Data'!AF57</f>
        <v>0</v>
      </c>
      <c r="AG63" s="145">
        <f>$AD36/'Fixed Data'!$B$13*'Fixed Data'!AG57</f>
        <v>0</v>
      </c>
      <c r="AH63" s="145">
        <f>$AD36/'Fixed Data'!$B$13*'Fixed Data'!AH57</f>
        <v>0</v>
      </c>
      <c r="AI63" s="145">
        <f>$AD36/'Fixed Data'!$B$13*'Fixed Data'!AI57</f>
        <v>0</v>
      </c>
      <c r="AJ63" s="145">
        <f>$AD36/'Fixed Data'!$B$13*'Fixed Data'!AJ57</f>
        <v>0</v>
      </c>
      <c r="AK63" s="145">
        <f>$AD36/'Fixed Data'!$B$13*'Fixed Data'!AK57</f>
        <v>0</v>
      </c>
      <c r="AL63" s="145">
        <f>$AD36/'Fixed Data'!$B$13*'Fixed Data'!AL57</f>
        <v>0</v>
      </c>
      <c r="AM63" s="145">
        <f>$AD36/'Fixed Data'!$B$13*'Fixed Data'!AM57</f>
        <v>0</v>
      </c>
      <c r="AN63" s="145">
        <f>$AD36/'Fixed Data'!$B$13*'Fixed Data'!AN57</f>
        <v>0</v>
      </c>
      <c r="AO63" s="145">
        <f>$AD36/'Fixed Data'!$B$13*'Fixed Data'!AO57</f>
        <v>0</v>
      </c>
      <c r="AP63" s="145">
        <f>$AD36/'Fixed Data'!$B$13*'Fixed Data'!AP57</f>
        <v>0</v>
      </c>
      <c r="AQ63" s="145">
        <f>$AD36/'Fixed Data'!$B$13*'Fixed Data'!AQ57</f>
        <v>0</v>
      </c>
      <c r="AR63" s="145">
        <f>$AD36/'Fixed Data'!$B$13*'Fixed Data'!AR57</f>
        <v>0</v>
      </c>
      <c r="AS63" s="145">
        <f>$AD36/'Fixed Data'!$B$13*'Fixed Data'!AS57</f>
        <v>0</v>
      </c>
      <c r="AT63" s="145">
        <f>$AD36/'Fixed Data'!$B$13*'Fixed Data'!AT57</f>
        <v>0</v>
      </c>
      <c r="AU63" s="145">
        <f>$AD36/'Fixed Data'!$B$13*'Fixed Data'!AU57</f>
        <v>0</v>
      </c>
      <c r="AV63" s="145">
        <f>$AD36/'Fixed Data'!$B$13*'Fixed Data'!AV57</f>
        <v>0</v>
      </c>
      <c r="AW63" s="145">
        <f>$AD36/'Fixed Data'!$B$13*'Fixed Data'!AW57</f>
        <v>0</v>
      </c>
      <c r="AX63" s="145">
        <f>$AD36/'Fixed Data'!$B$13*'Fixed Data'!AX57</f>
        <v>0</v>
      </c>
      <c r="AY63" s="145">
        <f>$AD36/'Fixed Data'!$B$13*'Fixed Data'!AY57</f>
        <v>0</v>
      </c>
      <c r="AZ63" s="145">
        <f>$AD36/'Fixed Data'!$B$13*'Fixed Data'!AZ57</f>
        <v>0</v>
      </c>
      <c r="BA63" s="145">
        <f>$AD36/'Fixed Data'!$B$13*'Fixed Data'!BA57</f>
        <v>0</v>
      </c>
      <c r="BB63" s="145">
        <f>$AD36/'Fixed Data'!$B$13*'Fixed Data'!BB57</f>
        <v>0</v>
      </c>
      <c r="BC63" s="145">
        <f>$AD36/'Fixed Data'!$B$13*'Fixed Data'!BC57</f>
        <v>0</v>
      </c>
      <c r="BD63" s="145">
        <f>$AD36/'Fixed Data'!$B$13*'Fixed Data'!BD57</f>
        <v>0</v>
      </c>
      <c r="BE63" s="145">
        <f>$AD36/'Fixed Data'!$B$13*'Fixed Data'!BE57</f>
        <v>0</v>
      </c>
      <c r="BF63" s="145">
        <f>$AD36/'Fixed Data'!$B$13*'Fixed Data'!BF57</f>
        <v>0</v>
      </c>
      <c r="BG63" s="145">
        <f>$AD36/'Fixed Data'!$B$13*'Fixed Data'!BG57</f>
        <v>0</v>
      </c>
      <c r="BH63" s="145">
        <f>$AD36/'Fixed Data'!$B$13*'Fixed Data'!BH57</f>
        <v>0</v>
      </c>
      <c r="BI63" s="145">
        <f>$AD36/'Fixed Data'!$B$13*'Fixed Data'!BI57</f>
        <v>0</v>
      </c>
      <c r="BJ63" s="145">
        <f>$AD36/'Fixed Data'!$B$13*'Fixed Data'!BJ57</f>
        <v>0</v>
      </c>
      <c r="BK63" s="145">
        <f>$AD36/'Fixed Data'!$B$13*'Fixed Data'!BK57</f>
        <v>0</v>
      </c>
      <c r="BL63" s="145">
        <f>$AD36/'Fixed Data'!$B$13*'Fixed Data'!BL57</f>
        <v>0</v>
      </c>
      <c r="BM63" s="145">
        <f>$AD36/'Fixed Data'!$B$13*'Fixed Data'!BM57</f>
        <v>0</v>
      </c>
      <c r="BN63" s="145">
        <f>$AD36/'Fixed Data'!$B$13*'Fixed Data'!BN57</f>
        <v>0</v>
      </c>
      <c r="BO63" s="145">
        <f>$AD36/'Fixed Data'!$B$13*'Fixed Data'!BO57</f>
        <v>0</v>
      </c>
      <c r="BP63" s="145">
        <f>$AD36/'Fixed Data'!$B$13*'Fixed Data'!BP57</f>
        <v>0</v>
      </c>
      <c r="BQ63" s="145">
        <f>$AD36/'Fixed Data'!$B$13*'Fixed Data'!BQ57</f>
        <v>0</v>
      </c>
      <c r="BR63" s="145">
        <f>$AD36/'Fixed Data'!$B$13*'Fixed Data'!BR57</f>
        <v>0</v>
      </c>
      <c r="BS63" s="145">
        <f>$AD36/'Fixed Data'!$B$13*'Fixed Data'!BS57</f>
        <v>0</v>
      </c>
      <c r="BT63" s="145">
        <f>$AD36/'Fixed Data'!$B$13*'Fixed Data'!BT57</f>
        <v>0</v>
      </c>
      <c r="BU63" s="145">
        <f>$AD36/'Fixed Data'!$B$13*'Fixed Data'!BU57</f>
        <v>0</v>
      </c>
      <c r="BV63" s="145">
        <f>$AD36/'Fixed Data'!$B$13*'Fixed Data'!BV57</f>
        <v>0</v>
      </c>
      <c r="BW63" s="145">
        <f>$AD36/'Fixed Data'!$B$13*'Fixed Data'!BW57</f>
        <v>0</v>
      </c>
      <c r="CA63" s="186"/>
    </row>
    <row r="64" spans="1:79" ht="16.5" hidden="1" customHeight="1" outlineLevel="1">
      <c r="A64" s="297"/>
      <c r="B64" s="2" t="s">
        <v>394</v>
      </c>
      <c r="C64" s="2" t="s">
        <v>395</v>
      </c>
      <c r="D64" s="2" t="s">
        <v>208</v>
      </c>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f>$AE36/'Fixed Data'!$B$13*'Fixed Data'!AF58</f>
        <v>0</v>
      </c>
      <c r="AG64" s="145">
        <f>$AE36/'Fixed Data'!$B$13*'Fixed Data'!AG58</f>
        <v>0</v>
      </c>
      <c r="AH64" s="145">
        <f>$AE36/'Fixed Data'!$B$13*'Fixed Data'!AH58</f>
        <v>0</v>
      </c>
      <c r="AI64" s="145">
        <f>$AE36/'Fixed Data'!$B$13*'Fixed Data'!AI58</f>
        <v>0</v>
      </c>
      <c r="AJ64" s="145">
        <f>$AE36/'Fixed Data'!$B$13*'Fixed Data'!AJ58</f>
        <v>0</v>
      </c>
      <c r="AK64" s="145">
        <f>$AE36/'Fixed Data'!$B$13*'Fixed Data'!AK58</f>
        <v>0</v>
      </c>
      <c r="AL64" s="145">
        <f>$AE36/'Fixed Data'!$B$13*'Fixed Data'!AL58</f>
        <v>0</v>
      </c>
      <c r="AM64" s="145">
        <f>$AE36/'Fixed Data'!$B$13*'Fixed Data'!AM58</f>
        <v>0</v>
      </c>
      <c r="AN64" s="145">
        <f>$AE36/'Fixed Data'!$B$13*'Fixed Data'!AN58</f>
        <v>0</v>
      </c>
      <c r="AO64" s="145">
        <f>$AE36/'Fixed Data'!$B$13*'Fixed Data'!AO58</f>
        <v>0</v>
      </c>
      <c r="AP64" s="145">
        <f>$AE36/'Fixed Data'!$B$13*'Fixed Data'!AP58</f>
        <v>0</v>
      </c>
      <c r="AQ64" s="145">
        <f>$AE36/'Fixed Data'!$B$13*'Fixed Data'!AQ58</f>
        <v>0</v>
      </c>
      <c r="AR64" s="145">
        <f>$AE36/'Fixed Data'!$B$13*'Fixed Data'!AR58</f>
        <v>0</v>
      </c>
      <c r="AS64" s="145">
        <f>$AE36/'Fixed Data'!$B$13*'Fixed Data'!AS58</f>
        <v>0</v>
      </c>
      <c r="AT64" s="145">
        <f>$AE36/'Fixed Data'!$B$13*'Fixed Data'!AT58</f>
        <v>0</v>
      </c>
      <c r="AU64" s="145">
        <f>$AE36/'Fixed Data'!$B$13*'Fixed Data'!AU58</f>
        <v>0</v>
      </c>
      <c r="AV64" s="145">
        <f>$AE36/'Fixed Data'!$B$13*'Fixed Data'!AV58</f>
        <v>0</v>
      </c>
      <c r="AW64" s="145">
        <f>$AE36/'Fixed Data'!$B$13*'Fixed Data'!AW58</f>
        <v>0</v>
      </c>
      <c r="AX64" s="145">
        <f>$AE36/'Fixed Data'!$B$13*'Fixed Data'!AX58</f>
        <v>0</v>
      </c>
      <c r="AY64" s="145">
        <f>$AE36/'Fixed Data'!$B$13*'Fixed Data'!AY58</f>
        <v>0</v>
      </c>
      <c r="AZ64" s="145">
        <f>$AE36/'Fixed Data'!$B$13*'Fixed Data'!AZ58</f>
        <v>0</v>
      </c>
      <c r="BA64" s="145">
        <f>$AE36/'Fixed Data'!$B$13*'Fixed Data'!BA58</f>
        <v>0</v>
      </c>
      <c r="BB64" s="145">
        <f>$AE36/'Fixed Data'!$B$13*'Fixed Data'!BB58</f>
        <v>0</v>
      </c>
      <c r="BC64" s="145">
        <f>$AE36/'Fixed Data'!$B$13*'Fixed Data'!BC58</f>
        <v>0</v>
      </c>
      <c r="BD64" s="145">
        <f>$AE36/'Fixed Data'!$B$13*'Fixed Data'!BD58</f>
        <v>0</v>
      </c>
      <c r="BE64" s="145">
        <f>$AE36/'Fixed Data'!$B$13*'Fixed Data'!BE58</f>
        <v>0</v>
      </c>
      <c r="BF64" s="145">
        <f>$AE36/'Fixed Data'!$B$13*'Fixed Data'!BF58</f>
        <v>0</v>
      </c>
      <c r="BG64" s="145">
        <f>$AE36/'Fixed Data'!$B$13*'Fixed Data'!BG58</f>
        <v>0</v>
      </c>
      <c r="BH64" s="145">
        <f>$AE36/'Fixed Data'!$B$13*'Fixed Data'!BH58</f>
        <v>0</v>
      </c>
      <c r="BI64" s="145">
        <f>$AE36/'Fixed Data'!$B$13*'Fixed Data'!BI58</f>
        <v>0</v>
      </c>
      <c r="BJ64" s="145">
        <f>$AE36/'Fixed Data'!$B$13*'Fixed Data'!BJ58</f>
        <v>0</v>
      </c>
      <c r="BK64" s="145">
        <f>$AE36/'Fixed Data'!$B$13*'Fixed Data'!BK58</f>
        <v>0</v>
      </c>
      <c r="BL64" s="145">
        <f>$AE36/'Fixed Data'!$B$13*'Fixed Data'!BL58</f>
        <v>0</v>
      </c>
      <c r="BM64" s="145">
        <f>$AE36/'Fixed Data'!$B$13*'Fixed Data'!BM58</f>
        <v>0</v>
      </c>
      <c r="BN64" s="145">
        <f>$AE36/'Fixed Data'!$B$13*'Fixed Data'!BN58</f>
        <v>0</v>
      </c>
      <c r="BO64" s="145">
        <f>$AE36/'Fixed Data'!$B$13*'Fixed Data'!BO58</f>
        <v>0</v>
      </c>
      <c r="BP64" s="145">
        <f>$AE36/'Fixed Data'!$B$13*'Fixed Data'!BP58</f>
        <v>0</v>
      </c>
      <c r="BQ64" s="145">
        <f>$AE36/'Fixed Data'!$B$13*'Fixed Data'!BQ58</f>
        <v>0</v>
      </c>
      <c r="BR64" s="145">
        <f>$AE36/'Fixed Data'!$B$13*'Fixed Data'!BR58</f>
        <v>0</v>
      </c>
      <c r="BS64" s="145">
        <f>$AE36/'Fixed Data'!$B$13*'Fixed Data'!BS58</f>
        <v>0</v>
      </c>
      <c r="BT64" s="145">
        <f>$AE36/'Fixed Data'!$B$13*'Fixed Data'!BT58</f>
        <v>0</v>
      </c>
      <c r="BU64" s="145">
        <f>$AE36/'Fixed Data'!$B$13*'Fixed Data'!BU58</f>
        <v>0</v>
      </c>
      <c r="BV64" s="145">
        <f>$AE36/'Fixed Data'!$B$13*'Fixed Data'!BV58</f>
        <v>0</v>
      </c>
      <c r="BW64" s="145">
        <f>$AE36/'Fixed Data'!$B$13*'Fixed Data'!BW58</f>
        <v>0</v>
      </c>
      <c r="BX64" s="145">
        <f>$AE36/'Fixed Data'!$B$13*'Fixed Data'!BX58</f>
        <v>0</v>
      </c>
      <c r="CA64" s="186"/>
    </row>
    <row r="65" spans="1:84" ht="16.5" hidden="1" customHeight="1" outlineLevel="1">
      <c r="A65" s="297"/>
      <c r="B65" s="2" t="s">
        <v>396</v>
      </c>
      <c r="C65" s="2" t="s">
        <v>397</v>
      </c>
      <c r="D65" s="2" t="s">
        <v>208</v>
      </c>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f>$AF36/'Fixed Data'!$B$13*'Fixed Data'!AG59</f>
        <v>0</v>
      </c>
      <c r="AH65" s="145">
        <f>$AF36/'Fixed Data'!$B$13*'Fixed Data'!AH59</f>
        <v>0</v>
      </c>
      <c r="AI65" s="145">
        <f>$AF36/'Fixed Data'!$B$13*'Fixed Data'!AI59</f>
        <v>0</v>
      </c>
      <c r="AJ65" s="145">
        <f>$AF36/'Fixed Data'!$B$13*'Fixed Data'!AJ59</f>
        <v>0</v>
      </c>
      <c r="AK65" s="145">
        <f>$AF36/'Fixed Data'!$B$13*'Fixed Data'!AK59</f>
        <v>0</v>
      </c>
      <c r="AL65" s="145">
        <f>$AF36/'Fixed Data'!$B$13*'Fixed Data'!AL59</f>
        <v>0</v>
      </c>
      <c r="AM65" s="145">
        <f>$AF36/'Fixed Data'!$B$13*'Fixed Data'!AM59</f>
        <v>0</v>
      </c>
      <c r="AN65" s="145">
        <f>$AF36/'Fixed Data'!$B$13*'Fixed Data'!AN59</f>
        <v>0</v>
      </c>
      <c r="AO65" s="145">
        <f>$AF36/'Fixed Data'!$B$13*'Fixed Data'!AO59</f>
        <v>0</v>
      </c>
      <c r="AP65" s="145">
        <f>$AF36/'Fixed Data'!$B$13*'Fixed Data'!AP59</f>
        <v>0</v>
      </c>
      <c r="AQ65" s="145">
        <f>$AF36/'Fixed Data'!$B$13*'Fixed Data'!AQ59</f>
        <v>0</v>
      </c>
      <c r="AR65" s="145">
        <f>$AF36/'Fixed Data'!$B$13*'Fixed Data'!AR59</f>
        <v>0</v>
      </c>
      <c r="AS65" s="145">
        <f>$AF36/'Fixed Data'!$B$13*'Fixed Data'!AS59</f>
        <v>0</v>
      </c>
      <c r="AT65" s="145">
        <f>$AF36/'Fixed Data'!$B$13*'Fixed Data'!AT59</f>
        <v>0</v>
      </c>
      <c r="AU65" s="145">
        <f>$AF36/'Fixed Data'!$B$13*'Fixed Data'!AU59</f>
        <v>0</v>
      </c>
      <c r="AV65" s="145">
        <f>$AF36/'Fixed Data'!$B$13*'Fixed Data'!AV59</f>
        <v>0</v>
      </c>
      <c r="AW65" s="145">
        <f>$AF36/'Fixed Data'!$B$13*'Fixed Data'!AW59</f>
        <v>0</v>
      </c>
      <c r="AX65" s="145">
        <f>$AF36/'Fixed Data'!$B$13*'Fixed Data'!AX59</f>
        <v>0</v>
      </c>
      <c r="AY65" s="145">
        <f>$AF36/'Fixed Data'!$B$13*'Fixed Data'!AY59</f>
        <v>0</v>
      </c>
      <c r="AZ65" s="145">
        <f>$AF36/'Fixed Data'!$B$13*'Fixed Data'!AZ59</f>
        <v>0</v>
      </c>
      <c r="BA65" s="145">
        <f>$AF36/'Fixed Data'!$B$13*'Fixed Data'!BA59</f>
        <v>0</v>
      </c>
      <c r="BB65" s="145">
        <f>$AF36/'Fixed Data'!$B$13*'Fixed Data'!BB59</f>
        <v>0</v>
      </c>
      <c r="BC65" s="145">
        <f>$AF36/'Fixed Data'!$B$13*'Fixed Data'!BC59</f>
        <v>0</v>
      </c>
      <c r="BD65" s="145">
        <f>$AF36/'Fixed Data'!$B$13*'Fixed Data'!BD59</f>
        <v>0</v>
      </c>
      <c r="BE65" s="145">
        <f>$AF36/'Fixed Data'!$B$13*'Fixed Data'!BE59</f>
        <v>0</v>
      </c>
      <c r="BF65" s="145">
        <f>$AF36/'Fixed Data'!$B$13*'Fixed Data'!BF59</f>
        <v>0</v>
      </c>
      <c r="BG65" s="145">
        <f>$AF36/'Fixed Data'!$B$13*'Fixed Data'!BG59</f>
        <v>0</v>
      </c>
      <c r="BH65" s="145">
        <f>$AF36/'Fixed Data'!$B$13*'Fixed Data'!BH59</f>
        <v>0</v>
      </c>
      <c r="BI65" s="145">
        <f>$AF36/'Fixed Data'!$B$13*'Fixed Data'!BI59</f>
        <v>0</v>
      </c>
      <c r="BJ65" s="145">
        <f>$AF36/'Fixed Data'!$B$13*'Fixed Data'!BJ59</f>
        <v>0</v>
      </c>
      <c r="BK65" s="145">
        <f>$AF36/'Fixed Data'!$B$13*'Fixed Data'!BK59</f>
        <v>0</v>
      </c>
      <c r="BL65" s="145">
        <f>$AF36/'Fixed Data'!$B$13*'Fixed Data'!BL59</f>
        <v>0</v>
      </c>
      <c r="BM65" s="145">
        <f>$AF36/'Fixed Data'!$B$13*'Fixed Data'!BM59</f>
        <v>0</v>
      </c>
      <c r="BN65" s="145">
        <f>$AF36/'Fixed Data'!$B$13*'Fixed Data'!BN59</f>
        <v>0</v>
      </c>
      <c r="BO65" s="145">
        <f>$AF36/'Fixed Data'!$B$13*'Fixed Data'!BO59</f>
        <v>0</v>
      </c>
      <c r="BP65" s="145">
        <f>$AF36/'Fixed Data'!$B$13*'Fixed Data'!BP59</f>
        <v>0</v>
      </c>
      <c r="BQ65" s="145">
        <f>$AF36/'Fixed Data'!$B$13*'Fixed Data'!BQ59</f>
        <v>0</v>
      </c>
      <c r="BR65" s="145">
        <f>$AF36/'Fixed Data'!$B$13*'Fixed Data'!BR59</f>
        <v>0</v>
      </c>
      <c r="BS65" s="145">
        <f>$AF36/'Fixed Data'!$B$13*'Fixed Data'!BS59</f>
        <v>0</v>
      </c>
      <c r="BT65" s="145">
        <f>$AF36/'Fixed Data'!$B$13*'Fixed Data'!BT59</f>
        <v>0</v>
      </c>
      <c r="BU65" s="145">
        <f>$AF36/'Fixed Data'!$B$13*'Fixed Data'!BU59</f>
        <v>0</v>
      </c>
      <c r="BV65" s="145">
        <f>$AF36/'Fixed Data'!$B$13*'Fixed Data'!BV59</f>
        <v>0</v>
      </c>
      <c r="BW65" s="145">
        <f>$AF36/'Fixed Data'!$B$13*'Fixed Data'!BW59</f>
        <v>0</v>
      </c>
      <c r="BX65" s="145">
        <f>$AF36/'Fixed Data'!$B$13*'Fixed Data'!BX59</f>
        <v>0</v>
      </c>
      <c r="BY65" s="145">
        <f>$AF36/'Fixed Data'!$B$13*'Fixed Data'!BY59</f>
        <v>0</v>
      </c>
      <c r="CA65" s="186"/>
    </row>
    <row r="66" spans="1:84" ht="16.5" hidden="1" customHeight="1" outlineLevel="1">
      <c r="A66" s="297"/>
      <c r="B66" s="2" t="s">
        <v>398</v>
      </c>
      <c r="C66" s="2" t="s">
        <v>399</v>
      </c>
      <c r="D66" s="2" t="s">
        <v>208</v>
      </c>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f>$AG36/'Fixed Data'!$B$13*'Fixed Data'!AH60</f>
        <v>0</v>
      </c>
      <c r="AI66" s="145">
        <f>$AG36/'Fixed Data'!$B$13*'Fixed Data'!AI60</f>
        <v>0</v>
      </c>
      <c r="AJ66" s="145">
        <f>$AG36/'Fixed Data'!$B$13*'Fixed Data'!AJ60</f>
        <v>0</v>
      </c>
      <c r="AK66" s="145">
        <f>$AG36/'Fixed Data'!$B$13*'Fixed Data'!AK60</f>
        <v>0</v>
      </c>
      <c r="AL66" s="145">
        <f>$AG36/'Fixed Data'!$B$13*'Fixed Data'!AL60</f>
        <v>0</v>
      </c>
      <c r="AM66" s="145">
        <f>$AG36/'Fixed Data'!$B$13*'Fixed Data'!AM60</f>
        <v>0</v>
      </c>
      <c r="AN66" s="145">
        <f>$AG36/'Fixed Data'!$B$13*'Fixed Data'!AN60</f>
        <v>0</v>
      </c>
      <c r="AO66" s="145">
        <f>$AG36/'Fixed Data'!$B$13*'Fixed Data'!AO60</f>
        <v>0</v>
      </c>
      <c r="AP66" s="145">
        <f>$AG36/'Fixed Data'!$B$13*'Fixed Data'!AP60</f>
        <v>0</v>
      </c>
      <c r="AQ66" s="145">
        <f>$AG36/'Fixed Data'!$B$13*'Fixed Data'!AQ60</f>
        <v>0</v>
      </c>
      <c r="AR66" s="145">
        <f>$AG36/'Fixed Data'!$B$13*'Fixed Data'!AR60</f>
        <v>0</v>
      </c>
      <c r="AS66" s="145">
        <f>$AG36/'Fixed Data'!$B$13*'Fixed Data'!AS60</f>
        <v>0</v>
      </c>
      <c r="AT66" s="145">
        <f>$AG36/'Fixed Data'!$B$13*'Fixed Data'!AT60</f>
        <v>0</v>
      </c>
      <c r="AU66" s="145">
        <f>$AG36/'Fixed Data'!$B$13*'Fixed Data'!AU60</f>
        <v>0</v>
      </c>
      <c r="AV66" s="145">
        <f>$AG36/'Fixed Data'!$B$13*'Fixed Data'!AV60</f>
        <v>0</v>
      </c>
      <c r="AW66" s="145">
        <f>$AG36/'Fixed Data'!$B$13*'Fixed Data'!AW60</f>
        <v>0</v>
      </c>
      <c r="AX66" s="145">
        <f>$AG36/'Fixed Data'!$B$13*'Fixed Data'!AX60</f>
        <v>0</v>
      </c>
      <c r="AY66" s="145">
        <f>$AG36/'Fixed Data'!$B$13*'Fixed Data'!AY60</f>
        <v>0</v>
      </c>
      <c r="AZ66" s="145">
        <f>$AG36/'Fixed Data'!$B$13*'Fixed Data'!AZ60</f>
        <v>0</v>
      </c>
      <c r="BA66" s="145">
        <f>$AG36/'Fixed Data'!$B$13*'Fixed Data'!BA60</f>
        <v>0</v>
      </c>
      <c r="BB66" s="145">
        <f>$AG36/'Fixed Data'!$B$13*'Fixed Data'!BB60</f>
        <v>0</v>
      </c>
      <c r="BC66" s="145">
        <f>$AG36/'Fixed Data'!$B$13*'Fixed Data'!BC60</f>
        <v>0</v>
      </c>
      <c r="BD66" s="145">
        <f>$AG36/'Fixed Data'!$B$13*'Fixed Data'!BD60</f>
        <v>0</v>
      </c>
      <c r="BE66" s="145">
        <f>$AG36/'Fixed Data'!$B$13*'Fixed Data'!BE60</f>
        <v>0</v>
      </c>
      <c r="BF66" s="145">
        <f>$AG36/'Fixed Data'!$B$13*'Fixed Data'!BF60</f>
        <v>0</v>
      </c>
      <c r="BG66" s="145">
        <f>$AG36/'Fixed Data'!$B$13*'Fixed Data'!BG60</f>
        <v>0</v>
      </c>
      <c r="BH66" s="145">
        <f>$AG36/'Fixed Data'!$B$13*'Fixed Data'!BH60</f>
        <v>0</v>
      </c>
      <c r="BI66" s="145">
        <f>$AG36/'Fixed Data'!$B$13*'Fixed Data'!BI60</f>
        <v>0</v>
      </c>
      <c r="BJ66" s="145">
        <f>$AG36/'Fixed Data'!$B$13*'Fixed Data'!BJ60</f>
        <v>0</v>
      </c>
      <c r="BK66" s="145">
        <f>$AG36/'Fixed Data'!$B$13*'Fixed Data'!BK60</f>
        <v>0</v>
      </c>
      <c r="BL66" s="145">
        <f>$AG36/'Fixed Data'!$B$13*'Fixed Data'!BL60</f>
        <v>0</v>
      </c>
      <c r="BM66" s="145">
        <f>$AG36/'Fixed Data'!$B$13*'Fixed Data'!BM60</f>
        <v>0</v>
      </c>
      <c r="BN66" s="145">
        <f>$AG36/'Fixed Data'!$B$13*'Fixed Data'!BN60</f>
        <v>0</v>
      </c>
      <c r="BO66" s="145">
        <f>$AG36/'Fixed Data'!$B$13*'Fixed Data'!BO60</f>
        <v>0</v>
      </c>
      <c r="BP66" s="145">
        <f>$AG36/'Fixed Data'!$B$13*'Fixed Data'!BP60</f>
        <v>0</v>
      </c>
      <c r="BQ66" s="145">
        <f>$AG36/'Fixed Data'!$B$13*'Fixed Data'!BQ60</f>
        <v>0</v>
      </c>
      <c r="BR66" s="145">
        <f>$AG36/'Fixed Data'!$B$13*'Fixed Data'!BR60</f>
        <v>0</v>
      </c>
      <c r="BS66" s="145">
        <f>$AG36/'Fixed Data'!$B$13*'Fixed Data'!BS60</f>
        <v>0</v>
      </c>
      <c r="BT66" s="145">
        <f>$AG36/'Fixed Data'!$B$13*'Fixed Data'!BT60</f>
        <v>0</v>
      </c>
      <c r="BU66" s="145">
        <f>$AG36/'Fixed Data'!$B$13*'Fixed Data'!BU60</f>
        <v>0</v>
      </c>
      <c r="BV66" s="145">
        <f>$AG36/'Fixed Data'!$B$13*'Fixed Data'!BV60</f>
        <v>0</v>
      </c>
      <c r="BW66" s="145">
        <f>$AG36/'Fixed Data'!$B$13*'Fixed Data'!BW60</f>
        <v>0</v>
      </c>
      <c r="BX66" s="145">
        <f>$AG36/'Fixed Data'!$B$13*'Fixed Data'!BX60</f>
        <v>0</v>
      </c>
      <c r="BY66" s="145">
        <f>$AG36/'Fixed Data'!$B$13*'Fixed Data'!BY60</f>
        <v>0</v>
      </c>
      <c r="BZ66" s="145">
        <f>$AG36/'Fixed Data'!$B$13*'Fixed Data'!BZ60</f>
        <v>0</v>
      </c>
      <c r="CA66" s="186"/>
    </row>
    <row r="67" spans="1:84" ht="16.5" hidden="1" customHeight="1" outlineLevel="1">
      <c r="A67" s="297"/>
      <c r="B67" s="2" t="s">
        <v>400</v>
      </c>
      <c r="C67" s="2" t="s">
        <v>401</v>
      </c>
      <c r="D67" s="2" t="s">
        <v>208</v>
      </c>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f>$AH36/'Fixed Data'!$B$13*'Fixed Data'!AI61</f>
        <v>0</v>
      </c>
      <c r="AJ67" s="145">
        <f>$AH36/'Fixed Data'!$B$13*'Fixed Data'!AJ61</f>
        <v>0</v>
      </c>
      <c r="AK67" s="145">
        <f>$AH36/'Fixed Data'!$B$13*'Fixed Data'!AK61</f>
        <v>0</v>
      </c>
      <c r="AL67" s="145">
        <f>$AH36/'Fixed Data'!$B$13*'Fixed Data'!AL61</f>
        <v>0</v>
      </c>
      <c r="AM67" s="145">
        <f>$AH36/'Fixed Data'!$B$13*'Fixed Data'!AM61</f>
        <v>0</v>
      </c>
      <c r="AN67" s="145">
        <f>$AH36/'Fixed Data'!$B$13*'Fixed Data'!AN61</f>
        <v>0</v>
      </c>
      <c r="AO67" s="145">
        <f>$AH36/'Fixed Data'!$B$13*'Fixed Data'!AO61</f>
        <v>0</v>
      </c>
      <c r="AP67" s="145">
        <f>$AH36/'Fixed Data'!$B$13*'Fixed Data'!AP61</f>
        <v>0</v>
      </c>
      <c r="AQ67" s="145">
        <f>$AH36/'Fixed Data'!$B$13*'Fixed Data'!AQ61</f>
        <v>0</v>
      </c>
      <c r="AR67" s="145">
        <f>$AH36/'Fixed Data'!$B$13*'Fixed Data'!AR61</f>
        <v>0</v>
      </c>
      <c r="AS67" s="145">
        <f>$AH36/'Fixed Data'!$B$13*'Fixed Data'!AS61</f>
        <v>0</v>
      </c>
      <c r="AT67" s="145">
        <f>$AH36/'Fixed Data'!$B$13*'Fixed Data'!AT61</f>
        <v>0</v>
      </c>
      <c r="AU67" s="145">
        <f>$AH36/'Fixed Data'!$B$13*'Fixed Data'!AU61</f>
        <v>0</v>
      </c>
      <c r="AV67" s="145">
        <f>$AH36/'Fixed Data'!$B$13*'Fixed Data'!AV61</f>
        <v>0</v>
      </c>
      <c r="AW67" s="145">
        <f>$AH36/'Fixed Data'!$B$13*'Fixed Data'!AW61</f>
        <v>0</v>
      </c>
      <c r="AX67" s="145">
        <f>$AH36/'Fixed Data'!$B$13*'Fixed Data'!AX61</f>
        <v>0</v>
      </c>
      <c r="AY67" s="145">
        <f>$AH36/'Fixed Data'!$B$13*'Fixed Data'!AY61</f>
        <v>0</v>
      </c>
      <c r="AZ67" s="145">
        <f>$AH36/'Fixed Data'!$B$13*'Fixed Data'!AZ61</f>
        <v>0</v>
      </c>
      <c r="BA67" s="145">
        <f>$AH36/'Fixed Data'!$B$13*'Fixed Data'!BA61</f>
        <v>0</v>
      </c>
      <c r="BB67" s="145">
        <f>$AH36/'Fixed Data'!$B$13*'Fixed Data'!BB61</f>
        <v>0</v>
      </c>
      <c r="BC67" s="145">
        <f>$AH36/'Fixed Data'!$B$13*'Fixed Data'!BC61</f>
        <v>0</v>
      </c>
      <c r="BD67" s="145">
        <f>$AH36/'Fixed Data'!$B$13*'Fixed Data'!BD61</f>
        <v>0</v>
      </c>
      <c r="BE67" s="145">
        <f>$AH36/'Fixed Data'!$B$13*'Fixed Data'!BE61</f>
        <v>0</v>
      </c>
      <c r="BF67" s="145">
        <f>$AH36/'Fixed Data'!$B$13*'Fixed Data'!BF61</f>
        <v>0</v>
      </c>
      <c r="BG67" s="145">
        <f>$AH36/'Fixed Data'!$B$13*'Fixed Data'!BG61</f>
        <v>0</v>
      </c>
      <c r="BH67" s="145">
        <f>$AH36/'Fixed Data'!$B$13*'Fixed Data'!BH61</f>
        <v>0</v>
      </c>
      <c r="BI67" s="145">
        <f>$AH36/'Fixed Data'!$B$13*'Fixed Data'!BI61</f>
        <v>0</v>
      </c>
      <c r="BJ67" s="145">
        <f>$AH36/'Fixed Data'!$B$13*'Fixed Data'!BJ61</f>
        <v>0</v>
      </c>
      <c r="BK67" s="145">
        <f>$AH36/'Fixed Data'!$B$13*'Fixed Data'!BK61</f>
        <v>0</v>
      </c>
      <c r="BL67" s="187">
        <f>$AH36/'Fixed Data'!$B$13*'Fixed Data'!BL61</f>
        <v>0</v>
      </c>
      <c r="BM67" s="187">
        <f>$AH36/'Fixed Data'!$B$13*'Fixed Data'!BM61</f>
        <v>0</v>
      </c>
      <c r="BN67" s="187">
        <f>$AH36/'Fixed Data'!$B$13*'Fixed Data'!BN61</f>
        <v>0</v>
      </c>
      <c r="BO67" s="187">
        <f>$AH36/'Fixed Data'!$B$13*'Fixed Data'!BO61</f>
        <v>0</v>
      </c>
      <c r="BP67" s="187">
        <f>$AH36/'Fixed Data'!$B$13*'Fixed Data'!BP61</f>
        <v>0</v>
      </c>
      <c r="BQ67" s="187">
        <f>$AH36/'Fixed Data'!$B$13*'Fixed Data'!BQ61</f>
        <v>0</v>
      </c>
      <c r="BR67" s="187">
        <f>$AH36/'Fixed Data'!$B$13*'Fixed Data'!BR61</f>
        <v>0</v>
      </c>
      <c r="BS67" s="187">
        <f>$AH36/'Fixed Data'!$B$13*'Fixed Data'!BS61</f>
        <v>0</v>
      </c>
      <c r="BT67" s="187">
        <f>$AH36/'Fixed Data'!$B$13*'Fixed Data'!BT61</f>
        <v>0</v>
      </c>
      <c r="BU67" s="187">
        <f>$AH36/'Fixed Data'!$B$13*'Fixed Data'!BU61</f>
        <v>0</v>
      </c>
      <c r="BV67" s="187">
        <f>$AH36/'Fixed Data'!$B$13*'Fixed Data'!BV61</f>
        <v>0</v>
      </c>
      <c r="BW67" s="187">
        <f>$AH36/'Fixed Data'!$B$13*'Fixed Data'!BW61</f>
        <v>0</v>
      </c>
      <c r="BX67" s="187">
        <f>$AH36/'Fixed Data'!$B$13*'Fixed Data'!BX61</f>
        <v>0</v>
      </c>
      <c r="BY67" s="187">
        <f>$AH36/'Fixed Data'!$B$13*'Fixed Data'!BY61</f>
        <v>0</v>
      </c>
      <c r="BZ67" s="187">
        <f>$AH36/'Fixed Data'!$B$13*'Fixed Data'!BZ61</f>
        <v>0</v>
      </c>
      <c r="CA67" s="188">
        <f>$AH36/'Fixed Data'!$B$13*'Fixed Data'!CA61</f>
        <v>0</v>
      </c>
    </row>
    <row r="68" spans="1:84" ht="16.149999999999999" collapsed="1">
      <c r="A68" s="297"/>
      <c r="B68" s="2" t="s">
        <v>402</v>
      </c>
      <c r="C68" s="2" t="s">
        <v>403</v>
      </c>
      <c r="D68" s="2" t="s">
        <v>208</v>
      </c>
      <c r="E68" s="255">
        <f t="shared" ref="E68:AJ68" si="37">SUM(E38:E67)</f>
        <v>0</v>
      </c>
      <c r="F68" s="255">
        <f t="shared" si="37"/>
        <v>0</v>
      </c>
      <c r="G68" s="255">
        <f t="shared" si="37"/>
        <v>0</v>
      </c>
      <c r="H68" s="255">
        <f t="shared" si="37"/>
        <v>0</v>
      </c>
      <c r="I68" s="255">
        <f t="shared" si="37"/>
        <v>0</v>
      </c>
      <c r="J68" s="255">
        <f t="shared" si="37"/>
        <v>0</v>
      </c>
      <c r="K68" s="255">
        <f t="shared" si="37"/>
        <v>0</v>
      </c>
      <c r="L68" s="255">
        <f t="shared" si="37"/>
        <v>0</v>
      </c>
      <c r="M68" s="255">
        <f t="shared" si="37"/>
        <v>0</v>
      </c>
      <c r="N68" s="255">
        <f t="shared" si="37"/>
        <v>0</v>
      </c>
      <c r="O68" s="255">
        <f t="shared" si="37"/>
        <v>0</v>
      </c>
      <c r="P68" s="255">
        <f t="shared" si="37"/>
        <v>0</v>
      </c>
      <c r="Q68" s="255">
        <f t="shared" si="37"/>
        <v>0</v>
      </c>
      <c r="R68" s="255">
        <f t="shared" si="37"/>
        <v>0</v>
      </c>
      <c r="S68" s="255">
        <f t="shared" si="37"/>
        <v>0</v>
      </c>
      <c r="T68" s="255">
        <f t="shared" si="37"/>
        <v>0</v>
      </c>
      <c r="U68" s="255">
        <f t="shared" si="37"/>
        <v>0</v>
      </c>
      <c r="V68" s="255">
        <f t="shared" si="37"/>
        <v>0</v>
      </c>
      <c r="W68" s="255">
        <f t="shared" si="37"/>
        <v>0</v>
      </c>
      <c r="X68" s="255">
        <f t="shared" si="37"/>
        <v>0</v>
      </c>
      <c r="Y68" s="255">
        <f t="shared" si="37"/>
        <v>0</v>
      </c>
      <c r="Z68" s="255">
        <f t="shared" si="37"/>
        <v>0</v>
      </c>
      <c r="AA68" s="255">
        <f t="shared" si="37"/>
        <v>0</v>
      </c>
      <c r="AB68" s="255">
        <f t="shared" si="37"/>
        <v>0</v>
      </c>
      <c r="AC68" s="255">
        <f t="shared" si="37"/>
        <v>0</v>
      </c>
      <c r="AD68" s="255">
        <f t="shared" si="37"/>
        <v>0</v>
      </c>
      <c r="AE68" s="255">
        <f t="shared" si="37"/>
        <v>0</v>
      </c>
      <c r="AF68" s="255">
        <f t="shared" si="37"/>
        <v>0</v>
      </c>
      <c r="AG68" s="255">
        <f t="shared" si="37"/>
        <v>0</v>
      </c>
      <c r="AH68" s="255">
        <f t="shared" si="37"/>
        <v>0</v>
      </c>
      <c r="AI68" s="255">
        <f t="shared" si="37"/>
        <v>0</v>
      </c>
      <c r="AJ68" s="255">
        <f t="shared" si="37"/>
        <v>0</v>
      </c>
      <c r="AK68" s="255">
        <f t="shared" ref="AK68:BB68" si="38">SUM(AK38:AK67)</f>
        <v>0</v>
      </c>
      <c r="AL68" s="255">
        <f t="shared" si="38"/>
        <v>0</v>
      </c>
      <c r="AM68" s="255">
        <f t="shared" si="38"/>
        <v>0</v>
      </c>
      <c r="AN68" s="255">
        <f t="shared" si="38"/>
        <v>0</v>
      </c>
      <c r="AO68" s="255">
        <f t="shared" si="38"/>
        <v>0</v>
      </c>
      <c r="AP68" s="255">
        <f t="shared" si="38"/>
        <v>0</v>
      </c>
      <c r="AQ68" s="255">
        <f t="shared" si="38"/>
        <v>0</v>
      </c>
      <c r="AR68" s="255">
        <f t="shared" si="38"/>
        <v>0</v>
      </c>
      <c r="AS68" s="255">
        <f t="shared" si="38"/>
        <v>0</v>
      </c>
      <c r="AT68" s="255">
        <f t="shared" si="38"/>
        <v>0</v>
      </c>
      <c r="AU68" s="255">
        <f t="shared" si="38"/>
        <v>0</v>
      </c>
      <c r="AV68" s="255">
        <f t="shared" si="38"/>
        <v>0</v>
      </c>
      <c r="AW68" s="255">
        <f t="shared" si="38"/>
        <v>0</v>
      </c>
      <c r="AX68" s="255">
        <f t="shared" si="38"/>
        <v>0</v>
      </c>
      <c r="AY68" s="255">
        <f t="shared" si="38"/>
        <v>0</v>
      </c>
      <c r="AZ68" s="255">
        <f t="shared" si="38"/>
        <v>0</v>
      </c>
      <c r="BA68" s="255">
        <f t="shared" si="38"/>
        <v>0</v>
      </c>
      <c r="BB68" s="255">
        <f t="shared" si="38"/>
        <v>0</v>
      </c>
      <c r="BC68" s="255">
        <f t="shared" ref="BC68:BK68" si="39">SUM(BC38:BC67)</f>
        <v>0</v>
      </c>
      <c r="BD68" s="255">
        <f t="shared" si="39"/>
        <v>0</v>
      </c>
      <c r="BE68" s="255">
        <f t="shared" ref="BE68" si="40">SUM(BE38:BE67)</f>
        <v>0</v>
      </c>
      <c r="BF68" s="255">
        <f t="shared" si="39"/>
        <v>0</v>
      </c>
      <c r="BG68" s="255">
        <f t="shared" si="39"/>
        <v>0</v>
      </c>
      <c r="BH68" s="255">
        <f t="shared" si="39"/>
        <v>0</v>
      </c>
      <c r="BI68" s="255">
        <f t="shared" si="39"/>
        <v>0</v>
      </c>
      <c r="BJ68" s="255">
        <f t="shared" ref="BJ68" si="41">SUM(BJ38:BJ67)</f>
        <v>0</v>
      </c>
      <c r="BK68" s="255">
        <f t="shared" si="39"/>
        <v>0</v>
      </c>
      <c r="BL68" s="255">
        <f t="shared" ref="BL68:CB68" si="42">SUM(BL38:BL67)</f>
        <v>0</v>
      </c>
      <c r="BM68" s="255">
        <f t="shared" si="42"/>
        <v>0</v>
      </c>
      <c r="BN68" s="255">
        <f t="shared" si="42"/>
        <v>0</v>
      </c>
      <c r="BO68" s="255">
        <f t="shared" si="42"/>
        <v>0</v>
      </c>
      <c r="BP68" s="255">
        <f t="shared" si="42"/>
        <v>0</v>
      </c>
      <c r="BQ68" s="255">
        <f t="shared" si="42"/>
        <v>0</v>
      </c>
      <c r="BR68" s="255">
        <f t="shared" si="42"/>
        <v>0</v>
      </c>
      <c r="BS68" s="255">
        <f t="shared" si="42"/>
        <v>0</v>
      </c>
      <c r="BT68" s="255">
        <f t="shared" si="42"/>
        <v>0</v>
      </c>
      <c r="BU68" s="255">
        <f t="shared" si="42"/>
        <v>0</v>
      </c>
      <c r="BV68" s="255">
        <f t="shared" si="42"/>
        <v>0</v>
      </c>
      <c r="BW68" s="255">
        <f t="shared" si="42"/>
        <v>0</v>
      </c>
      <c r="BX68" s="255">
        <f t="shared" si="42"/>
        <v>0</v>
      </c>
      <c r="BY68" s="255">
        <f t="shared" si="42"/>
        <v>0</v>
      </c>
      <c r="BZ68" s="255">
        <f t="shared" si="42"/>
        <v>0</v>
      </c>
      <c r="CA68" s="256">
        <f t="shared" si="42"/>
        <v>0</v>
      </c>
      <c r="CB68" s="255">
        <f t="shared" si="42"/>
        <v>0</v>
      </c>
    </row>
    <row r="69" spans="1:84" ht="17.100000000000001" customHeight="1" outlineLevel="1">
      <c r="A69" s="297"/>
      <c r="B69" s="2" t="s">
        <v>404</v>
      </c>
      <c r="C69" s="2" t="s">
        <v>405</v>
      </c>
      <c r="D69" s="2" t="s">
        <v>208</v>
      </c>
      <c r="E69" s="255">
        <v>0</v>
      </c>
      <c r="F69" s="255">
        <f>E71</f>
        <v>0</v>
      </c>
      <c r="G69" s="255">
        <f t="shared" ref="G69:BR69" si="43">F71</f>
        <v>0</v>
      </c>
      <c r="H69" s="255">
        <f t="shared" si="43"/>
        <v>0</v>
      </c>
      <c r="I69" s="255">
        <f t="shared" si="43"/>
        <v>0</v>
      </c>
      <c r="J69" s="255">
        <f t="shared" si="43"/>
        <v>0</v>
      </c>
      <c r="K69" s="255">
        <f t="shared" si="43"/>
        <v>0</v>
      </c>
      <c r="L69" s="255">
        <f t="shared" si="43"/>
        <v>0</v>
      </c>
      <c r="M69" s="255">
        <f t="shared" si="43"/>
        <v>0</v>
      </c>
      <c r="N69" s="255">
        <f t="shared" si="43"/>
        <v>0</v>
      </c>
      <c r="O69" s="255">
        <f t="shared" si="43"/>
        <v>0</v>
      </c>
      <c r="P69" s="255">
        <f t="shared" si="43"/>
        <v>0</v>
      </c>
      <c r="Q69" s="255">
        <f t="shared" si="43"/>
        <v>0</v>
      </c>
      <c r="R69" s="255">
        <f t="shared" si="43"/>
        <v>0</v>
      </c>
      <c r="S69" s="255">
        <f t="shared" si="43"/>
        <v>0</v>
      </c>
      <c r="T69" s="255">
        <f t="shared" si="43"/>
        <v>0</v>
      </c>
      <c r="U69" s="255">
        <f t="shared" si="43"/>
        <v>0</v>
      </c>
      <c r="V69" s="255">
        <f t="shared" si="43"/>
        <v>0</v>
      </c>
      <c r="W69" s="255">
        <f t="shared" si="43"/>
        <v>0</v>
      </c>
      <c r="X69" s="255">
        <f t="shared" si="43"/>
        <v>0</v>
      </c>
      <c r="Y69" s="255">
        <f t="shared" si="43"/>
        <v>0</v>
      </c>
      <c r="Z69" s="255">
        <f t="shared" si="43"/>
        <v>0</v>
      </c>
      <c r="AA69" s="255">
        <f t="shared" si="43"/>
        <v>0</v>
      </c>
      <c r="AB69" s="255">
        <f t="shared" si="43"/>
        <v>0</v>
      </c>
      <c r="AC69" s="255">
        <f t="shared" si="43"/>
        <v>0</v>
      </c>
      <c r="AD69" s="255">
        <f t="shared" si="43"/>
        <v>0</v>
      </c>
      <c r="AE69" s="255">
        <f t="shared" si="43"/>
        <v>0</v>
      </c>
      <c r="AF69" s="255">
        <f t="shared" si="43"/>
        <v>0</v>
      </c>
      <c r="AG69" s="255">
        <f t="shared" si="43"/>
        <v>0</v>
      </c>
      <c r="AH69" s="255">
        <f t="shared" si="43"/>
        <v>0</v>
      </c>
      <c r="AI69" s="255">
        <f t="shared" si="43"/>
        <v>0</v>
      </c>
      <c r="AJ69" s="255">
        <f t="shared" si="43"/>
        <v>0</v>
      </c>
      <c r="AK69" s="255">
        <f t="shared" si="43"/>
        <v>0</v>
      </c>
      <c r="AL69" s="255">
        <f t="shared" si="43"/>
        <v>0</v>
      </c>
      <c r="AM69" s="255">
        <f t="shared" si="43"/>
        <v>0</v>
      </c>
      <c r="AN69" s="255">
        <f t="shared" si="43"/>
        <v>0</v>
      </c>
      <c r="AO69" s="255">
        <f t="shared" si="43"/>
        <v>0</v>
      </c>
      <c r="AP69" s="255">
        <f t="shared" si="43"/>
        <v>0</v>
      </c>
      <c r="AQ69" s="255">
        <f t="shared" si="43"/>
        <v>0</v>
      </c>
      <c r="AR69" s="255">
        <f t="shared" si="43"/>
        <v>0</v>
      </c>
      <c r="AS69" s="255">
        <f t="shared" si="43"/>
        <v>0</v>
      </c>
      <c r="AT69" s="255">
        <f t="shared" si="43"/>
        <v>0</v>
      </c>
      <c r="AU69" s="255">
        <f t="shared" si="43"/>
        <v>0</v>
      </c>
      <c r="AV69" s="255">
        <f t="shared" si="43"/>
        <v>0</v>
      </c>
      <c r="AW69" s="255">
        <f t="shared" si="43"/>
        <v>0</v>
      </c>
      <c r="AX69" s="255">
        <f t="shared" si="43"/>
        <v>0</v>
      </c>
      <c r="AY69" s="255">
        <f t="shared" si="43"/>
        <v>0</v>
      </c>
      <c r="AZ69" s="255">
        <f t="shared" si="43"/>
        <v>0</v>
      </c>
      <c r="BA69" s="255">
        <f t="shared" si="43"/>
        <v>0</v>
      </c>
      <c r="BB69" s="255">
        <f t="shared" si="43"/>
        <v>0</v>
      </c>
      <c r="BC69" s="255">
        <f t="shared" si="43"/>
        <v>0</v>
      </c>
      <c r="BD69" s="255">
        <f t="shared" si="43"/>
        <v>0</v>
      </c>
      <c r="BE69" s="255">
        <f t="shared" si="43"/>
        <v>0</v>
      </c>
      <c r="BF69" s="255">
        <f t="shared" si="43"/>
        <v>0</v>
      </c>
      <c r="BG69" s="255">
        <f t="shared" si="43"/>
        <v>0</v>
      </c>
      <c r="BH69" s="255">
        <f t="shared" si="43"/>
        <v>0</v>
      </c>
      <c r="BI69" s="255">
        <f t="shared" si="43"/>
        <v>0</v>
      </c>
      <c r="BJ69" s="255">
        <f t="shared" si="43"/>
        <v>0</v>
      </c>
      <c r="BK69" s="255">
        <f t="shared" si="43"/>
        <v>0</v>
      </c>
      <c r="BL69" s="255">
        <f t="shared" si="43"/>
        <v>0</v>
      </c>
      <c r="BM69" s="255">
        <f t="shared" si="43"/>
        <v>0</v>
      </c>
      <c r="BN69" s="255">
        <f t="shared" si="43"/>
        <v>0</v>
      </c>
      <c r="BO69" s="255">
        <f t="shared" si="43"/>
        <v>0</v>
      </c>
      <c r="BP69" s="255">
        <f t="shared" si="43"/>
        <v>0</v>
      </c>
      <c r="BQ69" s="255">
        <f t="shared" si="43"/>
        <v>0</v>
      </c>
      <c r="BR69" s="255">
        <f t="shared" si="43"/>
        <v>0</v>
      </c>
      <c r="BS69" s="255">
        <f t="shared" ref="BS69:CB69" si="44">BR71</f>
        <v>0</v>
      </c>
      <c r="BT69" s="255">
        <f t="shared" si="44"/>
        <v>0</v>
      </c>
      <c r="BU69" s="255">
        <f t="shared" si="44"/>
        <v>0</v>
      </c>
      <c r="BV69" s="255">
        <f t="shared" si="44"/>
        <v>0</v>
      </c>
      <c r="BW69" s="255">
        <f t="shared" si="44"/>
        <v>0</v>
      </c>
      <c r="BX69" s="255">
        <f t="shared" si="44"/>
        <v>0</v>
      </c>
      <c r="BY69" s="255">
        <f t="shared" si="44"/>
        <v>0</v>
      </c>
      <c r="BZ69" s="255">
        <f t="shared" si="44"/>
        <v>0</v>
      </c>
      <c r="CA69" s="256">
        <f>BZ71</f>
        <v>0</v>
      </c>
      <c r="CB69" s="255">
        <f t="shared" si="44"/>
        <v>0</v>
      </c>
      <c r="CC69" s="145"/>
    </row>
    <row r="70" spans="1:84" ht="17.25" customHeight="1" outlineLevel="1">
      <c r="A70" s="297"/>
      <c r="B70" s="2" t="s">
        <v>406</v>
      </c>
      <c r="C70" s="2" t="s">
        <v>407</v>
      </c>
      <c r="D70" s="2" t="s">
        <v>208</v>
      </c>
      <c r="E70" s="255">
        <f>E71*(1/(1+'Fixed Data'!$B$8))</f>
        <v>0</v>
      </c>
      <c r="F70" s="255">
        <f>F71*(1/(1+'Fixed Data'!$B$8))</f>
        <v>0</v>
      </c>
      <c r="G70" s="255">
        <f>G71*(1/(1+'Fixed Data'!$B$8))</f>
        <v>0</v>
      </c>
      <c r="H70" s="255">
        <f>H71*(1/(1+'Fixed Data'!$B$8))</f>
        <v>0</v>
      </c>
      <c r="I70" s="255">
        <f>I71*(1/(1+'Fixed Data'!$B$8))</f>
        <v>0</v>
      </c>
      <c r="J70" s="255">
        <f>J71*(1/(1+'Fixed Data'!$B$8))</f>
        <v>0</v>
      </c>
      <c r="K70" s="255">
        <f>K71*(1/(1+'Fixed Data'!$B$8))</f>
        <v>0</v>
      </c>
      <c r="L70" s="255">
        <f>L71*(1/(1+'Fixed Data'!$B$8))</f>
        <v>0</v>
      </c>
      <c r="M70" s="255">
        <f>M71*(1/(1+'Fixed Data'!$B$8))</f>
        <v>0</v>
      </c>
      <c r="N70" s="255">
        <f>N71*(1/(1+'Fixed Data'!$B$8))</f>
        <v>0</v>
      </c>
      <c r="O70" s="255">
        <f>O71*(1/(1+'Fixed Data'!$B$8))</f>
        <v>0</v>
      </c>
      <c r="P70" s="255">
        <f>P71*(1/(1+'Fixed Data'!$B$8))</f>
        <v>0</v>
      </c>
      <c r="Q70" s="255">
        <f>Q71*(1/(1+'Fixed Data'!$B$8))</f>
        <v>0</v>
      </c>
      <c r="R70" s="255">
        <f>R71*(1/(1+'Fixed Data'!$B$8))</f>
        <v>0</v>
      </c>
      <c r="S70" s="255">
        <f>S71*(1/(1+'Fixed Data'!$B$8))</f>
        <v>0</v>
      </c>
      <c r="T70" s="255">
        <f>T71*(1/(1+'Fixed Data'!$B$8))</f>
        <v>0</v>
      </c>
      <c r="U70" s="255">
        <f>U71*(1/(1+'Fixed Data'!$B$8))</f>
        <v>0</v>
      </c>
      <c r="V70" s="255">
        <f>V71*(1/(1+'Fixed Data'!$B$8))</f>
        <v>0</v>
      </c>
      <c r="W70" s="255">
        <f>W71*(1/(1+'Fixed Data'!$B$8))</f>
        <v>0</v>
      </c>
      <c r="X70" s="255">
        <f>X71*(1/(1+'Fixed Data'!$B$8))</f>
        <v>0</v>
      </c>
      <c r="Y70" s="255">
        <f>Y71*(1/(1+'Fixed Data'!$B$8))</f>
        <v>0</v>
      </c>
      <c r="Z70" s="255">
        <f>Z71*(1/(1+'Fixed Data'!$B$8))</f>
        <v>0</v>
      </c>
      <c r="AA70" s="255">
        <f>AA71*(1/(1+'Fixed Data'!$B$8))</f>
        <v>0</v>
      </c>
      <c r="AB70" s="255">
        <f>AB71*(1/(1+'Fixed Data'!$B$8))</f>
        <v>0</v>
      </c>
      <c r="AC70" s="255">
        <f>AC71*(1/(1+'Fixed Data'!$B$8))</f>
        <v>0</v>
      </c>
      <c r="AD70" s="255">
        <f>AD71*(1/(1+'Fixed Data'!$B$8))</f>
        <v>0</v>
      </c>
      <c r="AE70" s="255">
        <f>AE71*(1/(1+'Fixed Data'!$B$8))</f>
        <v>0</v>
      </c>
      <c r="AF70" s="255">
        <f>AF71*(1/(1+'Fixed Data'!$B$8))</f>
        <v>0</v>
      </c>
      <c r="AG70" s="255">
        <f>AG71*(1/(1+'Fixed Data'!$B$8))</f>
        <v>0</v>
      </c>
      <c r="AH70" s="255">
        <f>AH71*(1/(1+'Fixed Data'!$B$8))</f>
        <v>0</v>
      </c>
      <c r="AI70" s="255">
        <f>AI71*(1/(1+'Fixed Data'!$B$8))</f>
        <v>0</v>
      </c>
      <c r="AJ70" s="255">
        <f>AJ71*(1/(1+'Fixed Data'!$B$8))</f>
        <v>0</v>
      </c>
      <c r="AK70" s="255">
        <f>AK71*(1/(1+'Fixed Data'!$B$8))</f>
        <v>0</v>
      </c>
      <c r="AL70" s="255">
        <f>AL71*(1/(1+'Fixed Data'!$B$8))</f>
        <v>0</v>
      </c>
      <c r="AM70" s="255">
        <f>AM71*(1/(1+'Fixed Data'!$B$8))</f>
        <v>0</v>
      </c>
      <c r="AN70" s="255">
        <f>AN71*(1/(1+'Fixed Data'!$B$8))</f>
        <v>0</v>
      </c>
      <c r="AO70" s="255">
        <f>AO71*(1/(1+'Fixed Data'!$B$8))</f>
        <v>0</v>
      </c>
      <c r="AP70" s="255">
        <f>AP71*(1/(1+'Fixed Data'!$B$8))</f>
        <v>0</v>
      </c>
      <c r="AQ70" s="255">
        <f>AQ71*(1/(1+'Fixed Data'!$B$8))</f>
        <v>0</v>
      </c>
      <c r="AR70" s="255">
        <f>AR71*(1/(1+'Fixed Data'!$B$8))</f>
        <v>0</v>
      </c>
      <c r="AS70" s="255">
        <f>AS71*(1/(1+'Fixed Data'!$B$8))</f>
        <v>0</v>
      </c>
      <c r="AT70" s="255">
        <f>AT71*(1/(1+'Fixed Data'!$B$8))</f>
        <v>0</v>
      </c>
      <c r="AU70" s="255">
        <f>AU71*(1/(1+'Fixed Data'!$B$8))</f>
        <v>0</v>
      </c>
      <c r="AV70" s="255">
        <f>AV71*(1/(1+'Fixed Data'!$B$8))</f>
        <v>0</v>
      </c>
      <c r="AW70" s="255">
        <f>AW71*(1/(1+'Fixed Data'!$B$8))</f>
        <v>0</v>
      </c>
      <c r="AX70" s="255">
        <f>AX71*(1/(1+'Fixed Data'!$B$8))</f>
        <v>0</v>
      </c>
      <c r="AY70" s="255">
        <f>AY71*(1/(1+'Fixed Data'!$B$8))</f>
        <v>0</v>
      </c>
      <c r="AZ70" s="255">
        <f>AZ71*(1/(1+'Fixed Data'!$B$8))</f>
        <v>0</v>
      </c>
      <c r="BA70" s="255">
        <f>BA71*(1/(1+'Fixed Data'!$B$8))</f>
        <v>0</v>
      </c>
      <c r="BB70" s="255">
        <f>BB71*(1/(1+'Fixed Data'!$B$8))</f>
        <v>0</v>
      </c>
      <c r="BC70" s="255">
        <f>BC71*(1/(1+'Fixed Data'!$B$8))</f>
        <v>0</v>
      </c>
      <c r="BD70" s="255">
        <f>BD71*(1/(1+'Fixed Data'!$B$8))</f>
        <v>0</v>
      </c>
      <c r="BE70" s="255">
        <f>BE71*(1/(1+'Fixed Data'!$B$8))</f>
        <v>0</v>
      </c>
      <c r="BF70" s="255">
        <f>BF71*(1/(1+'Fixed Data'!$B$8))</f>
        <v>0</v>
      </c>
      <c r="BG70" s="255">
        <f>BG71*(1/(1+'Fixed Data'!$B$8))</f>
        <v>0</v>
      </c>
      <c r="BH70" s="255">
        <f>BH71*(1/(1+'Fixed Data'!$B$8))</f>
        <v>0</v>
      </c>
      <c r="BI70" s="255">
        <f>BI71*(1/(1+'Fixed Data'!$B$8))</f>
        <v>0</v>
      </c>
      <c r="BJ70" s="255">
        <f>BJ71*(1/(1+'Fixed Data'!$B$8))</f>
        <v>0</v>
      </c>
      <c r="BK70" s="255">
        <f>BK71*(1/(1+'Fixed Data'!$B$8))</f>
        <v>0</v>
      </c>
      <c r="BL70" s="255">
        <f>BL71*(1/(1+'Fixed Data'!$B$8))</f>
        <v>0</v>
      </c>
      <c r="BM70" s="255">
        <f>BM71*(1/(1+'Fixed Data'!$B$8))</f>
        <v>0</v>
      </c>
      <c r="BN70" s="255">
        <f>BN71*(1/(1+'Fixed Data'!$B$8))</f>
        <v>0</v>
      </c>
      <c r="BO70" s="255">
        <f>BO71*(1/(1+'Fixed Data'!$B$8))</f>
        <v>0</v>
      </c>
      <c r="BP70" s="255">
        <f>BP71*(1/(1+'Fixed Data'!$B$8))</f>
        <v>0</v>
      </c>
      <c r="BQ70" s="255">
        <f>BQ71*(1/(1+'Fixed Data'!$B$8))</f>
        <v>0</v>
      </c>
      <c r="BR70" s="255">
        <f>BR71*(1/(1+'Fixed Data'!$B$8))</f>
        <v>0</v>
      </c>
      <c r="BS70" s="255">
        <f>BS71*(1/(1+'Fixed Data'!$B$8))</f>
        <v>0</v>
      </c>
      <c r="BT70" s="255">
        <f>BT71*(1/(1+'Fixed Data'!$B$8))</f>
        <v>0</v>
      </c>
      <c r="BU70" s="255">
        <f>BU71*(1/(1+'Fixed Data'!$B$8))</f>
        <v>0</v>
      </c>
      <c r="BV70" s="255">
        <f>BV71*(1/(1+'Fixed Data'!$B$8))</f>
        <v>0</v>
      </c>
      <c r="BW70" s="255">
        <f>BW71*(1/(1+'Fixed Data'!$B$8))</f>
        <v>0</v>
      </c>
      <c r="BX70" s="255">
        <f>BX71*(1/(1+'Fixed Data'!$B$8))</f>
        <v>0</v>
      </c>
      <c r="BY70" s="255">
        <f>BY71*(1/(1+'Fixed Data'!$B$8))</f>
        <v>0</v>
      </c>
      <c r="BZ70" s="255">
        <f>BZ71*(1/(1+'Fixed Data'!$B$8))</f>
        <v>0</v>
      </c>
      <c r="CA70" s="256">
        <f>CA71*(1/(1+'Fixed Data'!$B$8))</f>
        <v>0</v>
      </c>
      <c r="CB70" s="255">
        <f>CB71*(1/(1+'Fixed Data'!$B$8))</f>
        <v>0</v>
      </c>
      <c r="CC70" s="145"/>
      <c r="CD70" s="145"/>
    </row>
    <row r="71" spans="1:84" ht="16.5" customHeight="1" outlineLevel="1">
      <c r="A71" s="297"/>
      <c r="B71" s="2" t="s">
        <v>408</v>
      </c>
      <c r="C71" s="2" t="s">
        <v>409</v>
      </c>
      <c r="D71" s="2" t="s">
        <v>208</v>
      </c>
      <c r="E71" s="255">
        <f>E36-E68+E69</f>
        <v>0</v>
      </c>
      <c r="F71" s="255">
        <f t="shared" ref="F71:BQ71" si="45">F36-F68+F69</f>
        <v>0</v>
      </c>
      <c r="G71" s="255">
        <f t="shared" si="45"/>
        <v>0</v>
      </c>
      <c r="H71" s="255">
        <f t="shared" si="45"/>
        <v>0</v>
      </c>
      <c r="I71" s="255">
        <f t="shared" si="45"/>
        <v>0</v>
      </c>
      <c r="J71" s="255">
        <f t="shared" si="45"/>
        <v>0</v>
      </c>
      <c r="K71" s="255">
        <f t="shared" si="45"/>
        <v>0</v>
      </c>
      <c r="L71" s="255">
        <f t="shared" si="45"/>
        <v>0</v>
      </c>
      <c r="M71" s="255">
        <f t="shared" si="45"/>
        <v>0</v>
      </c>
      <c r="N71" s="255">
        <f t="shared" si="45"/>
        <v>0</v>
      </c>
      <c r="O71" s="255">
        <f t="shared" si="45"/>
        <v>0</v>
      </c>
      <c r="P71" s="255">
        <f t="shared" si="45"/>
        <v>0</v>
      </c>
      <c r="Q71" s="255">
        <f t="shared" si="45"/>
        <v>0</v>
      </c>
      <c r="R71" s="255">
        <f t="shared" si="45"/>
        <v>0</v>
      </c>
      <c r="S71" s="255">
        <f t="shared" si="45"/>
        <v>0</v>
      </c>
      <c r="T71" s="255">
        <f t="shared" si="45"/>
        <v>0</v>
      </c>
      <c r="U71" s="255">
        <f t="shared" si="45"/>
        <v>0</v>
      </c>
      <c r="V71" s="255">
        <f t="shared" si="45"/>
        <v>0</v>
      </c>
      <c r="W71" s="255">
        <f t="shared" si="45"/>
        <v>0</v>
      </c>
      <c r="X71" s="255">
        <f t="shared" si="45"/>
        <v>0</v>
      </c>
      <c r="Y71" s="255">
        <f t="shared" si="45"/>
        <v>0</v>
      </c>
      <c r="Z71" s="255">
        <f t="shared" si="45"/>
        <v>0</v>
      </c>
      <c r="AA71" s="255">
        <f t="shared" si="45"/>
        <v>0</v>
      </c>
      <c r="AB71" s="255">
        <f t="shared" si="45"/>
        <v>0</v>
      </c>
      <c r="AC71" s="255">
        <f t="shared" si="45"/>
        <v>0</v>
      </c>
      <c r="AD71" s="255">
        <f t="shared" si="45"/>
        <v>0</v>
      </c>
      <c r="AE71" s="255">
        <f t="shared" si="45"/>
        <v>0</v>
      </c>
      <c r="AF71" s="255">
        <f t="shared" si="45"/>
        <v>0</v>
      </c>
      <c r="AG71" s="255">
        <f t="shared" si="45"/>
        <v>0</v>
      </c>
      <c r="AH71" s="255">
        <f t="shared" si="45"/>
        <v>0</v>
      </c>
      <c r="AI71" s="255">
        <f t="shared" si="45"/>
        <v>0</v>
      </c>
      <c r="AJ71" s="255">
        <f t="shared" si="45"/>
        <v>0</v>
      </c>
      <c r="AK71" s="255">
        <f t="shared" si="45"/>
        <v>0</v>
      </c>
      <c r="AL71" s="255">
        <f t="shared" si="45"/>
        <v>0</v>
      </c>
      <c r="AM71" s="255">
        <f t="shared" si="45"/>
        <v>0</v>
      </c>
      <c r="AN71" s="255">
        <f t="shared" si="45"/>
        <v>0</v>
      </c>
      <c r="AO71" s="255">
        <f t="shared" si="45"/>
        <v>0</v>
      </c>
      <c r="AP71" s="255">
        <f t="shared" si="45"/>
        <v>0</v>
      </c>
      <c r="AQ71" s="255">
        <f t="shared" si="45"/>
        <v>0</v>
      </c>
      <c r="AR71" s="255">
        <f t="shared" si="45"/>
        <v>0</v>
      </c>
      <c r="AS71" s="255">
        <f t="shared" si="45"/>
        <v>0</v>
      </c>
      <c r="AT71" s="255">
        <f t="shared" si="45"/>
        <v>0</v>
      </c>
      <c r="AU71" s="255">
        <f t="shared" si="45"/>
        <v>0</v>
      </c>
      <c r="AV71" s="255">
        <f t="shared" si="45"/>
        <v>0</v>
      </c>
      <c r="AW71" s="255">
        <f t="shared" si="45"/>
        <v>0</v>
      </c>
      <c r="AX71" s="255">
        <f t="shared" si="45"/>
        <v>0</v>
      </c>
      <c r="AY71" s="255">
        <f t="shared" si="45"/>
        <v>0</v>
      </c>
      <c r="AZ71" s="255">
        <f t="shared" si="45"/>
        <v>0</v>
      </c>
      <c r="BA71" s="255">
        <f t="shared" si="45"/>
        <v>0</v>
      </c>
      <c r="BB71" s="255">
        <f t="shared" si="45"/>
        <v>0</v>
      </c>
      <c r="BC71" s="255">
        <f t="shared" si="45"/>
        <v>0</v>
      </c>
      <c r="BD71" s="255">
        <f t="shared" si="45"/>
        <v>0</v>
      </c>
      <c r="BE71" s="255">
        <f t="shared" si="45"/>
        <v>0</v>
      </c>
      <c r="BF71" s="255">
        <f t="shared" si="45"/>
        <v>0</v>
      </c>
      <c r="BG71" s="255">
        <f t="shared" si="45"/>
        <v>0</v>
      </c>
      <c r="BH71" s="255">
        <f t="shared" si="45"/>
        <v>0</v>
      </c>
      <c r="BI71" s="255">
        <f t="shared" si="45"/>
        <v>0</v>
      </c>
      <c r="BJ71" s="255">
        <f t="shared" si="45"/>
        <v>0</v>
      </c>
      <c r="BK71" s="255">
        <f t="shared" si="45"/>
        <v>0</v>
      </c>
      <c r="BL71" s="255">
        <f t="shared" si="45"/>
        <v>0</v>
      </c>
      <c r="BM71" s="255">
        <f t="shared" si="45"/>
        <v>0</v>
      </c>
      <c r="BN71" s="255">
        <f t="shared" si="45"/>
        <v>0</v>
      </c>
      <c r="BO71" s="255">
        <f t="shared" si="45"/>
        <v>0</v>
      </c>
      <c r="BP71" s="255">
        <f t="shared" si="45"/>
        <v>0</v>
      </c>
      <c r="BQ71" s="255">
        <f t="shared" si="45"/>
        <v>0</v>
      </c>
      <c r="BR71" s="255">
        <f t="shared" ref="BR71:CB71" si="46">BR36-BR68+BR69</f>
        <v>0</v>
      </c>
      <c r="BS71" s="255">
        <f t="shared" si="46"/>
        <v>0</v>
      </c>
      <c r="BT71" s="255">
        <f t="shared" si="46"/>
        <v>0</v>
      </c>
      <c r="BU71" s="255">
        <f t="shared" si="46"/>
        <v>0</v>
      </c>
      <c r="BV71" s="255">
        <f t="shared" si="46"/>
        <v>0</v>
      </c>
      <c r="BW71" s="255">
        <f t="shared" si="46"/>
        <v>0</v>
      </c>
      <c r="BX71" s="255">
        <f t="shared" si="46"/>
        <v>0</v>
      </c>
      <c r="BY71" s="255">
        <f t="shared" si="46"/>
        <v>0</v>
      </c>
      <c r="BZ71" s="255">
        <f>BZ36-BZ68+BZ69</f>
        <v>0</v>
      </c>
      <c r="CA71" s="256">
        <f>CA36-CA68+CA69</f>
        <v>0</v>
      </c>
      <c r="CB71" s="255">
        <f t="shared" si="46"/>
        <v>0</v>
      </c>
      <c r="CC71" s="145"/>
      <c r="CD71" s="145"/>
      <c r="CE71" s="145"/>
    </row>
    <row r="72" spans="1:84" ht="16.149999999999999">
      <c r="A72" s="297"/>
      <c r="B72" s="2" t="s">
        <v>410</v>
      </c>
      <c r="C72" s="2" t="s">
        <v>411</v>
      </c>
      <c r="D72" s="2" t="s">
        <v>208</v>
      </c>
      <c r="E72" s="255">
        <f>AVERAGE(E69:E70)*'Fixed Data'!$B$8</f>
        <v>0</v>
      </c>
      <c r="F72" s="255">
        <f>AVERAGE(F69:F70)*'Fixed Data'!$B$8</f>
        <v>0</v>
      </c>
      <c r="G72" s="255">
        <f>AVERAGE(G69:G70)*'Fixed Data'!$B$8</f>
        <v>0</v>
      </c>
      <c r="H72" s="255">
        <f>AVERAGE(H69:H70)*'Fixed Data'!$B$8</f>
        <v>0</v>
      </c>
      <c r="I72" s="255">
        <f>AVERAGE(I69:I70)*'Fixed Data'!$B$8</f>
        <v>0</v>
      </c>
      <c r="J72" s="255">
        <f>AVERAGE(J69:J70)*'Fixed Data'!$B$8</f>
        <v>0</v>
      </c>
      <c r="K72" s="255">
        <f>AVERAGE(K69:K70)*'Fixed Data'!$B$8</f>
        <v>0</v>
      </c>
      <c r="L72" s="255">
        <f>AVERAGE(L69:L70)*'Fixed Data'!$B$8</f>
        <v>0</v>
      </c>
      <c r="M72" s="255">
        <f>AVERAGE(M69:M70)*'Fixed Data'!$B$8</f>
        <v>0</v>
      </c>
      <c r="N72" s="255">
        <f>AVERAGE(N69:N70)*'Fixed Data'!$B$8</f>
        <v>0</v>
      </c>
      <c r="O72" s="255">
        <f>AVERAGE(O69:O70)*'Fixed Data'!$B$8</f>
        <v>0</v>
      </c>
      <c r="P72" s="255">
        <f>AVERAGE(P69:P70)*'Fixed Data'!$B$8</f>
        <v>0</v>
      </c>
      <c r="Q72" s="255">
        <f>AVERAGE(Q69:Q70)*'Fixed Data'!$B$8</f>
        <v>0</v>
      </c>
      <c r="R72" s="255">
        <f>AVERAGE(R69:R70)*'Fixed Data'!$B$8</f>
        <v>0</v>
      </c>
      <c r="S72" s="255">
        <f>AVERAGE(S69:S70)*'Fixed Data'!$B$8</f>
        <v>0</v>
      </c>
      <c r="T72" s="255">
        <f>AVERAGE(T69:T70)*'Fixed Data'!$B$8</f>
        <v>0</v>
      </c>
      <c r="U72" s="255">
        <f>AVERAGE(U69:U70)*'Fixed Data'!$B$8</f>
        <v>0</v>
      </c>
      <c r="V72" s="255">
        <f>AVERAGE(V69:V70)*'Fixed Data'!$B$8</f>
        <v>0</v>
      </c>
      <c r="W72" s="255">
        <f>AVERAGE(W69:W70)*'Fixed Data'!$B$8</f>
        <v>0</v>
      </c>
      <c r="X72" s="255">
        <f>AVERAGE(X69:X70)*'Fixed Data'!$B$8</f>
        <v>0</v>
      </c>
      <c r="Y72" s="255">
        <f>AVERAGE(Y69:Y70)*'Fixed Data'!$B$8</f>
        <v>0</v>
      </c>
      <c r="Z72" s="255">
        <f>AVERAGE(Z69:Z70)*'Fixed Data'!$B$8</f>
        <v>0</v>
      </c>
      <c r="AA72" s="255">
        <f>AVERAGE(AA69:AA70)*'Fixed Data'!$B$8</f>
        <v>0</v>
      </c>
      <c r="AB72" s="255">
        <f>AVERAGE(AB69:AB70)*'Fixed Data'!$B$8</f>
        <v>0</v>
      </c>
      <c r="AC72" s="255">
        <f>AVERAGE(AC69:AC70)*'Fixed Data'!$B$8</f>
        <v>0</v>
      </c>
      <c r="AD72" s="255">
        <f>AVERAGE(AD69:AD70)*'Fixed Data'!$B$8</f>
        <v>0</v>
      </c>
      <c r="AE72" s="255">
        <f>AVERAGE(AE69:AE70)*'Fixed Data'!$B$8</f>
        <v>0</v>
      </c>
      <c r="AF72" s="255">
        <f>AVERAGE(AF69:AF70)*'Fixed Data'!$B$8</f>
        <v>0</v>
      </c>
      <c r="AG72" s="255">
        <f>AVERAGE(AG69:AG70)*'Fixed Data'!$B$8</f>
        <v>0</v>
      </c>
      <c r="AH72" s="255">
        <f>AVERAGE(AH69:AH70)*'Fixed Data'!$B$8</f>
        <v>0</v>
      </c>
      <c r="AI72" s="255">
        <f>AVERAGE(AI69:AI70)*'Fixed Data'!$B$8</f>
        <v>0</v>
      </c>
      <c r="AJ72" s="255">
        <f>AVERAGE(AJ69:AJ70)*'Fixed Data'!$B$8</f>
        <v>0</v>
      </c>
      <c r="AK72" s="255">
        <f>AVERAGE(AK69:AK70)*'Fixed Data'!$B$8</f>
        <v>0</v>
      </c>
      <c r="AL72" s="255">
        <f>AVERAGE(AL69:AL70)*'Fixed Data'!$B$8</f>
        <v>0</v>
      </c>
      <c r="AM72" s="255">
        <f>AVERAGE(AM69:AM70)*'Fixed Data'!$B$8</f>
        <v>0</v>
      </c>
      <c r="AN72" s="255">
        <f>AVERAGE(AN69:AN70)*'Fixed Data'!$B$8</f>
        <v>0</v>
      </c>
      <c r="AO72" s="255">
        <f>AVERAGE(AO69:AO70)*'Fixed Data'!$B$8</f>
        <v>0</v>
      </c>
      <c r="AP72" s="255">
        <f>AVERAGE(AP69:AP70)*'Fixed Data'!$B$8</f>
        <v>0</v>
      </c>
      <c r="AQ72" s="255">
        <f>AVERAGE(AQ69:AQ70)*'Fixed Data'!$B$8</f>
        <v>0</v>
      </c>
      <c r="AR72" s="255">
        <f>AVERAGE(AR69:AR70)*'Fixed Data'!$B$8</f>
        <v>0</v>
      </c>
      <c r="AS72" s="255">
        <f>AVERAGE(AS69:AS70)*'Fixed Data'!$B$8</f>
        <v>0</v>
      </c>
      <c r="AT72" s="255">
        <f>AVERAGE(AT69:AT70)*'Fixed Data'!$B$8</f>
        <v>0</v>
      </c>
      <c r="AU72" s="255">
        <f>AVERAGE(AU69:AU70)*'Fixed Data'!$B$8</f>
        <v>0</v>
      </c>
      <c r="AV72" s="255">
        <f>AVERAGE(AV69:AV70)*'Fixed Data'!$B$8</f>
        <v>0</v>
      </c>
      <c r="AW72" s="255">
        <f>AVERAGE(AW69:AW70)*'Fixed Data'!$B$8</f>
        <v>0</v>
      </c>
      <c r="AX72" s="255">
        <f>AVERAGE(AX69:AX70)*'Fixed Data'!$B$8</f>
        <v>0</v>
      </c>
      <c r="AY72" s="255">
        <f>AVERAGE(AY69:AY70)*'Fixed Data'!$B$8</f>
        <v>0</v>
      </c>
      <c r="AZ72" s="255">
        <f>AVERAGE(AZ69:AZ70)*'Fixed Data'!$B$8</f>
        <v>0</v>
      </c>
      <c r="BA72" s="255">
        <f>AVERAGE(BA69:BA70)*'Fixed Data'!$B$8</f>
        <v>0</v>
      </c>
      <c r="BB72" s="255">
        <f>AVERAGE(BB69:BB70)*'Fixed Data'!$B$8</f>
        <v>0</v>
      </c>
      <c r="BC72" s="255">
        <f>AVERAGE(BC69:BC70)*'Fixed Data'!$B$8</f>
        <v>0</v>
      </c>
      <c r="BD72" s="255">
        <f>AVERAGE(BD69:BD70)*'Fixed Data'!$B$8</f>
        <v>0</v>
      </c>
      <c r="BE72" s="255">
        <f>AVERAGE(BE69:BE70)*'Fixed Data'!$B$8</f>
        <v>0</v>
      </c>
      <c r="BF72" s="255">
        <f>AVERAGE(BF69:BF70)*'Fixed Data'!$B$8</f>
        <v>0</v>
      </c>
      <c r="BG72" s="255">
        <f>AVERAGE(BG69:BG70)*'Fixed Data'!$B$8</f>
        <v>0</v>
      </c>
      <c r="BH72" s="255">
        <f>AVERAGE(BH69:BH70)*'Fixed Data'!$B$8</f>
        <v>0</v>
      </c>
      <c r="BI72" s="255">
        <f>AVERAGE(BI69:BI70)*'Fixed Data'!$B$8</f>
        <v>0</v>
      </c>
      <c r="BJ72" s="255">
        <f>AVERAGE(BJ69:BJ70)*'Fixed Data'!$B$8</f>
        <v>0</v>
      </c>
      <c r="BK72" s="255">
        <f>AVERAGE(BK69:BK70)*'Fixed Data'!$B$8</f>
        <v>0</v>
      </c>
      <c r="BL72" s="255">
        <f>AVERAGE(BL69:BL70)*'Fixed Data'!$B$8</f>
        <v>0</v>
      </c>
      <c r="BM72" s="255">
        <f>AVERAGE(BM69:BM70)*'Fixed Data'!$B$8</f>
        <v>0</v>
      </c>
      <c r="BN72" s="255">
        <f>AVERAGE(BN69:BN70)*'Fixed Data'!$B$8</f>
        <v>0</v>
      </c>
      <c r="BO72" s="255">
        <f>AVERAGE(BO69:BO70)*'Fixed Data'!$B$8</f>
        <v>0</v>
      </c>
      <c r="BP72" s="255">
        <f>AVERAGE(BP69:BP70)*'Fixed Data'!$B$8</f>
        <v>0</v>
      </c>
      <c r="BQ72" s="255">
        <f>AVERAGE(BQ69:BQ70)*'Fixed Data'!$B$8</f>
        <v>0</v>
      </c>
      <c r="BR72" s="255">
        <f>AVERAGE(BR69:BR70)*'Fixed Data'!$B$8</f>
        <v>0</v>
      </c>
      <c r="BS72" s="255">
        <f>AVERAGE(BS69:BS70)*'Fixed Data'!$B$8</f>
        <v>0</v>
      </c>
      <c r="BT72" s="255">
        <f>AVERAGE(BT69:BT70)*'Fixed Data'!$B$8</f>
        <v>0</v>
      </c>
      <c r="BU72" s="255">
        <f>AVERAGE(BU69:BU70)*'Fixed Data'!$B$8</f>
        <v>0</v>
      </c>
      <c r="BV72" s="255">
        <f>AVERAGE(BV69:BV70)*'Fixed Data'!$B$8</f>
        <v>0</v>
      </c>
      <c r="BW72" s="255">
        <f>AVERAGE(BW69:BW70)*'Fixed Data'!$B$8</f>
        <v>0</v>
      </c>
      <c r="BX72" s="255">
        <f>AVERAGE(BX69:BX70)*'Fixed Data'!$B$8</f>
        <v>0</v>
      </c>
      <c r="BY72" s="255">
        <f>AVERAGE(BY69:BY70)*'Fixed Data'!$B$8</f>
        <v>0</v>
      </c>
      <c r="BZ72" s="255">
        <f>AVERAGE(BZ69:BZ70)*'Fixed Data'!$B$8</f>
        <v>0</v>
      </c>
      <c r="CA72" s="256">
        <f>AVERAGE(CA69:CA70)*'Fixed Data'!$B$8</f>
        <v>0</v>
      </c>
      <c r="CB72" s="255">
        <f>AVERAGE(CB69:CB70)*'Fixed Data'!$B$8</f>
        <v>0</v>
      </c>
      <c r="CC72" s="145"/>
      <c r="CD72" s="145"/>
      <c r="CE72" s="145"/>
      <c r="CF72" s="145"/>
    </row>
    <row r="73" spans="1:84" ht="16.5" customHeight="1" thickBot="1">
      <c r="A73" s="298"/>
      <c r="B73" s="8" t="s">
        <v>412</v>
      </c>
      <c r="C73" s="8" t="s">
        <v>413</v>
      </c>
      <c r="D73" s="8" t="s">
        <v>208</v>
      </c>
      <c r="E73" s="259">
        <f t="shared" ref="E73:AJ73" si="47">E37+E68+E72</f>
        <v>0</v>
      </c>
      <c r="F73" s="259">
        <f t="shared" si="47"/>
        <v>0</v>
      </c>
      <c r="G73" s="259">
        <f t="shared" si="47"/>
        <v>0</v>
      </c>
      <c r="H73" s="259">
        <f t="shared" si="47"/>
        <v>0</v>
      </c>
      <c r="I73" s="259">
        <f t="shared" si="47"/>
        <v>0</v>
      </c>
      <c r="J73" s="259">
        <f t="shared" si="47"/>
        <v>0</v>
      </c>
      <c r="K73" s="259">
        <f t="shared" si="47"/>
        <v>0</v>
      </c>
      <c r="L73" s="259">
        <f t="shared" si="47"/>
        <v>0</v>
      </c>
      <c r="M73" s="259">
        <f t="shared" si="47"/>
        <v>0</v>
      </c>
      <c r="N73" s="259">
        <f t="shared" si="47"/>
        <v>0</v>
      </c>
      <c r="O73" s="259">
        <f t="shared" si="47"/>
        <v>0</v>
      </c>
      <c r="P73" s="259">
        <f t="shared" si="47"/>
        <v>0</v>
      </c>
      <c r="Q73" s="259">
        <f t="shared" si="47"/>
        <v>0</v>
      </c>
      <c r="R73" s="259">
        <f t="shared" si="47"/>
        <v>0</v>
      </c>
      <c r="S73" s="259">
        <f t="shared" si="47"/>
        <v>0</v>
      </c>
      <c r="T73" s="259">
        <f t="shared" si="47"/>
        <v>0</v>
      </c>
      <c r="U73" s="259">
        <f t="shared" si="47"/>
        <v>0</v>
      </c>
      <c r="V73" s="259">
        <f t="shared" si="47"/>
        <v>0</v>
      </c>
      <c r="W73" s="259">
        <f t="shared" si="47"/>
        <v>0</v>
      </c>
      <c r="X73" s="259">
        <f t="shared" si="47"/>
        <v>0</v>
      </c>
      <c r="Y73" s="259">
        <f t="shared" si="47"/>
        <v>0</v>
      </c>
      <c r="Z73" s="259">
        <f t="shared" si="47"/>
        <v>0</v>
      </c>
      <c r="AA73" s="259">
        <f t="shared" si="47"/>
        <v>0</v>
      </c>
      <c r="AB73" s="259">
        <f t="shared" si="47"/>
        <v>0</v>
      </c>
      <c r="AC73" s="259">
        <f t="shared" si="47"/>
        <v>0</v>
      </c>
      <c r="AD73" s="259">
        <f t="shared" si="47"/>
        <v>0</v>
      </c>
      <c r="AE73" s="259">
        <f t="shared" si="47"/>
        <v>0</v>
      </c>
      <c r="AF73" s="259">
        <f t="shared" si="47"/>
        <v>0</v>
      </c>
      <c r="AG73" s="259">
        <f t="shared" si="47"/>
        <v>0</v>
      </c>
      <c r="AH73" s="259">
        <f t="shared" si="47"/>
        <v>0</v>
      </c>
      <c r="AI73" s="259">
        <f t="shared" si="47"/>
        <v>0</v>
      </c>
      <c r="AJ73" s="259">
        <f t="shared" si="47"/>
        <v>0</v>
      </c>
      <c r="AK73" s="259">
        <f t="shared" ref="AK73:BB73" si="48">AK37+AK68+AK72</f>
        <v>0</v>
      </c>
      <c r="AL73" s="259">
        <f t="shared" si="48"/>
        <v>0</v>
      </c>
      <c r="AM73" s="259">
        <f t="shared" si="48"/>
        <v>0</v>
      </c>
      <c r="AN73" s="259">
        <f t="shared" si="48"/>
        <v>0</v>
      </c>
      <c r="AO73" s="259">
        <f t="shared" si="48"/>
        <v>0</v>
      </c>
      <c r="AP73" s="259">
        <f t="shared" si="48"/>
        <v>0</v>
      </c>
      <c r="AQ73" s="259">
        <f t="shared" si="48"/>
        <v>0</v>
      </c>
      <c r="AR73" s="259">
        <f t="shared" si="48"/>
        <v>0</v>
      </c>
      <c r="AS73" s="259">
        <f t="shared" si="48"/>
        <v>0</v>
      </c>
      <c r="AT73" s="259">
        <f t="shared" si="48"/>
        <v>0</v>
      </c>
      <c r="AU73" s="259">
        <f t="shared" si="48"/>
        <v>0</v>
      </c>
      <c r="AV73" s="259">
        <f t="shared" si="48"/>
        <v>0</v>
      </c>
      <c r="AW73" s="259">
        <f t="shared" si="48"/>
        <v>0</v>
      </c>
      <c r="AX73" s="259">
        <f t="shared" si="48"/>
        <v>0</v>
      </c>
      <c r="AY73" s="259">
        <f t="shared" si="48"/>
        <v>0</v>
      </c>
      <c r="AZ73" s="259">
        <f t="shared" si="48"/>
        <v>0</v>
      </c>
      <c r="BA73" s="259">
        <f t="shared" si="48"/>
        <v>0</v>
      </c>
      <c r="BB73" s="259">
        <f t="shared" si="48"/>
        <v>0</v>
      </c>
      <c r="BC73" s="259">
        <f t="shared" ref="BC73:CB73" si="49">BC37+BC68+BC72</f>
        <v>0</v>
      </c>
      <c r="BD73" s="259">
        <f t="shared" si="49"/>
        <v>0</v>
      </c>
      <c r="BE73" s="259">
        <f t="shared" ref="BE73" si="50">BE37+BE68+BE72</f>
        <v>0</v>
      </c>
      <c r="BF73" s="259">
        <f t="shared" si="49"/>
        <v>0</v>
      </c>
      <c r="BG73" s="259">
        <f t="shared" si="49"/>
        <v>0</v>
      </c>
      <c r="BH73" s="259">
        <f t="shared" si="49"/>
        <v>0</v>
      </c>
      <c r="BI73" s="259">
        <f t="shared" si="49"/>
        <v>0</v>
      </c>
      <c r="BJ73" s="259">
        <f t="shared" ref="BJ73" si="51">BJ37+BJ68+BJ72</f>
        <v>0</v>
      </c>
      <c r="BK73" s="259">
        <f t="shared" si="49"/>
        <v>0</v>
      </c>
      <c r="BL73" s="259">
        <f t="shared" si="49"/>
        <v>0</v>
      </c>
      <c r="BM73" s="259">
        <f t="shared" si="49"/>
        <v>0</v>
      </c>
      <c r="BN73" s="259">
        <f t="shared" si="49"/>
        <v>0</v>
      </c>
      <c r="BO73" s="259">
        <f t="shared" si="49"/>
        <v>0</v>
      </c>
      <c r="BP73" s="259">
        <f t="shared" si="49"/>
        <v>0</v>
      </c>
      <c r="BQ73" s="259">
        <f t="shared" si="49"/>
        <v>0</v>
      </c>
      <c r="BR73" s="259">
        <f t="shared" si="49"/>
        <v>0</v>
      </c>
      <c r="BS73" s="259">
        <f t="shared" si="49"/>
        <v>0</v>
      </c>
      <c r="BT73" s="259">
        <f t="shared" si="49"/>
        <v>0</v>
      </c>
      <c r="BU73" s="259">
        <f t="shared" si="49"/>
        <v>0</v>
      </c>
      <c r="BV73" s="259">
        <f t="shared" si="49"/>
        <v>0</v>
      </c>
      <c r="BW73" s="259">
        <f t="shared" si="49"/>
        <v>0</v>
      </c>
      <c r="BX73" s="259">
        <f t="shared" si="49"/>
        <v>0</v>
      </c>
      <c r="BY73" s="259">
        <f t="shared" si="49"/>
        <v>0</v>
      </c>
      <c r="BZ73" s="259">
        <f t="shared" si="49"/>
        <v>0</v>
      </c>
      <c r="CA73" s="260">
        <f t="shared" si="49"/>
        <v>0</v>
      </c>
      <c r="CB73" s="259">
        <f t="shared" si="49"/>
        <v>0</v>
      </c>
    </row>
    <row r="74" spans="1:84" ht="12.75" customHeight="1" thickBot="1"/>
    <row r="75" spans="1:84">
      <c r="A75" s="189"/>
      <c r="B75" s="190" t="s">
        <v>211</v>
      </c>
      <c r="C75" s="190"/>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91"/>
      <c r="BF75" s="191"/>
      <c r="BG75" s="191"/>
      <c r="BH75" s="191"/>
      <c r="BI75" s="191"/>
      <c r="BJ75" s="191"/>
      <c r="BK75" s="191"/>
      <c r="BL75" s="191"/>
      <c r="BM75" s="191"/>
      <c r="BN75" s="191"/>
      <c r="BO75" s="191"/>
      <c r="BP75" s="191"/>
      <c r="BQ75" s="191"/>
      <c r="BR75" s="191"/>
      <c r="BS75" s="191"/>
      <c r="BT75" s="191"/>
      <c r="BU75" s="191"/>
      <c r="BV75" s="191"/>
      <c r="BW75" s="191"/>
      <c r="BX75" s="191"/>
      <c r="BY75" s="191"/>
      <c r="BZ75" s="191"/>
      <c r="CA75" s="192"/>
    </row>
    <row r="76" spans="1:84">
      <c r="A76" s="193"/>
      <c r="B76" s="120" t="s">
        <v>414</v>
      </c>
      <c r="C76" s="46"/>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194"/>
    </row>
    <row r="77" spans="1:84" ht="12.75" customHeight="1">
      <c r="A77" s="302" t="s">
        <v>415</v>
      </c>
      <c r="B77" s="2" t="s">
        <v>416</v>
      </c>
      <c r="D77" s="2" t="s">
        <v>214</v>
      </c>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5"/>
    </row>
    <row r="78" spans="1:84" ht="12.75" customHeight="1">
      <c r="A78" s="303"/>
      <c r="B78" s="2" t="s">
        <v>417</v>
      </c>
      <c r="D78" s="2" t="s">
        <v>216</v>
      </c>
      <c r="E78" s="255">
        <f>E77*'Fixed Data'!G$19/10^3</f>
        <v>0</v>
      </c>
      <c r="F78" s="255">
        <f>F77*'Fixed Data'!H$19/10^3</f>
        <v>0</v>
      </c>
      <c r="G78" s="255">
        <f>G77*'Fixed Data'!I$19/10^3</f>
        <v>0</v>
      </c>
      <c r="H78" s="255">
        <f>H77*'Fixed Data'!J$19/10^3</f>
        <v>0</v>
      </c>
      <c r="I78" s="255">
        <f>I77*'Fixed Data'!K$19/10^3</f>
        <v>0</v>
      </c>
      <c r="J78" s="255">
        <f>J77*'Fixed Data'!L$19/10^3</f>
        <v>0</v>
      </c>
      <c r="K78" s="255">
        <f>K77*'Fixed Data'!M$19/10^3</f>
        <v>0</v>
      </c>
      <c r="L78" s="255">
        <f>L77*'Fixed Data'!N$19/10^3</f>
        <v>0</v>
      </c>
      <c r="M78" s="255">
        <f>M77*'Fixed Data'!O$19/10^3</f>
        <v>0</v>
      </c>
      <c r="N78" s="255">
        <f>N77*'Fixed Data'!P$19/10^3</f>
        <v>0</v>
      </c>
      <c r="O78" s="255">
        <f>O77*'Fixed Data'!Q$19/10^3</f>
        <v>0</v>
      </c>
      <c r="P78" s="255">
        <f>P77*'Fixed Data'!R$19/10^3</f>
        <v>0</v>
      </c>
      <c r="Q78" s="255">
        <f>Q77*'Fixed Data'!S$19/10^3</f>
        <v>0</v>
      </c>
      <c r="R78" s="255">
        <f>R77*'Fixed Data'!T$19/10^3</f>
        <v>0</v>
      </c>
      <c r="S78" s="255">
        <f>S77*'Fixed Data'!U$19/10^3</f>
        <v>0</v>
      </c>
      <c r="T78" s="255">
        <f>T77*'Fixed Data'!V$19/10^3</f>
        <v>0</v>
      </c>
      <c r="U78" s="255">
        <f>U77*'Fixed Data'!W$19/10^3</f>
        <v>0</v>
      </c>
      <c r="V78" s="255">
        <f>V77*'Fixed Data'!X$19/10^3</f>
        <v>0</v>
      </c>
      <c r="W78" s="255">
        <f>W77*'Fixed Data'!Y$19/10^3</f>
        <v>0</v>
      </c>
      <c r="X78" s="255">
        <f>X77*'Fixed Data'!Z$19/10^3</f>
        <v>0</v>
      </c>
      <c r="Y78" s="255">
        <f>Y77*'Fixed Data'!AA$19/10^3</f>
        <v>0</v>
      </c>
      <c r="Z78" s="255">
        <f>Z77*'Fixed Data'!AB$19/10^3</f>
        <v>0</v>
      </c>
      <c r="AA78" s="255">
        <f>AA77*'Fixed Data'!AC$19/10^3</f>
        <v>0</v>
      </c>
      <c r="AB78" s="255">
        <f>AB77*'Fixed Data'!AD$19/10^3</f>
        <v>0</v>
      </c>
      <c r="AC78" s="255">
        <f>AC77*'Fixed Data'!AE$19/10^3</f>
        <v>0</v>
      </c>
      <c r="AD78" s="255">
        <f>AD77*'Fixed Data'!AF$19/10^3</f>
        <v>0</v>
      </c>
      <c r="AE78" s="255">
        <f>AE77*'Fixed Data'!AG$19/10^3</f>
        <v>0</v>
      </c>
      <c r="AF78" s="255">
        <f>AF77*'Fixed Data'!AH$19/10^3</f>
        <v>0</v>
      </c>
      <c r="AG78" s="255">
        <f>AG77*'Fixed Data'!AI$19/10^3</f>
        <v>0</v>
      </c>
      <c r="AH78" s="255">
        <f>AH77*'Fixed Data'!AJ$19/10^3</f>
        <v>0</v>
      </c>
      <c r="AI78" s="255">
        <f>AI77*'Fixed Data'!AK$19/10^3</f>
        <v>0</v>
      </c>
      <c r="AJ78" s="255">
        <f>AJ77*'Fixed Data'!AL$19/10^3</f>
        <v>0</v>
      </c>
      <c r="AK78" s="255">
        <f>AK77*'Fixed Data'!AM$19/10^3</f>
        <v>0</v>
      </c>
      <c r="AL78" s="255">
        <f>AL77*'Fixed Data'!AN$19/10^3</f>
        <v>0</v>
      </c>
      <c r="AM78" s="255">
        <f>AM77*'Fixed Data'!AO$19/10^3</f>
        <v>0</v>
      </c>
      <c r="AN78" s="255">
        <f>AN77*'Fixed Data'!AP$19/10^3</f>
        <v>0</v>
      </c>
      <c r="AO78" s="255">
        <f>AO77*'Fixed Data'!AQ$19/10^3</f>
        <v>0</v>
      </c>
      <c r="AP78" s="255">
        <f>AP77*'Fixed Data'!AR$19/10^3</f>
        <v>0</v>
      </c>
      <c r="AQ78" s="255">
        <f>AQ77*'Fixed Data'!AS$19/10^3</f>
        <v>0</v>
      </c>
      <c r="AR78" s="255">
        <f>AR77*'Fixed Data'!AT$19/10^3</f>
        <v>0</v>
      </c>
      <c r="AS78" s="255">
        <f>AS77*'Fixed Data'!AU$19/10^3</f>
        <v>0</v>
      </c>
      <c r="AT78" s="255">
        <f>AT77*'Fixed Data'!AV$19/10^3</f>
        <v>0</v>
      </c>
      <c r="AU78" s="255">
        <f>AU77*'Fixed Data'!AW$19/10^3</f>
        <v>0</v>
      </c>
      <c r="AV78" s="255">
        <f>AV77*'Fixed Data'!AX$19/10^3</f>
        <v>0</v>
      </c>
      <c r="AW78" s="255">
        <f>AW77*'Fixed Data'!AY$19/10^3</f>
        <v>0</v>
      </c>
      <c r="AX78" s="255">
        <f>AX77*'Fixed Data'!AZ$19/10^3</f>
        <v>0</v>
      </c>
      <c r="AY78" s="255">
        <f>AY77*'Fixed Data'!BA$19/10^3</f>
        <v>0</v>
      </c>
      <c r="AZ78" s="255">
        <f>AZ77*'Fixed Data'!BB$19/10^3</f>
        <v>0</v>
      </c>
      <c r="BA78" s="255">
        <f>BA77*'Fixed Data'!BC$19/10^3</f>
        <v>0</v>
      </c>
      <c r="BB78" s="255">
        <f>BB77*'Fixed Data'!BD$19/10^3</f>
        <v>0</v>
      </c>
      <c r="BC78" s="255">
        <f>BC77*'Fixed Data'!BE$19/10^3</f>
        <v>0</v>
      </c>
      <c r="BD78" s="255">
        <f>BD77*'Fixed Data'!BF$19/10^3</f>
        <v>0</v>
      </c>
      <c r="BE78" s="255">
        <f>BE77*'Fixed Data'!BG$19/10^3</f>
        <v>0</v>
      </c>
      <c r="BF78" s="255">
        <f>BF77*'Fixed Data'!BH$19/10^3</f>
        <v>0</v>
      </c>
      <c r="BG78" s="255">
        <f>BG77*'Fixed Data'!BI$19/10^3</f>
        <v>0</v>
      </c>
      <c r="BH78" s="255">
        <f>BH77*'Fixed Data'!BJ$19/10^3</f>
        <v>0</v>
      </c>
      <c r="BI78" s="255">
        <f>BI77*'Fixed Data'!BK$19/10^3</f>
        <v>0</v>
      </c>
      <c r="BJ78" s="255">
        <f>BJ77*'Fixed Data'!BL$19/10^3</f>
        <v>0</v>
      </c>
      <c r="BK78" s="255">
        <f>BK77*'Fixed Data'!BM$19/10^3</f>
        <v>0</v>
      </c>
      <c r="BL78" s="255">
        <f>BL77*'Fixed Data'!BN$19/10^3</f>
        <v>0</v>
      </c>
      <c r="BM78" s="255">
        <f>BM77*'Fixed Data'!BO$19/10^3</f>
        <v>0</v>
      </c>
      <c r="BN78" s="255">
        <f>BN77*'Fixed Data'!BP$19/10^3</f>
        <v>0</v>
      </c>
      <c r="BO78" s="255">
        <f>BO77*'Fixed Data'!BQ$19/10^3</f>
        <v>0</v>
      </c>
      <c r="BP78" s="255">
        <f>BP77*'Fixed Data'!BR$19/10^3</f>
        <v>0</v>
      </c>
      <c r="BQ78" s="255">
        <f>BQ77*'Fixed Data'!BS$19/10^3</f>
        <v>0</v>
      </c>
      <c r="BR78" s="255">
        <f>BR77*'Fixed Data'!BT$19/10^3</f>
        <v>0</v>
      </c>
      <c r="BS78" s="255">
        <f>BS77*'Fixed Data'!BU$19/10^3</f>
        <v>0</v>
      </c>
      <c r="BT78" s="255">
        <f>BT77*'Fixed Data'!BV$19/10^3</f>
        <v>0</v>
      </c>
      <c r="BU78" s="255">
        <f>BU77*'Fixed Data'!BW$19/10^3</f>
        <v>0</v>
      </c>
      <c r="BV78" s="255">
        <f>BV77*'Fixed Data'!BX$19/10^3</f>
        <v>0</v>
      </c>
      <c r="BW78" s="255">
        <f>BW77*'Fixed Data'!BY$19/10^3</f>
        <v>0</v>
      </c>
      <c r="BX78" s="255">
        <f>BX77*'Fixed Data'!BZ$19/10^3</f>
        <v>0</v>
      </c>
      <c r="BY78" s="255">
        <f>BY77*'Fixed Data'!CA$19/10^3</f>
        <v>0</v>
      </c>
      <c r="BZ78" s="255">
        <f>BZ77*'Fixed Data'!CB$19/10^3</f>
        <v>0</v>
      </c>
      <c r="CA78" s="256">
        <f>CA77*'Fixed Data'!CC$19/10^3</f>
        <v>0</v>
      </c>
    </row>
    <row r="79" spans="1:84" ht="12.75" customHeight="1">
      <c r="A79" s="303"/>
      <c r="B79" s="2" t="s">
        <v>418</v>
      </c>
      <c r="D79" s="2" t="s">
        <v>218</v>
      </c>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5"/>
    </row>
    <row r="80" spans="1:84" ht="15.75" customHeight="1">
      <c r="A80" s="303"/>
      <c r="B80" s="2" t="s">
        <v>419</v>
      </c>
      <c r="D80" s="2" t="s">
        <v>220</v>
      </c>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5"/>
    </row>
    <row r="81" spans="1:79" ht="16.899999999999999">
      <c r="A81" s="303"/>
      <c r="B81" s="2" t="s">
        <v>420</v>
      </c>
      <c r="D81" s="2" t="s">
        <v>216</v>
      </c>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96"/>
    </row>
    <row r="82" spans="1:79" ht="16.899999999999999">
      <c r="A82" s="303"/>
      <c r="B82" s="2" t="s">
        <v>421</v>
      </c>
      <c r="D82" s="2" t="s">
        <v>223</v>
      </c>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97"/>
    </row>
    <row r="83" spans="1:79">
      <c r="A83" s="303"/>
      <c r="B83" s="2" t="s">
        <v>422</v>
      </c>
      <c r="D83" s="2" t="s">
        <v>218</v>
      </c>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97"/>
    </row>
    <row r="84" spans="1:79" ht="16.899999999999999">
      <c r="A84" s="303"/>
      <c r="B84" s="2" t="s">
        <v>423</v>
      </c>
      <c r="D84" s="2" t="s">
        <v>223</v>
      </c>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97"/>
    </row>
    <row r="85" spans="1:79">
      <c r="A85" s="303"/>
      <c r="B85" s="2" t="s">
        <v>424</v>
      </c>
      <c r="D85" s="2" t="s">
        <v>218</v>
      </c>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97"/>
    </row>
    <row r="86" spans="1:79" ht="15.75" customHeight="1">
      <c r="A86" s="303"/>
      <c r="B86" s="2" t="s">
        <v>425</v>
      </c>
      <c r="D86" s="2" t="s">
        <v>228</v>
      </c>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198"/>
    </row>
    <row r="87" spans="1:79" ht="15.75" customHeight="1">
      <c r="A87" s="303"/>
      <c r="C87" s="9"/>
      <c r="AG87" s="2"/>
      <c r="AL87" s="2"/>
      <c r="AQ87" s="2"/>
      <c r="AV87" s="2"/>
      <c r="AZ87" s="2"/>
      <c r="BE87" s="2"/>
      <c r="BJ87" s="2"/>
      <c r="CA87" s="186"/>
    </row>
    <row r="88" spans="1:79" ht="15" customHeight="1">
      <c r="A88" s="303"/>
      <c r="B88" s="2" t="s">
        <v>426</v>
      </c>
      <c r="D88" s="2" t="s">
        <v>208</v>
      </c>
      <c r="E88" s="255">
        <f>E77*'Fixed Data'!$K$8/10^6</f>
        <v>0</v>
      </c>
      <c r="F88" s="255">
        <f>F77*'Fixed Data'!$K$8/10^6</f>
        <v>0</v>
      </c>
      <c r="G88" s="255">
        <f>G77*'Fixed Data'!$K$8/10^6</f>
        <v>0</v>
      </c>
      <c r="H88" s="255">
        <f>H77*'Fixed Data'!$K$8/10^6</f>
        <v>0</v>
      </c>
      <c r="I88" s="255">
        <f>I77*'Fixed Data'!$K$8/10^6</f>
        <v>0</v>
      </c>
      <c r="J88" s="255">
        <f>J77*'Fixed Data'!$K$8/10^6</f>
        <v>0</v>
      </c>
      <c r="K88" s="255">
        <f>K77*'Fixed Data'!$K$8/10^6</f>
        <v>0</v>
      </c>
      <c r="L88" s="255">
        <f>L77*'Fixed Data'!$K$8/10^6</f>
        <v>0</v>
      </c>
      <c r="M88" s="255">
        <f>M77*'Fixed Data'!$K$8/10^6</f>
        <v>0</v>
      </c>
      <c r="N88" s="255">
        <f>N77*'Fixed Data'!$K$8/10^6</f>
        <v>0</v>
      </c>
      <c r="O88" s="255">
        <f>O77*'Fixed Data'!$K$8/10^6</f>
        <v>0</v>
      </c>
      <c r="P88" s="255">
        <f>P77*'Fixed Data'!$K$8/10^6</f>
        <v>0</v>
      </c>
      <c r="Q88" s="255">
        <f>Q77*'Fixed Data'!$K$8/10^6</f>
        <v>0</v>
      </c>
      <c r="R88" s="255">
        <f>R77*'Fixed Data'!$K$8/10^6</f>
        <v>0</v>
      </c>
      <c r="S88" s="255">
        <f>S77*'Fixed Data'!$K$8/10^6</f>
        <v>0</v>
      </c>
      <c r="T88" s="255">
        <f>T77*'Fixed Data'!$K$8/10^6</f>
        <v>0</v>
      </c>
      <c r="U88" s="255">
        <f>U77*'Fixed Data'!$K$8/10^6</f>
        <v>0</v>
      </c>
      <c r="V88" s="255">
        <f>V77*'Fixed Data'!$K$8/10^6</f>
        <v>0</v>
      </c>
      <c r="W88" s="255">
        <f>W77*'Fixed Data'!$K$8/10^6</f>
        <v>0</v>
      </c>
      <c r="X88" s="255">
        <f>X77*'Fixed Data'!$K$8/10^6</f>
        <v>0</v>
      </c>
      <c r="Y88" s="255">
        <f>Y77*'Fixed Data'!$K$8/10^6</f>
        <v>0</v>
      </c>
      <c r="Z88" s="255">
        <f>Z77*'Fixed Data'!$K$8/10^6</f>
        <v>0</v>
      </c>
      <c r="AA88" s="255">
        <f>AA77*'Fixed Data'!$K$8/10^6</f>
        <v>0</v>
      </c>
      <c r="AB88" s="255">
        <f>AB77*'Fixed Data'!$K$8/10^6</f>
        <v>0</v>
      </c>
      <c r="AC88" s="255">
        <f>AC77*'Fixed Data'!$K$8/10^6</f>
        <v>0</v>
      </c>
      <c r="AD88" s="255">
        <f>AD77*'Fixed Data'!$K$8/10^6</f>
        <v>0</v>
      </c>
      <c r="AE88" s="255">
        <f>AE77*'Fixed Data'!$K$8/10^6</f>
        <v>0</v>
      </c>
      <c r="AF88" s="255">
        <f>AF77*'Fixed Data'!$K$8/10^6</f>
        <v>0</v>
      </c>
      <c r="AG88" s="255">
        <f>AG77*'Fixed Data'!$K$8/10^6</f>
        <v>0</v>
      </c>
      <c r="AH88" s="255">
        <f>AH77*'Fixed Data'!$K$8/10^6</f>
        <v>0</v>
      </c>
      <c r="AI88" s="255">
        <f>AI77*'Fixed Data'!$K$8/10^6</f>
        <v>0</v>
      </c>
      <c r="AJ88" s="255">
        <f>AJ77*'Fixed Data'!$K$8/10^6</f>
        <v>0</v>
      </c>
      <c r="AK88" s="255">
        <f>AK77*'Fixed Data'!$K$8/10^6</f>
        <v>0</v>
      </c>
      <c r="AL88" s="255">
        <f>AL77*'Fixed Data'!$K$8/10^6</f>
        <v>0</v>
      </c>
      <c r="AM88" s="255">
        <f>AM77*'Fixed Data'!$K$8/10^6</f>
        <v>0</v>
      </c>
      <c r="AN88" s="255">
        <f>AN77*'Fixed Data'!$K$8/10^6</f>
        <v>0</v>
      </c>
      <c r="AO88" s="255">
        <f>AO77*'Fixed Data'!$K$8/10^6</f>
        <v>0</v>
      </c>
      <c r="AP88" s="255">
        <f>AP77*'Fixed Data'!$K$8/10^6</f>
        <v>0</v>
      </c>
      <c r="AQ88" s="255">
        <f>AQ77*'Fixed Data'!$K$8/10^6</f>
        <v>0</v>
      </c>
      <c r="AR88" s="255">
        <f>AR77*'Fixed Data'!$K$8/10^6</f>
        <v>0</v>
      </c>
      <c r="AS88" s="255">
        <f>AS77*'Fixed Data'!$K$8/10^6</f>
        <v>0</v>
      </c>
      <c r="AT88" s="255">
        <f>AT77*'Fixed Data'!$K$8/10^6</f>
        <v>0</v>
      </c>
      <c r="AU88" s="255">
        <f>AU77*'Fixed Data'!$K$8/10^6</f>
        <v>0</v>
      </c>
      <c r="AV88" s="255">
        <f>AV77*'Fixed Data'!$K$8/10^6</f>
        <v>0</v>
      </c>
      <c r="AW88" s="255">
        <f>AW77*'Fixed Data'!$K$8/10^6</f>
        <v>0</v>
      </c>
      <c r="AX88" s="255">
        <f>AX77*'Fixed Data'!$K$8/10^6</f>
        <v>0</v>
      </c>
      <c r="AY88" s="255">
        <f>AY77*'Fixed Data'!$K$8/10^6</f>
        <v>0</v>
      </c>
      <c r="AZ88" s="255">
        <f>AZ77*'Fixed Data'!$K$8/10^6</f>
        <v>0</v>
      </c>
      <c r="BA88" s="255">
        <f>BA77*'Fixed Data'!$K$8/10^6</f>
        <v>0</v>
      </c>
      <c r="BB88" s="255">
        <f>BB77*'Fixed Data'!$K$8/10^6</f>
        <v>0</v>
      </c>
      <c r="BC88" s="255">
        <f>BC77*'Fixed Data'!$K$8/10^6</f>
        <v>0</v>
      </c>
      <c r="BD88" s="255">
        <f>BD77*'Fixed Data'!$K$8/10^6</f>
        <v>0</v>
      </c>
      <c r="BE88" s="255">
        <f>BE77*'Fixed Data'!$K$8/10^6</f>
        <v>0</v>
      </c>
      <c r="BF88" s="255">
        <f>BF77*'Fixed Data'!$K$8/10^6</f>
        <v>0</v>
      </c>
      <c r="BG88" s="255">
        <f>BG77*'Fixed Data'!$K$8/10^6</f>
        <v>0</v>
      </c>
      <c r="BH88" s="255">
        <f>BH77*'Fixed Data'!$K$8/10^6</f>
        <v>0</v>
      </c>
      <c r="BI88" s="255">
        <f>BI77*'Fixed Data'!$K$8/10^6</f>
        <v>0</v>
      </c>
      <c r="BJ88" s="255">
        <f>BJ77*'Fixed Data'!$K$8/10^6</f>
        <v>0</v>
      </c>
      <c r="BK88" s="255">
        <f>BK77*'Fixed Data'!$K$8/10^6</f>
        <v>0</v>
      </c>
      <c r="BL88" s="255">
        <f>BL77*'Fixed Data'!$K$8/10^6</f>
        <v>0</v>
      </c>
      <c r="BM88" s="255">
        <f>BM77*'Fixed Data'!$K$8/10^6</f>
        <v>0</v>
      </c>
      <c r="BN88" s="255">
        <f>BN77*'Fixed Data'!$K$8/10^6</f>
        <v>0</v>
      </c>
      <c r="BO88" s="255">
        <f>BO77*'Fixed Data'!$K$8/10^6</f>
        <v>0</v>
      </c>
      <c r="BP88" s="255">
        <f>BP77*'Fixed Data'!$K$8/10^6</f>
        <v>0</v>
      </c>
      <c r="BQ88" s="255">
        <f>BQ77*'Fixed Data'!$K$8/10^6</f>
        <v>0</v>
      </c>
      <c r="BR88" s="255">
        <f>BR77*'Fixed Data'!$K$8/10^6</f>
        <v>0</v>
      </c>
      <c r="BS88" s="255">
        <f>BS77*'Fixed Data'!$K$8/10^6</f>
        <v>0</v>
      </c>
      <c r="BT88" s="255">
        <f>BT77*'Fixed Data'!$K$8/10^6</f>
        <v>0</v>
      </c>
      <c r="BU88" s="255">
        <f>BU77*'Fixed Data'!$K$8/10^6</f>
        <v>0</v>
      </c>
      <c r="BV88" s="255">
        <f>BV77*'Fixed Data'!$K$8/10^6</f>
        <v>0</v>
      </c>
      <c r="BW88" s="255">
        <f>BW77*'Fixed Data'!$K$8/10^6</f>
        <v>0</v>
      </c>
      <c r="BX88" s="255">
        <f>BX77*'Fixed Data'!$K$8/10^6</f>
        <v>0</v>
      </c>
      <c r="BY88" s="255">
        <f>BY77*'Fixed Data'!$K$8/10^6</f>
        <v>0</v>
      </c>
      <c r="BZ88" s="255">
        <f>BZ77*'Fixed Data'!$K$8/10^6</f>
        <v>0</v>
      </c>
      <c r="CA88" s="255">
        <f>CA77*'Fixed Data'!$K$8/10^6</f>
        <v>0</v>
      </c>
    </row>
    <row r="89" spans="1:79" ht="15" customHeight="1">
      <c r="A89" s="303"/>
      <c r="B89" s="2" t="s">
        <v>427</v>
      </c>
      <c r="E89" s="255">
        <f>E78*'Fixed Data'!G24/10^6</f>
        <v>0</v>
      </c>
      <c r="F89" s="255">
        <f>F78*'Fixed Data'!H24/10^6</f>
        <v>0</v>
      </c>
      <c r="G89" s="255">
        <f>G78*'Fixed Data'!I24/10^6</f>
        <v>0</v>
      </c>
      <c r="H89" s="255">
        <f>H78*'Fixed Data'!J24/10^6</f>
        <v>0</v>
      </c>
      <c r="I89" s="255">
        <f>I78*'Fixed Data'!K24/10^6</f>
        <v>0</v>
      </c>
      <c r="J89" s="255">
        <f>J78*'Fixed Data'!L24/10^6</f>
        <v>0</v>
      </c>
      <c r="K89" s="255">
        <f>K78*'Fixed Data'!M24/10^6</f>
        <v>0</v>
      </c>
      <c r="L89" s="255">
        <f>L78*'Fixed Data'!N24/10^6</f>
        <v>0</v>
      </c>
      <c r="M89" s="255">
        <f>M78*'Fixed Data'!O24/10^6</f>
        <v>0</v>
      </c>
      <c r="N89" s="255">
        <f>N78*'Fixed Data'!P24/10^6</f>
        <v>0</v>
      </c>
      <c r="O89" s="255">
        <f>O78*'Fixed Data'!Q24/10^6</f>
        <v>0</v>
      </c>
      <c r="P89" s="255">
        <f>P78*'Fixed Data'!R24/10^6</f>
        <v>0</v>
      </c>
      <c r="Q89" s="255">
        <f>Q78*'Fixed Data'!S24/10^6</f>
        <v>0</v>
      </c>
      <c r="R89" s="255">
        <f>R78*'Fixed Data'!T24/10^6</f>
        <v>0</v>
      </c>
      <c r="S89" s="255">
        <f>S78*'Fixed Data'!U24/10^6</f>
        <v>0</v>
      </c>
      <c r="T89" s="255">
        <f>T78*'Fixed Data'!V24/10^6</f>
        <v>0</v>
      </c>
      <c r="U89" s="255">
        <f>U78*'Fixed Data'!W24/10^6</f>
        <v>0</v>
      </c>
      <c r="V89" s="255">
        <f>V78*'Fixed Data'!X24/10^6</f>
        <v>0</v>
      </c>
      <c r="W89" s="255">
        <f>W78*'Fixed Data'!Y24/10^6</f>
        <v>0</v>
      </c>
      <c r="X89" s="255">
        <f>X78*'Fixed Data'!Z24/10^6</f>
        <v>0</v>
      </c>
      <c r="Y89" s="255">
        <f>Y78*'Fixed Data'!AA24/10^6</f>
        <v>0</v>
      </c>
      <c r="Z89" s="255">
        <f>Z78*'Fixed Data'!AB24/10^6</f>
        <v>0</v>
      </c>
      <c r="AA89" s="255">
        <f>AA78*'Fixed Data'!AC24/10^6</f>
        <v>0</v>
      </c>
      <c r="AB89" s="255">
        <f>AB78*'Fixed Data'!AD24/10^6</f>
        <v>0</v>
      </c>
      <c r="AC89" s="255">
        <f>AC78*'Fixed Data'!AE24/10^6</f>
        <v>0</v>
      </c>
      <c r="AD89" s="255">
        <f>AD78*'Fixed Data'!AF24/10^6</f>
        <v>0</v>
      </c>
      <c r="AE89" s="255">
        <f>AE78*'Fixed Data'!AG24/10^6</f>
        <v>0</v>
      </c>
      <c r="AF89" s="255">
        <f>AF78*'Fixed Data'!AH24/10^6</f>
        <v>0</v>
      </c>
      <c r="AG89" s="255">
        <f>AG78*'Fixed Data'!AI24/10^6</f>
        <v>0</v>
      </c>
      <c r="AH89" s="255">
        <f>AH78*'Fixed Data'!AJ24/10^6</f>
        <v>0</v>
      </c>
      <c r="AI89" s="255">
        <f>AI78*'Fixed Data'!AK24/10^6</f>
        <v>0</v>
      </c>
      <c r="AJ89" s="255">
        <f>AJ78*'Fixed Data'!AL24/10^6</f>
        <v>0</v>
      </c>
      <c r="AK89" s="255">
        <f>AK78*'Fixed Data'!AM24/10^6</f>
        <v>0</v>
      </c>
      <c r="AL89" s="255">
        <f>AL78*'Fixed Data'!AN24/10^6</f>
        <v>0</v>
      </c>
      <c r="AM89" s="255">
        <f>AM78*'Fixed Data'!AO24/10^6</f>
        <v>0</v>
      </c>
      <c r="AN89" s="255">
        <f>AN78*'Fixed Data'!AP24/10^6</f>
        <v>0</v>
      </c>
      <c r="AO89" s="255">
        <f>AO78*'Fixed Data'!AQ24/10^6</f>
        <v>0</v>
      </c>
      <c r="AP89" s="255">
        <f>AP78*'Fixed Data'!AR24/10^6</f>
        <v>0</v>
      </c>
      <c r="AQ89" s="255">
        <f>AQ78*'Fixed Data'!AS24/10^6</f>
        <v>0</v>
      </c>
      <c r="AR89" s="255">
        <f>AR78*'Fixed Data'!AT24/10^6</f>
        <v>0</v>
      </c>
      <c r="AS89" s="255">
        <f>AS78*'Fixed Data'!AU24/10^6</f>
        <v>0</v>
      </c>
      <c r="AT89" s="255">
        <f>AT78*'Fixed Data'!AV24/10^6</f>
        <v>0</v>
      </c>
      <c r="AU89" s="255">
        <f>AU78*'Fixed Data'!AW24/10^6</f>
        <v>0</v>
      </c>
      <c r="AV89" s="255">
        <f>AV78*'Fixed Data'!AX24/10^6</f>
        <v>0</v>
      </c>
      <c r="AW89" s="255">
        <f>AW78*'Fixed Data'!AY24/10^6</f>
        <v>0</v>
      </c>
      <c r="AX89" s="255">
        <f>AX78*'Fixed Data'!AZ24/10^6</f>
        <v>0</v>
      </c>
      <c r="AY89" s="255">
        <f>AY78*'Fixed Data'!BA24/10^6</f>
        <v>0</v>
      </c>
      <c r="AZ89" s="255">
        <f>AZ78*'Fixed Data'!BB24/10^6</f>
        <v>0</v>
      </c>
      <c r="BA89" s="255">
        <f>BA78*'Fixed Data'!BC24/10^6</f>
        <v>0</v>
      </c>
      <c r="BB89" s="255">
        <f>BB78*'Fixed Data'!BD24/10^6</f>
        <v>0</v>
      </c>
      <c r="BC89" s="255">
        <f>BC78*'Fixed Data'!BE24/10^6</f>
        <v>0</v>
      </c>
      <c r="BD89" s="255">
        <f>BD78*'Fixed Data'!BF24/10^6</f>
        <v>0</v>
      </c>
      <c r="BE89" s="255">
        <f>BE78*'Fixed Data'!BG24/10^6</f>
        <v>0</v>
      </c>
      <c r="BF89" s="255">
        <f>BF78*'Fixed Data'!BH24/10^6</f>
        <v>0</v>
      </c>
      <c r="BG89" s="255">
        <f>BG78*'Fixed Data'!BI24/10^6</f>
        <v>0</v>
      </c>
      <c r="BH89" s="255">
        <f>BH78*'Fixed Data'!BJ24/10^6</f>
        <v>0</v>
      </c>
      <c r="BI89" s="255">
        <f>BI78*'Fixed Data'!BK24/10^6</f>
        <v>0</v>
      </c>
      <c r="BJ89" s="255">
        <f>BJ78*'Fixed Data'!BL24/10^6</f>
        <v>0</v>
      </c>
      <c r="BK89" s="255">
        <f>BK78*'Fixed Data'!BM24/10^6</f>
        <v>0</v>
      </c>
      <c r="BL89" s="255">
        <f>BL78*'Fixed Data'!BN24/10^6</f>
        <v>0</v>
      </c>
      <c r="BM89" s="255">
        <f>BM78*'Fixed Data'!BO24/10^6</f>
        <v>0</v>
      </c>
      <c r="BN89" s="255">
        <f>BN78*'Fixed Data'!BP24/10^6</f>
        <v>0</v>
      </c>
      <c r="BO89" s="255">
        <f>BO78*'Fixed Data'!BQ24/10^6</f>
        <v>0</v>
      </c>
      <c r="BP89" s="255">
        <f>BP78*'Fixed Data'!BR24/10^6</f>
        <v>0</v>
      </c>
      <c r="BQ89" s="255">
        <f>BQ78*'Fixed Data'!BS24/10^6</f>
        <v>0</v>
      </c>
      <c r="BR89" s="255">
        <f>BR78*'Fixed Data'!BT24/10^6</f>
        <v>0</v>
      </c>
      <c r="BS89" s="255">
        <f>BS78*'Fixed Data'!BU24/10^6</f>
        <v>0</v>
      </c>
      <c r="BT89" s="255">
        <f>BT78*'Fixed Data'!BV24/10^6</f>
        <v>0</v>
      </c>
      <c r="BU89" s="255">
        <f>BU78*'Fixed Data'!BW24/10^6</f>
        <v>0</v>
      </c>
      <c r="BV89" s="255">
        <f>BV78*'Fixed Data'!BX24/10^6</f>
        <v>0</v>
      </c>
      <c r="BW89" s="255">
        <f>BW78*'Fixed Data'!BY24/10^6</f>
        <v>0</v>
      </c>
      <c r="BX89" s="255">
        <f>BX78*'Fixed Data'!BZ24/10^6</f>
        <v>0</v>
      </c>
      <c r="BY89" s="255">
        <f>BY78*'Fixed Data'!CA24/10^6</f>
        <v>0</v>
      </c>
      <c r="BZ89" s="255">
        <f>BZ78*'Fixed Data'!CB24/10^6</f>
        <v>0</v>
      </c>
      <c r="CA89" s="256">
        <f>CA78*'Fixed Data'!CC24/10^6</f>
        <v>0</v>
      </c>
    </row>
    <row r="90" spans="1:79" ht="15.75" customHeight="1">
      <c r="A90" s="303"/>
      <c r="B90" s="2" t="s">
        <v>428</v>
      </c>
      <c r="D90" s="2" t="s">
        <v>208</v>
      </c>
      <c r="E90" s="255">
        <f>E78*'Fixed Data'!G22/10^6</f>
        <v>0</v>
      </c>
      <c r="F90" s="255">
        <f>F78*'Fixed Data'!H22/10^6</f>
        <v>0</v>
      </c>
      <c r="G90" s="255">
        <f>G78*'Fixed Data'!I22/10^6</f>
        <v>0</v>
      </c>
      <c r="H90" s="255">
        <f>H78*'Fixed Data'!J22/10^6</f>
        <v>0</v>
      </c>
      <c r="I90" s="255">
        <f>I78*'Fixed Data'!K22/10^6</f>
        <v>0</v>
      </c>
      <c r="J90" s="255">
        <f>J78*'Fixed Data'!L22/10^6</f>
        <v>0</v>
      </c>
      <c r="K90" s="255">
        <f>K78*'Fixed Data'!M22/10^6</f>
        <v>0</v>
      </c>
      <c r="L90" s="255">
        <f>L78*'Fixed Data'!N22/10^6</f>
        <v>0</v>
      </c>
      <c r="M90" s="255">
        <f>M78*'Fixed Data'!O22/10^6</f>
        <v>0</v>
      </c>
      <c r="N90" s="255">
        <f>N78*'Fixed Data'!P22/10^6</f>
        <v>0</v>
      </c>
      <c r="O90" s="255">
        <f>O78*'Fixed Data'!Q22/10^6</f>
        <v>0</v>
      </c>
      <c r="P90" s="255">
        <f>P78*'Fixed Data'!R22/10^6</f>
        <v>0</v>
      </c>
      <c r="Q90" s="255">
        <f>Q78*'Fixed Data'!S22/10^6</f>
        <v>0</v>
      </c>
      <c r="R90" s="255">
        <f>R78*'Fixed Data'!T22/10^6</f>
        <v>0</v>
      </c>
      <c r="S90" s="255">
        <f>S78*'Fixed Data'!U22/10^6</f>
        <v>0</v>
      </c>
      <c r="T90" s="255">
        <f>T78*'Fixed Data'!V22/10^6</f>
        <v>0</v>
      </c>
      <c r="U90" s="255">
        <f>U78*'Fixed Data'!W22/10^6</f>
        <v>0</v>
      </c>
      <c r="V90" s="255">
        <f>V78*'Fixed Data'!X22/10^6</f>
        <v>0</v>
      </c>
      <c r="W90" s="255">
        <f>W78*'Fixed Data'!Y22/10^6</f>
        <v>0</v>
      </c>
      <c r="X90" s="255">
        <f>X78*'Fixed Data'!Z22/10^6</f>
        <v>0</v>
      </c>
      <c r="Y90" s="255">
        <f>Y78*'Fixed Data'!AA22/10^6</f>
        <v>0</v>
      </c>
      <c r="Z90" s="255">
        <f>Z78*'Fixed Data'!AB22/10^6</f>
        <v>0</v>
      </c>
      <c r="AA90" s="255">
        <f>AA78*'Fixed Data'!AC22/10^6</f>
        <v>0</v>
      </c>
      <c r="AB90" s="255">
        <f>AB78*'Fixed Data'!AD22/10^6</f>
        <v>0</v>
      </c>
      <c r="AC90" s="255">
        <f>AC78*'Fixed Data'!AE22/10^6</f>
        <v>0</v>
      </c>
      <c r="AD90" s="255">
        <f>AD78*'Fixed Data'!AF22/10^6</f>
        <v>0</v>
      </c>
      <c r="AE90" s="255">
        <f>AE78*'Fixed Data'!AG22/10^6</f>
        <v>0</v>
      </c>
      <c r="AF90" s="255">
        <f>AF78*'Fixed Data'!AH22/10^6</f>
        <v>0</v>
      </c>
      <c r="AG90" s="255">
        <f>AG78*'Fixed Data'!AI22/10^6</f>
        <v>0</v>
      </c>
      <c r="AH90" s="255">
        <f>AH78*'Fixed Data'!AJ22/10^6</f>
        <v>0</v>
      </c>
      <c r="AI90" s="255">
        <f>AI78*'Fixed Data'!AK22/10^6</f>
        <v>0</v>
      </c>
      <c r="AJ90" s="255">
        <f>AJ78*'Fixed Data'!AL22/10^6</f>
        <v>0</v>
      </c>
      <c r="AK90" s="255">
        <f>AK78*'Fixed Data'!AM22/10^6</f>
        <v>0</v>
      </c>
      <c r="AL90" s="255">
        <f>AL78*'Fixed Data'!AN22/10^6</f>
        <v>0</v>
      </c>
      <c r="AM90" s="255">
        <f>AM78*'Fixed Data'!AO22/10^6</f>
        <v>0</v>
      </c>
      <c r="AN90" s="255">
        <f>AN78*'Fixed Data'!AP22/10^6</f>
        <v>0</v>
      </c>
      <c r="AO90" s="255">
        <f>AO78*'Fixed Data'!AQ22/10^6</f>
        <v>0</v>
      </c>
      <c r="AP90" s="255">
        <f>AP78*'Fixed Data'!AR22/10^6</f>
        <v>0</v>
      </c>
      <c r="AQ90" s="255">
        <f>AQ78*'Fixed Data'!AS22/10^6</f>
        <v>0</v>
      </c>
      <c r="AR90" s="255">
        <f>AR78*'Fixed Data'!AT22/10^6</f>
        <v>0</v>
      </c>
      <c r="AS90" s="255">
        <f>AS78*'Fixed Data'!AU22/10^6</f>
        <v>0</v>
      </c>
      <c r="AT90" s="255">
        <f>AT78*'Fixed Data'!AV22/10^6</f>
        <v>0</v>
      </c>
      <c r="AU90" s="255">
        <f>AU78*'Fixed Data'!AW22/10^6</f>
        <v>0</v>
      </c>
      <c r="AV90" s="255">
        <f>AV78*'Fixed Data'!AX22/10^6</f>
        <v>0</v>
      </c>
      <c r="AW90" s="255">
        <f>AW78*'Fixed Data'!AY22/10^6</f>
        <v>0</v>
      </c>
      <c r="AX90" s="255">
        <f>AX78*'Fixed Data'!AZ22/10^6</f>
        <v>0</v>
      </c>
      <c r="AY90" s="255">
        <f>AY78*'Fixed Data'!BA22/10^6</f>
        <v>0</v>
      </c>
      <c r="AZ90" s="255">
        <f>AZ78*'Fixed Data'!BB22/10^6</f>
        <v>0</v>
      </c>
      <c r="BA90" s="255">
        <f>BA78*'Fixed Data'!BC22/10^6</f>
        <v>0</v>
      </c>
      <c r="BB90" s="255">
        <f>BB78*'Fixed Data'!BD22/10^6</f>
        <v>0</v>
      </c>
      <c r="BC90" s="255">
        <f>BC78*'Fixed Data'!BE22/10^6</f>
        <v>0</v>
      </c>
      <c r="BD90" s="255">
        <f>BD78*'Fixed Data'!BF22/10^6</f>
        <v>0</v>
      </c>
      <c r="BE90" s="255">
        <f>BE78*'Fixed Data'!BG22/10^6</f>
        <v>0</v>
      </c>
      <c r="BF90" s="255">
        <f>BF78*'Fixed Data'!BH22/10^6</f>
        <v>0</v>
      </c>
      <c r="BG90" s="255">
        <f>BG78*'Fixed Data'!BI22/10^6</f>
        <v>0</v>
      </c>
      <c r="BH90" s="255">
        <f>BH78*'Fixed Data'!BJ22/10^6</f>
        <v>0</v>
      </c>
      <c r="BI90" s="255">
        <f>BI78*'Fixed Data'!BK22/10^6</f>
        <v>0</v>
      </c>
      <c r="BJ90" s="255">
        <f>BJ78*'Fixed Data'!BL22/10^6</f>
        <v>0</v>
      </c>
      <c r="BK90" s="255">
        <f>BK78*'Fixed Data'!BM22/10^6</f>
        <v>0</v>
      </c>
      <c r="BL90" s="255">
        <f>BL78*'Fixed Data'!BN22/10^6</f>
        <v>0</v>
      </c>
      <c r="BM90" s="255">
        <f>BM78*'Fixed Data'!BO22/10^6</f>
        <v>0</v>
      </c>
      <c r="BN90" s="255">
        <f>BN78*'Fixed Data'!BP22/10^6</f>
        <v>0</v>
      </c>
      <c r="BO90" s="255">
        <f>BO78*'Fixed Data'!BQ22/10^6</f>
        <v>0</v>
      </c>
      <c r="BP90" s="255">
        <f>BP78*'Fixed Data'!BR22/10^6</f>
        <v>0</v>
      </c>
      <c r="BQ90" s="255">
        <f>BQ78*'Fixed Data'!BS22/10^6</f>
        <v>0</v>
      </c>
      <c r="BR90" s="255">
        <f>BR78*'Fixed Data'!BT22/10^6</f>
        <v>0</v>
      </c>
      <c r="BS90" s="255">
        <f>BS78*'Fixed Data'!BU22/10^6</f>
        <v>0</v>
      </c>
      <c r="BT90" s="255">
        <f>BT78*'Fixed Data'!BV22/10^6</f>
        <v>0</v>
      </c>
      <c r="BU90" s="255">
        <f>BU78*'Fixed Data'!BW22/10^6</f>
        <v>0</v>
      </c>
      <c r="BV90" s="255">
        <f>BV78*'Fixed Data'!BX22/10^6</f>
        <v>0</v>
      </c>
      <c r="BW90" s="255">
        <f>BW78*'Fixed Data'!BY22/10^6</f>
        <v>0</v>
      </c>
      <c r="BX90" s="255">
        <f>BX78*'Fixed Data'!BZ22/10^6</f>
        <v>0</v>
      </c>
      <c r="BY90" s="255">
        <f>BY78*'Fixed Data'!CA22/10^6</f>
        <v>0</v>
      </c>
      <c r="BZ90" s="255">
        <f>BZ78*'Fixed Data'!CB22/10^6</f>
        <v>0</v>
      </c>
      <c r="CA90" s="256">
        <f>CA78*'Fixed Data'!CC22/10^6</f>
        <v>0</v>
      </c>
    </row>
    <row r="91" spans="1:79" ht="15.75" customHeight="1">
      <c r="A91" s="303"/>
      <c r="B91" s="2" t="s">
        <v>429</v>
      </c>
      <c r="E91" s="255">
        <f>E78*'Fixed Data'!G26/10^6</f>
        <v>0</v>
      </c>
      <c r="F91" s="255">
        <f>F78*'Fixed Data'!H26/10^6</f>
        <v>0</v>
      </c>
      <c r="G91" s="255">
        <f>G78*'Fixed Data'!I26/10^6</f>
        <v>0</v>
      </c>
      <c r="H91" s="255">
        <f>H78*'Fixed Data'!J26/10^6</f>
        <v>0</v>
      </c>
      <c r="I91" s="255">
        <f>I78*'Fixed Data'!K26/10^6</f>
        <v>0</v>
      </c>
      <c r="J91" s="255">
        <f>J78*'Fixed Data'!L26/10^6</f>
        <v>0</v>
      </c>
      <c r="K91" s="255">
        <f>K78*'Fixed Data'!M26/10^6</f>
        <v>0</v>
      </c>
      <c r="L91" s="255">
        <f>L78*'Fixed Data'!N26/10^6</f>
        <v>0</v>
      </c>
      <c r="M91" s="255">
        <f>M78*'Fixed Data'!O26/10^6</f>
        <v>0</v>
      </c>
      <c r="N91" s="255">
        <f>N78*'Fixed Data'!P26/10^6</f>
        <v>0</v>
      </c>
      <c r="O91" s="255">
        <f>O78*'Fixed Data'!Q26/10^6</f>
        <v>0</v>
      </c>
      <c r="P91" s="255">
        <f>P78*'Fixed Data'!R26/10^6</f>
        <v>0</v>
      </c>
      <c r="Q91" s="255">
        <f>Q78*'Fixed Data'!S26/10^6</f>
        <v>0</v>
      </c>
      <c r="R91" s="255">
        <f>R78*'Fixed Data'!T26/10^6</f>
        <v>0</v>
      </c>
      <c r="S91" s="255">
        <f>S78*'Fixed Data'!U26/10^6</f>
        <v>0</v>
      </c>
      <c r="T91" s="255">
        <f>T78*'Fixed Data'!V26/10^6</f>
        <v>0</v>
      </c>
      <c r="U91" s="255">
        <f>U78*'Fixed Data'!W26/10^6</f>
        <v>0</v>
      </c>
      <c r="V91" s="255">
        <f>V78*'Fixed Data'!X26/10^6</f>
        <v>0</v>
      </c>
      <c r="W91" s="255">
        <f>W78*'Fixed Data'!Y26/10^6</f>
        <v>0</v>
      </c>
      <c r="X91" s="255">
        <f>X78*'Fixed Data'!Z26/10^6</f>
        <v>0</v>
      </c>
      <c r="Y91" s="255">
        <f>Y78*'Fixed Data'!AA26/10^6</f>
        <v>0</v>
      </c>
      <c r="Z91" s="255">
        <f>Z78*'Fixed Data'!AB26/10^6</f>
        <v>0</v>
      </c>
      <c r="AA91" s="255">
        <f>AA78*'Fixed Data'!AC26/10^6</f>
        <v>0</v>
      </c>
      <c r="AB91" s="255">
        <f>AB78*'Fixed Data'!AD26/10^6</f>
        <v>0</v>
      </c>
      <c r="AC91" s="255">
        <f>AC78*'Fixed Data'!AE26/10^6</f>
        <v>0</v>
      </c>
      <c r="AD91" s="255">
        <f>AD78*'Fixed Data'!AF26/10^6</f>
        <v>0</v>
      </c>
      <c r="AE91" s="255">
        <f>AE78*'Fixed Data'!AG26/10^6</f>
        <v>0</v>
      </c>
      <c r="AF91" s="255">
        <f>AF78*'Fixed Data'!AH26/10^6</f>
        <v>0</v>
      </c>
      <c r="AG91" s="255">
        <f>AG78*'Fixed Data'!AI26/10^6</f>
        <v>0</v>
      </c>
      <c r="AH91" s="255">
        <f>AH78*'Fixed Data'!AJ26/10^6</f>
        <v>0</v>
      </c>
      <c r="AI91" s="255">
        <f>AI78*'Fixed Data'!AK26/10^6</f>
        <v>0</v>
      </c>
      <c r="AJ91" s="255">
        <f>AJ78*'Fixed Data'!AL26/10^6</f>
        <v>0</v>
      </c>
      <c r="AK91" s="255">
        <f>AK78*'Fixed Data'!AM26/10^6</f>
        <v>0</v>
      </c>
      <c r="AL91" s="255">
        <f>AL78*'Fixed Data'!AN26/10^6</f>
        <v>0</v>
      </c>
      <c r="AM91" s="255">
        <f>AM78*'Fixed Data'!AO26/10^6</f>
        <v>0</v>
      </c>
      <c r="AN91" s="255">
        <f>AN78*'Fixed Data'!AP26/10^6</f>
        <v>0</v>
      </c>
      <c r="AO91" s="255">
        <f>AO78*'Fixed Data'!AQ26/10^6</f>
        <v>0</v>
      </c>
      <c r="AP91" s="255">
        <f>AP78*'Fixed Data'!AR26/10^6</f>
        <v>0</v>
      </c>
      <c r="AQ91" s="255">
        <f>AQ78*'Fixed Data'!AS26/10^6</f>
        <v>0</v>
      </c>
      <c r="AR91" s="255">
        <f>AR78*'Fixed Data'!AT26/10^6</f>
        <v>0</v>
      </c>
      <c r="AS91" s="255">
        <f>AS78*'Fixed Data'!AU26/10^6</f>
        <v>0</v>
      </c>
      <c r="AT91" s="255">
        <f>AT78*'Fixed Data'!AV26/10^6</f>
        <v>0</v>
      </c>
      <c r="AU91" s="255">
        <f>AU78*'Fixed Data'!AW26/10^6</f>
        <v>0</v>
      </c>
      <c r="AV91" s="255">
        <f>AV78*'Fixed Data'!AX26/10^6</f>
        <v>0</v>
      </c>
      <c r="AW91" s="255">
        <f>AW78*'Fixed Data'!AY26/10^6</f>
        <v>0</v>
      </c>
      <c r="AX91" s="255">
        <f>AX78*'Fixed Data'!AZ26/10^6</f>
        <v>0</v>
      </c>
      <c r="AY91" s="255">
        <f>AY78*'Fixed Data'!BA26/10^6</f>
        <v>0</v>
      </c>
      <c r="AZ91" s="255">
        <f>AZ78*'Fixed Data'!BB26/10^6</f>
        <v>0</v>
      </c>
      <c r="BA91" s="255">
        <f>BA78*'Fixed Data'!BC26/10^6</f>
        <v>0</v>
      </c>
      <c r="BB91" s="255">
        <f>BB78*'Fixed Data'!BD26/10^6</f>
        <v>0</v>
      </c>
      <c r="BC91" s="255">
        <f>BC78*'Fixed Data'!BE26/10^6</f>
        <v>0</v>
      </c>
      <c r="BD91" s="255">
        <f>BD78*'Fixed Data'!BF26/10^6</f>
        <v>0</v>
      </c>
      <c r="BE91" s="255">
        <f>BE78*'Fixed Data'!BG26/10^6</f>
        <v>0</v>
      </c>
      <c r="BF91" s="255">
        <f>BF78*'Fixed Data'!BH26/10^6</f>
        <v>0</v>
      </c>
      <c r="BG91" s="255">
        <f>BG78*'Fixed Data'!BI26/10^6</f>
        <v>0</v>
      </c>
      <c r="BH91" s="255">
        <f>BH78*'Fixed Data'!BJ26/10^6</f>
        <v>0</v>
      </c>
      <c r="BI91" s="255">
        <f>BI78*'Fixed Data'!BK26/10^6</f>
        <v>0</v>
      </c>
      <c r="BJ91" s="255">
        <f>BJ78*'Fixed Data'!BL26/10^6</f>
        <v>0</v>
      </c>
      <c r="BK91" s="255">
        <f>BK78*'Fixed Data'!BM26/10^6</f>
        <v>0</v>
      </c>
      <c r="BL91" s="255">
        <f>BL78*'Fixed Data'!BN26/10^6</f>
        <v>0</v>
      </c>
      <c r="BM91" s="255">
        <f>BM78*'Fixed Data'!BO26/10^6</f>
        <v>0</v>
      </c>
      <c r="BN91" s="255">
        <f>BN78*'Fixed Data'!BP26/10^6</f>
        <v>0</v>
      </c>
      <c r="BO91" s="255">
        <f>BO78*'Fixed Data'!BQ26/10^6</f>
        <v>0</v>
      </c>
      <c r="BP91" s="255">
        <f>BP78*'Fixed Data'!BR26/10^6</f>
        <v>0</v>
      </c>
      <c r="BQ91" s="255">
        <f>BQ78*'Fixed Data'!BS26/10^6</f>
        <v>0</v>
      </c>
      <c r="BR91" s="255">
        <f>BR78*'Fixed Data'!BT26/10^6</f>
        <v>0</v>
      </c>
      <c r="BS91" s="255">
        <f>BS78*'Fixed Data'!BU26/10^6</f>
        <v>0</v>
      </c>
      <c r="BT91" s="255">
        <f>BT78*'Fixed Data'!BV26/10^6</f>
        <v>0</v>
      </c>
      <c r="BU91" s="255">
        <f>BU78*'Fixed Data'!BW26/10^6</f>
        <v>0</v>
      </c>
      <c r="BV91" s="255">
        <f>BV78*'Fixed Data'!BX26/10^6</f>
        <v>0</v>
      </c>
      <c r="BW91" s="255">
        <f>BW78*'Fixed Data'!BY26/10^6</f>
        <v>0</v>
      </c>
      <c r="BX91" s="255">
        <f>BX78*'Fixed Data'!BZ26/10^6</f>
        <v>0</v>
      </c>
      <c r="BY91" s="255">
        <f>BY78*'Fixed Data'!CA26/10^6</f>
        <v>0</v>
      </c>
      <c r="BZ91" s="255">
        <f>BZ78*'Fixed Data'!CB26/10^6</f>
        <v>0</v>
      </c>
      <c r="CA91" s="256">
        <f>CA78*'Fixed Data'!CC26/10^6</f>
        <v>0</v>
      </c>
    </row>
    <row r="92" spans="1:79" ht="15.75" customHeight="1">
      <c r="A92" s="303"/>
      <c r="B92" s="2" t="s">
        <v>232</v>
      </c>
      <c r="D92" s="2" t="s">
        <v>208</v>
      </c>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198"/>
    </row>
    <row r="93" spans="1:79" ht="15.75" customHeight="1">
      <c r="A93" s="303"/>
      <c r="B93" s="2" t="s">
        <v>233</v>
      </c>
      <c r="D93" s="2" t="s">
        <v>208</v>
      </c>
      <c r="E93" s="255">
        <f>E79*'Fixed Data'!$K$10/10^6</f>
        <v>0</v>
      </c>
      <c r="F93" s="255">
        <f>F79*'Fixed Data'!$K$10/10^6</f>
        <v>0</v>
      </c>
      <c r="G93" s="255">
        <f>G79*'Fixed Data'!$K$10/10^6</f>
        <v>0</v>
      </c>
      <c r="H93" s="255">
        <f>H79*'Fixed Data'!$K$10/10^6</f>
        <v>0</v>
      </c>
      <c r="I93" s="255">
        <f>I79*'Fixed Data'!$K$10/10^6</f>
        <v>0</v>
      </c>
      <c r="J93" s="255">
        <f>J79*'Fixed Data'!$K$10/10^6</f>
        <v>0</v>
      </c>
      <c r="K93" s="255">
        <f>K79*'Fixed Data'!$K$10/10^6</f>
        <v>0</v>
      </c>
      <c r="L93" s="255">
        <f>L79*'Fixed Data'!$K$10/10^6</f>
        <v>0</v>
      </c>
      <c r="M93" s="255">
        <f>M79*'Fixed Data'!$K$10/10^6</f>
        <v>0</v>
      </c>
      <c r="N93" s="255">
        <f>N79*'Fixed Data'!$K$10/10^6</f>
        <v>0</v>
      </c>
      <c r="O93" s="255">
        <f>O79*'Fixed Data'!$K$10/10^6</f>
        <v>0</v>
      </c>
      <c r="P93" s="255">
        <f>P79*'Fixed Data'!$K$10/10^6</f>
        <v>0</v>
      </c>
      <c r="Q93" s="255">
        <f>Q79*'Fixed Data'!$K$10/10^6</f>
        <v>0</v>
      </c>
      <c r="R93" s="255">
        <f>R79*'Fixed Data'!$K$10/10^6</f>
        <v>0</v>
      </c>
      <c r="S93" s="255">
        <f>S79*'Fixed Data'!$K$10/10^6</f>
        <v>0</v>
      </c>
      <c r="T93" s="255">
        <f>T79*'Fixed Data'!$K$10/10^6</f>
        <v>0</v>
      </c>
      <c r="U93" s="255">
        <f>U79*'Fixed Data'!$K$10/10^6</f>
        <v>0</v>
      </c>
      <c r="V93" s="255">
        <f>V79*'Fixed Data'!$K$10/10^6</f>
        <v>0</v>
      </c>
      <c r="W93" s="255">
        <f>W79*'Fixed Data'!$K$10/10^6</f>
        <v>0</v>
      </c>
      <c r="X93" s="255">
        <f>X79*'Fixed Data'!$K$10/10^6</f>
        <v>0</v>
      </c>
      <c r="Y93" s="255">
        <f>Y79*'Fixed Data'!$K$10/10^6</f>
        <v>0</v>
      </c>
      <c r="Z93" s="255">
        <f>Z79*'Fixed Data'!$K$10/10^6</f>
        <v>0</v>
      </c>
      <c r="AA93" s="255">
        <f>AA79*'Fixed Data'!$K$10/10^6</f>
        <v>0</v>
      </c>
      <c r="AB93" s="255">
        <f>AB79*'Fixed Data'!$K$10/10^6</f>
        <v>0</v>
      </c>
      <c r="AC93" s="255">
        <f>AC79*'Fixed Data'!$K$10/10^6</f>
        <v>0</v>
      </c>
      <c r="AD93" s="255">
        <f>AD79*'Fixed Data'!$K$10/10^6</f>
        <v>0</v>
      </c>
      <c r="AE93" s="255">
        <f>AE79*'Fixed Data'!$K$10/10^6</f>
        <v>0</v>
      </c>
      <c r="AF93" s="255">
        <f>AF79*'Fixed Data'!$K$10/10^6</f>
        <v>0</v>
      </c>
      <c r="AG93" s="255">
        <f>AG79*'Fixed Data'!$K$10/10^6</f>
        <v>0</v>
      </c>
      <c r="AH93" s="255">
        <f>AH79*'Fixed Data'!$K$10/10^6</f>
        <v>0</v>
      </c>
      <c r="AI93" s="255">
        <f>AI79*'Fixed Data'!$K$10/10^6</f>
        <v>0</v>
      </c>
      <c r="AJ93" s="255">
        <f>AJ79*'Fixed Data'!$K$10/10^6</f>
        <v>0</v>
      </c>
      <c r="AK93" s="255">
        <f>AK79*'Fixed Data'!$K$10/10^6</f>
        <v>0</v>
      </c>
      <c r="AL93" s="255">
        <f>AL79*'Fixed Data'!$K$10/10^6</f>
        <v>0</v>
      </c>
      <c r="AM93" s="255">
        <f>AM79*'Fixed Data'!$K$10/10^6</f>
        <v>0</v>
      </c>
      <c r="AN93" s="255">
        <f>AN79*'Fixed Data'!$K$10/10^6</f>
        <v>0</v>
      </c>
      <c r="AO93" s="255">
        <f>AO79*'Fixed Data'!$K$10/10^6</f>
        <v>0</v>
      </c>
      <c r="AP93" s="255">
        <f>AP79*'Fixed Data'!$K$10/10^6</f>
        <v>0</v>
      </c>
      <c r="AQ93" s="255">
        <f>AQ79*'Fixed Data'!$K$10/10^6</f>
        <v>0</v>
      </c>
      <c r="AR93" s="255">
        <f>AR79*'Fixed Data'!$K$10/10^6</f>
        <v>0</v>
      </c>
      <c r="AS93" s="255">
        <f>AS79*'Fixed Data'!$K$10/10^6</f>
        <v>0</v>
      </c>
      <c r="AT93" s="255">
        <f>AT79*'Fixed Data'!$K$10/10^6</f>
        <v>0</v>
      </c>
      <c r="AU93" s="255">
        <f>AU79*'Fixed Data'!$K$10/10^6</f>
        <v>0</v>
      </c>
      <c r="AV93" s="255">
        <f>AV79*'Fixed Data'!$K$10/10^6</f>
        <v>0</v>
      </c>
      <c r="AW93" s="255">
        <f>AW79*'Fixed Data'!$K$10/10^6</f>
        <v>0</v>
      </c>
      <c r="AX93" s="255">
        <f>AX79*'Fixed Data'!$K$10/10^6</f>
        <v>0</v>
      </c>
      <c r="AY93" s="255">
        <f>AY79*'Fixed Data'!$K$10/10^6</f>
        <v>0</v>
      </c>
      <c r="AZ93" s="255">
        <f>AZ79*'Fixed Data'!$K$10/10^6</f>
        <v>0</v>
      </c>
      <c r="BA93" s="255">
        <f>BA79*'Fixed Data'!$K$10/10^6</f>
        <v>0</v>
      </c>
      <c r="BB93" s="255">
        <f>BB79*'Fixed Data'!$K$10/10^6</f>
        <v>0</v>
      </c>
      <c r="BC93" s="255">
        <f>BC79*'Fixed Data'!$K$10/10^6</f>
        <v>0</v>
      </c>
      <c r="BD93" s="255">
        <f>BD79*'Fixed Data'!$K$10/10^6</f>
        <v>0</v>
      </c>
      <c r="BE93" s="255">
        <f>BE79*'Fixed Data'!$K$10/10^6</f>
        <v>0</v>
      </c>
      <c r="BF93" s="255">
        <f>BF79*'Fixed Data'!$K$10/10^6</f>
        <v>0</v>
      </c>
      <c r="BG93" s="255">
        <f>BG79*'Fixed Data'!$K$10/10^6</f>
        <v>0</v>
      </c>
      <c r="BH93" s="255">
        <f>BH79*'Fixed Data'!$K$10/10^6</f>
        <v>0</v>
      </c>
      <c r="BI93" s="255">
        <f>BI79*'Fixed Data'!$K$10/10^6</f>
        <v>0</v>
      </c>
      <c r="BJ93" s="255">
        <f>BJ79*'Fixed Data'!$K$10/10^6</f>
        <v>0</v>
      </c>
      <c r="BK93" s="255">
        <f>BK79*'Fixed Data'!$K$10/10^6</f>
        <v>0</v>
      </c>
      <c r="BL93" s="255">
        <f>BL79*'Fixed Data'!$K$10/10^6</f>
        <v>0</v>
      </c>
      <c r="BM93" s="255">
        <f>BM79*'Fixed Data'!$K$10/10^6</f>
        <v>0</v>
      </c>
      <c r="BN93" s="255">
        <f>BN79*'Fixed Data'!$K$10/10^6</f>
        <v>0</v>
      </c>
      <c r="BO93" s="255">
        <f>BO79*'Fixed Data'!$K$10/10^6</f>
        <v>0</v>
      </c>
      <c r="BP93" s="255">
        <f>BP79*'Fixed Data'!$K$10/10^6</f>
        <v>0</v>
      </c>
      <c r="BQ93" s="255">
        <f>BQ79*'Fixed Data'!$K$10/10^6</f>
        <v>0</v>
      </c>
      <c r="BR93" s="255">
        <f>BR79*'Fixed Data'!$K$10/10^6</f>
        <v>0</v>
      </c>
      <c r="BS93" s="255">
        <f>BS79*'Fixed Data'!$K$10/10^6</f>
        <v>0</v>
      </c>
      <c r="BT93" s="255">
        <f>BT79*'Fixed Data'!$K$10/10^6</f>
        <v>0</v>
      </c>
      <c r="BU93" s="255">
        <f>BU79*'Fixed Data'!$K$10/10^6</f>
        <v>0</v>
      </c>
      <c r="BV93" s="255">
        <f>BV79*'Fixed Data'!$K$10/10^6</f>
        <v>0</v>
      </c>
      <c r="BW93" s="255">
        <f>BW79*'Fixed Data'!$K$10/10^6</f>
        <v>0</v>
      </c>
      <c r="BX93" s="255">
        <f>BX79*'Fixed Data'!$K$10/10^6</f>
        <v>0</v>
      </c>
      <c r="BY93" s="255">
        <f>BY79*'Fixed Data'!$K$10/10^6</f>
        <v>0</v>
      </c>
      <c r="BZ93" s="255">
        <f>BZ79*'Fixed Data'!$K$10/10^6</f>
        <v>0</v>
      </c>
      <c r="CA93" s="256">
        <f>CA79*'Fixed Data'!$K$10/10^6</f>
        <v>0</v>
      </c>
    </row>
    <row r="94" spans="1:79" ht="15.75" customHeight="1">
      <c r="A94" s="303"/>
      <c r="B94" s="2" t="s">
        <v>234</v>
      </c>
      <c r="D94" s="2" t="s">
        <v>208</v>
      </c>
      <c r="E94" s="255">
        <f>E80*'Fixed Data'!$K$11/10^6</f>
        <v>0</v>
      </c>
      <c r="F94" s="255">
        <f>F80*'Fixed Data'!$K$11/10^6</f>
        <v>0</v>
      </c>
      <c r="G94" s="255">
        <f>G80*'Fixed Data'!$K$11/10^6</f>
        <v>0</v>
      </c>
      <c r="H94" s="255">
        <f>H80*'Fixed Data'!$K$11/10^6</f>
        <v>0</v>
      </c>
      <c r="I94" s="255">
        <f>I80*'Fixed Data'!$K$11/10^6</f>
        <v>0</v>
      </c>
      <c r="J94" s="255">
        <f>J80*'Fixed Data'!$K$11/10^6</f>
        <v>0</v>
      </c>
      <c r="K94" s="255">
        <f>K80*'Fixed Data'!$K$11/10^6</f>
        <v>0</v>
      </c>
      <c r="L94" s="255">
        <f>L80*'Fixed Data'!$K$11/10^6</f>
        <v>0</v>
      </c>
      <c r="M94" s="255">
        <f>M80*'Fixed Data'!$K$11/10^6</f>
        <v>0</v>
      </c>
      <c r="N94" s="255">
        <f>N80*'Fixed Data'!$K$11/10^6</f>
        <v>0</v>
      </c>
      <c r="O94" s="255">
        <f>O80*'Fixed Data'!$K$11/10^6</f>
        <v>0</v>
      </c>
      <c r="P94" s="255">
        <f>P80*'Fixed Data'!$K$11/10^6</f>
        <v>0</v>
      </c>
      <c r="Q94" s="255">
        <f>Q80*'Fixed Data'!$K$11/10^6</f>
        <v>0</v>
      </c>
      <c r="R94" s="255">
        <f>R80*'Fixed Data'!$K$11/10^6</f>
        <v>0</v>
      </c>
      <c r="S94" s="255">
        <f>S80*'Fixed Data'!$K$11/10^6</f>
        <v>0</v>
      </c>
      <c r="T94" s="255">
        <f>T80*'Fixed Data'!$K$11/10^6</f>
        <v>0</v>
      </c>
      <c r="U94" s="255">
        <f>U80*'Fixed Data'!$K$11/10^6</f>
        <v>0</v>
      </c>
      <c r="V94" s="255">
        <f>V80*'Fixed Data'!$K$11/10^6</f>
        <v>0</v>
      </c>
      <c r="W94" s="255">
        <f>W80*'Fixed Data'!$K$11/10^6</f>
        <v>0</v>
      </c>
      <c r="X94" s="255">
        <f>X80*'Fixed Data'!$K$11/10^6</f>
        <v>0</v>
      </c>
      <c r="Y94" s="255">
        <f>Y80*'Fixed Data'!$K$11/10^6</f>
        <v>0</v>
      </c>
      <c r="Z94" s="255">
        <f>Z80*'Fixed Data'!$K$11/10^6</f>
        <v>0</v>
      </c>
      <c r="AA94" s="255">
        <f>AA80*'Fixed Data'!$K$11/10^6</f>
        <v>0</v>
      </c>
      <c r="AB94" s="255">
        <f>AB80*'Fixed Data'!$K$11/10^6</f>
        <v>0</v>
      </c>
      <c r="AC94" s="255">
        <f>AC80*'Fixed Data'!$K$11/10^6</f>
        <v>0</v>
      </c>
      <c r="AD94" s="255">
        <f>AD80*'Fixed Data'!$K$11/10^6</f>
        <v>0</v>
      </c>
      <c r="AE94" s="255">
        <f>AE80*'Fixed Data'!$K$11/10^6</f>
        <v>0</v>
      </c>
      <c r="AF94" s="255">
        <f>AF80*'Fixed Data'!$K$11/10^6</f>
        <v>0</v>
      </c>
      <c r="AG94" s="255">
        <f>AG80*'Fixed Data'!$K$11/10^6</f>
        <v>0</v>
      </c>
      <c r="AH94" s="255">
        <f>AH80*'Fixed Data'!$K$11/10^6</f>
        <v>0</v>
      </c>
      <c r="AI94" s="255">
        <f>AI80*'Fixed Data'!$K$11/10^6</f>
        <v>0</v>
      </c>
      <c r="AJ94" s="255">
        <f>AJ80*'Fixed Data'!$K$11/10^6</f>
        <v>0</v>
      </c>
      <c r="AK94" s="255">
        <f>AK80*'Fixed Data'!$K$11/10^6</f>
        <v>0</v>
      </c>
      <c r="AL94" s="255">
        <f>AL80*'Fixed Data'!$K$11/10^6</f>
        <v>0</v>
      </c>
      <c r="AM94" s="255">
        <f>AM80*'Fixed Data'!$K$11/10^6</f>
        <v>0</v>
      </c>
      <c r="AN94" s="255">
        <f>AN80*'Fixed Data'!$K$11/10^6</f>
        <v>0</v>
      </c>
      <c r="AO94" s="255">
        <f>AO80*'Fixed Data'!$K$11/10^6</f>
        <v>0</v>
      </c>
      <c r="AP94" s="255">
        <f>AP80*'Fixed Data'!$K$11/10^6</f>
        <v>0</v>
      </c>
      <c r="AQ94" s="255">
        <f>AQ80*'Fixed Data'!$K$11/10^6</f>
        <v>0</v>
      </c>
      <c r="AR94" s="255">
        <f>AR80*'Fixed Data'!$K$11/10^6</f>
        <v>0</v>
      </c>
      <c r="AS94" s="255">
        <f>AS80*'Fixed Data'!$K$11/10^6</f>
        <v>0</v>
      </c>
      <c r="AT94" s="255">
        <f>AT80*'Fixed Data'!$K$11/10^6</f>
        <v>0</v>
      </c>
      <c r="AU94" s="255">
        <f>AU80*'Fixed Data'!$K$11/10^6</f>
        <v>0</v>
      </c>
      <c r="AV94" s="255">
        <f>AV80*'Fixed Data'!$K$11/10^6</f>
        <v>0</v>
      </c>
      <c r="AW94" s="255">
        <f>AW80*'Fixed Data'!$K$11/10^6</f>
        <v>0</v>
      </c>
      <c r="AX94" s="255">
        <f>AX80*'Fixed Data'!$K$11/10^6</f>
        <v>0</v>
      </c>
      <c r="AY94" s="255">
        <f>AY80*'Fixed Data'!$K$11/10^6</f>
        <v>0</v>
      </c>
      <c r="AZ94" s="255">
        <f>AZ80*'Fixed Data'!$K$11/10^6</f>
        <v>0</v>
      </c>
      <c r="BA94" s="255">
        <f>BA80*'Fixed Data'!$K$11/10^6</f>
        <v>0</v>
      </c>
      <c r="BB94" s="255">
        <f>BB80*'Fixed Data'!$K$11/10^6</f>
        <v>0</v>
      </c>
      <c r="BC94" s="255">
        <f>BC80*'Fixed Data'!$K$11/10^6</f>
        <v>0</v>
      </c>
      <c r="BD94" s="255">
        <f>BD80*'Fixed Data'!$K$11/10^6</f>
        <v>0</v>
      </c>
      <c r="BE94" s="255">
        <f>BE80*'Fixed Data'!$K$11/10^6</f>
        <v>0</v>
      </c>
      <c r="BF94" s="255">
        <f>BF80*'Fixed Data'!$K$11/10^6</f>
        <v>0</v>
      </c>
      <c r="BG94" s="255">
        <f>BG80*'Fixed Data'!$K$11/10^6</f>
        <v>0</v>
      </c>
      <c r="BH94" s="255">
        <f>BH80*'Fixed Data'!$K$11/10^6</f>
        <v>0</v>
      </c>
      <c r="BI94" s="255">
        <f>BI80*'Fixed Data'!$K$11/10^6</f>
        <v>0</v>
      </c>
      <c r="BJ94" s="255">
        <f>BJ80*'Fixed Data'!$K$11/10^6</f>
        <v>0</v>
      </c>
      <c r="BK94" s="255">
        <f>BK80*'Fixed Data'!$K$11/10^6</f>
        <v>0</v>
      </c>
      <c r="BL94" s="255">
        <f>BL80*'Fixed Data'!$K$11/10^6</f>
        <v>0</v>
      </c>
      <c r="BM94" s="255">
        <f>BM80*'Fixed Data'!$K$11/10^6</f>
        <v>0</v>
      </c>
      <c r="BN94" s="255">
        <f>BN80*'Fixed Data'!$K$11/10^6</f>
        <v>0</v>
      </c>
      <c r="BO94" s="255">
        <f>BO80*'Fixed Data'!$K$11/10^6</f>
        <v>0</v>
      </c>
      <c r="BP94" s="255">
        <f>BP80*'Fixed Data'!$K$11/10^6</f>
        <v>0</v>
      </c>
      <c r="BQ94" s="255">
        <f>BQ80*'Fixed Data'!$K$11/10^6</f>
        <v>0</v>
      </c>
      <c r="BR94" s="255">
        <f>BR80*'Fixed Data'!$K$11/10^6</f>
        <v>0</v>
      </c>
      <c r="BS94" s="255">
        <f>BS80*'Fixed Data'!$K$11/10^6</f>
        <v>0</v>
      </c>
      <c r="BT94" s="255">
        <f>BT80*'Fixed Data'!$K$11/10^6</f>
        <v>0</v>
      </c>
      <c r="BU94" s="255">
        <f>BU80*'Fixed Data'!$K$11/10^6</f>
        <v>0</v>
      </c>
      <c r="BV94" s="255">
        <f>BV80*'Fixed Data'!$K$11/10^6</f>
        <v>0</v>
      </c>
      <c r="BW94" s="255">
        <f>BW80*'Fixed Data'!$K$11/10^6</f>
        <v>0</v>
      </c>
      <c r="BX94" s="255">
        <f>BX80*'Fixed Data'!$K$11/10^6</f>
        <v>0</v>
      </c>
      <c r="BY94" s="255">
        <f>BY80*'Fixed Data'!$K$11/10^6</f>
        <v>0</v>
      </c>
      <c r="BZ94" s="255">
        <f>BZ80*'Fixed Data'!$K$11/10^6</f>
        <v>0</v>
      </c>
      <c r="CA94" s="255">
        <f>CA80*'Fixed Data'!$K$11/10^6</f>
        <v>0</v>
      </c>
    </row>
    <row r="95" spans="1:79" ht="15.75" customHeight="1">
      <c r="A95" s="303"/>
      <c r="B95" s="2" t="s">
        <v>235</v>
      </c>
      <c r="D95" s="2" t="s">
        <v>208</v>
      </c>
      <c r="E95" s="255">
        <f>E81*'Fixed Data'!G22/10^6</f>
        <v>0</v>
      </c>
      <c r="F95" s="255">
        <f>F81*'Fixed Data'!H22/10^6</f>
        <v>0</v>
      </c>
      <c r="G95" s="255">
        <f>G81*'Fixed Data'!I22/10^6</f>
        <v>0</v>
      </c>
      <c r="H95" s="255">
        <f>H81*'Fixed Data'!J22/10^6</f>
        <v>0</v>
      </c>
      <c r="I95" s="255">
        <f>I81*'Fixed Data'!K22/10^6</f>
        <v>0</v>
      </c>
      <c r="J95" s="255">
        <f>J81*'Fixed Data'!L22/10^6</f>
        <v>0</v>
      </c>
      <c r="K95" s="255">
        <f>K81*'Fixed Data'!M22/10^6</f>
        <v>0</v>
      </c>
      <c r="L95" s="255">
        <f>L81*'Fixed Data'!N22/10^6</f>
        <v>0</v>
      </c>
      <c r="M95" s="255">
        <f>M81*'Fixed Data'!O22/10^6</f>
        <v>0</v>
      </c>
      <c r="N95" s="255">
        <f>N81*'Fixed Data'!P22/10^6</f>
        <v>0</v>
      </c>
      <c r="O95" s="255">
        <f>O81*'Fixed Data'!Q22/10^6</f>
        <v>0</v>
      </c>
      <c r="P95" s="255">
        <f>P81*'Fixed Data'!R22/10^6</f>
        <v>0</v>
      </c>
      <c r="Q95" s="255">
        <f>Q81*'Fixed Data'!S22/10^6</f>
        <v>0</v>
      </c>
      <c r="R95" s="255">
        <f>R81*'Fixed Data'!T22/10^6</f>
        <v>0</v>
      </c>
      <c r="S95" s="255">
        <f>S81*'Fixed Data'!U22/10^6</f>
        <v>0</v>
      </c>
      <c r="T95" s="255">
        <f>T81*'Fixed Data'!V22/10^6</f>
        <v>0</v>
      </c>
      <c r="U95" s="255">
        <f>U81*'Fixed Data'!W22/10^6</f>
        <v>0</v>
      </c>
      <c r="V95" s="255">
        <f>V81*'Fixed Data'!X22/10^6</f>
        <v>0</v>
      </c>
      <c r="W95" s="255">
        <f>W81*'Fixed Data'!Y22/10^6</f>
        <v>0</v>
      </c>
      <c r="X95" s="255">
        <f>X81*'Fixed Data'!Z22/10^6</f>
        <v>0</v>
      </c>
      <c r="Y95" s="255">
        <f>Y81*'Fixed Data'!AA22/10^6</f>
        <v>0</v>
      </c>
      <c r="Z95" s="255">
        <f>Z81*'Fixed Data'!AB22/10^6</f>
        <v>0</v>
      </c>
      <c r="AA95" s="255">
        <f>AA81*'Fixed Data'!AC22/10^6</f>
        <v>0</v>
      </c>
      <c r="AB95" s="255">
        <f>AB81*'Fixed Data'!AD22/10^6</f>
        <v>0</v>
      </c>
      <c r="AC95" s="255">
        <f>AC81*'Fixed Data'!AE22/10^6</f>
        <v>0</v>
      </c>
      <c r="AD95" s="255">
        <f>AD81*'Fixed Data'!AF22/10^6</f>
        <v>0</v>
      </c>
      <c r="AE95" s="255">
        <f>AE81*'Fixed Data'!AG22/10^6</f>
        <v>0</v>
      </c>
      <c r="AF95" s="255">
        <f>AF81*'Fixed Data'!AH22/10^6</f>
        <v>0</v>
      </c>
      <c r="AG95" s="255">
        <f>AG81*'Fixed Data'!AI22/10^6</f>
        <v>0</v>
      </c>
      <c r="AH95" s="255">
        <f>AH81*'Fixed Data'!AJ22/10^6</f>
        <v>0</v>
      </c>
      <c r="AI95" s="255">
        <f>AI81*'Fixed Data'!AK22/10^6</f>
        <v>0</v>
      </c>
      <c r="AJ95" s="255">
        <f>AJ81*'Fixed Data'!AL22/10^6</f>
        <v>0</v>
      </c>
      <c r="AK95" s="255">
        <f>AK81*'Fixed Data'!AM22/10^6</f>
        <v>0</v>
      </c>
      <c r="AL95" s="255">
        <f>AL81*'Fixed Data'!AN22/10^6</f>
        <v>0</v>
      </c>
      <c r="AM95" s="255">
        <f>AM81*'Fixed Data'!AO22/10^6</f>
        <v>0</v>
      </c>
      <c r="AN95" s="255">
        <f>AN81*'Fixed Data'!AP22/10^6</f>
        <v>0</v>
      </c>
      <c r="AO95" s="255">
        <f>AO81*'Fixed Data'!AQ22/10^6</f>
        <v>0</v>
      </c>
      <c r="AP95" s="255">
        <f>AP81*'Fixed Data'!AR22/10^6</f>
        <v>0</v>
      </c>
      <c r="AQ95" s="255">
        <f>AQ81*'Fixed Data'!AS22/10^6</f>
        <v>0</v>
      </c>
      <c r="AR95" s="255">
        <f>AR81*'Fixed Data'!AT22/10^6</f>
        <v>0</v>
      </c>
      <c r="AS95" s="255">
        <f>AS81*'Fixed Data'!AU22/10^6</f>
        <v>0</v>
      </c>
      <c r="AT95" s="255">
        <f>AT81*'Fixed Data'!AV22/10^6</f>
        <v>0</v>
      </c>
      <c r="AU95" s="255">
        <f>AU81*'Fixed Data'!AW22/10^6</f>
        <v>0</v>
      </c>
      <c r="AV95" s="255">
        <f>AV81*'Fixed Data'!AX22/10^6</f>
        <v>0</v>
      </c>
      <c r="AW95" s="255">
        <f>AW81*'Fixed Data'!AY22/10^6</f>
        <v>0</v>
      </c>
      <c r="AX95" s="255">
        <f>AX81*'Fixed Data'!AZ22/10^6</f>
        <v>0</v>
      </c>
      <c r="AY95" s="255">
        <f>AY81*'Fixed Data'!BA22/10^6</f>
        <v>0</v>
      </c>
      <c r="AZ95" s="255">
        <f>AZ81*'Fixed Data'!BB22/10^6</f>
        <v>0</v>
      </c>
      <c r="BA95" s="255">
        <f>BA81*'Fixed Data'!BC22/10^6</f>
        <v>0</v>
      </c>
      <c r="BB95" s="255">
        <f>BB81*'Fixed Data'!BD22/10^6</f>
        <v>0</v>
      </c>
      <c r="BC95" s="255">
        <f>BC81*'Fixed Data'!BE22/10^6</f>
        <v>0</v>
      </c>
      <c r="BD95" s="255">
        <f>BD81*'Fixed Data'!BF22/10^6</f>
        <v>0</v>
      </c>
      <c r="BE95" s="255">
        <f>BE81*'Fixed Data'!BG22/10^6</f>
        <v>0</v>
      </c>
      <c r="BF95" s="255">
        <f>BF81*'Fixed Data'!BH22/10^6</f>
        <v>0</v>
      </c>
      <c r="BG95" s="255">
        <f>BG81*'Fixed Data'!BI22/10^6</f>
        <v>0</v>
      </c>
      <c r="BH95" s="255">
        <f>BH81*'Fixed Data'!BJ22/10^6</f>
        <v>0</v>
      </c>
      <c r="BI95" s="255">
        <f>BI81*'Fixed Data'!BK22/10^6</f>
        <v>0</v>
      </c>
      <c r="BJ95" s="255">
        <f>BJ81*'Fixed Data'!BL22/10^6</f>
        <v>0</v>
      </c>
      <c r="BK95" s="255">
        <f>BK81*'Fixed Data'!BM22/10^6</f>
        <v>0</v>
      </c>
      <c r="BL95" s="255">
        <f>BL81*'Fixed Data'!BN22/10^6</f>
        <v>0</v>
      </c>
      <c r="BM95" s="255">
        <f>BM81*'Fixed Data'!BO22/10^6</f>
        <v>0</v>
      </c>
      <c r="BN95" s="255">
        <f>BN81*'Fixed Data'!BP22/10^6</f>
        <v>0</v>
      </c>
      <c r="BO95" s="255">
        <f>BO81*'Fixed Data'!BQ22/10^6</f>
        <v>0</v>
      </c>
      <c r="BP95" s="255">
        <f>BP81*'Fixed Data'!BR22/10^6</f>
        <v>0</v>
      </c>
      <c r="BQ95" s="255">
        <f>BQ81*'Fixed Data'!BS22/10^6</f>
        <v>0</v>
      </c>
      <c r="BR95" s="255">
        <f>BR81*'Fixed Data'!BT22/10^6</f>
        <v>0</v>
      </c>
      <c r="BS95" s="255">
        <f>BS81*'Fixed Data'!BU22/10^6</f>
        <v>0</v>
      </c>
      <c r="BT95" s="255">
        <f>BT81*'Fixed Data'!BV22/10^6</f>
        <v>0</v>
      </c>
      <c r="BU95" s="255">
        <f>BU81*'Fixed Data'!BW22/10^6</f>
        <v>0</v>
      </c>
      <c r="BV95" s="255">
        <f>BV81*'Fixed Data'!BX22/10^6</f>
        <v>0</v>
      </c>
      <c r="BW95" s="255">
        <f>BW81*'Fixed Data'!BY22/10^6</f>
        <v>0</v>
      </c>
      <c r="BX95" s="255">
        <f>BX81*'Fixed Data'!BZ22/10^6</f>
        <v>0</v>
      </c>
      <c r="BY95" s="255">
        <f>BY81*'Fixed Data'!CA22/10^6</f>
        <v>0</v>
      </c>
      <c r="BZ95" s="255">
        <f>BZ81*'Fixed Data'!CB22/10^6</f>
        <v>0</v>
      </c>
      <c r="CA95" s="256">
        <f>CA81*'Fixed Data'!CC22/10^6</f>
        <v>0</v>
      </c>
    </row>
    <row r="96" spans="1:79" ht="15.75" customHeight="1">
      <c r="A96" s="303"/>
      <c r="B96" s="2" t="s">
        <v>236</v>
      </c>
      <c r="D96" s="2" t="s">
        <v>208</v>
      </c>
      <c r="E96" s="255">
        <f>E83*'Fixed Data'!$B$14</f>
        <v>0</v>
      </c>
      <c r="F96" s="255">
        <f>F83*'Fixed Data'!$B$14</f>
        <v>0</v>
      </c>
      <c r="G96" s="255">
        <f>G83*'Fixed Data'!$B$14</f>
        <v>0</v>
      </c>
      <c r="H96" s="255">
        <f>H83*'Fixed Data'!$B$14</f>
        <v>0</v>
      </c>
      <c r="I96" s="255">
        <f>I83*'Fixed Data'!$B$14</f>
        <v>0</v>
      </c>
      <c r="J96" s="255">
        <f>J83*'Fixed Data'!$B$14</f>
        <v>0</v>
      </c>
      <c r="K96" s="255">
        <f>K83*'Fixed Data'!$B$14</f>
        <v>0</v>
      </c>
      <c r="L96" s="255">
        <f>L83*'Fixed Data'!$B$14</f>
        <v>0</v>
      </c>
      <c r="M96" s="255">
        <f>M83*'Fixed Data'!$B$14</f>
        <v>0</v>
      </c>
      <c r="N96" s="255">
        <f>N83*'Fixed Data'!$B$14</f>
        <v>0</v>
      </c>
      <c r="O96" s="255">
        <f>O83*'Fixed Data'!$B$14</f>
        <v>0</v>
      </c>
      <c r="P96" s="255">
        <f>P83*'Fixed Data'!$B$14</f>
        <v>0</v>
      </c>
      <c r="Q96" s="255">
        <f>Q83*'Fixed Data'!$B$14</f>
        <v>0</v>
      </c>
      <c r="R96" s="255">
        <f>R83*'Fixed Data'!$B$14</f>
        <v>0</v>
      </c>
      <c r="S96" s="255">
        <f>S83*'Fixed Data'!$B$14</f>
        <v>0</v>
      </c>
      <c r="T96" s="255">
        <f>T83*'Fixed Data'!$B$14</f>
        <v>0</v>
      </c>
      <c r="U96" s="255">
        <f>U83*'Fixed Data'!$B$14</f>
        <v>0</v>
      </c>
      <c r="V96" s="255">
        <f>V83*'Fixed Data'!$B$14</f>
        <v>0</v>
      </c>
      <c r="W96" s="255">
        <f>W83*'Fixed Data'!$B$14</f>
        <v>0</v>
      </c>
      <c r="X96" s="255">
        <f>X83*'Fixed Data'!$B$14</f>
        <v>0</v>
      </c>
      <c r="Y96" s="255">
        <f>Y83*'Fixed Data'!$B$14</f>
        <v>0</v>
      </c>
      <c r="Z96" s="255">
        <f>Z83*'Fixed Data'!$B$14</f>
        <v>0</v>
      </c>
      <c r="AA96" s="255">
        <f>AA83*'Fixed Data'!$B$14</f>
        <v>0</v>
      </c>
      <c r="AB96" s="255">
        <f>AB83*'Fixed Data'!$B$14</f>
        <v>0</v>
      </c>
      <c r="AC96" s="255">
        <f>AC83*'Fixed Data'!$B$14</f>
        <v>0</v>
      </c>
      <c r="AD96" s="255">
        <f>AD83*'Fixed Data'!$B$14</f>
        <v>0</v>
      </c>
      <c r="AE96" s="255">
        <f>AE83*'Fixed Data'!$B$14</f>
        <v>0</v>
      </c>
      <c r="AF96" s="255">
        <f>AF83*'Fixed Data'!$B$14</f>
        <v>0</v>
      </c>
      <c r="AG96" s="255">
        <f>AG83*'Fixed Data'!$B$14</f>
        <v>0</v>
      </c>
      <c r="AH96" s="255">
        <f>AH83*'Fixed Data'!$B$14</f>
        <v>0</v>
      </c>
      <c r="AI96" s="255">
        <f>AI83*'Fixed Data'!$B$14</f>
        <v>0</v>
      </c>
      <c r="AJ96" s="255">
        <f>AJ83*'Fixed Data'!$B$14</f>
        <v>0</v>
      </c>
      <c r="AK96" s="255">
        <f>AK83*'Fixed Data'!$B$14</f>
        <v>0</v>
      </c>
      <c r="AL96" s="255">
        <f>AL83*'Fixed Data'!$B$14</f>
        <v>0</v>
      </c>
      <c r="AM96" s="255">
        <f>AM83*'Fixed Data'!$B$14</f>
        <v>0</v>
      </c>
      <c r="AN96" s="255">
        <f>AN83*'Fixed Data'!$B$14</f>
        <v>0</v>
      </c>
      <c r="AO96" s="255">
        <f>AO83*'Fixed Data'!$B$14</f>
        <v>0</v>
      </c>
      <c r="AP96" s="255">
        <f>AP83*'Fixed Data'!$B$14</f>
        <v>0</v>
      </c>
      <c r="AQ96" s="255">
        <f>AQ83*'Fixed Data'!$B$14</f>
        <v>0</v>
      </c>
      <c r="AR96" s="255">
        <f>AR83*'Fixed Data'!$B$14</f>
        <v>0</v>
      </c>
      <c r="AS96" s="255">
        <f>AS83*'Fixed Data'!$B$14</f>
        <v>0</v>
      </c>
      <c r="AT96" s="255">
        <f>AT83*'Fixed Data'!$B$14</f>
        <v>0</v>
      </c>
      <c r="AU96" s="255">
        <f>AU83*'Fixed Data'!$B$14</f>
        <v>0</v>
      </c>
      <c r="AV96" s="255">
        <f>AV83*'Fixed Data'!$B$14</f>
        <v>0</v>
      </c>
      <c r="AW96" s="255">
        <f>AW83*'Fixed Data'!$B$14</f>
        <v>0</v>
      </c>
      <c r="AX96" s="255">
        <f>AX83*'Fixed Data'!$B$14</f>
        <v>0</v>
      </c>
      <c r="AY96" s="255">
        <f>AY83*'Fixed Data'!$B$14</f>
        <v>0</v>
      </c>
      <c r="AZ96" s="255">
        <f>AZ83*'Fixed Data'!$B$14</f>
        <v>0</v>
      </c>
      <c r="BA96" s="255">
        <f>BA83*'Fixed Data'!$B$14</f>
        <v>0</v>
      </c>
      <c r="BB96" s="255">
        <f>BB83*'Fixed Data'!$B$14</f>
        <v>0</v>
      </c>
      <c r="BC96" s="255">
        <f>BC83*'Fixed Data'!$B$14</f>
        <v>0</v>
      </c>
      <c r="BD96" s="255">
        <f>BD83*'Fixed Data'!$B$14</f>
        <v>0</v>
      </c>
      <c r="BE96" s="255">
        <f>BE83*'Fixed Data'!$B$14</f>
        <v>0</v>
      </c>
      <c r="BF96" s="255">
        <f>BF83*'Fixed Data'!$B$14</f>
        <v>0</v>
      </c>
      <c r="BG96" s="255">
        <f>BG83*'Fixed Data'!$B$14</f>
        <v>0</v>
      </c>
      <c r="BH96" s="255">
        <f>BH83*'Fixed Data'!$B$14</f>
        <v>0</v>
      </c>
      <c r="BI96" s="255">
        <f>BI83*'Fixed Data'!$B$14</f>
        <v>0</v>
      </c>
      <c r="BJ96" s="255">
        <f>BJ83*'Fixed Data'!$B$14</f>
        <v>0</v>
      </c>
      <c r="BK96" s="255">
        <f>BK83*'Fixed Data'!$B$14</f>
        <v>0</v>
      </c>
      <c r="BL96" s="255">
        <f>BL83*'Fixed Data'!$B$14</f>
        <v>0</v>
      </c>
      <c r="BM96" s="255">
        <f>BM83*'Fixed Data'!$B$14</f>
        <v>0</v>
      </c>
      <c r="BN96" s="255">
        <f>BN83*'Fixed Data'!$B$14</f>
        <v>0</v>
      </c>
      <c r="BO96" s="255">
        <f>BO83*'Fixed Data'!$B$14</f>
        <v>0</v>
      </c>
      <c r="BP96" s="255">
        <f>BP83*'Fixed Data'!$B$14</f>
        <v>0</v>
      </c>
      <c r="BQ96" s="255">
        <f>BQ83*'Fixed Data'!$B$14</f>
        <v>0</v>
      </c>
      <c r="BR96" s="255">
        <f>BR83*'Fixed Data'!$B$14</f>
        <v>0</v>
      </c>
      <c r="BS96" s="255">
        <f>BS83*'Fixed Data'!$B$14</f>
        <v>0</v>
      </c>
      <c r="BT96" s="255">
        <f>BT83*'Fixed Data'!$B$14</f>
        <v>0</v>
      </c>
      <c r="BU96" s="255">
        <f>BU83*'Fixed Data'!$B$14</f>
        <v>0</v>
      </c>
      <c r="BV96" s="255">
        <f>BV83*'Fixed Data'!$B$14</f>
        <v>0</v>
      </c>
      <c r="BW96" s="255">
        <f>BW83*'Fixed Data'!$B$14</f>
        <v>0</v>
      </c>
      <c r="BX96" s="255">
        <f>BX83*'Fixed Data'!$B$14</f>
        <v>0</v>
      </c>
      <c r="BY96" s="255">
        <f>BY83*'Fixed Data'!$B$14</f>
        <v>0</v>
      </c>
      <c r="BZ96" s="255">
        <f>BZ83*'Fixed Data'!$B$14</f>
        <v>0</v>
      </c>
      <c r="CA96" s="256">
        <f>CA83*'Fixed Data'!$B$14</f>
        <v>0</v>
      </c>
    </row>
    <row r="97" spans="1:79" ht="15.75" customHeight="1">
      <c r="A97" s="303"/>
      <c r="B97" s="2" t="s">
        <v>237</v>
      </c>
      <c r="D97" s="2" t="s">
        <v>208</v>
      </c>
      <c r="E97" s="255">
        <f>E85*'Fixed Data'!$B$15</f>
        <v>0</v>
      </c>
      <c r="F97" s="255">
        <f>F85*'Fixed Data'!$B$15</f>
        <v>0</v>
      </c>
      <c r="G97" s="255">
        <f>G85*'Fixed Data'!$B$15</f>
        <v>0</v>
      </c>
      <c r="H97" s="255">
        <f>H85*'Fixed Data'!$B$15</f>
        <v>0</v>
      </c>
      <c r="I97" s="255">
        <f>I85*'Fixed Data'!$B$15</f>
        <v>0</v>
      </c>
      <c r="J97" s="255">
        <f>J85*'Fixed Data'!$B$15</f>
        <v>0</v>
      </c>
      <c r="K97" s="255">
        <f>K85*'Fixed Data'!$B$15</f>
        <v>0</v>
      </c>
      <c r="L97" s="255">
        <f>L85*'Fixed Data'!$B$15</f>
        <v>0</v>
      </c>
      <c r="M97" s="255">
        <f>M85*'Fixed Data'!$B$15</f>
        <v>0</v>
      </c>
      <c r="N97" s="255">
        <f>N85*'Fixed Data'!$B$15</f>
        <v>0</v>
      </c>
      <c r="O97" s="255">
        <f>O85*'Fixed Data'!$B$15</f>
        <v>0</v>
      </c>
      <c r="P97" s="255">
        <f>P85*'Fixed Data'!$B$15</f>
        <v>0</v>
      </c>
      <c r="Q97" s="255">
        <f>Q85*'Fixed Data'!$B$15</f>
        <v>0</v>
      </c>
      <c r="R97" s="255">
        <f>R85*'Fixed Data'!$B$15</f>
        <v>0</v>
      </c>
      <c r="S97" s="255">
        <f>S85*'Fixed Data'!$B$15</f>
        <v>0</v>
      </c>
      <c r="T97" s="255">
        <f>T85*'Fixed Data'!$B$15</f>
        <v>0</v>
      </c>
      <c r="U97" s="255">
        <f>U85*'Fixed Data'!$B$15</f>
        <v>0</v>
      </c>
      <c r="V97" s="255">
        <f>V85*'Fixed Data'!$B$15</f>
        <v>0</v>
      </c>
      <c r="W97" s="255">
        <f>W85*'Fixed Data'!$B$15</f>
        <v>0</v>
      </c>
      <c r="X97" s="255">
        <f>X85*'Fixed Data'!$B$15</f>
        <v>0</v>
      </c>
      <c r="Y97" s="255">
        <f>Y85*'Fixed Data'!$B$15</f>
        <v>0</v>
      </c>
      <c r="Z97" s="255">
        <f>Z85*'Fixed Data'!$B$15</f>
        <v>0</v>
      </c>
      <c r="AA97" s="255">
        <f>AA85*'Fixed Data'!$B$15</f>
        <v>0</v>
      </c>
      <c r="AB97" s="255">
        <f>AB85*'Fixed Data'!$B$15</f>
        <v>0</v>
      </c>
      <c r="AC97" s="255">
        <f>AC85*'Fixed Data'!$B$15</f>
        <v>0</v>
      </c>
      <c r="AD97" s="255">
        <f>AD85*'Fixed Data'!$B$15</f>
        <v>0</v>
      </c>
      <c r="AE97" s="255">
        <f>AE85*'Fixed Data'!$B$15</f>
        <v>0</v>
      </c>
      <c r="AF97" s="255">
        <f>AF85*'Fixed Data'!$B$15</f>
        <v>0</v>
      </c>
      <c r="AG97" s="255">
        <f>AG85*'Fixed Data'!$B$15</f>
        <v>0</v>
      </c>
      <c r="AH97" s="255">
        <f>AH85*'Fixed Data'!$B$15</f>
        <v>0</v>
      </c>
      <c r="AI97" s="255">
        <f>AI85*'Fixed Data'!$B$15</f>
        <v>0</v>
      </c>
      <c r="AJ97" s="255">
        <f>AJ85*'Fixed Data'!$B$15</f>
        <v>0</v>
      </c>
      <c r="AK97" s="255">
        <f>AK85*'Fixed Data'!$B$15</f>
        <v>0</v>
      </c>
      <c r="AL97" s="255">
        <f>AL85*'Fixed Data'!$B$15</f>
        <v>0</v>
      </c>
      <c r="AM97" s="255">
        <f>AM85*'Fixed Data'!$B$15</f>
        <v>0</v>
      </c>
      <c r="AN97" s="255">
        <f>AN85*'Fixed Data'!$B$15</f>
        <v>0</v>
      </c>
      <c r="AO97" s="255">
        <f>AO85*'Fixed Data'!$B$15</f>
        <v>0</v>
      </c>
      <c r="AP97" s="255">
        <f>AP85*'Fixed Data'!$B$15</f>
        <v>0</v>
      </c>
      <c r="AQ97" s="255">
        <f>AQ85*'Fixed Data'!$B$15</f>
        <v>0</v>
      </c>
      <c r="AR97" s="255">
        <f>AR85*'Fixed Data'!$B$15</f>
        <v>0</v>
      </c>
      <c r="AS97" s="255">
        <f>AS85*'Fixed Data'!$B$15</f>
        <v>0</v>
      </c>
      <c r="AT97" s="255">
        <f>AT85*'Fixed Data'!$B$15</f>
        <v>0</v>
      </c>
      <c r="AU97" s="255">
        <f>AU85*'Fixed Data'!$B$15</f>
        <v>0</v>
      </c>
      <c r="AV97" s="255">
        <f>AV85*'Fixed Data'!$B$15</f>
        <v>0</v>
      </c>
      <c r="AW97" s="255">
        <f>AW85*'Fixed Data'!$B$15</f>
        <v>0</v>
      </c>
      <c r="AX97" s="255">
        <f>AX85*'Fixed Data'!$B$15</f>
        <v>0</v>
      </c>
      <c r="AY97" s="255">
        <f>AY85*'Fixed Data'!$B$15</f>
        <v>0</v>
      </c>
      <c r="AZ97" s="255">
        <f>AZ85*'Fixed Data'!$B$15</f>
        <v>0</v>
      </c>
      <c r="BA97" s="255">
        <f>BA85*'Fixed Data'!$B$15</f>
        <v>0</v>
      </c>
      <c r="BB97" s="255">
        <f>BB85*'Fixed Data'!$B$15</f>
        <v>0</v>
      </c>
      <c r="BC97" s="255">
        <f>BC85*'Fixed Data'!$B$15</f>
        <v>0</v>
      </c>
      <c r="BD97" s="255">
        <f>BD85*'Fixed Data'!$B$15</f>
        <v>0</v>
      </c>
      <c r="BE97" s="255">
        <f>BE85*'Fixed Data'!$B$15</f>
        <v>0</v>
      </c>
      <c r="BF97" s="255">
        <f>BF85*'Fixed Data'!$B$15</f>
        <v>0</v>
      </c>
      <c r="BG97" s="255">
        <f>BG85*'Fixed Data'!$B$15</f>
        <v>0</v>
      </c>
      <c r="BH97" s="255">
        <f>BH85*'Fixed Data'!$B$15</f>
        <v>0</v>
      </c>
      <c r="BI97" s="255">
        <f>BI85*'Fixed Data'!$B$15</f>
        <v>0</v>
      </c>
      <c r="BJ97" s="255">
        <f>BJ85*'Fixed Data'!$B$15</f>
        <v>0</v>
      </c>
      <c r="BK97" s="255">
        <f>BK85*'Fixed Data'!$B$15</f>
        <v>0</v>
      </c>
      <c r="BL97" s="255">
        <f>BL85*'Fixed Data'!$B$15</f>
        <v>0</v>
      </c>
      <c r="BM97" s="255">
        <f>BM85*'Fixed Data'!$B$15</f>
        <v>0</v>
      </c>
      <c r="BN97" s="255">
        <f>BN85*'Fixed Data'!$B$15</f>
        <v>0</v>
      </c>
      <c r="BO97" s="255">
        <f>BO85*'Fixed Data'!$B$15</f>
        <v>0</v>
      </c>
      <c r="BP97" s="255">
        <f>BP85*'Fixed Data'!$B$15</f>
        <v>0</v>
      </c>
      <c r="BQ97" s="255">
        <f>BQ85*'Fixed Data'!$B$15</f>
        <v>0</v>
      </c>
      <c r="BR97" s="255">
        <f>BR85*'Fixed Data'!$B$15</f>
        <v>0</v>
      </c>
      <c r="BS97" s="255">
        <f>BS85*'Fixed Data'!$B$15</f>
        <v>0</v>
      </c>
      <c r="BT97" s="255">
        <f>BT85*'Fixed Data'!$B$15</f>
        <v>0</v>
      </c>
      <c r="BU97" s="255">
        <f>BU85*'Fixed Data'!$B$15</f>
        <v>0</v>
      </c>
      <c r="BV97" s="255">
        <f>BV85*'Fixed Data'!$B$15</f>
        <v>0</v>
      </c>
      <c r="BW97" s="255">
        <f>BW85*'Fixed Data'!$B$15</f>
        <v>0</v>
      </c>
      <c r="BX97" s="255">
        <f>BX85*'Fixed Data'!$B$15</f>
        <v>0</v>
      </c>
      <c r="BY97" s="255">
        <f>BY85*'Fixed Data'!$B$15</f>
        <v>0</v>
      </c>
      <c r="BZ97" s="255">
        <f>BZ85*'Fixed Data'!$B$15</f>
        <v>0</v>
      </c>
      <c r="CA97" s="256">
        <f>CA85*'Fixed Data'!$B$15</f>
        <v>0</v>
      </c>
    </row>
    <row r="98" spans="1:79" ht="15.75" customHeight="1">
      <c r="A98" s="303"/>
      <c r="B98" s="2" t="s">
        <v>430</v>
      </c>
      <c r="D98" s="2" t="s">
        <v>208</v>
      </c>
      <c r="E98" s="255">
        <f>'Fixed Data'!$K$9*E86/10^6</f>
        <v>0</v>
      </c>
      <c r="F98" s="255">
        <f>'Fixed Data'!$K$9*F86/10^6</f>
        <v>0</v>
      </c>
      <c r="G98" s="255">
        <f>'Fixed Data'!$K$9*G86/10^6</f>
        <v>0</v>
      </c>
      <c r="H98" s="255">
        <f>'Fixed Data'!$K$9*H86/10^6</f>
        <v>0</v>
      </c>
      <c r="I98" s="255">
        <f>'Fixed Data'!$K$9*I86/10^6</f>
        <v>0</v>
      </c>
      <c r="J98" s="255">
        <f>'Fixed Data'!$K$9*J86/10^6</f>
        <v>0</v>
      </c>
      <c r="K98" s="255">
        <f>'Fixed Data'!$K$9*K86/10^6</f>
        <v>0</v>
      </c>
      <c r="L98" s="255">
        <f>'Fixed Data'!$K$9*L86/10^6</f>
        <v>0</v>
      </c>
      <c r="M98" s="255">
        <f>'Fixed Data'!$K$9*M86/10^6</f>
        <v>0</v>
      </c>
      <c r="N98" s="255">
        <f>'Fixed Data'!$K$9*N86/10^6</f>
        <v>0</v>
      </c>
      <c r="O98" s="255">
        <f>'Fixed Data'!$K$9*O86/10^6</f>
        <v>0</v>
      </c>
      <c r="P98" s="255">
        <f>'Fixed Data'!$K$9*P86/10^6</f>
        <v>0</v>
      </c>
      <c r="Q98" s="255">
        <f>'Fixed Data'!$K$9*Q86/10^6</f>
        <v>0</v>
      </c>
      <c r="R98" s="255">
        <f>'Fixed Data'!$K$9*R86/10^6</f>
        <v>0</v>
      </c>
      <c r="S98" s="255">
        <f>'Fixed Data'!$K$9*S86/10^6</f>
        <v>0</v>
      </c>
      <c r="T98" s="255">
        <f>'Fixed Data'!$K$9*T86/10^6</f>
        <v>0</v>
      </c>
      <c r="U98" s="255">
        <f>'Fixed Data'!$K$9*U86/10^6</f>
        <v>0</v>
      </c>
      <c r="V98" s="255">
        <f>'Fixed Data'!$K$9*V86/10^6</f>
        <v>0</v>
      </c>
      <c r="W98" s="255">
        <f>'Fixed Data'!$K$9*W86/10^6</f>
        <v>0</v>
      </c>
      <c r="X98" s="255">
        <f>'Fixed Data'!$K$9*X86/10^6</f>
        <v>0</v>
      </c>
      <c r="Y98" s="255">
        <f>'Fixed Data'!$K$9*Y86/10^6</f>
        <v>0</v>
      </c>
      <c r="Z98" s="255">
        <f>'Fixed Data'!$K$9*Z86/10^6</f>
        <v>0</v>
      </c>
      <c r="AA98" s="255">
        <f>'Fixed Data'!$K$9*AA86/10^6</f>
        <v>0</v>
      </c>
      <c r="AB98" s="255">
        <f>'Fixed Data'!$K$9*AB86/10^6</f>
        <v>0</v>
      </c>
      <c r="AC98" s="255">
        <f>'Fixed Data'!$K$9*AC86/10^6</f>
        <v>0</v>
      </c>
      <c r="AD98" s="255">
        <f>'Fixed Data'!$K$9*AD86/10^6</f>
        <v>0</v>
      </c>
      <c r="AE98" s="255">
        <f>'Fixed Data'!$K$9*AE86/10^6</f>
        <v>0</v>
      </c>
      <c r="AF98" s="255">
        <f>'Fixed Data'!$K$9*AF86/10^6</f>
        <v>0</v>
      </c>
      <c r="AG98" s="255">
        <f>'Fixed Data'!$K$9*AG86/10^6</f>
        <v>0</v>
      </c>
      <c r="AH98" s="255">
        <f>'Fixed Data'!$K$9*AH86/10^6</f>
        <v>0</v>
      </c>
      <c r="AI98" s="255">
        <f>'Fixed Data'!$K$9*AI86/10^6</f>
        <v>0</v>
      </c>
      <c r="AJ98" s="255">
        <f>'Fixed Data'!$K$9*AJ86/10^6</f>
        <v>0</v>
      </c>
      <c r="AK98" s="255">
        <f>'Fixed Data'!$K$9*AK86/10^6</f>
        <v>0</v>
      </c>
      <c r="AL98" s="255">
        <f>'Fixed Data'!$K$9*AL86/10^6</f>
        <v>0</v>
      </c>
      <c r="AM98" s="255">
        <f>'Fixed Data'!$K$9*AM86/10^6</f>
        <v>0</v>
      </c>
      <c r="AN98" s="255">
        <f>'Fixed Data'!$K$9*AN86/10^6</f>
        <v>0</v>
      </c>
      <c r="AO98" s="255">
        <f>'Fixed Data'!$K$9*AO86/10^6</f>
        <v>0</v>
      </c>
      <c r="AP98" s="255">
        <f>'Fixed Data'!$K$9*AP86/10^6</f>
        <v>0</v>
      </c>
      <c r="AQ98" s="255">
        <f>'Fixed Data'!$K$9*AQ86/10^6</f>
        <v>0</v>
      </c>
      <c r="AR98" s="255">
        <f>'Fixed Data'!$K$9*AR86/10^6</f>
        <v>0</v>
      </c>
      <c r="AS98" s="255">
        <f>'Fixed Data'!$K$9*AS86/10^6</f>
        <v>0</v>
      </c>
      <c r="AT98" s="255">
        <f>'Fixed Data'!$K$9*AT86/10^6</f>
        <v>0</v>
      </c>
      <c r="AU98" s="255">
        <f>'Fixed Data'!$K$9*AU86/10^6</f>
        <v>0</v>
      </c>
      <c r="AV98" s="255">
        <f>'Fixed Data'!$K$9*AV86/10^6</f>
        <v>0</v>
      </c>
      <c r="AW98" s="255">
        <f>'Fixed Data'!$K$9*AW86/10^6</f>
        <v>0</v>
      </c>
      <c r="AX98" s="255">
        <f>'Fixed Data'!$K$9*AX86/10^6</f>
        <v>0</v>
      </c>
      <c r="AY98" s="255">
        <f>'Fixed Data'!$K$9*AY86/10^6</f>
        <v>0</v>
      </c>
      <c r="AZ98" s="255">
        <f>'Fixed Data'!$K$9*AZ86/10^6</f>
        <v>0</v>
      </c>
      <c r="BA98" s="255">
        <f>'Fixed Data'!$K$9*BA86/10^6</f>
        <v>0</v>
      </c>
      <c r="BB98" s="255">
        <f>'Fixed Data'!$K$9*BB86/10^6</f>
        <v>0</v>
      </c>
      <c r="BC98" s="255">
        <f>'Fixed Data'!$K$9*BC86/10^6</f>
        <v>0</v>
      </c>
      <c r="BD98" s="255">
        <f>'Fixed Data'!$K$9*BD86/10^6</f>
        <v>0</v>
      </c>
      <c r="BE98" s="255">
        <f>'Fixed Data'!$K$9*BE86/10^6</f>
        <v>0</v>
      </c>
      <c r="BF98" s="255">
        <f>'Fixed Data'!$K$9*BF86/10^6</f>
        <v>0</v>
      </c>
      <c r="BG98" s="255">
        <f>'Fixed Data'!$K$9*BG86/10^6</f>
        <v>0</v>
      </c>
      <c r="BH98" s="255">
        <f>'Fixed Data'!$K$9*BH86/10^6</f>
        <v>0</v>
      </c>
      <c r="BI98" s="255">
        <f>'Fixed Data'!$K$9*BI86/10^6</f>
        <v>0</v>
      </c>
      <c r="BJ98" s="255">
        <f>'Fixed Data'!$K$9*BJ86/10^6</f>
        <v>0</v>
      </c>
      <c r="BK98" s="255">
        <f>'Fixed Data'!$K$9*BK86/10^6</f>
        <v>0</v>
      </c>
      <c r="BL98" s="255">
        <f>'Fixed Data'!$K$9*BL86/10^6</f>
        <v>0</v>
      </c>
      <c r="BM98" s="255">
        <f>'Fixed Data'!$K$9*BM86/10^6</f>
        <v>0</v>
      </c>
      <c r="BN98" s="255">
        <f>'Fixed Data'!$K$9*BN86/10^6</f>
        <v>0</v>
      </c>
      <c r="BO98" s="255">
        <f>'Fixed Data'!$K$9*BO86/10^6</f>
        <v>0</v>
      </c>
      <c r="BP98" s="255">
        <f>'Fixed Data'!$K$9*BP86/10^6</f>
        <v>0</v>
      </c>
      <c r="BQ98" s="255">
        <f>'Fixed Data'!$K$9*BQ86/10^6</f>
        <v>0</v>
      </c>
      <c r="BR98" s="255">
        <f>'Fixed Data'!$K$9*BR86/10^6</f>
        <v>0</v>
      </c>
      <c r="BS98" s="255">
        <f>'Fixed Data'!$K$9*BS86/10^6</f>
        <v>0</v>
      </c>
      <c r="BT98" s="255">
        <f>'Fixed Data'!$K$9*BT86/10^6</f>
        <v>0</v>
      </c>
      <c r="BU98" s="255">
        <f>'Fixed Data'!$K$9*BU86/10^6</f>
        <v>0</v>
      </c>
      <c r="BV98" s="255">
        <f>'Fixed Data'!$K$9*BV86/10^6</f>
        <v>0</v>
      </c>
      <c r="BW98" s="255">
        <f>'Fixed Data'!$K$9*BW86/10^6</f>
        <v>0</v>
      </c>
      <c r="BX98" s="255">
        <f>'Fixed Data'!$K$9*BX86/10^6</f>
        <v>0</v>
      </c>
      <c r="BY98" s="255">
        <f>'Fixed Data'!$K$9*BY86/10^6</f>
        <v>0</v>
      </c>
      <c r="BZ98" s="255">
        <f>'Fixed Data'!$K$9*BZ86/10^6</f>
        <v>0</v>
      </c>
      <c r="CA98" s="256">
        <f>'Fixed Data'!$K$9*CA86/10^6</f>
        <v>0</v>
      </c>
    </row>
    <row r="99" spans="1:79" ht="15.75" customHeight="1">
      <c r="A99" s="303"/>
      <c r="B99" s="2" t="s">
        <v>239</v>
      </c>
      <c r="D99" s="2" t="s">
        <v>208</v>
      </c>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5"/>
    </row>
    <row r="100" spans="1:79" ht="15.75" customHeight="1">
      <c r="A100" s="303"/>
      <c r="B100" s="2" t="s">
        <v>240</v>
      </c>
      <c r="D100" s="2" t="s">
        <v>208</v>
      </c>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5"/>
    </row>
    <row r="101" spans="1:79" ht="15.75" customHeight="1">
      <c r="A101" s="303"/>
      <c r="B101" s="2" t="s">
        <v>241</v>
      </c>
      <c r="D101" s="2" t="s">
        <v>208</v>
      </c>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5"/>
    </row>
    <row r="102" spans="1:79" ht="16.5" customHeight="1" thickBot="1">
      <c r="A102" s="304"/>
      <c r="B102" s="8" t="s">
        <v>242</v>
      </c>
      <c r="C102" s="8"/>
      <c r="D102" s="8" t="s">
        <v>208</v>
      </c>
      <c r="E102" s="259">
        <f>SUM(E88:E101)</f>
        <v>0</v>
      </c>
      <c r="F102" s="259">
        <f t="shared" ref="F102:BK102" si="52">SUM(F88:F101)</f>
        <v>0</v>
      </c>
      <c r="G102" s="259">
        <f t="shared" si="52"/>
        <v>0</v>
      </c>
      <c r="H102" s="259">
        <f t="shared" si="52"/>
        <v>0</v>
      </c>
      <c r="I102" s="259">
        <f t="shared" si="52"/>
        <v>0</v>
      </c>
      <c r="J102" s="259">
        <f t="shared" si="52"/>
        <v>0</v>
      </c>
      <c r="K102" s="259">
        <f t="shared" si="52"/>
        <v>0</v>
      </c>
      <c r="L102" s="259">
        <f t="shared" si="52"/>
        <v>0</v>
      </c>
      <c r="M102" s="259">
        <f t="shared" si="52"/>
        <v>0</v>
      </c>
      <c r="N102" s="259">
        <f t="shared" si="52"/>
        <v>0</v>
      </c>
      <c r="O102" s="259">
        <f t="shared" si="52"/>
        <v>0</v>
      </c>
      <c r="P102" s="259">
        <f t="shared" si="52"/>
        <v>0</v>
      </c>
      <c r="Q102" s="259">
        <f t="shared" si="52"/>
        <v>0</v>
      </c>
      <c r="R102" s="259">
        <f t="shared" si="52"/>
        <v>0</v>
      </c>
      <c r="S102" s="259">
        <f t="shared" si="52"/>
        <v>0</v>
      </c>
      <c r="T102" s="259">
        <f t="shared" si="52"/>
        <v>0</v>
      </c>
      <c r="U102" s="259">
        <f t="shared" si="52"/>
        <v>0</v>
      </c>
      <c r="V102" s="259">
        <f t="shared" si="52"/>
        <v>0</v>
      </c>
      <c r="W102" s="259">
        <f t="shared" si="52"/>
        <v>0</v>
      </c>
      <c r="X102" s="259">
        <f t="shared" si="52"/>
        <v>0</v>
      </c>
      <c r="Y102" s="259">
        <f t="shared" si="52"/>
        <v>0</v>
      </c>
      <c r="Z102" s="259">
        <f t="shared" si="52"/>
        <v>0</v>
      </c>
      <c r="AA102" s="259">
        <f t="shared" si="52"/>
        <v>0</v>
      </c>
      <c r="AB102" s="259">
        <f t="shared" si="52"/>
        <v>0</v>
      </c>
      <c r="AC102" s="259">
        <f t="shared" si="52"/>
        <v>0</v>
      </c>
      <c r="AD102" s="259">
        <f t="shared" si="52"/>
        <v>0</v>
      </c>
      <c r="AE102" s="259">
        <f t="shared" si="52"/>
        <v>0</v>
      </c>
      <c r="AF102" s="259">
        <f t="shared" si="52"/>
        <v>0</v>
      </c>
      <c r="AG102" s="259">
        <f t="shared" si="52"/>
        <v>0</v>
      </c>
      <c r="AH102" s="259">
        <f t="shared" si="52"/>
        <v>0</v>
      </c>
      <c r="AI102" s="259">
        <f t="shared" si="52"/>
        <v>0</v>
      </c>
      <c r="AJ102" s="259">
        <f t="shared" si="52"/>
        <v>0</v>
      </c>
      <c r="AK102" s="259">
        <f t="shared" si="52"/>
        <v>0</v>
      </c>
      <c r="AL102" s="259">
        <f t="shared" si="52"/>
        <v>0</v>
      </c>
      <c r="AM102" s="259">
        <f t="shared" si="52"/>
        <v>0</v>
      </c>
      <c r="AN102" s="259">
        <f t="shared" si="52"/>
        <v>0</v>
      </c>
      <c r="AO102" s="259">
        <f t="shared" si="52"/>
        <v>0</v>
      </c>
      <c r="AP102" s="259">
        <f t="shared" si="52"/>
        <v>0</v>
      </c>
      <c r="AQ102" s="259">
        <f t="shared" si="52"/>
        <v>0</v>
      </c>
      <c r="AR102" s="259">
        <f t="shared" si="52"/>
        <v>0</v>
      </c>
      <c r="AS102" s="259">
        <f t="shared" si="52"/>
        <v>0</v>
      </c>
      <c r="AT102" s="259">
        <f t="shared" si="52"/>
        <v>0</v>
      </c>
      <c r="AU102" s="259">
        <f t="shared" si="52"/>
        <v>0</v>
      </c>
      <c r="AV102" s="259">
        <f t="shared" si="52"/>
        <v>0</v>
      </c>
      <c r="AW102" s="259">
        <f t="shared" si="52"/>
        <v>0</v>
      </c>
      <c r="AX102" s="259">
        <f t="shared" si="52"/>
        <v>0</v>
      </c>
      <c r="AY102" s="259">
        <f t="shared" si="52"/>
        <v>0</v>
      </c>
      <c r="AZ102" s="259">
        <f t="shared" si="52"/>
        <v>0</v>
      </c>
      <c r="BA102" s="259">
        <f t="shared" si="52"/>
        <v>0</v>
      </c>
      <c r="BB102" s="259">
        <f t="shared" si="52"/>
        <v>0</v>
      </c>
      <c r="BC102" s="259">
        <f t="shared" si="52"/>
        <v>0</v>
      </c>
      <c r="BD102" s="259">
        <f t="shared" si="52"/>
        <v>0</v>
      </c>
      <c r="BE102" s="259">
        <f t="shared" si="52"/>
        <v>0</v>
      </c>
      <c r="BF102" s="259">
        <f t="shared" si="52"/>
        <v>0</v>
      </c>
      <c r="BG102" s="259">
        <f t="shared" si="52"/>
        <v>0</v>
      </c>
      <c r="BH102" s="259">
        <f t="shared" si="52"/>
        <v>0</v>
      </c>
      <c r="BI102" s="259">
        <f t="shared" si="52"/>
        <v>0</v>
      </c>
      <c r="BJ102" s="259">
        <f t="shared" si="52"/>
        <v>0</v>
      </c>
      <c r="BK102" s="259">
        <f t="shared" si="52"/>
        <v>0</v>
      </c>
      <c r="BL102" s="259">
        <f t="shared" ref="BL102:CA102" si="53">SUM(BL88:BL101)</f>
        <v>0</v>
      </c>
      <c r="BM102" s="259">
        <f t="shared" si="53"/>
        <v>0</v>
      </c>
      <c r="BN102" s="259">
        <f t="shared" si="53"/>
        <v>0</v>
      </c>
      <c r="BO102" s="259">
        <f t="shared" si="53"/>
        <v>0</v>
      </c>
      <c r="BP102" s="259">
        <f t="shared" si="53"/>
        <v>0</v>
      </c>
      <c r="BQ102" s="259">
        <f t="shared" si="53"/>
        <v>0</v>
      </c>
      <c r="BR102" s="259">
        <f t="shared" si="53"/>
        <v>0</v>
      </c>
      <c r="BS102" s="259">
        <f t="shared" si="53"/>
        <v>0</v>
      </c>
      <c r="BT102" s="259">
        <f t="shared" si="53"/>
        <v>0</v>
      </c>
      <c r="BU102" s="259">
        <f t="shared" si="53"/>
        <v>0</v>
      </c>
      <c r="BV102" s="259">
        <f t="shared" si="53"/>
        <v>0</v>
      </c>
      <c r="BW102" s="259">
        <f t="shared" si="53"/>
        <v>0</v>
      </c>
      <c r="BX102" s="259">
        <f t="shared" si="53"/>
        <v>0</v>
      </c>
      <c r="BY102" s="259">
        <f t="shared" si="53"/>
        <v>0</v>
      </c>
      <c r="BZ102" s="259">
        <f t="shared" si="53"/>
        <v>0</v>
      </c>
      <c r="CA102" s="260">
        <f t="shared" si="53"/>
        <v>0</v>
      </c>
    </row>
    <row r="103" spans="1:79">
      <c r="A103" s="199"/>
      <c r="B103" s="200" t="s">
        <v>431</v>
      </c>
      <c r="C103" s="200"/>
      <c r="D103" s="200" t="s">
        <v>208</v>
      </c>
      <c r="E103" s="267">
        <f>IF('Fixed Data'!$J$12=FALSE,E73+E102,E73)</f>
        <v>0</v>
      </c>
      <c r="F103" s="267">
        <f>IF('Fixed Data'!$J$12=FALSE,F73+F102,F73)</f>
        <v>0</v>
      </c>
      <c r="G103" s="267">
        <f>IF('Fixed Data'!$J$12=FALSE,G73+G102,G73)</f>
        <v>0</v>
      </c>
      <c r="H103" s="267">
        <f>IF('Fixed Data'!$J$12=FALSE,H73+H102,H73)</f>
        <v>0</v>
      </c>
      <c r="I103" s="267">
        <f>IF('Fixed Data'!$J$12=FALSE,I73+I102,I73)</f>
        <v>0</v>
      </c>
      <c r="J103" s="267">
        <f>IF('Fixed Data'!$J$12=FALSE,J73+J102,J73)</f>
        <v>0</v>
      </c>
      <c r="K103" s="267">
        <f>IF('Fixed Data'!$J$12=FALSE,K73+K102,K73)</f>
        <v>0</v>
      </c>
      <c r="L103" s="267">
        <f>IF('Fixed Data'!$J$12=FALSE,L73+L102,L73)</f>
        <v>0</v>
      </c>
      <c r="M103" s="267">
        <f>IF('Fixed Data'!$J$12=FALSE,M73+M102,M73)</f>
        <v>0</v>
      </c>
      <c r="N103" s="267">
        <f>IF('Fixed Data'!$J$12=FALSE,N73+N102,N73)</f>
        <v>0</v>
      </c>
      <c r="O103" s="267">
        <f>IF('Fixed Data'!$J$12=FALSE,O73+O102,O73)</f>
        <v>0</v>
      </c>
      <c r="P103" s="267">
        <f>IF('Fixed Data'!$J$12=FALSE,P73+P102,P73)</f>
        <v>0</v>
      </c>
      <c r="Q103" s="267">
        <f>IF('Fixed Data'!$J$12=FALSE,Q73+Q102,Q73)</f>
        <v>0</v>
      </c>
      <c r="R103" s="267">
        <f>IF('Fixed Data'!$J$12=FALSE,R73+R102,R73)</f>
        <v>0</v>
      </c>
      <c r="S103" s="267">
        <f>IF('Fixed Data'!$J$12=FALSE,S73+S102,S73)</f>
        <v>0</v>
      </c>
      <c r="T103" s="267">
        <f>IF('Fixed Data'!$J$12=FALSE,T73+T102,T73)</f>
        <v>0</v>
      </c>
      <c r="U103" s="267">
        <f>IF('Fixed Data'!$J$12=FALSE,U73+U102,U73)</f>
        <v>0</v>
      </c>
      <c r="V103" s="267">
        <f>IF('Fixed Data'!$J$12=FALSE,V73+V102,V73)</f>
        <v>0</v>
      </c>
      <c r="W103" s="267">
        <f>IF('Fixed Data'!$J$12=FALSE,W73+W102,W73)</f>
        <v>0</v>
      </c>
      <c r="X103" s="267">
        <f>IF('Fixed Data'!$J$12=FALSE,X73+X102,X73)</f>
        <v>0</v>
      </c>
      <c r="Y103" s="267">
        <f>IF('Fixed Data'!$J$12=FALSE,Y73+Y102,Y73)</f>
        <v>0</v>
      </c>
      <c r="Z103" s="267">
        <f>IF('Fixed Data'!$J$12=FALSE,Z73+Z102,Z73)</f>
        <v>0</v>
      </c>
      <c r="AA103" s="267">
        <f>IF('Fixed Data'!$J$12=FALSE,AA73+AA102,AA73)</f>
        <v>0</v>
      </c>
      <c r="AB103" s="267">
        <f>IF('Fixed Data'!$J$12=FALSE,AB73+AB102,AB73)</f>
        <v>0</v>
      </c>
      <c r="AC103" s="267">
        <f>IF('Fixed Data'!$J$12=FALSE,AC73+AC102,AC73)</f>
        <v>0</v>
      </c>
      <c r="AD103" s="267">
        <f>IF('Fixed Data'!$J$12=FALSE,AD73+AD102,AD73)</f>
        <v>0</v>
      </c>
      <c r="AE103" s="267">
        <f>IF('Fixed Data'!$J$12=FALSE,AE73+AE102,AE73)</f>
        <v>0</v>
      </c>
      <c r="AF103" s="267">
        <f>IF('Fixed Data'!$J$12=FALSE,AF73+AF102,AF73)</f>
        <v>0</v>
      </c>
      <c r="AG103" s="267">
        <f>IF('Fixed Data'!$J$12=FALSE,AG73+AG102,AG73)</f>
        <v>0</v>
      </c>
      <c r="AH103" s="267">
        <f>IF('Fixed Data'!$J$12=FALSE,AH73+AH102,AH73)</f>
        <v>0</v>
      </c>
      <c r="AI103" s="267">
        <f>IF('Fixed Data'!$J$12=FALSE,AI73+AI102,AI73)</f>
        <v>0</v>
      </c>
      <c r="AJ103" s="267">
        <f>IF('Fixed Data'!$J$12=FALSE,AJ73+AJ102,AJ73)</f>
        <v>0</v>
      </c>
      <c r="AK103" s="267">
        <f>IF('Fixed Data'!$J$12=FALSE,AK73+AK102,AK73)</f>
        <v>0</v>
      </c>
      <c r="AL103" s="267">
        <f>IF('Fixed Data'!$J$12=FALSE,AL73+AL102,AL73)</f>
        <v>0</v>
      </c>
      <c r="AM103" s="267">
        <f>IF('Fixed Data'!$J$12=FALSE,AM73+AM102,AM73)</f>
        <v>0</v>
      </c>
      <c r="AN103" s="267">
        <f>IF('Fixed Data'!$J$12=FALSE,AN73+AN102,AN73)</f>
        <v>0</v>
      </c>
      <c r="AO103" s="267">
        <f>IF('Fixed Data'!$J$12=FALSE,AO73+AO102,AO73)</f>
        <v>0</v>
      </c>
      <c r="AP103" s="267">
        <f>IF('Fixed Data'!$J$12=FALSE,AP73+AP102,AP73)</f>
        <v>0</v>
      </c>
      <c r="AQ103" s="267">
        <f>IF('Fixed Data'!$J$12=FALSE,AQ73+AQ102,AQ73)</f>
        <v>0</v>
      </c>
      <c r="AR103" s="267">
        <f>IF('Fixed Data'!$J$12=FALSE,AR73+AR102,AR73)</f>
        <v>0</v>
      </c>
      <c r="AS103" s="267">
        <f>IF('Fixed Data'!$J$12=FALSE,AS73+AS102,AS73)</f>
        <v>0</v>
      </c>
      <c r="AT103" s="267">
        <f>IF('Fixed Data'!$J$12=FALSE,AT73+AT102,AT73)</f>
        <v>0</v>
      </c>
      <c r="AU103" s="267">
        <f>IF('Fixed Data'!$J$12=FALSE,AU73+AU102,AU73)</f>
        <v>0</v>
      </c>
      <c r="AV103" s="267">
        <f>IF('Fixed Data'!$J$12=FALSE,AV73+AV102,AV73)</f>
        <v>0</v>
      </c>
      <c r="AW103" s="267">
        <f>IF('Fixed Data'!$J$12=FALSE,AW73+AW102,AW73)</f>
        <v>0</v>
      </c>
      <c r="AX103" s="267">
        <f>IF('Fixed Data'!$J$12=FALSE,AX73+AX102,AX73)</f>
        <v>0</v>
      </c>
      <c r="AY103" s="267">
        <f>IF('Fixed Data'!$J$12=FALSE,AY73+AY102,AY73)</f>
        <v>0</v>
      </c>
      <c r="AZ103" s="267">
        <f>IF('Fixed Data'!$J$12=FALSE,AZ73+AZ102,AZ73)</f>
        <v>0</v>
      </c>
      <c r="BA103" s="267">
        <f>IF('Fixed Data'!$J$12=FALSE,BA73+BA102,BA73)</f>
        <v>0</v>
      </c>
      <c r="BB103" s="267">
        <f>IF('Fixed Data'!$J$12=FALSE,BB73+BB102,BB73)</f>
        <v>0</v>
      </c>
      <c r="BC103" s="267">
        <f>IF('Fixed Data'!$J$12=FALSE,BC73+BC102,BC73)</f>
        <v>0</v>
      </c>
      <c r="BD103" s="267">
        <f>IF('Fixed Data'!$J$12=FALSE,BD73+BD102,BD73)</f>
        <v>0</v>
      </c>
      <c r="BE103" s="267">
        <f>IF('Fixed Data'!$J$12=FALSE,BE73+BE102,BE73)</f>
        <v>0</v>
      </c>
      <c r="BF103" s="267">
        <f>IF('Fixed Data'!$J$12=FALSE,BF73+BF102,BF73)</f>
        <v>0</v>
      </c>
      <c r="BG103" s="267">
        <f>IF('Fixed Data'!$J$12=FALSE,BG73+BG102,BG73)</f>
        <v>0</v>
      </c>
      <c r="BH103" s="267">
        <f>IF('Fixed Data'!$J$12=FALSE,BH73+BH102,BH73)</f>
        <v>0</v>
      </c>
      <c r="BI103" s="267">
        <f>IF('Fixed Data'!$J$12=FALSE,BI73+BI102,BI73)</f>
        <v>0</v>
      </c>
      <c r="BJ103" s="267">
        <f>IF('Fixed Data'!$J$12=FALSE,BJ73+BJ102,BJ73)</f>
        <v>0</v>
      </c>
      <c r="BK103" s="267">
        <f>IF('Fixed Data'!$J$12=FALSE,BK73+BK102,BK73)</f>
        <v>0</v>
      </c>
      <c r="BL103" s="267">
        <f>IF('Fixed Data'!$J$12=FALSE,BL73+BL102,BL73)</f>
        <v>0</v>
      </c>
      <c r="BM103" s="267">
        <f>IF('Fixed Data'!$J$12=FALSE,BM73+BM102,BM73)</f>
        <v>0</v>
      </c>
      <c r="BN103" s="267">
        <f>IF('Fixed Data'!$J$12=FALSE,BN73+BN102,BN73)</f>
        <v>0</v>
      </c>
      <c r="BO103" s="267">
        <f>IF('Fixed Data'!$J$12=FALSE,BO73+BO102,BO73)</f>
        <v>0</v>
      </c>
      <c r="BP103" s="267">
        <f>IF('Fixed Data'!$J$12=FALSE,BP73+BP102,BP73)</f>
        <v>0</v>
      </c>
      <c r="BQ103" s="267">
        <f>IF('Fixed Data'!$J$12=FALSE,BQ73+BQ102,BQ73)</f>
        <v>0</v>
      </c>
      <c r="BR103" s="267">
        <f>IF('Fixed Data'!$J$12=FALSE,BR73+BR102,BR73)</f>
        <v>0</v>
      </c>
      <c r="BS103" s="267">
        <f>IF('Fixed Data'!$J$12=FALSE,BS73+BS102,BS73)</f>
        <v>0</v>
      </c>
      <c r="BT103" s="267">
        <f>IF('Fixed Data'!$J$12=FALSE,BT73+BT102,BT73)</f>
        <v>0</v>
      </c>
      <c r="BU103" s="267">
        <f>IF('Fixed Data'!$J$12=FALSE,BU73+BU102,BU73)</f>
        <v>0</v>
      </c>
      <c r="BV103" s="267">
        <f>IF('Fixed Data'!$J$12=FALSE,BV73+BV102,BV73)</f>
        <v>0</v>
      </c>
      <c r="BW103" s="267">
        <f>IF('Fixed Data'!$J$12=FALSE,BW73+BW102,BW73)</f>
        <v>0</v>
      </c>
      <c r="BX103" s="267">
        <f>IF('Fixed Data'!$J$12=FALSE,BX73+BX102,BX73)</f>
        <v>0</v>
      </c>
      <c r="BY103" s="267">
        <f>IF('Fixed Data'!$J$12=FALSE,BY73+BY102,BY73)</f>
        <v>0</v>
      </c>
      <c r="BZ103" s="267">
        <f>IF('Fixed Data'!$J$12=FALSE,BZ73+BZ102,BZ73)</f>
        <v>0</v>
      </c>
      <c r="CA103" s="268">
        <f>IF('Fixed Data'!$J$12=FALSE,CA73+CA102,CA73)</f>
        <v>0</v>
      </c>
    </row>
    <row r="104" spans="1:79">
      <c r="A104" s="201"/>
      <c r="B104" s="2" t="s">
        <v>432</v>
      </c>
      <c r="C104" s="202" t="s">
        <v>433</v>
      </c>
      <c r="D104" s="2" t="s">
        <v>223</v>
      </c>
      <c r="E104" s="203">
        <f>IFERROR(IF(E17&lt;($D$16),1,IF((E16-1)&gt;30,(D$104/(1+'Fixed Data'!$B$10)),(1/(1+'Fixed Data'!$B$9)^(E16-$E$16)))),0)</f>
        <v>1</v>
      </c>
      <c r="F104" s="203">
        <f>IFERROR(IF(F17&lt;($D$16),1,IF((F16-1)&gt;30,(E$104/(1+'Fixed Data'!$B$10)),(1/(1+'Fixed Data'!$B$9)^(F16-$E$16)))),0)</f>
        <v>0.96618357487922713</v>
      </c>
      <c r="G104" s="203">
        <f>IFERROR(IF(G17&lt;($D$16),1,IF((G16-1)&gt;30,(F$104/(1+'Fixed Data'!$B$10)),(1/(1+'Fixed Data'!$B$9)^(G16-$E$16)))),0)</f>
        <v>0.93351070036640305</v>
      </c>
      <c r="H104" s="203">
        <f>IFERROR(IF(H17&lt;($D$16),1,IF((H16-1)&gt;30,(G$104/(1+'Fixed Data'!$B$10)),(1/(1+'Fixed Data'!$B$9)^(H16-$E$16)))),0)</f>
        <v>0.90194270566802237</v>
      </c>
      <c r="I104" s="203">
        <f>IFERROR(IF(I17&lt;($D$16),1,IF((I16-1)&gt;30,(H$104/(1+'Fixed Data'!$B$10)),(1/(1+'Fixed Data'!$B$9)^(I16-$E$16)))),0)</f>
        <v>0.87144222769857238</v>
      </c>
      <c r="J104" s="203">
        <f>IFERROR(IF(J17&lt;($D$16),1,IF((J16-1)&gt;30,(I$104/(1+'Fixed Data'!$B$10)),(1/(1+'Fixed Data'!$B$9)^(J16-$E$16)))),0)</f>
        <v>0.84197316685852419</v>
      </c>
      <c r="K104" s="203">
        <f>IFERROR(IF(K17&lt;($D$16),1,IF((K16-1)&gt;30,(J$104/(1+'Fixed Data'!$B$10)),(1/(1+'Fixed Data'!$B$9)^(K16-$E$16)))),0)</f>
        <v>0.81350064430775282</v>
      </c>
      <c r="L104" s="203">
        <f>IFERROR(IF(L17&lt;($D$16),1,IF((L16-1)&gt;30,(K$104/(1+'Fixed Data'!$B$10)),(1/(1+'Fixed Data'!$B$9)^(L16-$E$16)))),0)</f>
        <v>0.78599096068381913</v>
      </c>
      <c r="M104" s="203">
        <f>IFERROR(IF(M17&lt;($D$16),1,IF((M16-1)&gt;30,(L$104/(1+'Fixed Data'!$B$10)),(1/(1+'Fixed Data'!$B$9)^(M16-$E$16)))),0)</f>
        <v>0.75941155621625056</v>
      </c>
      <c r="N104" s="203">
        <f>IFERROR(IF(N17&lt;($D$16),1,IF((N16-1)&gt;30,(M$104/(1+'Fixed Data'!$B$10)),(1/(1+'Fixed Data'!$B$9)^(N16-$E$16)))),0)</f>
        <v>0.73373097218961414</v>
      </c>
      <c r="O104" s="203">
        <f>IFERROR(IF(O17&lt;($D$16),1,IF((O16-1)&gt;30,(N$104/(1+'Fixed Data'!$B$10)),(1/(1+'Fixed Data'!$B$9)^(O16-$E$16)))),0)</f>
        <v>0.70891881370977217</v>
      </c>
      <c r="P104" s="203">
        <f>IFERROR(IF(P17&lt;($D$16),1,IF((P16-1)&gt;30,(O$104/(1+'Fixed Data'!$B$10)),(1/(1+'Fixed Data'!$B$9)^(P16-$E$16)))),0)</f>
        <v>0.68494571372924851</v>
      </c>
      <c r="Q104" s="203">
        <f>IFERROR(IF(Q17&lt;($D$16),1,IF((Q16-1)&gt;30,(P$104/(1+'Fixed Data'!$B$10)),(1/(1+'Fixed Data'!$B$9)^(Q16-$E$16)))),0)</f>
        <v>0.66178329828912896</v>
      </c>
      <c r="R104" s="203">
        <f>IFERROR(IF(R17&lt;($D$16),1,IF((R16-1)&gt;30,(Q$104/(1+'Fixed Data'!$B$10)),(1/(1+'Fixed Data'!$B$9)^(R16-$E$16)))),0)</f>
        <v>0.63940415293635666</v>
      </c>
      <c r="S104" s="203">
        <f>IFERROR(IF(S17&lt;($D$16),1,IF((S16-1)&gt;30,(R$104/(1+'Fixed Data'!$B$10)),(1/(1+'Fixed Data'!$B$9)^(S16-$E$16)))),0)</f>
        <v>0.61778179027667302</v>
      </c>
      <c r="T104" s="203">
        <f>IFERROR(IF(T17&lt;($D$16),1,IF((T16-1)&gt;30,(S$104/(1+'Fixed Data'!$B$10)),(1/(1+'Fixed Data'!$B$9)^(T16-$E$16)))),0)</f>
        <v>0.59689061862480497</v>
      </c>
      <c r="U104" s="203">
        <f>IFERROR(IF(U17&lt;($D$16),1,IF((U16-1)&gt;30,(T$104/(1+'Fixed Data'!$B$10)),(1/(1+'Fixed Data'!$B$9)^(U16-$E$16)))),0)</f>
        <v>0.57670591171478747</v>
      </c>
      <c r="V104" s="203">
        <f>IFERROR(IF(V17&lt;($D$16),1,IF((V16-1)&gt;30,(U$104/(1+'Fixed Data'!$B$10)),(1/(1+'Fixed Data'!$B$9)^(V16-$E$16)))),0)</f>
        <v>0.55720377943457733</v>
      </c>
      <c r="W104" s="203">
        <f>IFERROR(IF(W17&lt;($D$16),1,IF((W16-1)&gt;30,(V$104/(1+'Fixed Data'!$B$10)),(1/(1+'Fixed Data'!$B$9)^(W16-$E$16)))),0)</f>
        <v>0.53836113955031628</v>
      </c>
      <c r="X104" s="203">
        <f>IFERROR(IF(X17&lt;($D$16),1,IF((X16-1)&gt;30,(W$104/(1+'Fixed Data'!$B$10)),(1/(1+'Fixed Data'!$B$9)^(X16-$E$16)))),0)</f>
        <v>0.52015569038677911</v>
      </c>
      <c r="Y104" s="203">
        <f>IFERROR(IF(Y17&lt;($D$16),1,IF((Y16-1)&gt;30,(X$104/(1+'Fixed Data'!$B$10)),(1/(1+'Fixed Data'!$B$9)^(Y16-$E$16)))),0)</f>
        <v>0.50256588443167061</v>
      </c>
      <c r="Z104" s="203">
        <f>IFERROR(IF(Z17&lt;($D$16),1,IF((Z16-1)&gt;30,(Y$104/(1+'Fixed Data'!$B$10)),(1/(1+'Fixed Data'!$B$9)^(Z16-$E$16)))),0)</f>
        <v>0.48557090283253213</v>
      </c>
      <c r="AA104" s="203">
        <f>IFERROR(IF(AA17&lt;($D$16),1,IF((AA16-1)&gt;30,(Z$104/(1+'Fixed Data'!$B$10)),(1/(1+'Fixed Data'!$B$9)^(AA16-$E$16)))),0)</f>
        <v>0.46915063075606966</v>
      </c>
      <c r="AB104" s="203">
        <f>IFERROR(IF(AB17&lt;($D$16),1,IF((AB16-1)&gt;30,(AA$104/(1+'Fixed Data'!$B$10)),(1/(1+'Fixed Data'!$B$9)^(AB16-$E$16)))),0)</f>
        <v>0.45328563358074364</v>
      </c>
      <c r="AC104" s="203">
        <f>IFERROR(IF(AC17&lt;($D$16),1,IF((AC16-1)&gt;30,(AB$104/(1+'Fixed Data'!$B$10)),(1/(1+'Fixed Data'!$B$9)^(AC16-$E$16)))),0)</f>
        <v>0.43795713389443841</v>
      </c>
      <c r="AD104" s="203">
        <f>IFERROR(IF(AD17&lt;($D$16),1,IF((AD16-1)&gt;30,(AC$104/(1+'Fixed Data'!$B$10)),(1/(1+'Fixed Data'!$B$9)^(AD16-$E$16)))),0)</f>
        <v>0.42314698926998884</v>
      </c>
      <c r="AE104" s="203">
        <f>IFERROR(IF(AE17&lt;($D$16),1,IF((AE16-1)&gt;30,(AD$104/(1+'Fixed Data'!$B$10)),(1/(1+'Fixed Data'!$B$9)^(AE16-$E$16)))),0)</f>
        <v>0.40883767079225974</v>
      </c>
      <c r="AF104" s="203">
        <f>IFERROR(IF(AF17&lt;($D$16),1,IF((AF16-1)&gt;30,(AE$104/(1+'Fixed Data'!$B$10)),(1/(1+'Fixed Data'!$B$9)^(AF16-$E$16)))),0)</f>
        <v>0.39501224231136206</v>
      </c>
      <c r="AG104" s="203">
        <f>IFERROR(IF(AG17&lt;($D$16),1,IF((AG16-1)&gt;30,(AF$104/(1+'Fixed Data'!$B$10)),(1/(1+'Fixed Data'!$B$9)^(AG16-$E$16)))),0)</f>
        <v>0.38165434039745127</v>
      </c>
      <c r="AH104" s="203">
        <f>IFERROR(IF(AH17&lt;($D$16),1,IF((AH16-1)&gt;30,(AG$104/(1+'Fixed Data'!$B$10)),(1/(1+'Fixed Data'!$B$9)^(AH16-$E$16)))),0)</f>
        <v>0.36874815497338298</v>
      </c>
      <c r="AI104" s="203">
        <f>IFERROR(IF(AI17&lt;($D$16),1,IF((AI16-1)&gt;30,(AH$104/(1+'Fixed Data'!$B$10)),(1/(1+'Fixed Data'!$B$9)^(AI16-$E$16)))),0)</f>
        <v>0.35627841060230236</v>
      </c>
      <c r="AJ104" s="203">
        <f>IFERROR(IF(AJ17&lt;($D$16),1,IF((AJ16-1)&gt;30,(AI$104/(1+'Fixed Data'!$B$10)),(1/(1+'Fixed Data'!$B$9)^(AJ16-$E$16)))),0)</f>
        <v>0.3459013695167984</v>
      </c>
      <c r="AK104" s="203">
        <f>IFERROR(IF(AK17&lt;($D$16),1,IF((AK16-1)&gt;30,(AJ$104/(1+'Fixed Data'!$B$10)),(1/(1+'Fixed Data'!$B$9)^(AK16-$E$16)))),0)</f>
        <v>0.33582657234640623</v>
      </c>
      <c r="AL104" s="203">
        <f>IFERROR(IF(AL17&lt;($D$16),1,IF((AL16-1)&gt;30,(AK$104/(1+'Fixed Data'!$B$10)),(1/(1+'Fixed Data'!$B$9)^(AL16-$E$16)))),0)</f>
        <v>0.32604521587029728</v>
      </c>
      <c r="AM104" s="203">
        <f>IFERROR(IF(AM17&lt;($D$16),1,IF((AM16-1)&gt;30,(AL$104/(1+'Fixed Data'!$B$10)),(1/(1+'Fixed Data'!$B$9)^(AM16-$E$16)))),0)</f>
        <v>0.31654875327213328</v>
      </c>
      <c r="AN104" s="203">
        <f>IFERROR(IF(AN17&lt;($D$16),1,IF((AN16-1)&gt;30,(AM$104/(1+'Fixed Data'!$B$10)),(1/(1+'Fixed Data'!$B$9)^(AN16-$E$16)))),0)</f>
        <v>0.30732888667197406</v>
      </c>
      <c r="AO104" s="203">
        <f>IFERROR(IF(AO17&lt;($D$16),1,IF((AO16-1)&gt;30,(AN$104/(1+'Fixed Data'!$B$10)),(1/(1+'Fixed Data'!$B$9)^(AO16-$E$16)))),0)</f>
        <v>0.29837755987570297</v>
      </c>
      <c r="AP104" s="203">
        <f>IFERROR(IF(AP17&lt;($D$16),1,IF((AP16-1)&gt;30,(AO$104/(1+'Fixed Data'!$B$10)),(1/(1+'Fixed Data'!$B$9)^(AP16-$E$16)))),0)</f>
        <v>0.28968695133563394</v>
      </c>
      <c r="AQ104" s="203">
        <f>IFERROR(IF(AQ17&lt;($D$16),1,IF((AQ16-1)&gt;30,(AP$104/(1+'Fixed Data'!$B$10)),(1/(1+'Fixed Data'!$B$9)^(AQ16-$E$16)))),0)</f>
        <v>0.28124946731614947</v>
      </c>
      <c r="AR104" s="203">
        <f>IFERROR(IF(AR17&lt;($D$16),1,IF((AR16-1)&gt;30,(AQ$104/(1+'Fixed Data'!$B$10)),(1/(1+'Fixed Data'!$B$9)^(AR16-$E$16)))),0)</f>
        <v>0.27305773525839755</v>
      </c>
      <c r="AS104" s="203">
        <f>IFERROR(IF(AS17&lt;($D$16),1,IF((AS16-1)&gt;30,(AR$104/(1+'Fixed Data'!$B$10)),(1/(1+'Fixed Data'!$B$9)^(AS16-$E$16)))),0)</f>
        <v>0.26510459733825004</v>
      </c>
      <c r="AT104" s="203">
        <f>IFERROR(IF(AT17&lt;($D$16),1,IF((AT16-1)&gt;30,(AS$104/(1+'Fixed Data'!$B$10)),(1/(1+'Fixed Data'!$B$9)^(AT16-$E$16)))),0)</f>
        <v>0.25738310421189325</v>
      </c>
      <c r="AU104" s="203">
        <f>IFERROR(IF(AU17&lt;($D$16),1,IF((AU16-1)&gt;30,(AT$104/(1+'Fixed Data'!$B$10)),(1/(1+'Fixed Data'!$B$9)^(AU16-$E$16)))),0)</f>
        <v>0.24988650894358569</v>
      </c>
      <c r="AV104" s="203">
        <f>IFERROR(IF(AV17&lt;($D$16),1,IF((AV16-1)&gt;30,(AU$104/(1+'Fixed Data'!$B$10)),(1/(1+'Fixed Data'!$B$9)^(AV16-$E$16)))),0)</f>
        <v>0.24260826111027736</v>
      </c>
      <c r="AW104" s="203">
        <f>IFERROR(IF(AW17&lt;($D$16),1,IF((AW16-1)&gt;30,(AV$104/(1+'Fixed Data'!$B$10)),(1/(1+'Fixed Data'!$B$9)^(AW16-$E$16)))),0)</f>
        <v>0.23554200107793918</v>
      </c>
      <c r="AX104" s="203">
        <f>IFERROR(IF(AX17&lt;($D$16),1,IF((AX16-1)&gt;30,(AW$104/(1+'Fixed Data'!$B$10)),(1/(1+'Fixed Data'!$B$9)^(AX16-$E$16)))),0)</f>
        <v>0.22868155444460114</v>
      </c>
      <c r="AY104" s="203">
        <f>IFERROR(IF(AY17&lt;($D$16),1,IF((AY16-1)&gt;30,(AX$104/(1+'Fixed Data'!$B$10)),(1/(1+'Fixed Data'!$B$9)^(AY16-$E$16)))),0)</f>
        <v>0.22202092664524381</v>
      </c>
      <c r="AZ104" s="203">
        <f>IFERROR(IF(AZ17&lt;($D$16),1,IF((AZ16-1)&gt;30,(AY$104/(1+'Fixed Data'!$B$10)),(1/(1+'Fixed Data'!$B$9)^(AZ16-$E$16)))),0)</f>
        <v>0.21555429771382895</v>
      </c>
      <c r="BA104" s="203">
        <f>IFERROR(IF(BA17&lt;($D$16),1,IF((BA16-1)&gt;30,(AZ$104/(1+'Fixed Data'!$B$10)),(1/(1+'Fixed Data'!$B$9)^(BA16-$E$16)))),0)</f>
        <v>0.20927601719789218</v>
      </c>
      <c r="BB104" s="203">
        <f>IFERROR(IF(BB17&lt;($D$16),1,IF((BB16-1)&gt;30,(BA$104/(1+'Fixed Data'!$B$10)),(1/(1+'Fixed Data'!$B$9)^(BB16-$E$16)))),0)</f>
        <v>0.20318059922125453</v>
      </c>
      <c r="BC104" s="203">
        <f>IFERROR(IF(BC17&lt;($D$16),1,IF((BC16-1)&gt;30,(BB$104/(1+'Fixed Data'!$B$10)),(1/(1+'Fixed Data'!$B$9)^(BC16-$E$16)))),0)</f>
        <v>0.19726271769053838</v>
      </c>
      <c r="BD104" s="203">
        <f>IFERROR(IF(BD17&lt;($D$16),1,IF((BD16-1)&gt;30,(BC$104/(1+'Fixed Data'!$B$10)),(1/(1+'Fixed Data'!$B$9)^(BD16-$E$16)))),0)</f>
        <v>0.1915172016412994</v>
      </c>
      <c r="BE104" s="203">
        <f>IFERROR(IF(BE17&lt;($D$16),1,IF((BE16-1)&gt;30,(BD$104/(1+'Fixed Data'!$B$10)),(1/(1+'Fixed Data'!$B$9)^(BE16-$E$16)))),0)</f>
        <v>0.18593903071970816</v>
      </c>
      <c r="BF104" s="203">
        <f>IFERROR(IF(BF17&lt;($D$16),1,IF((BF16-1)&gt;30,(BE$104/(1+'Fixed Data'!$B$10)),(1/(1+'Fixed Data'!$B$9)^(BF16-$E$16)))),0)</f>
        <v>0.18052333079583316</v>
      </c>
      <c r="BG104" s="203">
        <f>IFERROR(IF(BG17&lt;($D$16),1,IF((BG16-1)&gt;30,(BF$104/(1+'Fixed Data'!$B$10)),(1/(1+'Fixed Data'!$B$9)^(BG16-$E$16)))),0)</f>
        <v>0.17526536970469239</v>
      </c>
      <c r="BH104" s="203">
        <f>IFERROR(IF(BH17&lt;($D$16),1,IF((BH16-1)&gt;30,(BG$104/(1+'Fixed Data'!$B$10)),(1/(1+'Fixed Data'!$B$9)^(BH16-$E$16)))),0)</f>
        <v>0.17016055311135184</v>
      </c>
      <c r="BI104" s="203">
        <f>IFERROR(IF(BI17&lt;($D$16),1,IF((BI16-1)&gt;30,(BH$104/(1+'Fixed Data'!$B$10)),(1/(1+'Fixed Data'!$B$9)^(BI16-$E$16)))),0)</f>
        <v>0.16520442049645809</v>
      </c>
      <c r="BJ104" s="203">
        <f>IFERROR(IF(BJ17&lt;($D$16),1,IF((BJ16-1)&gt;30,(BI$104/(1+'Fixed Data'!$B$10)),(1/(1+'Fixed Data'!$B$9)^(BJ16-$E$16)))),0)</f>
        <v>0.16039264125869718</v>
      </c>
      <c r="BK104" s="203">
        <f>IFERROR(IF(BK17&lt;($D$16),1,IF((BK16-1)&gt;30,(BJ$104/(1+'Fixed Data'!$B$10)),(1/(1+'Fixed Data'!$B$9)^(BK16-$E$16)))),0)</f>
        <v>0.15572101093077395</v>
      </c>
      <c r="BL104" s="203">
        <f>IFERROR(IF(BL17&lt;($D$16),1,IF((BL16-1)&gt;30,(BK$104/(1+'Fixed Data'!$B$10)),(1/(1+'Fixed Data'!$B$9)^(BL16-$E$16)))),0)</f>
        <v>0.15118544750560578</v>
      </c>
      <c r="BM104" s="203">
        <f>IFERROR(IF(BM17&lt;($D$16),1,IF((BM16-1)&gt;30,(BL$104/(1+'Fixed Data'!$B$10)),(1/(1+'Fixed Data'!$B$9)^(BM16-$E$16)))),0)</f>
        <v>0.14678198786952018</v>
      </c>
      <c r="BN104" s="203">
        <f>IFERROR(IF(BN17&lt;($D$16),1,IF((BN16-1)&gt;30,(BM$104/(1+'Fixed Data'!$B$10)),(1/(1+'Fixed Data'!$B$9)^(BN16-$E$16)))),0)</f>
        <v>0.14250678433933997</v>
      </c>
      <c r="BO104" s="203">
        <f>IFERROR(IF(BO17&lt;($D$16),1,IF((BO16-1)&gt;30,(BN$104/(1+'Fixed Data'!$B$10)),(1/(1+'Fixed Data'!$B$9)^(BO16-$E$16)))),0)</f>
        <v>0.13835610130033008</v>
      </c>
      <c r="BP104" s="203">
        <f>IFERROR(IF(BP17&lt;($D$16),1,IF((BP16-1)&gt;30,(BO$104/(1+'Fixed Data'!$B$10)),(1/(1+'Fixed Data'!$B$9)^(BP16-$E$16)))),0)</f>
        <v>0.13432631194206804</v>
      </c>
      <c r="BQ104" s="203">
        <f>IFERROR(IF(BQ17&lt;($D$16),1,IF((BQ16-1)&gt;30,(BP$104/(1+'Fixed Data'!$B$10)),(1/(1+'Fixed Data'!$B$9)^(BQ16-$E$16)))),0)</f>
        <v>0.13041389508938644</v>
      </c>
      <c r="BR104" s="203">
        <f>IFERROR(IF(BR17&lt;($D$16),1,IF((BR16-1)&gt;30,(BQ$104/(1+'Fixed Data'!$B$10)),(1/(1+'Fixed Data'!$B$9)^(BR16-$E$16)))),0)</f>
        <v>0.1266154321256179</v>
      </c>
      <c r="BS104" s="203">
        <f>IFERROR(IF(BS17&lt;($D$16),1,IF((BS16-1)&gt;30,(BR$104/(1+'Fixed Data'!$B$10)),(1/(1+'Fixed Data'!$B$9)^(BS16-$E$16)))),0)</f>
        <v>0.12292760400545427</v>
      </c>
      <c r="BT104" s="203">
        <f>IFERROR(IF(BT17&lt;($D$16),1,IF((BT16-1)&gt;30,(BS$104/(1+'Fixed Data'!$B$10)),(1/(1+'Fixed Data'!$B$9)^(BT16-$E$16)))),0)</f>
        <v>0.11934718835480997</v>
      </c>
      <c r="BU104" s="203">
        <f>IFERROR(IF(BU17&lt;($D$16),1,IF((BU16-1)&gt;30,(BT$104/(1+'Fixed Data'!$B$10)),(1/(1+'Fixed Data'!$B$9)^(BU16-$E$16)))),0)</f>
        <v>0.11587105665515531</v>
      </c>
      <c r="BV104" s="203">
        <f>IFERROR(IF(BV17&lt;($D$16),1,IF((BV16-1)&gt;30,(BU$104/(1+'Fixed Data'!$B$10)),(1/(1+'Fixed Data'!$B$9)^(BV16-$E$16)))),0)</f>
        <v>0.11249617150985952</v>
      </c>
      <c r="BW104" s="203">
        <f>IFERROR(IF(BW17&lt;($D$16),1,IF((BW16-1)&gt;30,(BV$104/(1+'Fixed Data'!$B$10)),(1/(1+'Fixed Data'!$B$9)^(BW16-$E$16)))),0)</f>
        <v>0.10921958399015487</v>
      </c>
      <c r="BX104" s="203">
        <f>IFERROR(IF(BX17&lt;($D$16),1,IF((BX16-1)&gt;30,(BW$104/(1+'Fixed Data'!$B$10)),(1/(1+'Fixed Data'!$B$9)^(BX16-$E$16)))),0)</f>
        <v>0.10603843105840279</v>
      </c>
      <c r="BY104" s="203">
        <f>IFERROR(IF(BY17&lt;($D$16),1,IF((BY16-1)&gt;30,(BX$104/(1+'Fixed Data'!$B$10)),(1/(1+'Fixed Data'!$B$9)^(BY16-$E$16)))),0)</f>
        <v>0.10294993306641047</v>
      </c>
      <c r="BZ104" s="203">
        <f>IFERROR(IF(BZ17&lt;($D$16),1,IF((BZ16-1)&gt;30,(BY$104/(1+'Fixed Data'!$B$10)),(1/(1+'Fixed Data'!$B$9)^(BZ16-$E$16)))),0)</f>
        <v>9.9951391326612099E-2</v>
      </c>
      <c r="CA104" s="204">
        <f>IFERROR(IF(CA17&lt;($D$16),1,IF((CA16-1)&gt;30,(BZ$104/(1+'Fixed Data'!$B$10)),(1/(1+'Fixed Data'!$B$9)^(CA16-$E$16)))),0)</f>
        <v>9.7040185753992328E-2</v>
      </c>
    </row>
    <row r="105" spans="1:79">
      <c r="A105" s="201"/>
      <c r="B105" s="205" t="s">
        <v>434</v>
      </c>
      <c r="C105" s="206" t="s">
        <v>435</v>
      </c>
      <c r="D105" s="205" t="s">
        <v>223</v>
      </c>
      <c r="E105" s="203">
        <f>IFERROR(IF(E17&lt;($D$16),1,IF((E16-1)&gt;30,(D$105/(1+'Fixed Data'!$B$12)),(1/(1+'Fixed Data'!$B$11)^(E16-$E$16)))),0)</f>
        <v>1</v>
      </c>
      <c r="F105" s="203">
        <f>IFERROR(IF(F17&lt;($D$16),1,IF((F16-1)&gt;30,(E$105/(1+'Fixed Data'!$B$12)),(1/(1+'Fixed Data'!$B$11)^(F16-$E$16)))),0)</f>
        <v>0.98522167487684742</v>
      </c>
      <c r="G105" s="203">
        <f>IFERROR(IF(G17&lt;($D$16),1,IF((G16-1)&gt;30,(F$105/(1+'Fixed Data'!$B$12)),(1/(1+'Fixed Data'!$B$11)^(G16-$E$16)))),0)</f>
        <v>0.9706617486471405</v>
      </c>
      <c r="H105" s="203">
        <f>IFERROR(IF(H17&lt;($D$16),1,IF((H16-1)&gt;30,(G$105/(1+'Fixed Data'!$B$12)),(1/(1+'Fixed Data'!$B$11)^(H16-$E$16)))),0)</f>
        <v>0.95631699374102519</v>
      </c>
      <c r="I105" s="203">
        <f>IFERROR(IF(I17&lt;($D$16),1,IF((I16-1)&gt;30,(H$105/(1+'Fixed Data'!$B$12)),(1/(1+'Fixed Data'!$B$11)^(I16-$E$16)))),0)</f>
        <v>0.94218423028672449</v>
      </c>
      <c r="J105" s="203">
        <f>IFERROR(IF(J17&lt;($D$16),1,IF((J16-1)&gt;30,(I$105/(1+'Fixed Data'!$B$12)),(1/(1+'Fixed Data'!$B$11)^(J16-$E$16)))),0)</f>
        <v>0.92826032540563996</v>
      </c>
      <c r="K105" s="203">
        <f>IFERROR(IF(K17&lt;($D$16),1,IF((K16-1)&gt;30,(J$105/(1+'Fixed Data'!$B$12)),(1/(1+'Fixed Data'!$B$11)^(K16-$E$16)))),0)</f>
        <v>0.91454219251787205</v>
      </c>
      <c r="L105" s="203">
        <f>IFERROR(IF(L17&lt;($D$16),1,IF((L16-1)&gt;30,(K$105/(1+'Fixed Data'!$B$12)),(1/(1+'Fixed Data'!$B$11)^(L16-$E$16)))),0)</f>
        <v>0.90102679065800217</v>
      </c>
      <c r="M105" s="203">
        <f>IFERROR(IF(M17&lt;($D$16),1,IF((M16-1)&gt;30,(L$105/(1+'Fixed Data'!$B$12)),(1/(1+'Fixed Data'!$B$11)^(M16-$E$16)))),0)</f>
        <v>0.88771112380098749</v>
      </c>
      <c r="N105" s="203">
        <f>IFERROR(IF(N17&lt;($D$16),1,IF((N16-1)&gt;30,(M$105/(1+'Fixed Data'!$B$12)),(1/(1+'Fixed Data'!$B$11)^(N16-$E$16)))),0)</f>
        <v>0.87459224019801729</v>
      </c>
      <c r="O105" s="203">
        <f>IFERROR(IF(O17&lt;($D$16),1,IF((O16-1)&gt;30,(N$105/(1+'Fixed Data'!$B$12)),(1/(1+'Fixed Data'!$B$11)^(O16-$E$16)))),0)</f>
        <v>0.86166723172218462</v>
      </c>
      <c r="P105" s="203">
        <f>IFERROR(IF(P17&lt;($D$16),1,IF((P16-1)&gt;30,(O$105/(1+'Fixed Data'!$B$12)),(1/(1+'Fixed Data'!$B$11)^(P16-$E$16)))),0)</f>
        <v>0.8489332332238273</v>
      </c>
      <c r="Q105" s="203">
        <f>IFERROR(IF(Q17&lt;($D$16),1,IF((Q16-1)&gt;30,(P$105/(1+'Fixed Data'!$B$12)),(1/(1+'Fixed Data'!$B$11)^(Q16-$E$16)))),0)</f>
        <v>0.83638742189539661</v>
      </c>
      <c r="R105" s="203">
        <f>IFERROR(IF(R17&lt;($D$16),1,IF((R16-1)&gt;30,(Q$105/(1+'Fixed Data'!$B$12)),(1/(1+'Fixed Data'!$B$11)^(R16-$E$16)))),0)</f>
        <v>0.82402701664571099</v>
      </c>
      <c r="S105" s="203">
        <f>IFERROR(IF(S17&lt;($D$16),1,IF((S16-1)&gt;30,(R$105/(1+'Fixed Data'!$B$12)),(1/(1+'Fixed Data'!$B$11)^(S16-$E$16)))),0)</f>
        <v>0.81184927748345925</v>
      </c>
      <c r="T105" s="203">
        <f>IFERROR(IF(T17&lt;($D$16),1,IF((T16-1)&gt;30,(S$105/(1+'Fixed Data'!$B$12)),(1/(1+'Fixed Data'!$B$11)^(T16-$E$16)))),0)</f>
        <v>0.79985150490981216</v>
      </c>
      <c r="U105" s="203">
        <f>IFERROR(IF(U17&lt;($D$16),1,IF((U16-1)&gt;30,(T$105/(1+'Fixed Data'!$B$12)),(1/(1+'Fixed Data'!$B$11)^(U16-$E$16)))),0)</f>
        <v>0.78803103932001206</v>
      </c>
      <c r="V105" s="203">
        <f>IFERROR(IF(V17&lt;($D$16),1,IF((V16-1)&gt;30,(U$105/(1+'Fixed Data'!$B$12)),(1/(1+'Fixed Data'!$B$11)^(V16-$E$16)))),0)</f>
        <v>0.77638526041380518</v>
      </c>
      <c r="W105" s="203">
        <f>IFERROR(IF(W17&lt;($D$16),1,IF((W16-1)&gt;30,(V$105/(1+'Fixed Data'!$B$12)),(1/(1+'Fixed Data'!$B$11)^(W16-$E$16)))),0)</f>
        <v>0.76491158661458636</v>
      </c>
      <c r="X105" s="203">
        <f>IFERROR(IF(X17&lt;($D$16),1,IF((X16-1)&gt;30,(W$105/(1+'Fixed Data'!$B$12)),(1/(1+'Fixed Data'!$B$11)^(X16-$E$16)))),0)</f>
        <v>0.7536074744971295</v>
      </c>
      <c r="Y105" s="203">
        <f>IFERROR(IF(Y17&lt;($D$16),1,IF((Y16-1)&gt;30,(X$105/(1+'Fixed Data'!$B$12)),(1/(1+'Fixed Data'!$B$11)^(Y16-$E$16)))),0)</f>
        <v>0.74247041822377313</v>
      </c>
      <c r="Z105" s="203">
        <f>IFERROR(IF(Z17&lt;($D$16),1,IF((Z16-1)&gt;30,(Y$105/(1+'Fixed Data'!$B$12)),(1/(1+'Fixed Data'!$B$11)^(Z16-$E$16)))),0)</f>
        <v>0.73149794898893916</v>
      </c>
      <c r="AA105" s="203">
        <f>IFERROR(IF(AA17&lt;($D$16),1,IF((AA16-1)&gt;30,(Z$105/(1+'Fixed Data'!$B$12)),(1/(1+'Fixed Data'!$B$11)^(AA16-$E$16)))),0)</f>
        <v>0.72068763447186135</v>
      </c>
      <c r="AB105" s="203">
        <f>IFERROR(IF(AB17&lt;($D$16),1,IF((AB16-1)&gt;30,(AA$105/(1+'Fixed Data'!$B$12)),(1/(1+'Fixed Data'!$B$11)^(AB16-$E$16)))),0)</f>
        <v>0.71003707829740037</v>
      </c>
      <c r="AC105" s="203">
        <f>IFERROR(IF(AC17&lt;($D$16),1,IF((AC16-1)&gt;30,(AB$105/(1+'Fixed Data'!$B$12)),(1/(1+'Fixed Data'!$B$11)^(AC16-$E$16)))),0)</f>
        <v>0.69954391950482808</v>
      </c>
      <c r="AD105" s="203">
        <f>IFERROR(IF(AD17&lt;($D$16),1,IF((AD16-1)&gt;30,(AC$105/(1+'Fixed Data'!$B$12)),(1/(1+'Fixed Data'!$B$11)^(AD16-$E$16)))),0)</f>
        <v>0.68920583202446117</v>
      </c>
      <c r="AE105" s="203">
        <f>IFERROR(IF(AE17&lt;($D$16),1,IF((AE16-1)&gt;30,(AD$105/(1+'Fixed Data'!$B$12)),(1/(1+'Fixed Data'!$B$11)^(AE16-$E$16)))),0)</f>
        <v>0.67902052416203085</v>
      </c>
      <c r="AF105" s="203">
        <f>IFERROR(IF(AF17&lt;($D$16),1,IF((AF16-1)&gt;30,(AE$105/(1+'Fixed Data'!$B$12)),(1/(1+'Fixed Data'!$B$11)^(AF16-$E$16)))),0)</f>
        <v>0.66898573809067086</v>
      </c>
      <c r="AG105" s="203">
        <f>IFERROR(IF(AG17&lt;($D$16),1,IF((AG16-1)&gt;30,(AF$105/(1+'Fixed Data'!$B$12)),(1/(1+'Fixed Data'!$B$11)^(AG16-$E$16)))),0)</f>
        <v>0.65909924935041486</v>
      </c>
      <c r="AH105" s="203">
        <f>IFERROR(IF(AH17&lt;($D$16),1,IF((AH16-1)&gt;30,(AG$105/(1+'Fixed Data'!$B$12)),(1/(1+'Fixed Data'!$B$11)^(AH16-$E$16)))),0)</f>
        <v>0.64935886635508844</v>
      </c>
      <c r="AI105" s="203">
        <f>IFERROR(IF(AI17&lt;($D$16),1,IF((AI16-1)&gt;30,(AH$105/(1+'Fixed Data'!$B$12)),(1/(1+'Fixed Data'!$B$11)^(AI16-$E$16)))),0)</f>
        <v>0.63976242990649135</v>
      </c>
      <c r="AJ105" s="203">
        <f>IFERROR(IF(AJ17&lt;($D$16),1,IF((AJ16-1)&gt;30,(AI$105/(1+'Fixed Data'!$B$12)),(1/(1+'Fixed Data'!$B$11)^(AJ16-$E$16)))),0)</f>
        <v>0.63163954535324851</v>
      </c>
      <c r="AK105" s="203">
        <f>IFERROR(IF(AK17&lt;($D$16),1,IF((AK16-1)&gt;30,(AJ$105/(1+'Fixed Data'!$B$12)),(1/(1+'Fixed Data'!$B$11)^(AK16-$E$16)))),0)</f>
        <v>0.62361979479222052</v>
      </c>
      <c r="AL105" s="203">
        <f>IFERROR(IF(AL17&lt;($D$16),1,IF((AL16-1)&gt;30,(AK$105/(1+'Fixed Data'!$B$12)),(1/(1+'Fixed Data'!$B$11)^(AL16-$E$16)))),0)</f>
        <v>0.61570186875996724</v>
      </c>
      <c r="AM105" s="203">
        <f>IFERROR(IF(AM17&lt;($D$16),1,IF((AM16-1)&gt;30,(AL$105/(1+'Fixed Data'!$B$12)),(1/(1+'Fixed Data'!$B$11)^(AM16-$E$16)))),0)</f>
        <v>0.60788447441893967</v>
      </c>
      <c r="AN105" s="203">
        <f>IFERROR(IF(AN17&lt;($D$16),1,IF((AN16-1)&gt;30,(AM$105/(1+'Fixed Data'!$B$12)),(1/(1+'Fixed Data'!$B$11)^(AN16-$E$16)))),0)</f>
        <v>0.60016633534638508</v>
      </c>
      <c r="AO105" s="203">
        <f>IFERROR(IF(AO17&lt;($D$16),1,IF((AO16-1)&gt;30,(AN$105/(1+'Fixed Data'!$B$12)),(1/(1+'Fixed Data'!$B$11)^(AO16-$E$16)))),0)</f>
        <v>0.59254619132593356</v>
      </c>
      <c r="AP105" s="203">
        <f>IFERROR(IF(AP17&lt;($D$16),1,IF((AP16-1)&gt;30,(AO$105/(1+'Fixed Data'!$B$12)),(1/(1+'Fixed Data'!$B$11)^(AP16-$E$16)))),0)</f>
        <v>0.58502279814182956</v>
      </c>
      <c r="AQ105" s="203">
        <f>IFERROR(IF(AQ17&lt;($D$16),1,IF((AQ16-1)&gt;30,(AP$105/(1+'Fixed Data'!$B$12)),(1/(1+'Fixed Data'!$B$11)^(AQ16-$E$16)))),0)</f>
        <v>0.577594927375777</v>
      </c>
      <c r="AR105" s="203">
        <f>IFERROR(IF(AR17&lt;($D$16),1,IF((AR16-1)&gt;30,(AQ$105/(1+'Fixed Data'!$B$12)),(1/(1+'Fixed Data'!$B$11)^(AR16-$E$16)))),0)</f>
        <v>0.57026136620636314</v>
      </c>
      <c r="AS105" s="203">
        <f>IFERROR(IF(AS17&lt;($D$16),1,IF((AS16-1)&gt;30,(AR$105/(1+'Fixed Data'!$B$12)),(1/(1+'Fixed Data'!$B$11)^(AS16-$E$16)))),0)</f>
        <v>0.5630209172110292</v>
      </c>
      <c r="AT105" s="203">
        <f>IFERROR(IF(AT17&lt;($D$16),1,IF((AT16-1)&gt;30,(AS$105/(1+'Fixed Data'!$B$12)),(1/(1+'Fixed Data'!$B$11)^(AT16-$E$16)))),0)</f>
        <v>0.55587239817055578</v>
      </c>
      <c r="AU105" s="203">
        <f>IFERROR(IF(AU17&lt;($D$16),1,IF((AU16-1)&gt;30,(AT$105/(1+'Fixed Data'!$B$12)),(1/(1+'Fixed Data'!$B$11)^(AU16-$E$16)))),0)</f>
        <v>0.54881464187603002</v>
      </c>
      <c r="AV105" s="203">
        <f>IFERROR(IF(AV17&lt;($D$16),1,IF((AV16-1)&gt;30,(AU$105/(1+'Fixed Data'!$B$12)),(1/(1+'Fixed Data'!$B$11)^(AV16-$E$16)))),0)</f>
        <v>0.54184649593826384</v>
      </c>
      <c r="AW105" s="203">
        <f>IFERROR(IF(AW17&lt;($D$16),1,IF((AW16-1)&gt;30,(AV$105/(1+'Fixed Data'!$B$12)),(1/(1+'Fixed Data'!$B$11)^(AW16-$E$16)))),0)</f>
        <v>0.53496682259963246</v>
      </c>
      <c r="AX105" s="203">
        <f>IFERROR(IF(AX17&lt;($D$16),1,IF((AX16-1)&gt;30,(AW$105/(1+'Fixed Data'!$B$12)),(1/(1+'Fixed Data'!$B$11)^(AX16-$E$16)))),0)</f>
        <v>0.52817449854830123</v>
      </c>
      <c r="AY105" s="203">
        <f>IFERROR(IF(AY17&lt;($D$16),1,IF((AY16-1)&gt;30,(AX$105/(1+'Fixed Data'!$B$12)),(1/(1+'Fixed Data'!$B$11)^(AY16-$E$16)))),0)</f>
        <v>0.52146841473481154</v>
      </c>
      <c r="AZ105" s="203">
        <f>IFERROR(IF(AZ17&lt;($D$16),1,IF((AZ16-1)&gt;30,(AY$105/(1+'Fixed Data'!$B$12)),(1/(1+'Fixed Data'!$B$11)^(AZ16-$E$16)))),0)</f>
        <v>0.51484747619099525</v>
      </c>
      <c r="BA105" s="203">
        <f>IFERROR(IF(BA17&lt;($D$16),1,IF((BA16-1)&gt;30,(AZ$105/(1+'Fixed Data'!$B$12)),(1/(1+'Fixed Data'!$B$11)^(BA16-$E$16)))),0)</f>
        <v>0.50831060185118893</v>
      </c>
      <c r="BB105" s="203">
        <f>IFERROR(IF(BB17&lt;($D$16),1,IF((BB16-1)&gt;30,(BA$105/(1+'Fixed Data'!$B$12)),(1/(1+'Fixed Data'!$B$11)^(BB16-$E$16)))),0)</f>
        <v>0.50185672437571716</v>
      </c>
      <c r="BC105" s="203">
        <f>IFERROR(IF(BC17&lt;($D$16),1,IF((BC16-1)&gt;30,(BB$105/(1+'Fixed Data'!$B$12)),(1/(1+'Fixed Data'!$B$11)^(BC16-$E$16)))),0)</f>
        <v>0.49548478997661782</v>
      </c>
      <c r="BD105" s="203">
        <f>IFERROR(IF(BD17&lt;($D$16),1,IF((BD16-1)&gt;30,(BC$105/(1+'Fixed Data'!$B$12)),(1/(1+'Fixed Data'!$B$11)^(BD16-$E$16)))),0)</f>
        <v>0.48919375824557965</v>
      </c>
      <c r="BE105" s="203">
        <f>IFERROR(IF(BE17&lt;($D$16),1,IF((BE16-1)&gt;30,(BD$105/(1+'Fixed Data'!$B$12)),(1/(1+'Fixed Data'!$B$11)^(BE16-$E$16)))),0)</f>
        <v>0.48298260198406451</v>
      </c>
      <c r="BF105" s="203">
        <f>IFERROR(IF(BF17&lt;($D$16),1,IF((BF16-1)&gt;30,(BE$105/(1+'Fixed Data'!$B$12)),(1/(1+'Fixed Data'!$B$11)^(BF16-$E$16)))),0)</f>
        <v>0.47685030703558684</v>
      </c>
      <c r="BG105" s="203">
        <f>IFERROR(IF(BG17&lt;($D$16),1,IF((BG16-1)&gt;30,(BF$105/(1+'Fixed Data'!$B$12)),(1/(1+'Fixed Data'!$B$11)^(BG16-$E$16)))),0)</f>
        <v>0.47079587212012203</v>
      </c>
      <c r="BH105" s="203">
        <f>IFERROR(IF(BH17&lt;($D$16),1,IF((BH16-1)&gt;30,(BG$105/(1+'Fixed Data'!$B$12)),(1/(1+'Fixed Data'!$B$11)^(BH16-$E$16)))),0)</f>
        <v>0.46481830867061785</v>
      </c>
      <c r="BI105" s="203">
        <f>IFERROR(IF(BI17&lt;($D$16),1,IF((BI16-1)&gt;30,(BH$105/(1+'Fixed Data'!$B$12)),(1/(1+'Fixed Data'!$B$11)^(BI16-$E$16)))),0)</f>
        <v>0.45891664067158128</v>
      </c>
      <c r="BJ105" s="203">
        <f>IFERROR(IF(BJ17&lt;($D$16),1,IF((BJ16-1)&gt;30,(BI$105/(1+'Fixed Data'!$B$12)),(1/(1+'Fixed Data'!$B$11)^(BJ16-$E$16)))),0)</f>
        <v>0.45308990449971492</v>
      </c>
      <c r="BK105" s="203">
        <f>IFERROR(IF(BK17&lt;($D$16),1,IF((BK16-1)&gt;30,(BJ$105/(1+'Fixed Data'!$B$12)),(1/(1+'Fixed Data'!$B$11)^(BK16-$E$16)))),0)</f>
        <v>0.44733714876657671</v>
      </c>
      <c r="BL105" s="203">
        <f>IFERROR(IF(BL17&lt;($D$16),1,IF((BL16-1)&gt;30,(BK$105/(1+'Fixed Data'!$B$12)),(1/(1+'Fixed Data'!$B$11)^(BL16-$E$16)))),0)</f>
        <v>0.44165743416323744</v>
      </c>
      <c r="BM105" s="203">
        <f>IFERROR(IF(BM17&lt;($D$16),1,IF((BM16-1)&gt;30,(BL$105/(1+'Fixed Data'!$B$12)),(1/(1+'Fixed Data'!$B$11)^(BM16-$E$16)))),0)</f>
        <v>0.43604983330691055</v>
      </c>
      <c r="BN105" s="203">
        <f>IFERROR(IF(BN17&lt;($D$16),1,IF((BN16-1)&gt;30,(BM$105/(1+'Fixed Data'!$B$12)),(1/(1+'Fixed Data'!$B$11)^(BN16-$E$16)))),0)</f>
        <v>0.43051343058952918</v>
      </c>
      <c r="BO105" s="203">
        <f>IFERROR(IF(BO17&lt;($D$16),1,IF((BO16-1)&gt;30,(BN$105/(1+'Fixed Data'!$B$12)),(1/(1+'Fixed Data'!$B$11)^(BO16-$E$16)))),0)</f>
        <v>0.42504732202824591</v>
      </c>
      <c r="BP105" s="203">
        <f>IFERROR(IF(BP17&lt;($D$16),1,IF((BP16-1)&gt;30,(BO$105/(1+'Fixed Data'!$B$12)),(1/(1+'Fixed Data'!$B$11)^(BP16-$E$16)))),0)</f>
        <v>0.41965061511783058</v>
      </c>
      <c r="BQ105" s="203">
        <f>IFERROR(IF(BQ17&lt;($D$16),1,IF((BQ16-1)&gt;30,(BP$105/(1+'Fixed Data'!$B$12)),(1/(1+'Fixed Data'!$B$11)^(BQ16-$E$16)))),0)</f>
        <v>0.41432242868494218</v>
      </c>
      <c r="BR105" s="203">
        <f>IFERROR(IF(BR17&lt;($D$16),1,IF((BR16-1)&gt;30,(BQ$105/(1+'Fixed Data'!$B$12)),(1/(1+'Fixed Data'!$B$11)^(BR16-$E$16)))),0)</f>
        <v>0.40906189274425109</v>
      </c>
      <c r="BS105" s="203">
        <f>IFERROR(IF(BS17&lt;($D$16),1,IF((BS16-1)&gt;30,(BR$105/(1+'Fixed Data'!$B$12)),(1/(1+'Fixed Data'!$B$11)^(BS16-$E$16)))),0)</f>
        <v>0.4038681483563879</v>
      </c>
      <c r="BT105" s="203">
        <f>IFERROR(IF(BT17&lt;($D$16),1,IF((BT16-1)&gt;30,(BS$105/(1+'Fixed Data'!$B$12)),(1/(1+'Fixed Data'!$B$11)^(BT16-$E$16)))),0)</f>
        <v>0.3987403474876961</v>
      </c>
      <c r="BU105" s="203">
        <f>IFERROR(IF(BU17&lt;($D$16),1,IF((BU16-1)&gt;30,(BT$105/(1+'Fixed Data'!$B$12)),(1/(1+'Fixed Data'!$B$11)^(BU16-$E$16)))),0)</f>
        <v>0.39367765287176515</v>
      </c>
      <c r="BV105" s="203">
        <f>IFERROR(IF(BV17&lt;($D$16),1,IF((BV16-1)&gt;30,(BU$105/(1+'Fixed Data'!$B$12)),(1/(1+'Fixed Data'!$B$11)^(BV16-$E$16)))),0)</f>
        <v>0.38867923787272191</v>
      </c>
      <c r="BW105" s="203">
        <f>IFERROR(IF(BW17&lt;($D$16),1,IF((BW16-1)&gt;30,(BV$105/(1+'Fixed Data'!$B$12)),(1/(1+'Fixed Data'!$B$11)^(BW16-$E$16)))),0)</f>
        <v>0.38374428635025754</v>
      </c>
      <c r="BX105" s="203">
        <f>IFERROR(IF(BX17&lt;($D$16),1,IF((BX16-1)&gt;30,(BW$105/(1+'Fixed Data'!$B$12)),(1/(1+'Fixed Data'!$B$11)^(BX16-$E$16)))),0)</f>
        <v>0.37887199252636838</v>
      </c>
      <c r="BY105" s="203">
        <f>IFERROR(IF(BY17&lt;($D$16),1,IF((BY16-1)&gt;30,(BX$105/(1+'Fixed Data'!$B$12)),(1/(1+'Fixed Data'!$B$11)^(BY16-$E$16)))),0)</f>
        <v>0.37406156085378861</v>
      </c>
      <c r="BZ105" s="203">
        <f>IFERROR(IF(BZ17&lt;($D$16),1,IF((BZ16-1)&gt;30,(BY$105/(1+'Fixed Data'!$B$12)),(1/(1+'Fixed Data'!$B$11)^(BZ16-$E$16)))),0)</f>
        <v>0.36931220588609343</v>
      </c>
      <c r="CA105" s="204">
        <f>IFERROR(IF(CA17&lt;($D$16),1,IF((CA16-1)&gt;30,(BZ$105/(1+'Fixed Data'!$B$12)),(1/(1+'Fixed Data'!$B$11)^(CA16-$E$16)))),0)</f>
        <v>0.36462315214945146</v>
      </c>
    </row>
    <row r="106" spans="1:79">
      <c r="A106" s="201"/>
      <c r="B106" s="2" t="s">
        <v>436</v>
      </c>
      <c r="C106" s="9"/>
      <c r="D106" s="2" t="s">
        <v>208</v>
      </c>
      <c r="E106" s="261">
        <f>IF('Fixed Data'!$J$12=TRUE,(E103-SUM(E96:E97))*E104+SUM(E96:E97)*E105,E103*E104)</f>
        <v>0</v>
      </c>
      <c r="F106" s="261">
        <f t="shared" ref="F106:BJ106" si="54">F103*F104</f>
        <v>0</v>
      </c>
      <c r="G106" s="261">
        <f t="shared" si="54"/>
        <v>0</v>
      </c>
      <c r="H106" s="261">
        <f t="shared" si="54"/>
        <v>0</v>
      </c>
      <c r="I106" s="261">
        <f t="shared" si="54"/>
        <v>0</v>
      </c>
      <c r="J106" s="261">
        <f t="shared" si="54"/>
        <v>0</v>
      </c>
      <c r="K106" s="261">
        <f t="shared" si="54"/>
        <v>0</v>
      </c>
      <c r="L106" s="261">
        <f t="shared" si="54"/>
        <v>0</v>
      </c>
      <c r="M106" s="261">
        <f t="shared" si="54"/>
        <v>0</v>
      </c>
      <c r="N106" s="261">
        <f t="shared" si="54"/>
        <v>0</v>
      </c>
      <c r="O106" s="261">
        <f t="shared" si="54"/>
        <v>0</v>
      </c>
      <c r="P106" s="261">
        <f t="shared" si="54"/>
        <v>0</v>
      </c>
      <c r="Q106" s="261">
        <f t="shared" si="54"/>
        <v>0</v>
      </c>
      <c r="R106" s="261">
        <f t="shared" si="54"/>
        <v>0</v>
      </c>
      <c r="S106" s="261">
        <f t="shared" si="54"/>
        <v>0</v>
      </c>
      <c r="T106" s="261">
        <f t="shared" si="54"/>
        <v>0</v>
      </c>
      <c r="U106" s="261">
        <f t="shared" si="54"/>
        <v>0</v>
      </c>
      <c r="V106" s="261">
        <f t="shared" si="54"/>
        <v>0</v>
      </c>
      <c r="W106" s="261">
        <f t="shared" si="54"/>
        <v>0</v>
      </c>
      <c r="X106" s="261">
        <f t="shared" si="54"/>
        <v>0</v>
      </c>
      <c r="Y106" s="261">
        <f t="shared" si="54"/>
        <v>0</v>
      </c>
      <c r="Z106" s="261">
        <f t="shared" si="54"/>
        <v>0</v>
      </c>
      <c r="AA106" s="261">
        <f t="shared" si="54"/>
        <v>0</v>
      </c>
      <c r="AB106" s="261">
        <f t="shared" si="54"/>
        <v>0</v>
      </c>
      <c r="AC106" s="261">
        <f t="shared" si="54"/>
        <v>0</v>
      </c>
      <c r="AD106" s="261">
        <f t="shared" si="54"/>
        <v>0</v>
      </c>
      <c r="AE106" s="261">
        <f t="shared" si="54"/>
        <v>0</v>
      </c>
      <c r="AF106" s="261">
        <f t="shared" si="54"/>
        <v>0</v>
      </c>
      <c r="AG106" s="261">
        <f t="shared" si="54"/>
        <v>0</v>
      </c>
      <c r="AH106" s="261">
        <f t="shared" ref="AH106" si="55">AH103*AH104</f>
        <v>0</v>
      </c>
      <c r="AI106" s="261">
        <f t="shared" si="54"/>
        <v>0</v>
      </c>
      <c r="AJ106" s="261">
        <f t="shared" si="54"/>
        <v>0</v>
      </c>
      <c r="AK106" s="261">
        <f t="shared" si="54"/>
        <v>0</v>
      </c>
      <c r="AL106" s="261">
        <f t="shared" si="54"/>
        <v>0</v>
      </c>
      <c r="AM106" s="261">
        <f t="shared" ref="AM106" si="56">AM103*AM104</f>
        <v>0</v>
      </c>
      <c r="AN106" s="261">
        <f t="shared" si="54"/>
        <v>0</v>
      </c>
      <c r="AO106" s="261">
        <f t="shared" si="54"/>
        <v>0</v>
      </c>
      <c r="AP106" s="261">
        <f t="shared" si="54"/>
        <v>0</v>
      </c>
      <c r="AQ106" s="261">
        <f t="shared" si="54"/>
        <v>0</v>
      </c>
      <c r="AR106" s="261">
        <f t="shared" ref="AR106" si="57">AR103*AR104</f>
        <v>0</v>
      </c>
      <c r="AS106" s="261">
        <f t="shared" si="54"/>
        <v>0</v>
      </c>
      <c r="AT106" s="261">
        <f t="shared" si="54"/>
        <v>0</v>
      </c>
      <c r="AU106" s="261">
        <f t="shared" si="54"/>
        <v>0</v>
      </c>
      <c r="AV106" s="261">
        <f t="shared" si="54"/>
        <v>0</v>
      </c>
      <c r="AW106" s="261">
        <f t="shared" ref="AW106" si="58">AW103*AW104</f>
        <v>0</v>
      </c>
      <c r="AX106" s="261">
        <f t="shared" si="54"/>
        <v>0</v>
      </c>
      <c r="AY106" s="261">
        <f t="shared" si="54"/>
        <v>0</v>
      </c>
      <c r="AZ106" s="261">
        <f t="shared" si="54"/>
        <v>0</v>
      </c>
      <c r="BA106" s="261">
        <f t="shared" ref="BA106" si="59">BA103*BA104</f>
        <v>0</v>
      </c>
      <c r="BB106" s="261">
        <f t="shared" si="54"/>
        <v>0</v>
      </c>
      <c r="BC106" s="261">
        <f t="shared" si="54"/>
        <v>0</v>
      </c>
      <c r="BD106" s="261">
        <f t="shared" si="54"/>
        <v>0</v>
      </c>
      <c r="BE106" s="261">
        <f t="shared" si="54"/>
        <v>0</v>
      </c>
      <c r="BF106" s="261">
        <f t="shared" ref="BF106" si="60">BF103*BF104</f>
        <v>0</v>
      </c>
      <c r="BG106" s="261">
        <f t="shared" si="54"/>
        <v>0</v>
      </c>
      <c r="BH106" s="261">
        <f t="shared" si="54"/>
        <v>0</v>
      </c>
      <c r="BI106" s="261">
        <f t="shared" si="54"/>
        <v>0</v>
      </c>
      <c r="BJ106" s="261">
        <f t="shared" si="54"/>
        <v>0</v>
      </c>
      <c r="BK106" s="261">
        <f t="shared" ref="BK106" si="61">BK103*BK104</f>
        <v>0</v>
      </c>
      <c r="BL106" s="261">
        <f t="shared" ref="BL106:CA106" si="62">BL103*BL104</f>
        <v>0</v>
      </c>
      <c r="BM106" s="261">
        <f t="shared" si="62"/>
        <v>0</v>
      </c>
      <c r="BN106" s="261">
        <f t="shared" si="62"/>
        <v>0</v>
      </c>
      <c r="BO106" s="261">
        <f t="shared" si="62"/>
        <v>0</v>
      </c>
      <c r="BP106" s="261">
        <f t="shared" si="62"/>
        <v>0</v>
      </c>
      <c r="BQ106" s="261">
        <f t="shared" si="62"/>
        <v>0</v>
      </c>
      <c r="BR106" s="261">
        <f t="shared" si="62"/>
        <v>0</v>
      </c>
      <c r="BS106" s="261">
        <f t="shared" si="62"/>
        <v>0</v>
      </c>
      <c r="BT106" s="261">
        <f t="shared" si="62"/>
        <v>0</v>
      </c>
      <c r="BU106" s="261">
        <f t="shared" si="62"/>
        <v>0</v>
      </c>
      <c r="BV106" s="261">
        <f t="shared" si="62"/>
        <v>0</v>
      </c>
      <c r="BW106" s="261">
        <f t="shared" si="62"/>
        <v>0</v>
      </c>
      <c r="BX106" s="261">
        <f t="shared" si="62"/>
        <v>0</v>
      </c>
      <c r="BY106" s="261">
        <f t="shared" si="62"/>
        <v>0</v>
      </c>
      <c r="BZ106" s="261">
        <f t="shared" si="62"/>
        <v>0</v>
      </c>
      <c r="CA106" s="262">
        <f t="shared" si="62"/>
        <v>0</v>
      </c>
    </row>
    <row r="107" spans="1:79">
      <c r="A107" s="201"/>
      <c r="B107" s="9" t="s">
        <v>437</v>
      </c>
      <c r="C107" s="9"/>
      <c r="D107" s="9" t="s">
        <v>208</v>
      </c>
      <c r="E107" s="265">
        <f>+E106</f>
        <v>0</v>
      </c>
      <c r="F107" s="265">
        <f>+E107+F106</f>
        <v>0</v>
      </c>
      <c r="G107" s="265">
        <f t="shared" ref="G107:AM107" si="63">+F107+G106</f>
        <v>0</v>
      </c>
      <c r="H107" s="265">
        <f t="shared" si="63"/>
        <v>0</v>
      </c>
      <c r="I107" s="265">
        <f t="shared" si="63"/>
        <v>0</v>
      </c>
      <c r="J107" s="265">
        <f t="shared" si="63"/>
        <v>0</v>
      </c>
      <c r="K107" s="265">
        <f t="shared" si="63"/>
        <v>0</v>
      </c>
      <c r="L107" s="265">
        <f t="shared" si="63"/>
        <v>0</v>
      </c>
      <c r="M107" s="265">
        <f t="shared" si="63"/>
        <v>0</v>
      </c>
      <c r="N107" s="265">
        <f t="shared" si="63"/>
        <v>0</v>
      </c>
      <c r="O107" s="265">
        <f t="shared" si="63"/>
        <v>0</v>
      </c>
      <c r="P107" s="265">
        <f t="shared" si="63"/>
        <v>0</v>
      </c>
      <c r="Q107" s="265">
        <f t="shared" si="63"/>
        <v>0</v>
      </c>
      <c r="R107" s="265">
        <f t="shared" si="63"/>
        <v>0</v>
      </c>
      <c r="S107" s="265">
        <f t="shared" si="63"/>
        <v>0</v>
      </c>
      <c r="T107" s="265">
        <f t="shared" si="63"/>
        <v>0</v>
      </c>
      <c r="U107" s="265">
        <f t="shared" si="63"/>
        <v>0</v>
      </c>
      <c r="V107" s="265">
        <f t="shared" si="63"/>
        <v>0</v>
      </c>
      <c r="W107" s="265">
        <f t="shared" si="63"/>
        <v>0</v>
      </c>
      <c r="X107" s="265">
        <f t="shared" si="63"/>
        <v>0</v>
      </c>
      <c r="Y107" s="265">
        <f t="shared" si="63"/>
        <v>0</v>
      </c>
      <c r="Z107" s="265">
        <f t="shared" si="63"/>
        <v>0</v>
      </c>
      <c r="AA107" s="265">
        <f t="shared" si="63"/>
        <v>0</v>
      </c>
      <c r="AB107" s="265">
        <f t="shared" si="63"/>
        <v>0</v>
      </c>
      <c r="AC107" s="265">
        <f t="shared" si="63"/>
        <v>0</v>
      </c>
      <c r="AD107" s="265">
        <f t="shared" si="63"/>
        <v>0</v>
      </c>
      <c r="AE107" s="265">
        <f t="shared" si="63"/>
        <v>0</v>
      </c>
      <c r="AF107" s="265">
        <f t="shared" si="63"/>
        <v>0</v>
      </c>
      <c r="AG107" s="265">
        <f t="shared" si="63"/>
        <v>0</v>
      </c>
      <c r="AH107" s="265">
        <f t="shared" si="63"/>
        <v>0</v>
      </c>
      <c r="AI107" s="265">
        <f t="shared" si="63"/>
        <v>0</v>
      </c>
      <c r="AJ107" s="265">
        <f t="shared" si="63"/>
        <v>0</v>
      </c>
      <c r="AK107" s="265">
        <f t="shared" si="63"/>
        <v>0</v>
      </c>
      <c r="AL107" s="265">
        <f t="shared" si="63"/>
        <v>0</v>
      </c>
      <c r="AM107" s="265">
        <f t="shared" si="63"/>
        <v>0</v>
      </c>
      <c r="AN107" s="265">
        <f t="shared" ref="AN107:BL107" si="64">+AM107+AN106</f>
        <v>0</v>
      </c>
      <c r="AO107" s="265">
        <f t="shared" si="64"/>
        <v>0</v>
      </c>
      <c r="AP107" s="265">
        <f t="shared" si="64"/>
        <v>0</v>
      </c>
      <c r="AQ107" s="265">
        <f t="shared" si="64"/>
        <v>0</v>
      </c>
      <c r="AR107" s="265">
        <f t="shared" si="64"/>
        <v>0</v>
      </c>
      <c r="AS107" s="265">
        <f t="shared" si="64"/>
        <v>0</v>
      </c>
      <c r="AT107" s="265">
        <f t="shared" si="64"/>
        <v>0</v>
      </c>
      <c r="AU107" s="265">
        <f t="shared" si="64"/>
        <v>0</v>
      </c>
      <c r="AV107" s="265">
        <f t="shared" si="64"/>
        <v>0</v>
      </c>
      <c r="AW107" s="265">
        <f t="shared" si="64"/>
        <v>0</v>
      </c>
      <c r="AX107" s="265">
        <f t="shared" si="64"/>
        <v>0</v>
      </c>
      <c r="AY107" s="265">
        <f t="shared" si="64"/>
        <v>0</v>
      </c>
      <c r="AZ107" s="265">
        <f t="shared" si="64"/>
        <v>0</v>
      </c>
      <c r="BA107" s="265">
        <f t="shared" si="64"/>
        <v>0</v>
      </c>
      <c r="BB107" s="265">
        <f t="shared" si="64"/>
        <v>0</v>
      </c>
      <c r="BC107" s="265">
        <f t="shared" si="64"/>
        <v>0</v>
      </c>
      <c r="BD107" s="265">
        <f t="shared" si="64"/>
        <v>0</v>
      </c>
      <c r="BE107" s="265">
        <f t="shared" si="64"/>
        <v>0</v>
      </c>
      <c r="BF107" s="265">
        <f t="shared" si="64"/>
        <v>0</v>
      </c>
      <c r="BG107" s="265">
        <f t="shared" si="64"/>
        <v>0</v>
      </c>
      <c r="BH107" s="265">
        <f t="shared" si="64"/>
        <v>0</v>
      </c>
      <c r="BI107" s="265">
        <f t="shared" si="64"/>
        <v>0</v>
      </c>
      <c r="BJ107" s="265">
        <f t="shared" si="64"/>
        <v>0</v>
      </c>
      <c r="BK107" s="265">
        <f t="shared" si="64"/>
        <v>0</v>
      </c>
      <c r="BL107" s="265">
        <f t="shared" si="64"/>
        <v>0</v>
      </c>
      <c r="BM107" s="265">
        <f t="shared" ref="BM107" si="65">+BL107+BM106</f>
        <v>0</v>
      </c>
      <c r="BN107" s="265">
        <f t="shared" ref="BN107" si="66">+BM107+BN106</f>
        <v>0</v>
      </c>
      <c r="BO107" s="265">
        <f t="shared" ref="BO107" si="67">+BN107+BO106</f>
        <v>0</v>
      </c>
      <c r="BP107" s="265">
        <f t="shared" ref="BP107" si="68">+BO107+BP106</f>
        <v>0</v>
      </c>
      <c r="BQ107" s="265">
        <f t="shared" ref="BQ107" si="69">+BP107+BQ106</f>
        <v>0</v>
      </c>
      <c r="BR107" s="265">
        <f t="shared" ref="BR107" si="70">+BQ107+BR106</f>
        <v>0</v>
      </c>
      <c r="BS107" s="265">
        <f t="shared" ref="BS107" si="71">+BR107+BS106</f>
        <v>0</v>
      </c>
      <c r="BT107" s="265">
        <f t="shared" ref="BT107" si="72">+BS107+BT106</f>
        <v>0</v>
      </c>
      <c r="BU107" s="265">
        <f t="shared" ref="BU107" si="73">+BT107+BU106</f>
        <v>0</v>
      </c>
      <c r="BV107" s="265">
        <f t="shared" ref="BV107" si="74">+BU107+BV106</f>
        <v>0</v>
      </c>
      <c r="BW107" s="265">
        <f t="shared" ref="BW107" si="75">+BV107+BW106</f>
        <v>0</v>
      </c>
      <c r="BX107" s="265">
        <f t="shared" ref="BX107" si="76">+BW107+BX106</f>
        <v>0</v>
      </c>
      <c r="BY107" s="265">
        <f t="shared" ref="BY107" si="77">+BX107+BY106</f>
        <v>0</v>
      </c>
      <c r="BZ107" s="265">
        <f t="shared" ref="BZ107" si="78">+BY107+BZ106</f>
        <v>0</v>
      </c>
      <c r="CA107" s="266">
        <f t="shared" ref="CA107" si="79">+BZ107+CA106</f>
        <v>0</v>
      </c>
    </row>
    <row r="108" spans="1:79" ht="15.75" thickBot="1">
      <c r="A108" s="207"/>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8"/>
      <c r="AH108" s="25"/>
      <c r="AI108" s="25"/>
      <c r="AJ108" s="25"/>
      <c r="AK108" s="25"/>
      <c r="AL108" s="8"/>
      <c r="AM108" s="25"/>
      <c r="AN108" s="25"/>
      <c r="AO108" s="25"/>
      <c r="AP108" s="25"/>
      <c r="AQ108" s="8"/>
      <c r="AR108" s="25"/>
      <c r="AS108" s="25"/>
      <c r="AT108" s="25"/>
      <c r="AU108" s="25"/>
      <c r="AV108" s="8"/>
      <c r="AW108" s="25"/>
      <c r="AX108" s="25"/>
      <c r="AY108" s="25"/>
      <c r="AZ108" s="8"/>
      <c r="BA108" s="25"/>
      <c r="BB108" s="25"/>
      <c r="BC108" s="25"/>
      <c r="BD108" s="25"/>
      <c r="BE108" s="8"/>
      <c r="BF108" s="25"/>
      <c r="BG108" s="25"/>
      <c r="BH108" s="25"/>
      <c r="BI108" s="25"/>
      <c r="BJ108" s="8"/>
      <c r="BK108" s="25"/>
      <c r="BL108" s="25"/>
      <c r="BM108" s="25"/>
      <c r="BN108" s="25"/>
      <c r="BO108" s="25"/>
      <c r="BP108" s="25"/>
      <c r="BQ108" s="25"/>
      <c r="BR108" s="25"/>
      <c r="BS108" s="25"/>
      <c r="BT108" s="25"/>
      <c r="BU108" s="25"/>
      <c r="BV108" s="25"/>
      <c r="BW108" s="25"/>
      <c r="BX108" s="25"/>
      <c r="BY108" s="25"/>
      <c r="BZ108" s="25"/>
      <c r="CA108" s="208"/>
    </row>
    <row r="109" spans="1:79" ht="17.25" thickBot="1">
      <c r="A109" s="209"/>
      <c r="B109" s="210" t="s">
        <v>438</v>
      </c>
      <c r="C109" s="210"/>
      <c r="D109" s="210" t="s">
        <v>208</v>
      </c>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2"/>
      <c r="AW109" s="211"/>
      <c r="AX109" s="211"/>
      <c r="AY109" s="211"/>
      <c r="AZ109" s="212"/>
      <c r="BA109" s="211"/>
      <c r="BB109" s="211"/>
      <c r="BC109" s="211"/>
      <c r="BD109" s="211"/>
      <c r="BE109" s="212"/>
      <c r="BF109" s="211"/>
      <c r="BG109" s="211"/>
      <c r="BH109" s="211"/>
      <c r="BI109" s="211"/>
      <c r="BJ109" s="212"/>
      <c r="BK109" s="211"/>
      <c r="BL109" s="211"/>
      <c r="BM109" s="211"/>
      <c r="BN109" s="211"/>
      <c r="BO109" s="211"/>
      <c r="BP109" s="211"/>
      <c r="BQ109" s="211"/>
      <c r="BR109" s="211"/>
      <c r="BS109" s="211"/>
      <c r="BT109" s="211"/>
      <c r="BU109" s="211"/>
      <c r="BV109" s="211"/>
      <c r="BW109" s="211"/>
      <c r="BX109" s="211"/>
      <c r="BY109" s="211"/>
      <c r="BZ109" s="211"/>
      <c r="CA109" s="213"/>
    </row>
    <row r="111" spans="1:79" ht="16.899999999999999">
      <c r="A111" s="34">
        <v>1</v>
      </c>
      <c r="B111" s="2" t="s">
        <v>439</v>
      </c>
    </row>
    <row r="112" spans="1:79">
      <c r="B112" s="2" t="s">
        <v>440</v>
      </c>
    </row>
    <row r="113" spans="1:3" ht="16.899999999999999">
      <c r="A113" s="34">
        <v>2</v>
      </c>
      <c r="B113" s="2" t="s">
        <v>244</v>
      </c>
    </row>
    <row r="114" spans="1:3" ht="16.899999999999999">
      <c r="A114" s="34">
        <v>3</v>
      </c>
      <c r="B114" s="33" t="s">
        <v>245</v>
      </c>
    </row>
    <row r="115" spans="1:3">
      <c r="B115" s="2" t="s">
        <v>246</v>
      </c>
    </row>
    <row r="116" spans="1:3">
      <c r="B116" s="2" t="s">
        <v>441</v>
      </c>
    </row>
    <row r="117" spans="1:3">
      <c r="B117" s="163" t="s">
        <v>248</v>
      </c>
      <c r="C117" s="9"/>
    </row>
    <row r="118" spans="1:3" ht="16.899999999999999">
      <c r="A118" s="34">
        <v>4</v>
      </c>
      <c r="B118" s="2" t="s">
        <v>442</v>
      </c>
    </row>
    <row r="119" spans="1:3">
      <c r="B119" s="2" t="s">
        <v>249</v>
      </c>
    </row>
    <row r="120" spans="1:3">
      <c r="B120" s="2" t="s">
        <v>250</v>
      </c>
    </row>
    <row r="121" spans="1:3" ht="16.899999999999999">
      <c r="A121" s="34">
        <v>5</v>
      </c>
      <c r="B121" s="2" t="s">
        <v>251</v>
      </c>
    </row>
    <row r="168" spans="2:2">
      <c r="B168" s="160" t="s">
        <v>209</v>
      </c>
    </row>
    <row r="169" spans="2:2">
      <c r="B169" s="160" t="s">
        <v>252</v>
      </c>
    </row>
    <row r="170" spans="2:2">
      <c r="B170" s="160" t="s">
        <v>253</v>
      </c>
    </row>
    <row r="171" spans="2:2">
      <c r="B171" s="160" t="s">
        <v>254</v>
      </c>
    </row>
    <row r="172" spans="2:2">
      <c r="B172" s="160" t="s">
        <v>255</v>
      </c>
    </row>
    <row r="173" spans="2:2">
      <c r="B173" s="160" t="s">
        <v>256</v>
      </c>
    </row>
    <row r="174" spans="2:2">
      <c r="B174" s="160" t="s">
        <v>257</v>
      </c>
    </row>
    <row r="175" spans="2:2">
      <c r="B175" s="160" t="s">
        <v>258</v>
      </c>
    </row>
    <row r="176" spans="2:2">
      <c r="B176" s="160" t="s">
        <v>259</v>
      </c>
    </row>
    <row r="177" spans="2:2">
      <c r="B177" s="160" t="s">
        <v>260</v>
      </c>
    </row>
    <row r="178" spans="2:2">
      <c r="B178" s="160" t="s">
        <v>261</v>
      </c>
    </row>
    <row r="179" spans="2:2">
      <c r="B179" s="160" t="s">
        <v>262</v>
      </c>
    </row>
    <row r="180" spans="2:2">
      <c r="B180" s="160" t="s">
        <v>263</v>
      </c>
    </row>
    <row r="181" spans="2:2">
      <c r="B181" s="160" t="s">
        <v>264</v>
      </c>
    </row>
    <row r="182" spans="2:2">
      <c r="B182" s="160" t="s">
        <v>265</v>
      </c>
    </row>
    <row r="183" spans="2:2">
      <c r="B183" s="160" t="s">
        <v>266</v>
      </c>
    </row>
    <row r="184" spans="2:2">
      <c r="B184" s="160" t="s">
        <v>267</v>
      </c>
    </row>
    <row r="185" spans="2:2">
      <c r="B185" s="160" t="s">
        <v>268</v>
      </c>
    </row>
    <row r="186" spans="2:2">
      <c r="B186" s="160" t="s">
        <v>269</v>
      </c>
    </row>
    <row r="187" spans="2:2">
      <c r="B187" s="160" t="s">
        <v>270</v>
      </c>
    </row>
    <row r="188" spans="2:2">
      <c r="B188" s="160" t="s">
        <v>271</v>
      </c>
    </row>
    <row r="189" spans="2:2">
      <c r="B189" s="160" t="s">
        <v>272</v>
      </c>
    </row>
    <row r="190" spans="2:2">
      <c r="B190" s="160" t="s">
        <v>273</v>
      </c>
    </row>
    <row r="191" spans="2:2">
      <c r="B191" s="160" t="s">
        <v>274</v>
      </c>
    </row>
    <row r="192" spans="2:2">
      <c r="B192" s="160" t="s">
        <v>275</v>
      </c>
    </row>
    <row r="193" spans="2:2">
      <c r="B193" s="160" t="s">
        <v>276</v>
      </c>
    </row>
    <row r="194" spans="2:2">
      <c r="B194" s="160" t="s">
        <v>277</v>
      </c>
    </row>
    <row r="195" spans="2:2">
      <c r="B195" s="160" t="s">
        <v>278</v>
      </c>
    </row>
    <row r="196" spans="2:2">
      <c r="B196" s="160" t="s">
        <v>206</v>
      </c>
    </row>
    <row r="197" spans="2:2">
      <c r="B197" s="160" t="s">
        <v>279</v>
      </c>
    </row>
    <row r="198" spans="2:2">
      <c r="B198" s="160" t="s">
        <v>280</v>
      </c>
    </row>
    <row r="199" spans="2:2">
      <c r="B199" s="160" t="s">
        <v>281</v>
      </c>
    </row>
    <row r="200" spans="2:2">
      <c r="B200" s="160" t="s">
        <v>282</v>
      </c>
    </row>
    <row r="201" spans="2:2">
      <c r="B201" s="160" t="s">
        <v>283</v>
      </c>
    </row>
    <row r="202" spans="2:2">
      <c r="B202" s="160" t="s">
        <v>284</v>
      </c>
    </row>
    <row r="203" spans="2:2">
      <c r="B203" s="160" t="s">
        <v>285</v>
      </c>
    </row>
    <row r="204" spans="2:2">
      <c r="B204" s="160" t="s">
        <v>286</v>
      </c>
    </row>
    <row r="205" spans="2:2">
      <c r="B205" s="160" t="s">
        <v>287</v>
      </c>
    </row>
    <row r="206" spans="2:2">
      <c r="B206" s="160" t="s">
        <v>288</v>
      </c>
    </row>
    <row r="207" spans="2:2">
      <c r="B207" s="160" t="s">
        <v>289</v>
      </c>
    </row>
    <row r="208" spans="2:2">
      <c r="B208" s="160" t="s">
        <v>290</v>
      </c>
    </row>
    <row r="209" spans="2:2">
      <c r="B209" s="160" t="s">
        <v>291</v>
      </c>
    </row>
    <row r="210" spans="2:2">
      <c r="B210" s="160" t="s">
        <v>292</v>
      </c>
    </row>
    <row r="211" spans="2:2">
      <c r="B211" s="160" t="s">
        <v>293</v>
      </c>
    </row>
    <row r="212" spans="2:2">
      <c r="B212" s="160" t="s">
        <v>294</v>
      </c>
    </row>
    <row r="213" spans="2:2">
      <c r="B213" s="160" t="s">
        <v>295</v>
      </c>
    </row>
    <row r="214" spans="2:2">
      <c r="B214" s="160" t="s">
        <v>296</v>
      </c>
    </row>
    <row r="215" spans="2:2">
      <c r="B215" s="160" t="s">
        <v>297</v>
      </c>
    </row>
    <row r="216" spans="2:2">
      <c r="B216" s="160" t="s">
        <v>298</v>
      </c>
    </row>
    <row r="217" spans="2:2">
      <c r="B217" s="160" t="s">
        <v>299</v>
      </c>
    </row>
    <row r="218" spans="2:2">
      <c r="B218" s="160" t="s">
        <v>300</v>
      </c>
    </row>
    <row r="219" spans="2:2">
      <c r="B219" s="160" t="s">
        <v>301</v>
      </c>
    </row>
    <row r="220" spans="2:2">
      <c r="B220" s="160" t="s">
        <v>303</v>
      </c>
    </row>
    <row r="221" spans="2:2">
      <c r="B221" s="160" t="s">
        <v>443</v>
      </c>
    </row>
    <row r="222" spans="2:2">
      <c r="B222" s="160" t="s">
        <v>304</v>
      </c>
    </row>
    <row r="223" spans="2:2">
      <c r="B223" s="160" t="s">
        <v>305</v>
      </c>
    </row>
    <row r="224" spans="2:2">
      <c r="B224" s="160" t="s">
        <v>306</v>
      </c>
    </row>
    <row r="225" spans="2:2">
      <c r="B225" s="160" t="s">
        <v>307</v>
      </c>
    </row>
    <row r="226" spans="2:2">
      <c r="B226" s="160" t="s">
        <v>308</v>
      </c>
    </row>
    <row r="227" spans="2:2">
      <c r="B227" s="160" t="s">
        <v>309</v>
      </c>
    </row>
    <row r="228" spans="2:2">
      <c r="B228" s="160" t="s">
        <v>310</v>
      </c>
    </row>
    <row r="229" spans="2:2">
      <c r="B229" s="160" t="s">
        <v>311</v>
      </c>
    </row>
    <row r="230" spans="2:2">
      <c r="B230" s="160" t="s">
        <v>312</v>
      </c>
    </row>
    <row r="231" spans="2:2">
      <c r="B231" s="160" t="s">
        <v>313</v>
      </c>
    </row>
    <row r="232" spans="2:2">
      <c r="B232" s="160" t="s">
        <v>314</v>
      </c>
    </row>
    <row r="233" spans="2:2">
      <c r="B233" s="160" t="s">
        <v>315</v>
      </c>
    </row>
    <row r="234" spans="2:2">
      <c r="B234" s="160" t="s">
        <v>316</v>
      </c>
    </row>
    <row r="235" spans="2:2">
      <c r="B235" s="160" t="s">
        <v>317</v>
      </c>
    </row>
    <row r="236" spans="2:2">
      <c r="B236" s="160" t="s">
        <v>318</v>
      </c>
    </row>
    <row r="237" spans="2:2">
      <c r="B237" s="160" t="s">
        <v>319</v>
      </c>
    </row>
    <row r="238" spans="2:2">
      <c r="B238" s="160" t="s">
        <v>320</v>
      </c>
    </row>
    <row r="239" spans="2:2">
      <c r="B239" s="160" t="s">
        <v>321</v>
      </c>
    </row>
    <row r="240" spans="2:2">
      <c r="B240" s="160" t="s">
        <v>322</v>
      </c>
    </row>
    <row r="244" spans="2:2">
      <c r="B244" s="156"/>
    </row>
    <row r="247" spans="2:2">
      <c r="B247" s="156"/>
    </row>
  </sheetData>
  <sortState xmlns:xlrd2="http://schemas.microsoft.com/office/spreadsheetml/2017/richdata2" ref="B169:B238">
    <sortCondition ref="B169"/>
  </sortState>
  <mergeCells count="4">
    <mergeCell ref="A21:A26"/>
    <mergeCell ref="A77:A102"/>
    <mergeCell ref="A27:A34"/>
    <mergeCell ref="A35:A73"/>
  </mergeCells>
  <phoneticPr fontId="34" type="noConversion"/>
  <conditionalFormatting sqref="B13">
    <cfRule type="expression" priority="1">
      <formula>$B$13=49</formula>
    </cfRule>
  </conditionalFormatting>
  <dataValidations count="2">
    <dataValidation type="list" allowBlank="1" showInputMessage="1" showErrorMessage="1" sqref="B27:B28" xr:uid="{12CF4E9F-7554-4960-8FCA-3F84E6E97F8B}">
      <formula1>$B$168:$B$240</formula1>
    </dataValidation>
    <dataValidation type="list" allowBlank="1" showInputMessage="1" showErrorMessage="1" sqref="B21:B25 B29:B32" xr:uid="{D4E14B71-642C-4020-8993-1C17ECBC58C5}">
      <formula1>$B$168:$B$247</formula1>
    </dataValidation>
  </dataValidations>
  <hyperlinks>
    <hyperlink ref="B114" r:id="rId1" xr:uid="{C5D5D6E6-8FB8-48CC-8239-E7C22B535B09}"/>
    <hyperlink ref="B117" r:id="rId2" display="https://www.hse.gov.uk/statistics/assets/docs/cost-to-britain.pdf" xr:uid="{CA8C830A-8A6A-428C-839F-D11EABA1AB5A}"/>
  </hyperlinks>
  <pageMargins left="0.7" right="0.7" top="0.75" bottom="0.75" header="0.3" footer="0.3"/>
  <pageSetup paperSize="9" orientation="portrait" r:id="rId3"/>
  <headerFooter>
    <oddHeader>&amp;C&amp;"Aptos"&amp;10&amp;K000000 OFFICIAL - OFGEM USE ONLY&amp;1#_x000D_</oddHeader>
    <oddFooter>&amp;C_x000D_&amp;1#&amp;"Aptos"&amp;10&amp;K000000 OFFICIAL - OFGEM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5"/>
  <sheetViews>
    <sheetView zoomScale="85" zoomScaleNormal="85" workbookViewId="0"/>
  </sheetViews>
  <sheetFormatPr defaultRowHeight="14.25"/>
  <cols>
    <col min="1" max="1" width="5.85546875" customWidth="1"/>
    <col min="2" max="2" width="64.85546875" customWidth="1"/>
  </cols>
  <sheetData>
    <row r="1" spans="1:1" s="71" customFormat="1" ht="19.899999999999999">
      <c r="A1" s="71" t="s">
        <v>67</v>
      </c>
    </row>
    <row r="2" spans="1:1" s="71" customFormat="1" ht="19.899999999999999">
      <c r="A2" s="71" t="s">
        <v>0</v>
      </c>
    </row>
    <row r="3" spans="1:1" s="71" customFormat="1" ht="19.899999999999999">
      <c r="A3" s="109" t="s">
        <v>444</v>
      </c>
    </row>
    <row r="4" spans="1:1" s="71" customFormat="1" ht="19.899999999999999">
      <c r="A4" s="109" t="s">
        <v>445</v>
      </c>
    </row>
    <row r="5" spans="1:1" ht="18">
      <c r="A5" s="1"/>
    </row>
  </sheetData>
  <pageMargins left="0.7" right="0.7" top="0.75" bottom="0.75" header="0.3" footer="0.3"/>
  <pageSetup paperSize="9" orientation="portrait" r:id="rId1"/>
  <headerFooter>
    <oddHeader>&amp;C&amp;"Aptos"&amp;10&amp;K000000 OFFICIAL - OFGEM USE ONLY&amp;1#_x000D_</oddHeader>
    <oddFooter>&amp;C_x000D_&amp;1#&amp;"Aptos"&amp;10&amp;K000000 OFFICIAL - OFGEM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1E802-43F7-40E7-920F-AA5CDFD07F3F}">
  <dimension ref="A1:CF247"/>
  <sheetViews>
    <sheetView zoomScale="85" zoomScaleNormal="85" workbookViewId="0"/>
  </sheetViews>
  <sheetFormatPr defaultColWidth="9.140625" defaultRowHeight="15.4" outlineLevelRow="1"/>
  <cols>
    <col min="1" max="1" width="11.140625" style="2" customWidth="1"/>
    <col min="2" max="2" width="37" style="2" customWidth="1"/>
    <col min="3" max="3" width="31.140625" style="2" customWidth="1"/>
    <col min="4" max="4" width="25.140625" style="2" customWidth="1"/>
    <col min="5" max="5" width="11" style="2" customWidth="1"/>
    <col min="6" max="6" width="10.42578125" style="2" customWidth="1"/>
    <col min="7" max="7" width="8.85546875" style="2" customWidth="1"/>
    <col min="8" max="8" width="9.85546875" style="2" customWidth="1"/>
    <col min="9" max="32" width="8.85546875" style="2" customWidth="1"/>
    <col min="33" max="33" width="8.85546875" style="9" customWidth="1"/>
    <col min="34" max="37" width="8.85546875" style="2" customWidth="1"/>
    <col min="38" max="38" width="8.85546875" style="9" customWidth="1"/>
    <col min="39" max="42" width="8.85546875" style="2" customWidth="1"/>
    <col min="43" max="43" width="8.85546875" style="9" customWidth="1"/>
    <col min="44" max="47" width="8.85546875" style="2" customWidth="1"/>
    <col min="48" max="48" width="8.85546875" style="9" customWidth="1"/>
    <col min="49" max="51" width="8.85546875" style="2" customWidth="1"/>
    <col min="52" max="52" width="8.85546875" style="9" customWidth="1"/>
    <col min="53" max="53" width="8.85546875" style="2" customWidth="1"/>
    <col min="54" max="54" width="9.85546875" style="2" bestFit="1" customWidth="1"/>
    <col min="55" max="56" width="9.140625" style="2" bestFit="1" customWidth="1"/>
    <col min="57" max="57" width="9.140625" style="9" customWidth="1"/>
    <col min="58" max="58" width="9.140625" style="2" bestFit="1" customWidth="1"/>
    <col min="59" max="61" width="9.85546875" style="2" bestFit="1" customWidth="1"/>
    <col min="62" max="62" width="9.85546875" style="9" customWidth="1"/>
    <col min="63" max="16384" width="9.140625" style="2"/>
  </cols>
  <sheetData>
    <row r="1" spans="1:79" s="71" customFormat="1" ht="19.899999999999999">
      <c r="A1" s="71" t="s">
        <v>446</v>
      </c>
    </row>
    <row r="2" spans="1:79" s="71" customFormat="1" ht="19.899999999999999">
      <c r="A2" s="71" t="s">
        <v>0</v>
      </c>
    </row>
    <row r="3" spans="1:79" s="71" customFormat="1" ht="19.899999999999999"/>
    <row r="4" spans="1:79" s="71" customFormat="1" ht="19.899999999999999"/>
    <row r="6" spans="1:79">
      <c r="B6" s="3" t="s">
        <v>447</v>
      </c>
      <c r="C6" s="3" t="s">
        <v>326</v>
      </c>
      <c r="D6" s="3"/>
      <c r="E6" s="3"/>
      <c r="F6" s="3"/>
      <c r="G6" s="3"/>
      <c r="H6" s="3"/>
      <c r="I6" s="3"/>
      <c r="J6" s="3"/>
    </row>
    <row r="7" spans="1:79" ht="15.75" thickBot="1"/>
    <row r="8" spans="1:79">
      <c r="B8" s="21" t="s">
        <v>327</v>
      </c>
      <c r="C8" s="22" t="s">
        <v>328</v>
      </c>
      <c r="K8" s="10"/>
      <c r="L8" s="10"/>
      <c r="M8" s="10"/>
      <c r="N8" s="10"/>
      <c r="O8" s="10"/>
      <c r="P8" s="10"/>
      <c r="Q8" s="10"/>
      <c r="R8" s="10"/>
      <c r="S8" s="10"/>
      <c r="T8" s="10"/>
      <c r="U8" s="10"/>
      <c r="V8" s="10"/>
      <c r="W8" s="10"/>
      <c r="X8" s="10"/>
      <c r="Y8" s="10"/>
      <c r="Z8" s="10"/>
      <c r="AA8" s="10"/>
      <c r="AB8" s="10"/>
      <c r="AC8" s="10"/>
      <c r="AD8" s="10"/>
      <c r="AE8" s="10"/>
      <c r="AF8" s="10"/>
      <c r="AG8" s="140"/>
      <c r="AH8" s="10"/>
      <c r="AI8" s="10"/>
      <c r="AJ8" s="10"/>
      <c r="AK8" s="10"/>
      <c r="AL8" s="140"/>
      <c r="AM8" s="10"/>
      <c r="AN8" s="10"/>
      <c r="AO8" s="10"/>
      <c r="AP8" s="10"/>
      <c r="AQ8" s="140"/>
      <c r="AR8" s="10"/>
      <c r="AS8" s="10"/>
      <c r="AT8" s="10"/>
      <c r="AU8" s="10"/>
      <c r="AV8" s="140"/>
      <c r="AW8" s="10"/>
      <c r="AX8" s="10"/>
      <c r="AY8" s="10"/>
      <c r="AZ8" s="140"/>
      <c r="BA8" s="10"/>
    </row>
    <row r="9" spans="1:79">
      <c r="B9" s="23">
        <v>10</v>
      </c>
      <c r="C9" s="264">
        <f>N107</f>
        <v>0</v>
      </c>
      <c r="E9" s="35"/>
      <c r="H9" s="7"/>
      <c r="T9" s="10"/>
    </row>
    <row r="10" spans="1:79">
      <c r="B10" s="23">
        <v>20</v>
      </c>
      <c r="C10" s="264">
        <f>X107</f>
        <v>0</v>
      </c>
    </row>
    <row r="11" spans="1:79">
      <c r="B11" s="23">
        <v>30</v>
      </c>
      <c r="C11" s="264">
        <f>AH107</f>
        <v>0</v>
      </c>
    </row>
    <row r="12" spans="1:79">
      <c r="B12" s="23">
        <v>45</v>
      </c>
      <c r="C12" s="264">
        <f>AW107</f>
        <v>0</v>
      </c>
    </row>
    <row r="13" spans="1:79">
      <c r="B13" s="119">
        <v>48</v>
      </c>
      <c r="C13" s="264">
        <f>BL107</f>
        <v>0</v>
      </c>
    </row>
    <row r="14" spans="1:79">
      <c r="B14" s="24"/>
      <c r="C14" s="20"/>
    </row>
    <row r="15" spans="1:79" ht="16.5" thickBot="1">
      <c r="B15" s="127" t="s">
        <v>329</v>
      </c>
      <c r="C15" s="121">
        <v>2029</v>
      </c>
      <c r="E15" s="4" t="s">
        <v>191</v>
      </c>
      <c r="F15" s="5"/>
      <c r="G15" s="5"/>
      <c r="H15" s="5"/>
      <c r="I15" s="5"/>
      <c r="J15" s="4" t="s">
        <v>192</v>
      </c>
      <c r="K15" s="5"/>
      <c r="L15" s="5"/>
      <c r="M15" s="5"/>
      <c r="N15" s="5"/>
      <c r="O15" s="4" t="s">
        <v>193</v>
      </c>
      <c r="P15" s="5"/>
      <c r="Q15" s="5"/>
      <c r="R15" s="5"/>
      <c r="S15" s="5"/>
      <c r="T15" s="4" t="s">
        <v>194</v>
      </c>
      <c r="U15" s="5"/>
      <c r="V15" s="5"/>
      <c r="W15" s="5"/>
      <c r="X15" s="5"/>
      <c r="Y15" s="4" t="s">
        <v>195</v>
      </c>
      <c r="Z15" s="5"/>
      <c r="AA15" s="5"/>
      <c r="AB15" s="5"/>
      <c r="AC15" s="6"/>
      <c r="AD15" s="4" t="s">
        <v>196</v>
      </c>
      <c r="AE15" s="5"/>
      <c r="AF15" s="5"/>
      <c r="AG15" s="5"/>
      <c r="AH15" s="6"/>
      <c r="AI15" s="4" t="s">
        <v>197</v>
      </c>
      <c r="AJ15" s="5"/>
      <c r="AK15" s="5"/>
      <c r="AL15" s="5"/>
      <c r="AM15" s="6"/>
      <c r="AN15" s="4" t="s">
        <v>198</v>
      </c>
      <c r="AO15" s="5"/>
      <c r="AP15" s="5"/>
      <c r="AQ15" s="5"/>
      <c r="AR15" s="6"/>
      <c r="AS15" s="4" t="s">
        <v>199</v>
      </c>
      <c r="AT15" s="5"/>
      <c r="AU15" s="5"/>
      <c r="AV15" s="5"/>
      <c r="AW15" s="6"/>
      <c r="AX15" s="4" t="s">
        <v>200</v>
      </c>
      <c r="AY15" s="5"/>
      <c r="AZ15" s="5"/>
      <c r="BA15" s="5"/>
      <c r="BB15" s="6"/>
      <c r="BC15" s="4" t="s">
        <v>200</v>
      </c>
      <c r="BD15" s="5"/>
      <c r="BE15" s="5"/>
      <c r="BF15" s="5"/>
      <c r="BG15" s="6"/>
      <c r="BH15" s="4" t="s">
        <v>202</v>
      </c>
      <c r="BI15" s="5"/>
      <c r="BJ15" s="5"/>
      <c r="BK15" s="5"/>
      <c r="BL15" s="6"/>
      <c r="BM15" s="4" t="s">
        <v>330</v>
      </c>
      <c r="BN15" s="5"/>
      <c r="BO15" s="5"/>
      <c r="BP15" s="5"/>
      <c r="BQ15" s="6"/>
      <c r="BR15" s="4" t="s">
        <v>331</v>
      </c>
      <c r="BS15" s="5"/>
      <c r="BT15" s="5"/>
      <c r="BU15" s="5"/>
      <c r="BV15" s="6"/>
      <c r="BW15" s="4" t="s">
        <v>332</v>
      </c>
      <c r="BX15" s="5"/>
      <c r="BY15" s="5"/>
      <c r="BZ15" s="5"/>
      <c r="CA15" s="6"/>
    </row>
    <row r="16" spans="1:79">
      <c r="D16" s="2">
        <v>0</v>
      </c>
      <c r="E16" s="118">
        <v>1</v>
      </c>
      <c r="F16" s="117">
        <v>2</v>
      </c>
      <c r="G16" s="118">
        <v>3</v>
      </c>
      <c r="H16" s="117">
        <v>4</v>
      </c>
      <c r="I16" s="118">
        <v>5</v>
      </c>
      <c r="J16" s="117">
        <v>6</v>
      </c>
      <c r="K16" s="118">
        <v>7</v>
      </c>
      <c r="L16" s="117">
        <v>8</v>
      </c>
      <c r="M16" s="118">
        <v>9</v>
      </c>
      <c r="N16" s="117">
        <v>10</v>
      </c>
      <c r="O16" s="118">
        <v>11</v>
      </c>
      <c r="P16" s="117">
        <v>12</v>
      </c>
      <c r="Q16" s="118">
        <v>13</v>
      </c>
      <c r="R16" s="117">
        <v>14</v>
      </c>
      <c r="S16" s="118">
        <v>15</v>
      </c>
      <c r="T16" s="117">
        <v>16</v>
      </c>
      <c r="U16" s="118">
        <v>17</v>
      </c>
      <c r="V16" s="117">
        <v>18</v>
      </c>
      <c r="W16" s="118">
        <v>19</v>
      </c>
      <c r="X16" s="117">
        <v>20</v>
      </c>
      <c r="Y16" s="118">
        <v>21</v>
      </c>
      <c r="Z16" s="117">
        <v>22</v>
      </c>
      <c r="AA16" s="118">
        <v>23</v>
      </c>
      <c r="AB16" s="117">
        <v>24</v>
      </c>
      <c r="AC16" s="118">
        <v>25</v>
      </c>
      <c r="AD16" s="117">
        <v>26</v>
      </c>
      <c r="AE16" s="118">
        <v>27</v>
      </c>
      <c r="AF16" s="117">
        <v>28</v>
      </c>
      <c r="AG16" s="141">
        <v>29</v>
      </c>
      <c r="AH16" s="118">
        <v>30</v>
      </c>
      <c r="AI16" s="117">
        <v>31</v>
      </c>
      <c r="AJ16" s="118">
        <v>32</v>
      </c>
      <c r="AK16" s="117">
        <v>33</v>
      </c>
      <c r="AL16" s="141">
        <v>34</v>
      </c>
      <c r="AM16" s="118">
        <v>35</v>
      </c>
      <c r="AN16" s="117">
        <v>36</v>
      </c>
      <c r="AO16" s="118">
        <v>37</v>
      </c>
      <c r="AP16" s="117">
        <v>38</v>
      </c>
      <c r="AQ16" s="141">
        <v>39</v>
      </c>
      <c r="AR16" s="118">
        <v>40</v>
      </c>
      <c r="AS16" s="117">
        <v>41</v>
      </c>
      <c r="AT16" s="118">
        <v>42</v>
      </c>
      <c r="AU16" s="117">
        <v>43</v>
      </c>
      <c r="AV16" s="141">
        <v>44</v>
      </c>
      <c r="AW16" s="118">
        <v>45</v>
      </c>
      <c r="AX16" s="117">
        <v>46</v>
      </c>
      <c r="AY16" s="118">
        <v>47</v>
      </c>
      <c r="AZ16" s="118">
        <v>48</v>
      </c>
      <c r="BA16" s="117">
        <v>49</v>
      </c>
      <c r="BB16" s="118">
        <v>50</v>
      </c>
      <c r="BC16" s="117">
        <v>51</v>
      </c>
      <c r="BD16" s="118">
        <v>52</v>
      </c>
      <c r="BE16" s="118">
        <v>53</v>
      </c>
      <c r="BF16" s="117">
        <v>54</v>
      </c>
      <c r="BG16" s="118">
        <v>55</v>
      </c>
      <c r="BH16" s="117">
        <v>56</v>
      </c>
      <c r="BI16" s="118">
        <v>57</v>
      </c>
      <c r="BJ16" s="118">
        <v>58</v>
      </c>
      <c r="BK16" s="117">
        <v>59</v>
      </c>
      <c r="BL16" s="118">
        <v>60</v>
      </c>
      <c r="BM16" s="118">
        <v>61</v>
      </c>
      <c r="BN16" s="118">
        <v>62</v>
      </c>
      <c r="BO16" s="118">
        <v>63</v>
      </c>
      <c r="BP16" s="118">
        <v>64</v>
      </c>
      <c r="BQ16" s="118">
        <v>65</v>
      </c>
      <c r="BR16" s="118">
        <v>66</v>
      </c>
      <c r="BS16" s="118">
        <v>67</v>
      </c>
      <c r="BT16" s="118">
        <v>68</v>
      </c>
      <c r="BU16" s="118">
        <v>69</v>
      </c>
      <c r="BV16" s="118">
        <v>70</v>
      </c>
      <c r="BW16" s="118">
        <v>71</v>
      </c>
      <c r="BX16" s="118">
        <v>72</v>
      </c>
      <c r="BY16" s="118">
        <v>73</v>
      </c>
      <c r="BZ16" s="118">
        <v>74</v>
      </c>
      <c r="CA16" s="118">
        <v>75</v>
      </c>
    </row>
    <row r="17" spans="1:79">
      <c r="C17" s="2" t="s">
        <v>203</v>
      </c>
      <c r="D17" s="2" t="s">
        <v>204</v>
      </c>
      <c r="E17" s="2">
        <v>2029</v>
      </c>
      <c r="F17" s="2">
        <v>2030</v>
      </c>
      <c r="G17" s="2">
        <v>2031</v>
      </c>
      <c r="H17" s="2">
        <v>2032</v>
      </c>
      <c r="I17" s="2">
        <v>2033</v>
      </c>
      <c r="J17" s="2">
        <v>2034</v>
      </c>
      <c r="K17" s="2">
        <v>2035</v>
      </c>
      <c r="L17" s="2">
        <v>2036</v>
      </c>
      <c r="M17" s="2">
        <v>2037</v>
      </c>
      <c r="N17" s="2">
        <v>2038</v>
      </c>
      <c r="O17" s="2">
        <v>2039</v>
      </c>
      <c r="P17" s="2">
        <v>2040</v>
      </c>
      <c r="Q17" s="2">
        <v>2041</v>
      </c>
      <c r="R17" s="2">
        <v>2042</v>
      </c>
      <c r="S17" s="2">
        <v>2043</v>
      </c>
      <c r="T17" s="2">
        <v>2044</v>
      </c>
      <c r="U17" s="2">
        <v>2045</v>
      </c>
      <c r="V17" s="2">
        <v>2046</v>
      </c>
      <c r="W17" s="2">
        <v>2047</v>
      </c>
      <c r="X17" s="2">
        <v>2048</v>
      </c>
      <c r="Y17" s="2">
        <v>2049</v>
      </c>
      <c r="Z17" s="2">
        <v>2050</v>
      </c>
      <c r="AA17" s="2">
        <v>2051</v>
      </c>
      <c r="AB17" s="2">
        <v>2052</v>
      </c>
      <c r="AC17" s="2">
        <v>2053</v>
      </c>
      <c r="AD17" s="2">
        <v>2054</v>
      </c>
      <c r="AE17" s="2">
        <v>2055</v>
      </c>
      <c r="AF17" s="2">
        <v>2056</v>
      </c>
      <c r="AG17" s="2">
        <v>2057</v>
      </c>
      <c r="AH17" s="2">
        <v>2058</v>
      </c>
      <c r="AI17" s="181">
        <v>2059</v>
      </c>
      <c r="AJ17" s="181">
        <v>2060</v>
      </c>
      <c r="AK17" s="181">
        <v>2061</v>
      </c>
      <c r="AL17" s="181">
        <v>2062</v>
      </c>
      <c r="AM17" s="181">
        <v>2063</v>
      </c>
      <c r="AN17" s="181">
        <v>2064</v>
      </c>
      <c r="AO17" s="181">
        <v>2065</v>
      </c>
      <c r="AP17" s="181">
        <v>2066</v>
      </c>
      <c r="AQ17" s="181">
        <v>2067</v>
      </c>
      <c r="AR17" s="181">
        <v>2068</v>
      </c>
      <c r="AS17" s="181">
        <v>2069</v>
      </c>
      <c r="AT17" s="181">
        <v>2070</v>
      </c>
      <c r="AU17" s="181">
        <v>2071</v>
      </c>
      <c r="AV17" s="181">
        <v>2072</v>
      </c>
      <c r="AW17" s="181">
        <v>2073</v>
      </c>
      <c r="AX17" s="181">
        <v>2074</v>
      </c>
      <c r="AY17" s="181">
        <v>2075</v>
      </c>
      <c r="AZ17" s="181">
        <v>2076</v>
      </c>
      <c r="BA17" s="181">
        <v>2077</v>
      </c>
      <c r="BB17" s="181">
        <v>2078</v>
      </c>
      <c r="BC17" s="181">
        <v>2079</v>
      </c>
      <c r="BD17" s="181">
        <v>2080</v>
      </c>
      <c r="BE17" s="181">
        <v>2081</v>
      </c>
      <c r="BF17" s="181">
        <v>2082</v>
      </c>
      <c r="BG17" s="181">
        <v>2083</v>
      </c>
      <c r="BH17" s="181">
        <v>2084</v>
      </c>
      <c r="BI17" s="181">
        <v>2085</v>
      </c>
      <c r="BJ17" s="181">
        <v>2086</v>
      </c>
      <c r="BK17" s="181">
        <v>2087</v>
      </c>
      <c r="BL17" s="181">
        <v>2088</v>
      </c>
      <c r="BM17" s="181">
        <v>2089</v>
      </c>
      <c r="BN17" s="181">
        <v>2090</v>
      </c>
      <c r="BO17" s="181">
        <v>2091</v>
      </c>
      <c r="BP17" s="181">
        <v>2092</v>
      </c>
      <c r="BQ17" s="181">
        <v>2093</v>
      </c>
      <c r="BR17" s="181">
        <v>2094</v>
      </c>
      <c r="BS17" s="181">
        <v>2095</v>
      </c>
      <c r="BT17" s="181">
        <v>2096</v>
      </c>
      <c r="BU17" s="181">
        <v>2097</v>
      </c>
      <c r="BV17" s="181">
        <v>2098</v>
      </c>
      <c r="BW17" s="181">
        <v>2099</v>
      </c>
      <c r="BX17" s="181">
        <v>2100</v>
      </c>
      <c r="BY17" s="181">
        <v>2101</v>
      </c>
      <c r="BZ17" s="181">
        <v>2102</v>
      </c>
      <c r="CA17" s="181">
        <v>2103</v>
      </c>
    </row>
    <row r="18" spans="1:79">
      <c r="A18" s="45"/>
      <c r="B18" s="44" t="s">
        <v>333</v>
      </c>
      <c r="C18" s="44"/>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row>
    <row r="19" spans="1:79">
      <c r="A19" s="45"/>
      <c r="B19" s="180" t="s">
        <v>334</v>
      </c>
      <c r="C19" s="44"/>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row>
    <row r="20" spans="1:79">
      <c r="A20" s="47"/>
      <c r="B20" s="47" t="s">
        <v>335</v>
      </c>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row>
    <row r="21" spans="1:79">
      <c r="A21" s="299" t="s">
        <v>205</v>
      </c>
      <c r="B21" s="27" t="s">
        <v>209</v>
      </c>
      <c r="C21" s="123" t="s">
        <v>207</v>
      </c>
      <c r="D21" s="27" t="s">
        <v>208</v>
      </c>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row>
    <row r="22" spans="1:79">
      <c r="A22" s="300"/>
      <c r="B22" s="27" t="s">
        <v>209</v>
      </c>
      <c r="C22" s="123" t="s">
        <v>207</v>
      </c>
      <c r="D22" s="27" t="s">
        <v>208</v>
      </c>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row>
    <row r="23" spans="1:79">
      <c r="A23" s="300"/>
      <c r="B23" s="27" t="s">
        <v>209</v>
      </c>
      <c r="C23" s="123" t="s">
        <v>207</v>
      </c>
      <c r="D23" s="27" t="s">
        <v>208</v>
      </c>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171"/>
      <c r="BQ23" s="171"/>
      <c r="BR23" s="171"/>
      <c r="BS23" s="171"/>
      <c r="BT23" s="171"/>
      <c r="BU23" s="171"/>
      <c r="BV23" s="171"/>
      <c r="BW23" s="171"/>
      <c r="BX23" s="171"/>
      <c r="BY23" s="171"/>
      <c r="BZ23" s="171"/>
      <c r="CA23" s="171"/>
    </row>
    <row r="24" spans="1:79">
      <c r="A24" s="300"/>
      <c r="B24" s="27" t="s">
        <v>209</v>
      </c>
      <c r="C24" s="123" t="s">
        <v>207</v>
      </c>
      <c r="D24" s="27" t="s">
        <v>208</v>
      </c>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171"/>
      <c r="BQ24" s="171"/>
      <c r="BR24" s="171"/>
      <c r="BS24" s="171"/>
      <c r="BT24" s="171"/>
      <c r="BU24" s="171"/>
      <c r="BV24" s="171"/>
      <c r="BW24" s="171"/>
      <c r="BX24" s="171"/>
      <c r="BY24" s="171"/>
      <c r="BZ24" s="171"/>
      <c r="CA24" s="171"/>
    </row>
    <row r="25" spans="1:79">
      <c r="A25" s="300"/>
      <c r="B25" s="27" t="s">
        <v>209</v>
      </c>
      <c r="C25" s="123" t="s">
        <v>207</v>
      </c>
      <c r="D25" s="27" t="s">
        <v>208</v>
      </c>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171"/>
      <c r="BP25" s="171"/>
      <c r="BQ25" s="171"/>
      <c r="BR25" s="171"/>
      <c r="BS25" s="171"/>
      <c r="BT25" s="171"/>
      <c r="BU25" s="171"/>
      <c r="BV25" s="171"/>
      <c r="BW25" s="171"/>
      <c r="BX25" s="171"/>
      <c r="BY25" s="171"/>
      <c r="BZ25" s="171"/>
      <c r="CA25" s="171"/>
    </row>
    <row r="26" spans="1:79" ht="15.75" thickBot="1">
      <c r="A26" s="301"/>
      <c r="B26" s="48" t="s">
        <v>210</v>
      </c>
      <c r="C26" s="51"/>
      <c r="D26" s="49" t="s">
        <v>208</v>
      </c>
      <c r="E26" s="257">
        <f>SUM(E21:E25)</f>
        <v>0</v>
      </c>
      <c r="F26" s="257">
        <f t="shared" ref="F26:BQ26" si="0">SUM(F21:F25)</f>
        <v>0</v>
      </c>
      <c r="G26" s="257">
        <f t="shared" si="0"/>
        <v>0</v>
      </c>
      <c r="H26" s="257">
        <f t="shared" si="0"/>
        <v>0</v>
      </c>
      <c r="I26" s="257">
        <f t="shared" si="0"/>
        <v>0</v>
      </c>
      <c r="J26" s="257">
        <f t="shared" si="0"/>
        <v>0</v>
      </c>
      <c r="K26" s="257">
        <f t="shared" si="0"/>
        <v>0</v>
      </c>
      <c r="L26" s="257">
        <f t="shared" si="0"/>
        <v>0</v>
      </c>
      <c r="M26" s="257">
        <f t="shared" si="0"/>
        <v>0</v>
      </c>
      <c r="N26" s="257">
        <f t="shared" si="0"/>
        <v>0</v>
      </c>
      <c r="O26" s="257">
        <f t="shared" si="0"/>
        <v>0</v>
      </c>
      <c r="P26" s="257">
        <f t="shared" si="0"/>
        <v>0</v>
      </c>
      <c r="Q26" s="257">
        <f t="shared" si="0"/>
        <v>0</v>
      </c>
      <c r="R26" s="257">
        <f t="shared" si="0"/>
        <v>0</v>
      </c>
      <c r="S26" s="257">
        <f t="shared" si="0"/>
        <v>0</v>
      </c>
      <c r="T26" s="257">
        <f t="shared" si="0"/>
        <v>0</v>
      </c>
      <c r="U26" s="257">
        <f t="shared" si="0"/>
        <v>0</v>
      </c>
      <c r="V26" s="257">
        <f t="shared" si="0"/>
        <v>0</v>
      </c>
      <c r="W26" s="257">
        <f t="shared" si="0"/>
        <v>0</v>
      </c>
      <c r="X26" s="257">
        <f t="shared" si="0"/>
        <v>0</v>
      </c>
      <c r="Y26" s="257">
        <f t="shared" si="0"/>
        <v>0</v>
      </c>
      <c r="Z26" s="257">
        <f t="shared" si="0"/>
        <v>0</v>
      </c>
      <c r="AA26" s="257">
        <f t="shared" si="0"/>
        <v>0</v>
      </c>
      <c r="AB26" s="257">
        <f t="shared" si="0"/>
        <v>0</v>
      </c>
      <c r="AC26" s="257">
        <f t="shared" si="0"/>
        <v>0</v>
      </c>
      <c r="AD26" s="257">
        <f t="shared" si="0"/>
        <v>0</v>
      </c>
      <c r="AE26" s="257">
        <f t="shared" si="0"/>
        <v>0</v>
      </c>
      <c r="AF26" s="257">
        <f t="shared" si="0"/>
        <v>0</v>
      </c>
      <c r="AG26" s="257">
        <f t="shared" si="0"/>
        <v>0</v>
      </c>
      <c r="AH26" s="257">
        <f t="shared" si="0"/>
        <v>0</v>
      </c>
      <c r="AI26" s="257">
        <f t="shared" si="0"/>
        <v>0</v>
      </c>
      <c r="AJ26" s="257">
        <f t="shared" si="0"/>
        <v>0</v>
      </c>
      <c r="AK26" s="257">
        <f t="shared" si="0"/>
        <v>0</v>
      </c>
      <c r="AL26" s="257">
        <f t="shared" si="0"/>
        <v>0</v>
      </c>
      <c r="AM26" s="257">
        <f t="shared" si="0"/>
        <v>0</v>
      </c>
      <c r="AN26" s="257">
        <f t="shared" si="0"/>
        <v>0</v>
      </c>
      <c r="AO26" s="257">
        <f t="shared" si="0"/>
        <v>0</v>
      </c>
      <c r="AP26" s="257">
        <f t="shared" si="0"/>
        <v>0</v>
      </c>
      <c r="AQ26" s="257">
        <f t="shared" si="0"/>
        <v>0</v>
      </c>
      <c r="AR26" s="257">
        <f t="shared" si="0"/>
        <v>0</v>
      </c>
      <c r="AS26" s="257">
        <f t="shared" si="0"/>
        <v>0</v>
      </c>
      <c r="AT26" s="257">
        <f t="shared" si="0"/>
        <v>0</v>
      </c>
      <c r="AU26" s="257">
        <f t="shared" si="0"/>
        <v>0</v>
      </c>
      <c r="AV26" s="257">
        <f t="shared" si="0"/>
        <v>0</v>
      </c>
      <c r="AW26" s="257">
        <f t="shared" si="0"/>
        <v>0</v>
      </c>
      <c r="AX26" s="257">
        <f t="shared" si="0"/>
        <v>0</v>
      </c>
      <c r="AY26" s="257">
        <f t="shared" si="0"/>
        <v>0</v>
      </c>
      <c r="AZ26" s="257">
        <f t="shared" si="0"/>
        <v>0</v>
      </c>
      <c r="BA26" s="257">
        <f t="shared" si="0"/>
        <v>0</v>
      </c>
      <c r="BB26" s="257">
        <f t="shared" si="0"/>
        <v>0</v>
      </c>
      <c r="BC26" s="257">
        <f t="shared" si="0"/>
        <v>0</v>
      </c>
      <c r="BD26" s="257">
        <f t="shared" si="0"/>
        <v>0</v>
      </c>
      <c r="BE26" s="257">
        <f t="shared" si="0"/>
        <v>0</v>
      </c>
      <c r="BF26" s="257">
        <f t="shared" si="0"/>
        <v>0</v>
      </c>
      <c r="BG26" s="257">
        <f t="shared" si="0"/>
        <v>0</v>
      </c>
      <c r="BH26" s="257">
        <f t="shared" si="0"/>
        <v>0</v>
      </c>
      <c r="BI26" s="257">
        <f t="shared" si="0"/>
        <v>0</v>
      </c>
      <c r="BJ26" s="257">
        <f t="shared" si="0"/>
        <v>0</v>
      </c>
      <c r="BK26" s="257">
        <f t="shared" si="0"/>
        <v>0</v>
      </c>
      <c r="BL26" s="257">
        <f t="shared" si="0"/>
        <v>0</v>
      </c>
      <c r="BM26" s="257">
        <f t="shared" si="0"/>
        <v>0</v>
      </c>
      <c r="BN26" s="257">
        <f t="shared" si="0"/>
        <v>0</v>
      </c>
      <c r="BO26" s="257">
        <f t="shared" si="0"/>
        <v>0</v>
      </c>
      <c r="BP26" s="257">
        <f t="shared" si="0"/>
        <v>0</v>
      </c>
      <c r="BQ26" s="257">
        <f t="shared" si="0"/>
        <v>0</v>
      </c>
      <c r="BR26" s="257">
        <f t="shared" ref="BR26:CA26" si="1">SUM(BR21:BR25)</f>
        <v>0</v>
      </c>
      <c r="BS26" s="257">
        <f t="shared" si="1"/>
        <v>0</v>
      </c>
      <c r="BT26" s="257">
        <f t="shared" si="1"/>
        <v>0</v>
      </c>
      <c r="BU26" s="257">
        <f t="shared" si="1"/>
        <v>0</v>
      </c>
      <c r="BV26" s="257">
        <f t="shared" si="1"/>
        <v>0</v>
      </c>
      <c r="BW26" s="257">
        <f t="shared" si="1"/>
        <v>0</v>
      </c>
      <c r="BX26" s="257">
        <f t="shared" si="1"/>
        <v>0</v>
      </c>
      <c r="BY26" s="257">
        <f t="shared" si="1"/>
        <v>0</v>
      </c>
      <c r="BZ26" s="257">
        <f t="shared" si="1"/>
        <v>0</v>
      </c>
      <c r="CA26" s="257">
        <f t="shared" si="1"/>
        <v>0</v>
      </c>
    </row>
    <row r="27" spans="1:79" ht="15" customHeight="1">
      <c r="A27" s="305" t="s">
        <v>336</v>
      </c>
      <c r="B27" s="27" t="s">
        <v>206</v>
      </c>
      <c r="C27" s="7"/>
      <c r="D27" s="2" t="s">
        <v>208</v>
      </c>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171"/>
      <c r="BJ27" s="171"/>
      <c r="BK27" s="171"/>
      <c r="BL27" s="171"/>
      <c r="BM27" s="171"/>
      <c r="BN27" s="171"/>
      <c r="BO27" s="171"/>
      <c r="BP27" s="171"/>
      <c r="BQ27" s="171"/>
      <c r="BR27" s="171"/>
      <c r="BS27" s="171"/>
      <c r="BT27" s="171"/>
      <c r="BU27" s="171"/>
      <c r="BV27" s="171"/>
      <c r="BW27" s="171"/>
      <c r="BX27" s="171"/>
      <c r="BY27" s="171"/>
      <c r="BZ27" s="171"/>
      <c r="CA27" s="171"/>
    </row>
    <row r="28" spans="1:79" ht="15.75" customHeight="1">
      <c r="A28" s="306"/>
      <c r="B28" s="27" t="s">
        <v>252</v>
      </c>
      <c r="C28" s="7"/>
      <c r="D28" s="2" t="s">
        <v>208</v>
      </c>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71"/>
      <c r="AJ28" s="171"/>
      <c r="AK28" s="171"/>
      <c r="AL28" s="171"/>
      <c r="AM28" s="171"/>
      <c r="AN28" s="171"/>
      <c r="AO28" s="171"/>
      <c r="AP28" s="171"/>
      <c r="AQ28" s="171"/>
      <c r="AR28" s="171"/>
      <c r="AS28" s="171"/>
      <c r="AT28" s="171"/>
      <c r="AU28" s="171"/>
      <c r="AV28" s="171"/>
      <c r="AW28" s="171"/>
      <c r="AX28" s="171"/>
      <c r="AY28" s="171"/>
      <c r="AZ28" s="171"/>
      <c r="BA28" s="171"/>
      <c r="BB28" s="171"/>
      <c r="BC28" s="171"/>
      <c r="BD28" s="171"/>
      <c r="BE28" s="171"/>
      <c r="BF28" s="171"/>
      <c r="BG28" s="171"/>
      <c r="BH28" s="171"/>
      <c r="BI28" s="171"/>
      <c r="BJ28" s="171"/>
      <c r="BK28" s="171"/>
      <c r="BL28" s="171"/>
      <c r="BM28" s="171"/>
      <c r="BN28" s="171"/>
      <c r="BO28" s="171"/>
      <c r="BP28" s="171"/>
      <c r="BQ28" s="171"/>
      <c r="BR28" s="171"/>
      <c r="BS28" s="171"/>
      <c r="BT28" s="171"/>
      <c r="BU28" s="171"/>
      <c r="BV28" s="171"/>
      <c r="BW28" s="171"/>
      <c r="BX28" s="171"/>
      <c r="BY28" s="171"/>
      <c r="BZ28" s="171"/>
      <c r="CA28" s="171"/>
    </row>
    <row r="29" spans="1:79" ht="15.75" customHeight="1">
      <c r="A29" s="306"/>
      <c r="B29" s="27" t="s">
        <v>209</v>
      </c>
      <c r="C29" s="123" t="s">
        <v>207</v>
      </c>
      <c r="D29" s="2" t="s">
        <v>208</v>
      </c>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1"/>
      <c r="BJ29" s="171"/>
      <c r="BK29" s="171"/>
      <c r="BL29" s="171"/>
      <c r="BM29" s="171"/>
      <c r="BN29" s="171"/>
      <c r="BO29" s="171"/>
      <c r="BP29" s="171"/>
      <c r="BQ29" s="171"/>
      <c r="BR29" s="171"/>
      <c r="BS29" s="171"/>
      <c r="BT29" s="171"/>
      <c r="BU29" s="171"/>
      <c r="BV29" s="171"/>
      <c r="BW29" s="171"/>
      <c r="BX29" s="171"/>
      <c r="BY29" s="171"/>
      <c r="BZ29" s="171"/>
      <c r="CA29" s="171"/>
    </row>
    <row r="30" spans="1:79" ht="15.75" customHeight="1">
      <c r="A30" s="306"/>
      <c r="B30" s="27" t="s">
        <v>209</v>
      </c>
      <c r="C30" s="123" t="s">
        <v>207</v>
      </c>
      <c r="D30" s="2" t="s">
        <v>208</v>
      </c>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1"/>
      <c r="BZ30" s="171"/>
      <c r="CA30" s="171"/>
    </row>
    <row r="31" spans="1:79" ht="15.75" customHeight="1">
      <c r="A31" s="306"/>
      <c r="B31" s="27" t="s">
        <v>209</v>
      </c>
      <c r="C31" s="123" t="s">
        <v>207</v>
      </c>
      <c r="D31" s="2" t="s">
        <v>208</v>
      </c>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71"/>
      <c r="BQ31" s="171"/>
      <c r="BR31" s="171"/>
      <c r="BS31" s="171"/>
      <c r="BT31" s="171"/>
      <c r="BU31" s="171"/>
      <c r="BV31" s="171"/>
      <c r="BW31" s="171"/>
      <c r="BX31" s="171"/>
      <c r="BY31" s="171"/>
      <c r="BZ31" s="171"/>
      <c r="CA31" s="171"/>
    </row>
    <row r="32" spans="1:79" ht="15.75" customHeight="1">
      <c r="A32" s="306"/>
      <c r="B32" s="27" t="s">
        <v>209</v>
      </c>
      <c r="C32" s="123" t="s">
        <v>207</v>
      </c>
      <c r="D32" s="2" t="s">
        <v>208</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1"/>
      <c r="BG32" s="171"/>
      <c r="BH32" s="171"/>
      <c r="BI32" s="171"/>
      <c r="BJ32" s="171"/>
      <c r="BK32" s="171"/>
      <c r="BL32" s="171"/>
      <c r="BM32" s="171"/>
      <c r="BN32" s="171"/>
      <c r="BO32" s="171"/>
      <c r="BP32" s="171"/>
      <c r="BQ32" s="171"/>
      <c r="BR32" s="171"/>
      <c r="BS32" s="171"/>
      <c r="BT32" s="171"/>
      <c r="BU32" s="171"/>
      <c r="BV32" s="171"/>
      <c r="BW32" s="171"/>
      <c r="BX32" s="171"/>
      <c r="BY32" s="171"/>
      <c r="BZ32" s="171"/>
      <c r="CA32" s="171"/>
    </row>
    <row r="33" spans="1:80" ht="15.75" customHeight="1">
      <c r="A33" s="306"/>
      <c r="B33" s="27" t="s">
        <v>337</v>
      </c>
      <c r="C33" s="7"/>
      <c r="D33" s="2" t="s">
        <v>208</v>
      </c>
      <c r="E33" s="263">
        <f>SUM(E27:E32)</f>
        <v>0</v>
      </c>
      <c r="F33" s="263">
        <f t="shared" ref="F33:BQ33" si="2">SUM(F27:F32)</f>
        <v>0</v>
      </c>
      <c r="G33" s="263">
        <f t="shared" si="2"/>
        <v>0</v>
      </c>
      <c r="H33" s="263">
        <f t="shared" si="2"/>
        <v>0</v>
      </c>
      <c r="I33" s="263">
        <f t="shared" si="2"/>
        <v>0</v>
      </c>
      <c r="J33" s="263">
        <f t="shared" si="2"/>
        <v>0</v>
      </c>
      <c r="K33" s="263">
        <f t="shared" si="2"/>
        <v>0</v>
      </c>
      <c r="L33" s="263">
        <f t="shared" si="2"/>
        <v>0</v>
      </c>
      <c r="M33" s="263">
        <f t="shared" si="2"/>
        <v>0</v>
      </c>
      <c r="N33" s="263">
        <f t="shared" si="2"/>
        <v>0</v>
      </c>
      <c r="O33" s="263">
        <f t="shared" si="2"/>
        <v>0</v>
      </c>
      <c r="P33" s="263">
        <f t="shared" si="2"/>
        <v>0</v>
      </c>
      <c r="Q33" s="263">
        <f t="shared" si="2"/>
        <v>0</v>
      </c>
      <c r="R33" s="263">
        <f t="shared" si="2"/>
        <v>0</v>
      </c>
      <c r="S33" s="263">
        <f t="shared" si="2"/>
        <v>0</v>
      </c>
      <c r="T33" s="263">
        <f t="shared" si="2"/>
        <v>0</v>
      </c>
      <c r="U33" s="263">
        <f t="shared" si="2"/>
        <v>0</v>
      </c>
      <c r="V33" s="263">
        <f t="shared" si="2"/>
        <v>0</v>
      </c>
      <c r="W33" s="263">
        <f t="shared" si="2"/>
        <v>0</v>
      </c>
      <c r="X33" s="263">
        <f t="shared" si="2"/>
        <v>0</v>
      </c>
      <c r="Y33" s="263">
        <f t="shared" si="2"/>
        <v>0</v>
      </c>
      <c r="Z33" s="263">
        <f t="shared" si="2"/>
        <v>0</v>
      </c>
      <c r="AA33" s="263">
        <f t="shared" si="2"/>
        <v>0</v>
      </c>
      <c r="AB33" s="263">
        <f t="shared" si="2"/>
        <v>0</v>
      </c>
      <c r="AC33" s="263">
        <f t="shared" si="2"/>
        <v>0</v>
      </c>
      <c r="AD33" s="263">
        <f t="shared" si="2"/>
        <v>0</v>
      </c>
      <c r="AE33" s="263">
        <f t="shared" si="2"/>
        <v>0</v>
      </c>
      <c r="AF33" s="263">
        <f t="shared" si="2"/>
        <v>0</v>
      </c>
      <c r="AG33" s="263">
        <f t="shared" si="2"/>
        <v>0</v>
      </c>
      <c r="AH33" s="263">
        <f t="shared" si="2"/>
        <v>0</v>
      </c>
      <c r="AI33" s="263">
        <f t="shared" si="2"/>
        <v>0</v>
      </c>
      <c r="AJ33" s="263">
        <f t="shared" si="2"/>
        <v>0</v>
      </c>
      <c r="AK33" s="263">
        <f t="shared" si="2"/>
        <v>0</v>
      </c>
      <c r="AL33" s="263">
        <f t="shared" si="2"/>
        <v>0</v>
      </c>
      <c r="AM33" s="263">
        <f t="shared" si="2"/>
        <v>0</v>
      </c>
      <c r="AN33" s="263">
        <f t="shared" si="2"/>
        <v>0</v>
      </c>
      <c r="AO33" s="263">
        <f t="shared" si="2"/>
        <v>0</v>
      </c>
      <c r="AP33" s="263">
        <f t="shared" si="2"/>
        <v>0</v>
      </c>
      <c r="AQ33" s="263">
        <f t="shared" si="2"/>
        <v>0</v>
      </c>
      <c r="AR33" s="263">
        <f t="shared" si="2"/>
        <v>0</v>
      </c>
      <c r="AS33" s="263">
        <f t="shared" si="2"/>
        <v>0</v>
      </c>
      <c r="AT33" s="263">
        <f t="shared" si="2"/>
        <v>0</v>
      </c>
      <c r="AU33" s="263">
        <f t="shared" si="2"/>
        <v>0</v>
      </c>
      <c r="AV33" s="263">
        <f t="shared" si="2"/>
        <v>0</v>
      </c>
      <c r="AW33" s="263">
        <f t="shared" si="2"/>
        <v>0</v>
      </c>
      <c r="AX33" s="263">
        <f t="shared" si="2"/>
        <v>0</v>
      </c>
      <c r="AY33" s="263">
        <f t="shared" si="2"/>
        <v>0</v>
      </c>
      <c r="AZ33" s="263">
        <f t="shared" si="2"/>
        <v>0</v>
      </c>
      <c r="BA33" s="263">
        <f t="shared" si="2"/>
        <v>0</v>
      </c>
      <c r="BB33" s="263">
        <f t="shared" si="2"/>
        <v>0</v>
      </c>
      <c r="BC33" s="263">
        <f t="shared" si="2"/>
        <v>0</v>
      </c>
      <c r="BD33" s="263">
        <f t="shared" si="2"/>
        <v>0</v>
      </c>
      <c r="BE33" s="263">
        <f t="shared" si="2"/>
        <v>0</v>
      </c>
      <c r="BF33" s="263">
        <f t="shared" si="2"/>
        <v>0</v>
      </c>
      <c r="BG33" s="263">
        <f t="shared" si="2"/>
        <v>0</v>
      </c>
      <c r="BH33" s="263">
        <f t="shared" si="2"/>
        <v>0</v>
      </c>
      <c r="BI33" s="263">
        <f t="shared" si="2"/>
        <v>0</v>
      </c>
      <c r="BJ33" s="263">
        <f t="shared" si="2"/>
        <v>0</v>
      </c>
      <c r="BK33" s="263">
        <f t="shared" si="2"/>
        <v>0</v>
      </c>
      <c r="BL33" s="263">
        <f t="shared" si="2"/>
        <v>0</v>
      </c>
      <c r="BM33" s="263">
        <f t="shared" si="2"/>
        <v>0</v>
      </c>
      <c r="BN33" s="263">
        <f t="shared" si="2"/>
        <v>0</v>
      </c>
      <c r="BO33" s="263">
        <f t="shared" si="2"/>
        <v>0</v>
      </c>
      <c r="BP33" s="263">
        <f t="shared" si="2"/>
        <v>0</v>
      </c>
      <c r="BQ33" s="263">
        <f t="shared" si="2"/>
        <v>0</v>
      </c>
      <c r="BR33" s="263">
        <f t="shared" ref="BR33:CA33" si="3">SUM(BR27:BR32)</f>
        <v>0</v>
      </c>
      <c r="BS33" s="263">
        <f t="shared" si="3"/>
        <v>0</v>
      </c>
      <c r="BT33" s="263">
        <f t="shared" si="3"/>
        <v>0</v>
      </c>
      <c r="BU33" s="263">
        <f t="shared" si="3"/>
        <v>0</v>
      </c>
      <c r="BV33" s="263">
        <f t="shared" si="3"/>
        <v>0</v>
      </c>
      <c r="BW33" s="263">
        <f t="shared" si="3"/>
        <v>0</v>
      </c>
      <c r="BX33" s="263">
        <f t="shared" si="3"/>
        <v>0</v>
      </c>
      <c r="BY33" s="263">
        <f t="shared" si="3"/>
        <v>0</v>
      </c>
      <c r="BZ33" s="263">
        <f t="shared" si="3"/>
        <v>0</v>
      </c>
      <c r="CA33" s="263">
        <f t="shared" si="3"/>
        <v>0</v>
      </c>
    </row>
    <row r="34" spans="1:80" ht="16.5" customHeight="1" thickBot="1">
      <c r="A34" s="307"/>
      <c r="B34" s="25" t="s">
        <v>338</v>
      </c>
      <c r="C34" s="26" t="s">
        <v>339</v>
      </c>
      <c r="D34" s="25" t="s">
        <v>208</v>
      </c>
      <c r="E34" s="257">
        <f>E26+E33</f>
        <v>0</v>
      </c>
      <c r="F34" s="257">
        <f t="shared" ref="F34:BQ34" si="4">F26+F33</f>
        <v>0</v>
      </c>
      <c r="G34" s="257">
        <f t="shared" si="4"/>
        <v>0</v>
      </c>
      <c r="H34" s="257">
        <f t="shared" si="4"/>
        <v>0</v>
      </c>
      <c r="I34" s="257">
        <f t="shared" si="4"/>
        <v>0</v>
      </c>
      <c r="J34" s="257">
        <f t="shared" si="4"/>
        <v>0</v>
      </c>
      <c r="K34" s="257">
        <f t="shared" si="4"/>
        <v>0</v>
      </c>
      <c r="L34" s="257">
        <f t="shared" si="4"/>
        <v>0</v>
      </c>
      <c r="M34" s="257">
        <f t="shared" si="4"/>
        <v>0</v>
      </c>
      <c r="N34" s="257">
        <f t="shared" si="4"/>
        <v>0</v>
      </c>
      <c r="O34" s="257">
        <f t="shared" si="4"/>
        <v>0</v>
      </c>
      <c r="P34" s="257">
        <f t="shared" si="4"/>
        <v>0</v>
      </c>
      <c r="Q34" s="257">
        <f t="shared" si="4"/>
        <v>0</v>
      </c>
      <c r="R34" s="257">
        <f t="shared" si="4"/>
        <v>0</v>
      </c>
      <c r="S34" s="257">
        <f t="shared" si="4"/>
        <v>0</v>
      </c>
      <c r="T34" s="257">
        <f t="shared" si="4"/>
        <v>0</v>
      </c>
      <c r="U34" s="257">
        <f t="shared" si="4"/>
        <v>0</v>
      </c>
      <c r="V34" s="257">
        <f t="shared" si="4"/>
        <v>0</v>
      </c>
      <c r="W34" s="257">
        <f t="shared" si="4"/>
        <v>0</v>
      </c>
      <c r="X34" s="257">
        <f t="shared" si="4"/>
        <v>0</v>
      </c>
      <c r="Y34" s="257">
        <f t="shared" si="4"/>
        <v>0</v>
      </c>
      <c r="Z34" s="257">
        <f t="shared" si="4"/>
        <v>0</v>
      </c>
      <c r="AA34" s="257">
        <f t="shared" si="4"/>
        <v>0</v>
      </c>
      <c r="AB34" s="257">
        <f t="shared" si="4"/>
        <v>0</v>
      </c>
      <c r="AC34" s="257">
        <f t="shared" si="4"/>
        <v>0</v>
      </c>
      <c r="AD34" s="257">
        <f t="shared" si="4"/>
        <v>0</v>
      </c>
      <c r="AE34" s="257">
        <f t="shared" si="4"/>
        <v>0</v>
      </c>
      <c r="AF34" s="257">
        <f t="shared" si="4"/>
        <v>0</v>
      </c>
      <c r="AG34" s="257">
        <f t="shared" si="4"/>
        <v>0</v>
      </c>
      <c r="AH34" s="257">
        <f t="shared" si="4"/>
        <v>0</v>
      </c>
      <c r="AI34" s="257">
        <f t="shared" si="4"/>
        <v>0</v>
      </c>
      <c r="AJ34" s="257">
        <f t="shared" si="4"/>
        <v>0</v>
      </c>
      <c r="AK34" s="257">
        <f t="shared" si="4"/>
        <v>0</v>
      </c>
      <c r="AL34" s="257">
        <f t="shared" si="4"/>
        <v>0</v>
      </c>
      <c r="AM34" s="257">
        <f t="shared" si="4"/>
        <v>0</v>
      </c>
      <c r="AN34" s="257">
        <f t="shared" si="4"/>
        <v>0</v>
      </c>
      <c r="AO34" s="257">
        <f t="shared" si="4"/>
        <v>0</v>
      </c>
      <c r="AP34" s="257">
        <f t="shared" si="4"/>
        <v>0</v>
      </c>
      <c r="AQ34" s="257">
        <f t="shared" si="4"/>
        <v>0</v>
      </c>
      <c r="AR34" s="257">
        <f t="shared" si="4"/>
        <v>0</v>
      </c>
      <c r="AS34" s="257">
        <f t="shared" si="4"/>
        <v>0</v>
      </c>
      <c r="AT34" s="257">
        <f t="shared" si="4"/>
        <v>0</v>
      </c>
      <c r="AU34" s="257">
        <f t="shared" si="4"/>
        <v>0</v>
      </c>
      <c r="AV34" s="257">
        <f t="shared" si="4"/>
        <v>0</v>
      </c>
      <c r="AW34" s="257">
        <f t="shared" si="4"/>
        <v>0</v>
      </c>
      <c r="AX34" s="257">
        <f t="shared" si="4"/>
        <v>0</v>
      </c>
      <c r="AY34" s="257">
        <f t="shared" si="4"/>
        <v>0</v>
      </c>
      <c r="AZ34" s="257">
        <f t="shared" si="4"/>
        <v>0</v>
      </c>
      <c r="BA34" s="257">
        <f t="shared" si="4"/>
        <v>0</v>
      </c>
      <c r="BB34" s="257">
        <f t="shared" si="4"/>
        <v>0</v>
      </c>
      <c r="BC34" s="257">
        <f t="shared" si="4"/>
        <v>0</v>
      </c>
      <c r="BD34" s="257">
        <f t="shared" si="4"/>
        <v>0</v>
      </c>
      <c r="BE34" s="257">
        <f t="shared" si="4"/>
        <v>0</v>
      </c>
      <c r="BF34" s="257">
        <f t="shared" si="4"/>
        <v>0</v>
      </c>
      <c r="BG34" s="257">
        <f t="shared" si="4"/>
        <v>0</v>
      </c>
      <c r="BH34" s="257">
        <f t="shared" si="4"/>
        <v>0</v>
      </c>
      <c r="BI34" s="257">
        <f t="shared" si="4"/>
        <v>0</v>
      </c>
      <c r="BJ34" s="257">
        <f t="shared" si="4"/>
        <v>0</v>
      </c>
      <c r="BK34" s="257">
        <f t="shared" si="4"/>
        <v>0</v>
      </c>
      <c r="BL34" s="257">
        <f t="shared" si="4"/>
        <v>0</v>
      </c>
      <c r="BM34" s="257">
        <f t="shared" si="4"/>
        <v>0</v>
      </c>
      <c r="BN34" s="257">
        <f t="shared" si="4"/>
        <v>0</v>
      </c>
      <c r="BO34" s="257">
        <f t="shared" si="4"/>
        <v>0</v>
      </c>
      <c r="BP34" s="257">
        <f t="shared" si="4"/>
        <v>0</v>
      </c>
      <c r="BQ34" s="257">
        <f t="shared" si="4"/>
        <v>0</v>
      </c>
      <c r="BR34" s="257">
        <f t="shared" ref="BR34:CA34" si="5">BR26+BR33</f>
        <v>0</v>
      </c>
      <c r="BS34" s="257">
        <f t="shared" si="5"/>
        <v>0</v>
      </c>
      <c r="BT34" s="257">
        <f t="shared" si="5"/>
        <v>0</v>
      </c>
      <c r="BU34" s="257">
        <f t="shared" si="5"/>
        <v>0</v>
      </c>
      <c r="BV34" s="257">
        <f t="shared" si="5"/>
        <v>0</v>
      </c>
      <c r="BW34" s="257">
        <f t="shared" si="5"/>
        <v>0</v>
      </c>
      <c r="BX34" s="257">
        <f t="shared" si="5"/>
        <v>0</v>
      </c>
      <c r="BY34" s="257">
        <f t="shared" si="5"/>
        <v>0</v>
      </c>
      <c r="BZ34" s="257">
        <f t="shared" si="5"/>
        <v>0</v>
      </c>
      <c r="CA34" s="257">
        <f t="shared" si="5"/>
        <v>0</v>
      </c>
    </row>
    <row r="35" spans="1:80" ht="15" customHeight="1">
      <c r="A35" s="296" t="s">
        <v>340</v>
      </c>
      <c r="B35" s="182" t="s">
        <v>341</v>
      </c>
      <c r="C35" s="183" t="s">
        <v>342</v>
      </c>
      <c r="D35" s="182" t="s">
        <v>223</v>
      </c>
      <c r="E35" s="184">
        <f>'Fixed Data'!$B$7</f>
        <v>0.85</v>
      </c>
      <c r="F35" s="184">
        <f>'Fixed Data'!$B$7</f>
        <v>0.85</v>
      </c>
      <c r="G35" s="184">
        <f>'Fixed Data'!$B$7</f>
        <v>0.85</v>
      </c>
      <c r="H35" s="184">
        <f>'Fixed Data'!$B$7</f>
        <v>0.85</v>
      </c>
      <c r="I35" s="184">
        <f>'Fixed Data'!$B$7</f>
        <v>0.85</v>
      </c>
      <c r="J35" s="184">
        <f>'Fixed Data'!$B$7</f>
        <v>0.85</v>
      </c>
      <c r="K35" s="184">
        <f>'Fixed Data'!$B$7</f>
        <v>0.85</v>
      </c>
      <c r="L35" s="184">
        <f>'Fixed Data'!$B$7</f>
        <v>0.85</v>
      </c>
      <c r="M35" s="184">
        <f>'Fixed Data'!$B$7</f>
        <v>0.85</v>
      </c>
      <c r="N35" s="184">
        <f>'Fixed Data'!$B$7</f>
        <v>0.85</v>
      </c>
      <c r="O35" s="184">
        <f>'Fixed Data'!$B$7</f>
        <v>0.85</v>
      </c>
      <c r="P35" s="184">
        <f>'Fixed Data'!$B$7</f>
        <v>0.85</v>
      </c>
      <c r="Q35" s="184">
        <f>'Fixed Data'!$B$7</f>
        <v>0.85</v>
      </c>
      <c r="R35" s="184">
        <f>'Fixed Data'!$B$7</f>
        <v>0.85</v>
      </c>
      <c r="S35" s="184">
        <f>'Fixed Data'!$B$7</f>
        <v>0.85</v>
      </c>
      <c r="T35" s="184">
        <f>'Fixed Data'!$B$7</f>
        <v>0.85</v>
      </c>
      <c r="U35" s="184">
        <f>'Fixed Data'!$B$7</f>
        <v>0.85</v>
      </c>
      <c r="V35" s="184">
        <f>'Fixed Data'!$B$7</f>
        <v>0.85</v>
      </c>
      <c r="W35" s="184">
        <f>'Fixed Data'!$B$7</f>
        <v>0.85</v>
      </c>
      <c r="X35" s="184">
        <f>'Fixed Data'!$B$7</f>
        <v>0.85</v>
      </c>
      <c r="Y35" s="184">
        <f>'Fixed Data'!$B$7</f>
        <v>0.85</v>
      </c>
      <c r="Z35" s="184">
        <f>'Fixed Data'!$B$7</f>
        <v>0.85</v>
      </c>
      <c r="AA35" s="184">
        <f>'Fixed Data'!$B$7</f>
        <v>0.85</v>
      </c>
      <c r="AB35" s="184">
        <f>'Fixed Data'!$B$7</f>
        <v>0.85</v>
      </c>
      <c r="AC35" s="184">
        <f>'Fixed Data'!$B$7</f>
        <v>0.85</v>
      </c>
      <c r="AD35" s="184">
        <f>'Fixed Data'!$B$7</f>
        <v>0.85</v>
      </c>
      <c r="AE35" s="184">
        <f>'Fixed Data'!$B$7</f>
        <v>0.85</v>
      </c>
      <c r="AF35" s="184">
        <f>'Fixed Data'!$B$7</f>
        <v>0.85</v>
      </c>
      <c r="AG35" s="184">
        <f>'Fixed Data'!$B$7</f>
        <v>0.85</v>
      </c>
      <c r="AH35" s="184">
        <f>'Fixed Data'!$B$7</f>
        <v>0.85</v>
      </c>
      <c r="AI35" s="184">
        <f>'Fixed Data'!$B$7</f>
        <v>0.85</v>
      </c>
      <c r="AJ35" s="184">
        <f>'Fixed Data'!$B$7</f>
        <v>0.85</v>
      </c>
      <c r="AK35" s="184">
        <f>'Fixed Data'!$B$7</f>
        <v>0.85</v>
      </c>
      <c r="AL35" s="184">
        <f>'Fixed Data'!$B$7</f>
        <v>0.85</v>
      </c>
      <c r="AM35" s="184">
        <f>'Fixed Data'!$B$7</f>
        <v>0.85</v>
      </c>
      <c r="AN35" s="184">
        <f>'Fixed Data'!$B$7</f>
        <v>0.85</v>
      </c>
      <c r="AO35" s="184">
        <f>'Fixed Data'!$B$7</f>
        <v>0.85</v>
      </c>
      <c r="AP35" s="184">
        <f>'Fixed Data'!$B$7</f>
        <v>0.85</v>
      </c>
      <c r="AQ35" s="184">
        <f>'Fixed Data'!$B$7</f>
        <v>0.85</v>
      </c>
      <c r="AR35" s="184">
        <f>'Fixed Data'!$B$7</f>
        <v>0.85</v>
      </c>
      <c r="AS35" s="184">
        <f>'Fixed Data'!$B$7</f>
        <v>0.85</v>
      </c>
      <c r="AT35" s="184">
        <f>'Fixed Data'!$B$7</f>
        <v>0.85</v>
      </c>
      <c r="AU35" s="184">
        <f>'Fixed Data'!$B$7</f>
        <v>0.85</v>
      </c>
      <c r="AV35" s="184">
        <f>'Fixed Data'!$B$7</f>
        <v>0.85</v>
      </c>
      <c r="AW35" s="184">
        <f>'Fixed Data'!$B$7</f>
        <v>0.85</v>
      </c>
      <c r="AX35" s="184">
        <f>'Fixed Data'!$B$7</f>
        <v>0.85</v>
      </c>
      <c r="AY35" s="184">
        <f>'Fixed Data'!$B$7</f>
        <v>0.85</v>
      </c>
      <c r="AZ35" s="184">
        <f>'Fixed Data'!$B$7</f>
        <v>0.85</v>
      </c>
      <c r="BA35" s="184">
        <f>'Fixed Data'!$B$7</f>
        <v>0.85</v>
      </c>
      <c r="BB35" s="184">
        <f>'Fixed Data'!$B$7</f>
        <v>0.85</v>
      </c>
      <c r="BC35" s="184">
        <f>'Fixed Data'!$B$7</f>
        <v>0.85</v>
      </c>
      <c r="BD35" s="184">
        <f>'Fixed Data'!$B$7</f>
        <v>0.85</v>
      </c>
      <c r="BE35" s="184">
        <f>'Fixed Data'!$B$7</f>
        <v>0.85</v>
      </c>
      <c r="BF35" s="184">
        <f>'Fixed Data'!$B$7</f>
        <v>0.85</v>
      </c>
      <c r="BG35" s="184">
        <f>'Fixed Data'!$B$7</f>
        <v>0.85</v>
      </c>
      <c r="BH35" s="184">
        <f>'Fixed Data'!$B$7</f>
        <v>0.85</v>
      </c>
      <c r="BI35" s="184">
        <f>'Fixed Data'!$B$7</f>
        <v>0.85</v>
      </c>
      <c r="BJ35" s="184">
        <f>'Fixed Data'!$B$7</f>
        <v>0.85</v>
      </c>
      <c r="BK35" s="184">
        <f>'Fixed Data'!$B$7</f>
        <v>0.85</v>
      </c>
      <c r="BL35" s="184">
        <f>'Fixed Data'!$B$7</f>
        <v>0.85</v>
      </c>
      <c r="BM35" s="184">
        <f>'Fixed Data'!$B$7</f>
        <v>0.85</v>
      </c>
      <c r="BN35" s="184">
        <f>'Fixed Data'!$B$7</f>
        <v>0.85</v>
      </c>
      <c r="BO35" s="184">
        <f>'Fixed Data'!$B$7</f>
        <v>0.85</v>
      </c>
      <c r="BP35" s="184">
        <f>'Fixed Data'!$B$7</f>
        <v>0.85</v>
      </c>
      <c r="BQ35" s="184">
        <f>'Fixed Data'!$B$7</f>
        <v>0.85</v>
      </c>
      <c r="BR35" s="184">
        <f>'Fixed Data'!$B$7</f>
        <v>0.85</v>
      </c>
      <c r="BS35" s="184">
        <f>'Fixed Data'!$B$7</f>
        <v>0.85</v>
      </c>
      <c r="BT35" s="184">
        <f>'Fixed Data'!$B$7</f>
        <v>0.85</v>
      </c>
      <c r="BU35" s="184">
        <f>'Fixed Data'!$B$7</f>
        <v>0.85</v>
      </c>
      <c r="BV35" s="184">
        <f>'Fixed Data'!$B$7</f>
        <v>0.85</v>
      </c>
      <c r="BW35" s="184">
        <f>'Fixed Data'!$B$7</f>
        <v>0.85</v>
      </c>
      <c r="BX35" s="184">
        <f>'Fixed Data'!$B$7</f>
        <v>0.85</v>
      </c>
      <c r="BY35" s="184">
        <f>'Fixed Data'!$B$7</f>
        <v>0.85</v>
      </c>
      <c r="BZ35" s="184">
        <f>'Fixed Data'!$B$7</f>
        <v>0.85</v>
      </c>
      <c r="CA35" s="185">
        <f>'Fixed Data'!$B$7</f>
        <v>0.85</v>
      </c>
    </row>
    <row r="36" spans="1:80" ht="42" customHeight="1">
      <c r="A36" s="297"/>
      <c r="B36" s="2" t="s">
        <v>343</v>
      </c>
      <c r="C36" s="2" t="s">
        <v>344</v>
      </c>
      <c r="D36" s="2" t="s">
        <v>208</v>
      </c>
      <c r="E36" s="255">
        <f>E34*E35</f>
        <v>0</v>
      </c>
      <c r="F36" s="255">
        <f>F34*F35</f>
        <v>0</v>
      </c>
      <c r="G36" s="255">
        <f t="shared" ref="G36:BR36" si="6">G34*G35</f>
        <v>0</v>
      </c>
      <c r="H36" s="255">
        <f t="shared" si="6"/>
        <v>0</v>
      </c>
      <c r="I36" s="255">
        <f t="shared" si="6"/>
        <v>0</v>
      </c>
      <c r="J36" s="255">
        <f t="shared" si="6"/>
        <v>0</v>
      </c>
      <c r="K36" s="255">
        <f t="shared" si="6"/>
        <v>0</v>
      </c>
      <c r="L36" s="255">
        <f t="shared" si="6"/>
        <v>0</v>
      </c>
      <c r="M36" s="255">
        <f t="shared" si="6"/>
        <v>0</v>
      </c>
      <c r="N36" s="255">
        <f t="shared" si="6"/>
        <v>0</v>
      </c>
      <c r="O36" s="255">
        <f t="shared" si="6"/>
        <v>0</v>
      </c>
      <c r="P36" s="255">
        <f t="shared" si="6"/>
        <v>0</v>
      </c>
      <c r="Q36" s="255">
        <f t="shared" si="6"/>
        <v>0</v>
      </c>
      <c r="R36" s="255">
        <f t="shared" si="6"/>
        <v>0</v>
      </c>
      <c r="S36" s="255">
        <f t="shared" si="6"/>
        <v>0</v>
      </c>
      <c r="T36" s="255">
        <f t="shared" si="6"/>
        <v>0</v>
      </c>
      <c r="U36" s="255">
        <f t="shared" si="6"/>
        <v>0</v>
      </c>
      <c r="V36" s="255">
        <f t="shared" si="6"/>
        <v>0</v>
      </c>
      <c r="W36" s="255">
        <f t="shared" si="6"/>
        <v>0</v>
      </c>
      <c r="X36" s="255">
        <f t="shared" si="6"/>
        <v>0</v>
      </c>
      <c r="Y36" s="255">
        <f t="shared" si="6"/>
        <v>0</v>
      </c>
      <c r="Z36" s="255">
        <f t="shared" si="6"/>
        <v>0</v>
      </c>
      <c r="AA36" s="255">
        <f t="shared" si="6"/>
        <v>0</v>
      </c>
      <c r="AB36" s="255">
        <f t="shared" si="6"/>
        <v>0</v>
      </c>
      <c r="AC36" s="255">
        <f t="shared" si="6"/>
        <v>0</v>
      </c>
      <c r="AD36" s="255">
        <f t="shared" si="6"/>
        <v>0</v>
      </c>
      <c r="AE36" s="255">
        <f t="shared" si="6"/>
        <v>0</v>
      </c>
      <c r="AF36" s="255">
        <f t="shared" si="6"/>
        <v>0</v>
      </c>
      <c r="AG36" s="255">
        <f t="shared" si="6"/>
        <v>0</v>
      </c>
      <c r="AH36" s="255">
        <f t="shared" si="6"/>
        <v>0</v>
      </c>
      <c r="AI36" s="255">
        <f t="shared" si="6"/>
        <v>0</v>
      </c>
      <c r="AJ36" s="255">
        <f t="shared" si="6"/>
        <v>0</v>
      </c>
      <c r="AK36" s="255">
        <f t="shared" si="6"/>
        <v>0</v>
      </c>
      <c r="AL36" s="255">
        <f t="shared" si="6"/>
        <v>0</v>
      </c>
      <c r="AM36" s="255">
        <f t="shared" si="6"/>
        <v>0</v>
      </c>
      <c r="AN36" s="255">
        <f t="shared" si="6"/>
        <v>0</v>
      </c>
      <c r="AO36" s="255">
        <f t="shared" si="6"/>
        <v>0</v>
      </c>
      <c r="AP36" s="255">
        <f t="shared" si="6"/>
        <v>0</v>
      </c>
      <c r="AQ36" s="255">
        <f t="shared" si="6"/>
        <v>0</v>
      </c>
      <c r="AR36" s="255">
        <f t="shared" si="6"/>
        <v>0</v>
      </c>
      <c r="AS36" s="255">
        <f t="shared" si="6"/>
        <v>0</v>
      </c>
      <c r="AT36" s="255">
        <f t="shared" si="6"/>
        <v>0</v>
      </c>
      <c r="AU36" s="255">
        <f t="shared" si="6"/>
        <v>0</v>
      </c>
      <c r="AV36" s="255">
        <f t="shared" si="6"/>
        <v>0</v>
      </c>
      <c r="AW36" s="255">
        <f t="shared" si="6"/>
        <v>0</v>
      </c>
      <c r="AX36" s="255">
        <f t="shared" si="6"/>
        <v>0</v>
      </c>
      <c r="AY36" s="255">
        <f t="shared" si="6"/>
        <v>0</v>
      </c>
      <c r="AZ36" s="255">
        <f t="shared" si="6"/>
        <v>0</v>
      </c>
      <c r="BA36" s="255">
        <f t="shared" si="6"/>
        <v>0</v>
      </c>
      <c r="BB36" s="255">
        <f t="shared" si="6"/>
        <v>0</v>
      </c>
      <c r="BC36" s="255">
        <f t="shared" si="6"/>
        <v>0</v>
      </c>
      <c r="BD36" s="255">
        <f t="shared" si="6"/>
        <v>0</v>
      </c>
      <c r="BE36" s="255">
        <f t="shared" si="6"/>
        <v>0</v>
      </c>
      <c r="BF36" s="255">
        <f t="shared" si="6"/>
        <v>0</v>
      </c>
      <c r="BG36" s="255">
        <f t="shared" si="6"/>
        <v>0</v>
      </c>
      <c r="BH36" s="255">
        <f t="shared" si="6"/>
        <v>0</v>
      </c>
      <c r="BI36" s="255">
        <f t="shared" si="6"/>
        <v>0</v>
      </c>
      <c r="BJ36" s="255">
        <f t="shared" si="6"/>
        <v>0</v>
      </c>
      <c r="BK36" s="255">
        <f t="shared" si="6"/>
        <v>0</v>
      </c>
      <c r="BL36" s="255">
        <f t="shared" si="6"/>
        <v>0</v>
      </c>
      <c r="BM36" s="255">
        <f t="shared" si="6"/>
        <v>0</v>
      </c>
      <c r="BN36" s="255">
        <f t="shared" si="6"/>
        <v>0</v>
      </c>
      <c r="BO36" s="255">
        <f t="shared" si="6"/>
        <v>0</v>
      </c>
      <c r="BP36" s="255">
        <f t="shared" si="6"/>
        <v>0</v>
      </c>
      <c r="BQ36" s="255">
        <f t="shared" si="6"/>
        <v>0</v>
      </c>
      <c r="BR36" s="255">
        <f t="shared" si="6"/>
        <v>0</v>
      </c>
      <c r="BS36" s="255">
        <f t="shared" ref="BS36:CB36" si="7">BS34*BS35</f>
        <v>0</v>
      </c>
      <c r="BT36" s="255">
        <f t="shared" si="7"/>
        <v>0</v>
      </c>
      <c r="BU36" s="255">
        <f t="shared" si="7"/>
        <v>0</v>
      </c>
      <c r="BV36" s="255">
        <f t="shared" si="7"/>
        <v>0</v>
      </c>
      <c r="BW36" s="255">
        <f t="shared" si="7"/>
        <v>0</v>
      </c>
      <c r="BX36" s="255">
        <f t="shared" si="7"/>
        <v>0</v>
      </c>
      <c r="BY36" s="255">
        <f t="shared" si="7"/>
        <v>0</v>
      </c>
      <c r="BZ36" s="255">
        <f t="shared" si="7"/>
        <v>0</v>
      </c>
      <c r="CA36" s="256">
        <f t="shared" si="7"/>
        <v>0</v>
      </c>
      <c r="CB36" s="255">
        <f t="shared" si="7"/>
        <v>0</v>
      </c>
    </row>
    <row r="37" spans="1:80" ht="24.95" customHeight="1">
      <c r="A37" s="297"/>
      <c r="B37" s="2" t="s">
        <v>345</v>
      </c>
      <c r="C37" s="2" t="s">
        <v>346</v>
      </c>
      <c r="D37" s="2" t="s">
        <v>208</v>
      </c>
      <c r="E37" s="255">
        <f>E34-E36</f>
        <v>0</v>
      </c>
      <c r="F37" s="255">
        <f>F34-F36</f>
        <v>0</v>
      </c>
      <c r="G37" s="255">
        <f t="shared" ref="G37:BR37" si="8">G34-G36</f>
        <v>0</v>
      </c>
      <c r="H37" s="255">
        <f t="shared" si="8"/>
        <v>0</v>
      </c>
      <c r="I37" s="255">
        <f t="shared" si="8"/>
        <v>0</v>
      </c>
      <c r="J37" s="255">
        <f t="shared" si="8"/>
        <v>0</v>
      </c>
      <c r="K37" s="255">
        <f t="shared" si="8"/>
        <v>0</v>
      </c>
      <c r="L37" s="255">
        <f t="shared" si="8"/>
        <v>0</v>
      </c>
      <c r="M37" s="255">
        <f t="shared" si="8"/>
        <v>0</v>
      </c>
      <c r="N37" s="255">
        <f t="shared" si="8"/>
        <v>0</v>
      </c>
      <c r="O37" s="255">
        <f t="shared" si="8"/>
        <v>0</v>
      </c>
      <c r="P37" s="255">
        <f t="shared" si="8"/>
        <v>0</v>
      </c>
      <c r="Q37" s="255">
        <f t="shared" si="8"/>
        <v>0</v>
      </c>
      <c r="R37" s="255">
        <f t="shared" si="8"/>
        <v>0</v>
      </c>
      <c r="S37" s="255">
        <f t="shared" si="8"/>
        <v>0</v>
      </c>
      <c r="T37" s="255">
        <f t="shared" si="8"/>
        <v>0</v>
      </c>
      <c r="U37" s="255">
        <f t="shared" si="8"/>
        <v>0</v>
      </c>
      <c r="V37" s="255">
        <f t="shared" si="8"/>
        <v>0</v>
      </c>
      <c r="W37" s="255">
        <f t="shared" si="8"/>
        <v>0</v>
      </c>
      <c r="X37" s="255">
        <f t="shared" si="8"/>
        <v>0</v>
      </c>
      <c r="Y37" s="255">
        <f t="shared" si="8"/>
        <v>0</v>
      </c>
      <c r="Z37" s="255">
        <f t="shared" si="8"/>
        <v>0</v>
      </c>
      <c r="AA37" s="255">
        <f t="shared" si="8"/>
        <v>0</v>
      </c>
      <c r="AB37" s="255">
        <f t="shared" si="8"/>
        <v>0</v>
      </c>
      <c r="AC37" s="255">
        <f t="shared" si="8"/>
        <v>0</v>
      </c>
      <c r="AD37" s="255">
        <f t="shared" si="8"/>
        <v>0</v>
      </c>
      <c r="AE37" s="255">
        <f t="shared" si="8"/>
        <v>0</v>
      </c>
      <c r="AF37" s="255">
        <f t="shared" si="8"/>
        <v>0</v>
      </c>
      <c r="AG37" s="255">
        <f t="shared" si="8"/>
        <v>0</v>
      </c>
      <c r="AH37" s="255">
        <f t="shared" si="8"/>
        <v>0</v>
      </c>
      <c r="AI37" s="255">
        <f t="shared" si="8"/>
        <v>0</v>
      </c>
      <c r="AJ37" s="255">
        <f t="shared" si="8"/>
        <v>0</v>
      </c>
      <c r="AK37" s="255">
        <f t="shared" si="8"/>
        <v>0</v>
      </c>
      <c r="AL37" s="255">
        <f t="shared" si="8"/>
        <v>0</v>
      </c>
      <c r="AM37" s="255">
        <f t="shared" si="8"/>
        <v>0</v>
      </c>
      <c r="AN37" s="255">
        <f t="shared" si="8"/>
        <v>0</v>
      </c>
      <c r="AO37" s="255">
        <f t="shared" si="8"/>
        <v>0</v>
      </c>
      <c r="AP37" s="255">
        <f t="shared" si="8"/>
        <v>0</v>
      </c>
      <c r="AQ37" s="255">
        <f t="shared" si="8"/>
        <v>0</v>
      </c>
      <c r="AR37" s="255">
        <f t="shared" si="8"/>
        <v>0</v>
      </c>
      <c r="AS37" s="255">
        <f t="shared" si="8"/>
        <v>0</v>
      </c>
      <c r="AT37" s="255">
        <f t="shared" si="8"/>
        <v>0</v>
      </c>
      <c r="AU37" s="255">
        <f t="shared" si="8"/>
        <v>0</v>
      </c>
      <c r="AV37" s="255">
        <f t="shared" si="8"/>
        <v>0</v>
      </c>
      <c r="AW37" s="255">
        <f t="shared" si="8"/>
        <v>0</v>
      </c>
      <c r="AX37" s="255">
        <f t="shared" si="8"/>
        <v>0</v>
      </c>
      <c r="AY37" s="255">
        <f t="shared" si="8"/>
        <v>0</v>
      </c>
      <c r="AZ37" s="255">
        <f t="shared" si="8"/>
        <v>0</v>
      </c>
      <c r="BA37" s="255">
        <f t="shared" si="8"/>
        <v>0</v>
      </c>
      <c r="BB37" s="255">
        <f t="shared" si="8"/>
        <v>0</v>
      </c>
      <c r="BC37" s="255">
        <f t="shared" si="8"/>
        <v>0</v>
      </c>
      <c r="BD37" s="255">
        <f t="shared" si="8"/>
        <v>0</v>
      </c>
      <c r="BE37" s="255">
        <f t="shared" si="8"/>
        <v>0</v>
      </c>
      <c r="BF37" s="255">
        <f t="shared" si="8"/>
        <v>0</v>
      </c>
      <c r="BG37" s="255">
        <f t="shared" si="8"/>
        <v>0</v>
      </c>
      <c r="BH37" s="255">
        <f t="shared" si="8"/>
        <v>0</v>
      </c>
      <c r="BI37" s="255">
        <f t="shared" si="8"/>
        <v>0</v>
      </c>
      <c r="BJ37" s="255">
        <f t="shared" si="8"/>
        <v>0</v>
      </c>
      <c r="BK37" s="255">
        <f t="shared" si="8"/>
        <v>0</v>
      </c>
      <c r="BL37" s="255">
        <f t="shared" si="8"/>
        <v>0</v>
      </c>
      <c r="BM37" s="255">
        <f t="shared" si="8"/>
        <v>0</v>
      </c>
      <c r="BN37" s="255">
        <f t="shared" si="8"/>
        <v>0</v>
      </c>
      <c r="BO37" s="255">
        <f t="shared" si="8"/>
        <v>0</v>
      </c>
      <c r="BP37" s="255">
        <f t="shared" si="8"/>
        <v>0</v>
      </c>
      <c r="BQ37" s="255">
        <f t="shared" si="8"/>
        <v>0</v>
      </c>
      <c r="BR37" s="255">
        <f t="shared" si="8"/>
        <v>0</v>
      </c>
      <c r="BS37" s="255">
        <f t="shared" ref="BS37:CB37" si="9">BS34-BS36</f>
        <v>0</v>
      </c>
      <c r="BT37" s="255">
        <f t="shared" si="9"/>
        <v>0</v>
      </c>
      <c r="BU37" s="255">
        <f t="shared" si="9"/>
        <v>0</v>
      </c>
      <c r="BV37" s="255">
        <f t="shared" si="9"/>
        <v>0</v>
      </c>
      <c r="BW37" s="255">
        <f t="shared" si="9"/>
        <v>0</v>
      </c>
      <c r="BX37" s="255">
        <f t="shared" si="9"/>
        <v>0</v>
      </c>
      <c r="BY37" s="255">
        <f t="shared" si="9"/>
        <v>0</v>
      </c>
      <c r="BZ37" s="255">
        <f t="shared" si="9"/>
        <v>0</v>
      </c>
      <c r="CA37" s="256">
        <f t="shared" si="9"/>
        <v>0</v>
      </c>
      <c r="CB37" s="255">
        <f t="shared" si="9"/>
        <v>0</v>
      </c>
    </row>
    <row r="38" spans="1:80" ht="16.5" hidden="1" customHeight="1" outlineLevel="1">
      <c r="A38" s="297"/>
      <c r="B38" s="2" t="s">
        <v>347</v>
      </c>
      <c r="C38" s="2" t="s">
        <v>348</v>
      </c>
      <c r="D38" s="2" t="s">
        <v>208</v>
      </c>
      <c r="F38" s="145">
        <f>$E36/'Fixed Data'!$B$13*'Fixed Data'!F32</f>
        <v>0</v>
      </c>
      <c r="G38" s="145">
        <f>$E36/'Fixed Data'!$B$13*'Fixed Data'!G32</f>
        <v>0</v>
      </c>
      <c r="H38" s="145">
        <f>$E36/'Fixed Data'!$B$13*'Fixed Data'!H32</f>
        <v>0</v>
      </c>
      <c r="I38" s="145">
        <f>$E36/'Fixed Data'!$B$13*'Fixed Data'!I32</f>
        <v>0</v>
      </c>
      <c r="J38" s="145">
        <f>$E36/'Fixed Data'!$B$13*'Fixed Data'!J32</f>
        <v>0</v>
      </c>
      <c r="K38" s="145">
        <f>$E36/'Fixed Data'!$B$13*'Fixed Data'!K32</f>
        <v>0</v>
      </c>
      <c r="L38" s="145">
        <f>$E36/'Fixed Data'!$B$13*'Fixed Data'!L32</f>
        <v>0</v>
      </c>
      <c r="M38" s="145">
        <f>$E36/'Fixed Data'!$B$13*'Fixed Data'!M32</f>
        <v>0</v>
      </c>
      <c r="N38" s="145">
        <f>$E36/'Fixed Data'!$B$13*'Fixed Data'!N32</f>
        <v>0</v>
      </c>
      <c r="O38" s="145">
        <f>$E36/'Fixed Data'!$B$13*'Fixed Data'!O32</f>
        <v>0</v>
      </c>
      <c r="P38" s="145">
        <f>$E36/'Fixed Data'!$B$13*'Fixed Data'!P32</f>
        <v>0</v>
      </c>
      <c r="Q38" s="145">
        <f>$E36/'Fixed Data'!$B$13*'Fixed Data'!Q32</f>
        <v>0</v>
      </c>
      <c r="R38" s="145">
        <f>$E36/'Fixed Data'!$B$13*'Fixed Data'!R32</f>
        <v>0</v>
      </c>
      <c r="S38" s="145">
        <f>$E36/'Fixed Data'!$B$13*'Fixed Data'!S32</f>
        <v>0</v>
      </c>
      <c r="T38" s="145">
        <f>$E36/'Fixed Data'!$B$13*'Fixed Data'!T32</f>
        <v>0</v>
      </c>
      <c r="U38" s="145">
        <f>$E36/'Fixed Data'!$B$13*'Fixed Data'!U32</f>
        <v>0</v>
      </c>
      <c r="V38" s="145">
        <f>$E36/'Fixed Data'!$B$13*'Fixed Data'!V32</f>
        <v>0</v>
      </c>
      <c r="W38" s="145">
        <f>$E36/'Fixed Data'!$B$13*'Fixed Data'!W32</f>
        <v>0</v>
      </c>
      <c r="X38" s="145">
        <f>$E36/'Fixed Data'!$B$13*'Fixed Data'!X32</f>
        <v>0</v>
      </c>
      <c r="Y38" s="145">
        <f>$E36/'Fixed Data'!$B$13*'Fixed Data'!Y32</f>
        <v>0</v>
      </c>
      <c r="Z38" s="145">
        <f>$E36/'Fixed Data'!$B$13*'Fixed Data'!Z32</f>
        <v>0</v>
      </c>
      <c r="AA38" s="145">
        <f>$E36/'Fixed Data'!$B$13*'Fixed Data'!AA32</f>
        <v>0</v>
      </c>
      <c r="AB38" s="145">
        <f>$E36/'Fixed Data'!$B$13*'Fixed Data'!AB32</f>
        <v>0</v>
      </c>
      <c r="AC38" s="145">
        <f>$E36/'Fixed Data'!$B$13*'Fixed Data'!AC32</f>
        <v>0</v>
      </c>
      <c r="AD38" s="145">
        <f>$E36/'Fixed Data'!$B$13*'Fixed Data'!AD32</f>
        <v>0</v>
      </c>
      <c r="AE38" s="145">
        <f>$E36/'Fixed Data'!$B$13*'Fixed Data'!AE32</f>
        <v>0</v>
      </c>
      <c r="AF38" s="145">
        <f>$E36/'Fixed Data'!$B$13*'Fixed Data'!AF32</f>
        <v>0</v>
      </c>
      <c r="AG38" s="145">
        <f>$E36/'Fixed Data'!$B$13*'Fixed Data'!AG32</f>
        <v>0</v>
      </c>
      <c r="AH38" s="145">
        <f>$E36/'Fixed Data'!$B$13*'Fixed Data'!AH32</f>
        <v>0</v>
      </c>
      <c r="AI38" s="145">
        <f>$E36/'Fixed Data'!$B$13*'Fixed Data'!AI32</f>
        <v>0</v>
      </c>
      <c r="AJ38" s="145">
        <f>$E36/'Fixed Data'!$B$13*'Fixed Data'!AJ32</f>
        <v>0</v>
      </c>
      <c r="AK38" s="145">
        <f>$E36/'Fixed Data'!$B$13*'Fixed Data'!AK32</f>
        <v>0</v>
      </c>
      <c r="AL38" s="145">
        <f>$E36/'Fixed Data'!$B$13*'Fixed Data'!AL32</f>
        <v>0</v>
      </c>
      <c r="AM38" s="145">
        <f>$E36/'Fixed Data'!$B$13*'Fixed Data'!AM32</f>
        <v>0</v>
      </c>
      <c r="AN38" s="145">
        <f>$E36/'Fixed Data'!$B$13*'Fixed Data'!AN32</f>
        <v>0</v>
      </c>
      <c r="AO38" s="145">
        <f>$E36/'Fixed Data'!$B$13*'Fixed Data'!AO32</f>
        <v>0</v>
      </c>
      <c r="AP38" s="145">
        <f>$E36/'Fixed Data'!$B$13*'Fixed Data'!AP32</f>
        <v>0</v>
      </c>
      <c r="AQ38" s="145">
        <f>$E36/'Fixed Data'!$B$13*'Fixed Data'!AQ32</f>
        <v>0</v>
      </c>
      <c r="AR38" s="145">
        <f>$E36/'Fixed Data'!$B$13*'Fixed Data'!AR32</f>
        <v>0</v>
      </c>
      <c r="AS38" s="145">
        <f>$E36/'Fixed Data'!$B$13*'Fixed Data'!AS32</f>
        <v>0</v>
      </c>
      <c r="AT38" s="145">
        <f>$E36/'Fixed Data'!$B$13*'Fixed Data'!AT32</f>
        <v>0</v>
      </c>
      <c r="AU38" s="145">
        <f>$E36/'Fixed Data'!$B$13*'Fixed Data'!AU32</f>
        <v>0</v>
      </c>
      <c r="AV38" s="145">
        <f>$E36/'Fixed Data'!$B$13*'Fixed Data'!AV32</f>
        <v>0</v>
      </c>
      <c r="AW38" s="145">
        <f>$E36/'Fixed Data'!$B$13*'Fixed Data'!AW32</f>
        <v>0</v>
      </c>
      <c r="AX38" s="145">
        <f>$E36/'Fixed Data'!$B$13*'Fixed Data'!AX32</f>
        <v>0</v>
      </c>
      <c r="AY38" s="145"/>
      <c r="AZ38" s="145"/>
      <c r="BA38" s="145"/>
      <c r="BB38" s="145"/>
      <c r="BC38" s="145"/>
      <c r="BD38" s="145"/>
      <c r="BE38" s="145"/>
      <c r="BF38" s="145"/>
      <c r="BG38" s="145"/>
      <c r="BH38" s="145"/>
      <c r="BI38" s="145"/>
      <c r="BJ38" s="145"/>
      <c r="BK38" s="145"/>
      <c r="BL38" s="145"/>
      <c r="CA38" s="186"/>
    </row>
    <row r="39" spans="1:80" ht="16.5" hidden="1" customHeight="1" outlineLevel="1">
      <c r="A39" s="297"/>
      <c r="B39" s="2" t="s">
        <v>349</v>
      </c>
      <c r="C39" s="2" t="s">
        <v>350</v>
      </c>
      <c r="D39" s="2" t="s">
        <v>208</v>
      </c>
      <c r="F39" s="145"/>
      <c r="G39" s="145">
        <f>$F36/'Fixed Data'!$B$13*'Fixed Data'!G33</f>
        <v>0</v>
      </c>
      <c r="H39" s="145">
        <f>$F36/'Fixed Data'!$B$13*'Fixed Data'!H33</f>
        <v>0</v>
      </c>
      <c r="I39" s="145">
        <f>$F36/'Fixed Data'!$B$13*'Fixed Data'!I33</f>
        <v>0</v>
      </c>
      <c r="J39" s="145">
        <f>$F36/'Fixed Data'!$B$13*'Fixed Data'!J33</f>
        <v>0</v>
      </c>
      <c r="K39" s="145">
        <f>$F36/'Fixed Data'!$B$13*'Fixed Data'!K33</f>
        <v>0</v>
      </c>
      <c r="L39" s="145">
        <f>$F36/'Fixed Data'!$B$13*'Fixed Data'!L33</f>
        <v>0</v>
      </c>
      <c r="M39" s="145">
        <f>$F36/'Fixed Data'!$B$13*'Fixed Data'!M33</f>
        <v>0</v>
      </c>
      <c r="N39" s="145">
        <f>$F36/'Fixed Data'!$B$13*'Fixed Data'!N33</f>
        <v>0</v>
      </c>
      <c r="O39" s="145">
        <f>$F36/'Fixed Data'!$B$13*'Fixed Data'!O33</f>
        <v>0</v>
      </c>
      <c r="P39" s="145">
        <f>$F36/'Fixed Data'!$B$13*'Fixed Data'!P33</f>
        <v>0</v>
      </c>
      <c r="Q39" s="145">
        <f>$F36/'Fixed Data'!$B$13*'Fixed Data'!Q33</f>
        <v>0</v>
      </c>
      <c r="R39" s="145">
        <f>$F36/'Fixed Data'!$B$13*'Fixed Data'!R33</f>
        <v>0</v>
      </c>
      <c r="S39" s="145">
        <f>$F36/'Fixed Data'!$B$13*'Fixed Data'!S33</f>
        <v>0</v>
      </c>
      <c r="T39" s="145">
        <f>$F36/'Fixed Data'!$B$13*'Fixed Data'!T33</f>
        <v>0</v>
      </c>
      <c r="U39" s="145">
        <f>$F36/'Fixed Data'!$B$13*'Fixed Data'!U33</f>
        <v>0</v>
      </c>
      <c r="V39" s="145">
        <f>$F36/'Fixed Data'!$B$13*'Fixed Data'!V33</f>
        <v>0</v>
      </c>
      <c r="W39" s="145">
        <f>$F36/'Fixed Data'!$B$13*'Fixed Data'!W33</f>
        <v>0</v>
      </c>
      <c r="X39" s="145">
        <f>$F36/'Fixed Data'!$B$13*'Fixed Data'!X33</f>
        <v>0</v>
      </c>
      <c r="Y39" s="145">
        <f>$F36/'Fixed Data'!$B$13*'Fixed Data'!Y33</f>
        <v>0</v>
      </c>
      <c r="Z39" s="145">
        <f>$F36/'Fixed Data'!$B$13*'Fixed Data'!Z33</f>
        <v>0</v>
      </c>
      <c r="AA39" s="145">
        <f>$F36/'Fixed Data'!$B$13*'Fixed Data'!AA33</f>
        <v>0</v>
      </c>
      <c r="AB39" s="145">
        <f>$F36/'Fixed Data'!$B$13*'Fixed Data'!AB33</f>
        <v>0</v>
      </c>
      <c r="AC39" s="145">
        <f>$F36/'Fixed Data'!$B$13*'Fixed Data'!AC33</f>
        <v>0</v>
      </c>
      <c r="AD39" s="145">
        <f>$F36/'Fixed Data'!$B$13*'Fixed Data'!AD33</f>
        <v>0</v>
      </c>
      <c r="AE39" s="145">
        <f>$F36/'Fixed Data'!$B$13*'Fixed Data'!AE33</f>
        <v>0</v>
      </c>
      <c r="AF39" s="145">
        <f>$F36/'Fixed Data'!$B$13*'Fixed Data'!AF33</f>
        <v>0</v>
      </c>
      <c r="AG39" s="145">
        <f>$F36/'Fixed Data'!$B$13*'Fixed Data'!AG33</f>
        <v>0</v>
      </c>
      <c r="AH39" s="145">
        <f>$F36/'Fixed Data'!$B$13*'Fixed Data'!AH33</f>
        <v>0</v>
      </c>
      <c r="AI39" s="145">
        <f>$F36/'Fixed Data'!$B$13*'Fixed Data'!AI33</f>
        <v>0</v>
      </c>
      <c r="AJ39" s="145">
        <f>$F36/'Fixed Data'!$B$13*'Fixed Data'!AJ33</f>
        <v>0</v>
      </c>
      <c r="AK39" s="145">
        <f>$F36/'Fixed Data'!$B$13*'Fixed Data'!AK33</f>
        <v>0</v>
      </c>
      <c r="AL39" s="145">
        <f>$F36/'Fixed Data'!$B$13*'Fixed Data'!AL33</f>
        <v>0</v>
      </c>
      <c r="AM39" s="145">
        <f>$F36/'Fixed Data'!$B$13*'Fixed Data'!AM33</f>
        <v>0</v>
      </c>
      <c r="AN39" s="145">
        <f>$F36/'Fixed Data'!$B$13*'Fixed Data'!AN33</f>
        <v>0</v>
      </c>
      <c r="AO39" s="145">
        <f>$F36/'Fixed Data'!$B$13*'Fixed Data'!AO33</f>
        <v>0</v>
      </c>
      <c r="AP39" s="145">
        <f>$F36/'Fixed Data'!$B$13*'Fixed Data'!AP33</f>
        <v>0</v>
      </c>
      <c r="AQ39" s="145">
        <f>$F36/'Fixed Data'!$B$13*'Fixed Data'!AQ33</f>
        <v>0</v>
      </c>
      <c r="AR39" s="145">
        <f>$F36/'Fixed Data'!$B$13*'Fixed Data'!AR33</f>
        <v>0</v>
      </c>
      <c r="AS39" s="145">
        <f>$F36/'Fixed Data'!$B$13*'Fixed Data'!AS33</f>
        <v>0</v>
      </c>
      <c r="AT39" s="145">
        <f>$F36/'Fixed Data'!$B$13*'Fixed Data'!AT33</f>
        <v>0</v>
      </c>
      <c r="AU39" s="145">
        <f>$F36/'Fixed Data'!$B$13*'Fixed Data'!AU33</f>
        <v>0</v>
      </c>
      <c r="AV39" s="145">
        <f>$F36/'Fixed Data'!$B$13*'Fixed Data'!AV33</f>
        <v>0</v>
      </c>
      <c r="AW39" s="145">
        <f>$F36/'Fixed Data'!$B$13*'Fixed Data'!AW33</f>
        <v>0</v>
      </c>
      <c r="AX39" s="145">
        <f>$F36/'Fixed Data'!$B$13*'Fixed Data'!AX33</f>
        <v>0</v>
      </c>
      <c r="AY39" s="145">
        <f>$F36/'Fixed Data'!$B$13*'Fixed Data'!AY33</f>
        <v>0</v>
      </c>
      <c r="AZ39" s="145"/>
      <c r="BA39" s="145"/>
      <c r="BB39" s="145"/>
      <c r="BC39" s="145"/>
      <c r="BD39" s="145"/>
      <c r="BE39" s="145"/>
      <c r="BF39" s="145"/>
      <c r="BG39" s="145"/>
      <c r="BH39" s="145"/>
      <c r="BI39" s="145"/>
      <c r="BJ39" s="145"/>
      <c r="BK39" s="145"/>
      <c r="BL39" s="145"/>
      <c r="CA39" s="186"/>
    </row>
    <row r="40" spans="1:80" ht="16.5" hidden="1" customHeight="1" outlineLevel="1">
      <c r="A40" s="297"/>
      <c r="B40" s="2" t="s">
        <v>351</v>
      </c>
      <c r="C40" s="2" t="s">
        <v>352</v>
      </c>
      <c r="D40" s="2" t="s">
        <v>208</v>
      </c>
      <c r="F40" s="145"/>
      <c r="G40" s="145"/>
      <c r="H40" s="145">
        <f>$G36/'Fixed Data'!$B$13*'Fixed Data'!H34</f>
        <v>0</v>
      </c>
      <c r="I40" s="145">
        <f>$G36/'Fixed Data'!$B$13*'Fixed Data'!I34</f>
        <v>0</v>
      </c>
      <c r="J40" s="145">
        <f>$G36/'Fixed Data'!$B$13*'Fixed Data'!J34</f>
        <v>0</v>
      </c>
      <c r="K40" s="145">
        <f>$G36/'Fixed Data'!$B$13*'Fixed Data'!K34</f>
        <v>0</v>
      </c>
      <c r="L40" s="145">
        <f>$G36/'Fixed Data'!$B$13*'Fixed Data'!L34</f>
        <v>0</v>
      </c>
      <c r="M40" s="145">
        <f>$G36/'Fixed Data'!$B$13*'Fixed Data'!M34</f>
        <v>0</v>
      </c>
      <c r="N40" s="145">
        <f>$G36/'Fixed Data'!$B$13*'Fixed Data'!N34</f>
        <v>0</v>
      </c>
      <c r="O40" s="145">
        <f>$G36/'Fixed Data'!$B$13*'Fixed Data'!O34</f>
        <v>0</v>
      </c>
      <c r="P40" s="145">
        <f>$G36/'Fixed Data'!$B$13*'Fixed Data'!P34</f>
        <v>0</v>
      </c>
      <c r="Q40" s="145">
        <f>$G36/'Fixed Data'!$B$13*'Fixed Data'!Q34</f>
        <v>0</v>
      </c>
      <c r="R40" s="145">
        <f>$G36/'Fixed Data'!$B$13*'Fixed Data'!R34</f>
        <v>0</v>
      </c>
      <c r="S40" s="145">
        <f>$G36/'Fixed Data'!$B$13*'Fixed Data'!S34</f>
        <v>0</v>
      </c>
      <c r="T40" s="145">
        <f>$G36/'Fixed Data'!$B$13*'Fixed Data'!T34</f>
        <v>0</v>
      </c>
      <c r="U40" s="145">
        <f>$G36/'Fixed Data'!$B$13*'Fixed Data'!U34</f>
        <v>0</v>
      </c>
      <c r="V40" s="145">
        <f>$G36/'Fixed Data'!$B$13*'Fixed Data'!V34</f>
        <v>0</v>
      </c>
      <c r="W40" s="145">
        <f>$G36/'Fixed Data'!$B$13*'Fixed Data'!W34</f>
        <v>0</v>
      </c>
      <c r="X40" s="145">
        <f>$G36/'Fixed Data'!$B$13*'Fixed Data'!X34</f>
        <v>0</v>
      </c>
      <c r="Y40" s="145">
        <f>$G36/'Fixed Data'!$B$13*'Fixed Data'!Y34</f>
        <v>0</v>
      </c>
      <c r="Z40" s="145">
        <f>$G36/'Fixed Data'!$B$13*'Fixed Data'!Z34</f>
        <v>0</v>
      </c>
      <c r="AA40" s="145">
        <f>$G36/'Fixed Data'!$B$13*'Fixed Data'!AA34</f>
        <v>0</v>
      </c>
      <c r="AB40" s="145">
        <f>$G36/'Fixed Data'!$B$13*'Fixed Data'!AB34</f>
        <v>0</v>
      </c>
      <c r="AC40" s="145">
        <f>$G36/'Fixed Data'!$B$13*'Fixed Data'!AC34</f>
        <v>0</v>
      </c>
      <c r="AD40" s="145">
        <f>$G36/'Fixed Data'!$B$13*'Fixed Data'!AD34</f>
        <v>0</v>
      </c>
      <c r="AE40" s="145">
        <f>$G36/'Fixed Data'!$B$13*'Fixed Data'!AE34</f>
        <v>0</v>
      </c>
      <c r="AF40" s="145">
        <f>$G36/'Fixed Data'!$B$13*'Fixed Data'!AF34</f>
        <v>0</v>
      </c>
      <c r="AG40" s="145">
        <f>$G36/'Fixed Data'!$B$13*'Fixed Data'!AG34</f>
        <v>0</v>
      </c>
      <c r="AH40" s="145">
        <f>$G36/'Fixed Data'!$B$13*'Fixed Data'!AH34</f>
        <v>0</v>
      </c>
      <c r="AI40" s="145">
        <f>$G36/'Fixed Data'!$B$13*'Fixed Data'!AI34</f>
        <v>0</v>
      </c>
      <c r="AJ40" s="145">
        <f>$G36/'Fixed Data'!$B$13*'Fixed Data'!AJ34</f>
        <v>0</v>
      </c>
      <c r="AK40" s="145">
        <f>$G36/'Fixed Data'!$B$13*'Fixed Data'!AK34</f>
        <v>0</v>
      </c>
      <c r="AL40" s="145">
        <f>$G36/'Fixed Data'!$B$13*'Fixed Data'!AL34</f>
        <v>0</v>
      </c>
      <c r="AM40" s="145">
        <f>$G36/'Fixed Data'!$B$13*'Fixed Data'!AM34</f>
        <v>0</v>
      </c>
      <c r="AN40" s="145">
        <f>$G36/'Fixed Data'!$B$13*'Fixed Data'!AN34</f>
        <v>0</v>
      </c>
      <c r="AO40" s="145">
        <f>$G36/'Fixed Data'!$B$13*'Fixed Data'!AO34</f>
        <v>0</v>
      </c>
      <c r="AP40" s="145">
        <f>$G36/'Fixed Data'!$B$13*'Fixed Data'!AP34</f>
        <v>0</v>
      </c>
      <c r="AQ40" s="145">
        <f>$G36/'Fixed Data'!$B$13*'Fixed Data'!AQ34</f>
        <v>0</v>
      </c>
      <c r="AR40" s="145">
        <f>$G36/'Fixed Data'!$B$13*'Fixed Data'!AR34</f>
        <v>0</v>
      </c>
      <c r="AS40" s="145">
        <f>$G36/'Fixed Data'!$B$13*'Fixed Data'!AS34</f>
        <v>0</v>
      </c>
      <c r="AT40" s="145">
        <f>$G36/'Fixed Data'!$B$13*'Fixed Data'!AT34</f>
        <v>0</v>
      </c>
      <c r="AU40" s="145">
        <f>$G36/'Fixed Data'!$B$13*'Fixed Data'!AU34</f>
        <v>0</v>
      </c>
      <c r="AV40" s="145">
        <f>$G36/'Fixed Data'!$B$13*'Fixed Data'!AV34</f>
        <v>0</v>
      </c>
      <c r="AW40" s="145">
        <f>$G36/'Fixed Data'!$B$13*'Fixed Data'!AW34</f>
        <v>0</v>
      </c>
      <c r="AX40" s="145">
        <f>$G36/'Fixed Data'!$B$13*'Fixed Data'!AX34</f>
        <v>0</v>
      </c>
      <c r="AY40" s="145">
        <f>$G36/'Fixed Data'!$B$13*'Fixed Data'!AY34</f>
        <v>0</v>
      </c>
      <c r="AZ40" s="145">
        <f>$G36/'Fixed Data'!$B$13*'Fixed Data'!AZ34</f>
        <v>0</v>
      </c>
      <c r="BA40" s="145"/>
      <c r="BB40" s="145"/>
      <c r="BC40" s="145"/>
      <c r="BD40" s="145"/>
      <c r="BE40" s="145"/>
      <c r="BF40" s="145"/>
      <c r="BG40" s="145"/>
      <c r="BH40" s="145"/>
      <c r="BI40" s="145"/>
      <c r="BJ40" s="145"/>
      <c r="BK40" s="145"/>
      <c r="BL40" s="145"/>
      <c r="CA40" s="186"/>
    </row>
    <row r="41" spans="1:80" ht="16.5" hidden="1" customHeight="1" outlineLevel="1">
      <c r="A41" s="297"/>
      <c r="B41" s="2" t="s">
        <v>353</v>
      </c>
      <c r="C41" s="2" t="s">
        <v>354</v>
      </c>
      <c r="D41" s="2" t="s">
        <v>208</v>
      </c>
      <c r="F41" s="145"/>
      <c r="G41" s="145"/>
      <c r="H41" s="145"/>
      <c r="I41" s="145">
        <f>$H36/'Fixed Data'!$B$13*'Fixed Data'!I35</f>
        <v>0</v>
      </c>
      <c r="J41" s="145">
        <f>$H36/'Fixed Data'!$B$13*'Fixed Data'!J35</f>
        <v>0</v>
      </c>
      <c r="K41" s="145">
        <f>$H36/'Fixed Data'!$B$13*'Fixed Data'!K35</f>
        <v>0</v>
      </c>
      <c r="L41" s="145">
        <f>$H36/'Fixed Data'!$B$13*'Fixed Data'!L35</f>
        <v>0</v>
      </c>
      <c r="M41" s="145">
        <f>$H36/'Fixed Data'!$B$13*'Fixed Data'!M35</f>
        <v>0</v>
      </c>
      <c r="N41" s="145">
        <f>$H36/'Fixed Data'!$B$13*'Fixed Data'!N35</f>
        <v>0</v>
      </c>
      <c r="O41" s="145">
        <f>$H36/'Fixed Data'!$B$13*'Fixed Data'!O35</f>
        <v>0</v>
      </c>
      <c r="P41" s="145">
        <f>$H36/'Fixed Data'!$B$13*'Fixed Data'!P35</f>
        <v>0</v>
      </c>
      <c r="Q41" s="145">
        <f>$H36/'Fixed Data'!$B$13*'Fixed Data'!Q35</f>
        <v>0</v>
      </c>
      <c r="R41" s="145">
        <f>$H36/'Fixed Data'!$B$13*'Fixed Data'!R35</f>
        <v>0</v>
      </c>
      <c r="S41" s="145">
        <f>$H36/'Fixed Data'!$B$13*'Fixed Data'!S35</f>
        <v>0</v>
      </c>
      <c r="T41" s="145">
        <f>$H36/'Fixed Data'!$B$13*'Fixed Data'!T35</f>
        <v>0</v>
      </c>
      <c r="U41" s="145">
        <f>$H36/'Fixed Data'!$B$13*'Fixed Data'!U35</f>
        <v>0</v>
      </c>
      <c r="V41" s="145">
        <f>$H36/'Fixed Data'!$B$13*'Fixed Data'!V35</f>
        <v>0</v>
      </c>
      <c r="W41" s="145">
        <f>$H36/'Fixed Data'!$B$13*'Fixed Data'!W35</f>
        <v>0</v>
      </c>
      <c r="X41" s="145">
        <f>$H36/'Fixed Data'!$B$13*'Fixed Data'!X35</f>
        <v>0</v>
      </c>
      <c r="Y41" s="145">
        <f>$H36/'Fixed Data'!$B$13*'Fixed Data'!Y35</f>
        <v>0</v>
      </c>
      <c r="Z41" s="145">
        <f>$H36/'Fixed Data'!$B$13*'Fixed Data'!Z35</f>
        <v>0</v>
      </c>
      <c r="AA41" s="145">
        <f>$H36/'Fixed Data'!$B$13*'Fixed Data'!AA35</f>
        <v>0</v>
      </c>
      <c r="AB41" s="145">
        <f>$H36/'Fixed Data'!$B$13*'Fixed Data'!AB35</f>
        <v>0</v>
      </c>
      <c r="AC41" s="145">
        <f>$H36/'Fixed Data'!$B$13*'Fixed Data'!AC35</f>
        <v>0</v>
      </c>
      <c r="AD41" s="145">
        <f>$H36/'Fixed Data'!$B$13*'Fixed Data'!AD35</f>
        <v>0</v>
      </c>
      <c r="AE41" s="145">
        <f>$H36/'Fixed Data'!$B$13*'Fixed Data'!AE35</f>
        <v>0</v>
      </c>
      <c r="AF41" s="145">
        <f>$H36/'Fixed Data'!$B$13*'Fixed Data'!AF35</f>
        <v>0</v>
      </c>
      <c r="AG41" s="145">
        <f>$H36/'Fixed Data'!$B$13*'Fixed Data'!AG35</f>
        <v>0</v>
      </c>
      <c r="AH41" s="145">
        <f>$H36/'Fixed Data'!$B$13*'Fixed Data'!AH35</f>
        <v>0</v>
      </c>
      <c r="AI41" s="145">
        <f>$H36/'Fixed Data'!$B$13*'Fixed Data'!AI35</f>
        <v>0</v>
      </c>
      <c r="AJ41" s="145">
        <f>$H36/'Fixed Data'!$B$13*'Fixed Data'!AJ35</f>
        <v>0</v>
      </c>
      <c r="AK41" s="145">
        <f>$H36/'Fixed Data'!$B$13*'Fixed Data'!AK35</f>
        <v>0</v>
      </c>
      <c r="AL41" s="145">
        <f>$H36/'Fixed Data'!$B$13*'Fixed Data'!AL35</f>
        <v>0</v>
      </c>
      <c r="AM41" s="145">
        <f>$H36/'Fixed Data'!$B$13*'Fixed Data'!AM35</f>
        <v>0</v>
      </c>
      <c r="AN41" s="145">
        <f>$H36/'Fixed Data'!$B$13*'Fixed Data'!AN35</f>
        <v>0</v>
      </c>
      <c r="AO41" s="145">
        <f>$H36/'Fixed Data'!$B$13*'Fixed Data'!AO35</f>
        <v>0</v>
      </c>
      <c r="AP41" s="145">
        <f>$H36/'Fixed Data'!$B$13*'Fixed Data'!AP35</f>
        <v>0</v>
      </c>
      <c r="AQ41" s="145">
        <f>$H36/'Fixed Data'!$B$13*'Fixed Data'!AQ35</f>
        <v>0</v>
      </c>
      <c r="AR41" s="145">
        <f>$H36/'Fixed Data'!$B$13*'Fixed Data'!AR35</f>
        <v>0</v>
      </c>
      <c r="AS41" s="145">
        <f>$H36/'Fixed Data'!$B$13*'Fixed Data'!AS35</f>
        <v>0</v>
      </c>
      <c r="AT41" s="145">
        <f>$H36/'Fixed Data'!$B$13*'Fixed Data'!AT35</f>
        <v>0</v>
      </c>
      <c r="AU41" s="145">
        <f>$H36/'Fixed Data'!$B$13*'Fixed Data'!AU35</f>
        <v>0</v>
      </c>
      <c r="AV41" s="145">
        <f>$H36/'Fixed Data'!$B$13*'Fixed Data'!AV35</f>
        <v>0</v>
      </c>
      <c r="AW41" s="145">
        <f>$H36/'Fixed Data'!$B$13*'Fixed Data'!AW35</f>
        <v>0</v>
      </c>
      <c r="AX41" s="145">
        <f>$H36/'Fixed Data'!$B$13*'Fixed Data'!AX35</f>
        <v>0</v>
      </c>
      <c r="AY41" s="145">
        <f>$H36/'Fixed Data'!$B$13*'Fixed Data'!AY35</f>
        <v>0</v>
      </c>
      <c r="AZ41" s="145">
        <f>$H36/'Fixed Data'!$B$13*'Fixed Data'!AZ35</f>
        <v>0</v>
      </c>
      <c r="BA41" s="145">
        <f>$H36/'Fixed Data'!$B$13*'Fixed Data'!BA35</f>
        <v>0</v>
      </c>
      <c r="BB41" s="145"/>
      <c r="BC41" s="145"/>
      <c r="BD41" s="145"/>
      <c r="BE41" s="145"/>
      <c r="BF41" s="145"/>
      <c r="BG41" s="145"/>
      <c r="BH41" s="145"/>
      <c r="BI41" s="145"/>
      <c r="BJ41" s="145"/>
      <c r="BK41" s="145"/>
      <c r="BL41" s="145"/>
      <c r="CA41" s="186"/>
    </row>
    <row r="42" spans="1:80" ht="16.5" hidden="1" customHeight="1" outlineLevel="1">
      <c r="A42" s="297"/>
      <c r="B42" s="2" t="s">
        <v>355</v>
      </c>
      <c r="C42" s="2" t="s">
        <v>356</v>
      </c>
      <c r="D42" s="2" t="s">
        <v>208</v>
      </c>
      <c r="F42" s="145"/>
      <c r="G42" s="145"/>
      <c r="H42" s="145"/>
      <c r="I42" s="145"/>
      <c r="J42" s="145">
        <f>$I36/'Fixed Data'!$B$13*'Fixed Data'!J36</f>
        <v>0</v>
      </c>
      <c r="K42" s="145">
        <f>$I36/'Fixed Data'!$B$13*'Fixed Data'!K36</f>
        <v>0</v>
      </c>
      <c r="L42" s="145">
        <f>$I36/'Fixed Data'!$B$13*'Fixed Data'!L36</f>
        <v>0</v>
      </c>
      <c r="M42" s="145">
        <f>$I36/'Fixed Data'!$B$13*'Fixed Data'!M36</f>
        <v>0</v>
      </c>
      <c r="N42" s="145">
        <f>$I36/'Fixed Data'!$B$13*'Fixed Data'!N36</f>
        <v>0</v>
      </c>
      <c r="O42" s="145">
        <f>$I36/'Fixed Data'!$B$13*'Fixed Data'!O36</f>
        <v>0</v>
      </c>
      <c r="P42" s="145">
        <f>$I36/'Fixed Data'!$B$13*'Fixed Data'!P36</f>
        <v>0</v>
      </c>
      <c r="Q42" s="145">
        <f>$I36/'Fixed Data'!$B$13*'Fixed Data'!Q36</f>
        <v>0</v>
      </c>
      <c r="R42" s="145">
        <f>$I36/'Fixed Data'!$B$13*'Fixed Data'!R36</f>
        <v>0</v>
      </c>
      <c r="S42" s="145">
        <f>$I36/'Fixed Data'!$B$13*'Fixed Data'!S36</f>
        <v>0</v>
      </c>
      <c r="T42" s="145">
        <f>$I36/'Fixed Data'!$B$13*'Fixed Data'!T36</f>
        <v>0</v>
      </c>
      <c r="U42" s="145">
        <f>$I36/'Fixed Data'!$B$13*'Fixed Data'!U36</f>
        <v>0</v>
      </c>
      <c r="V42" s="145">
        <f>$I36/'Fixed Data'!$B$13*'Fixed Data'!V36</f>
        <v>0</v>
      </c>
      <c r="W42" s="145">
        <f>$I36/'Fixed Data'!$B$13*'Fixed Data'!W36</f>
        <v>0</v>
      </c>
      <c r="X42" s="145">
        <f>$I36/'Fixed Data'!$B$13*'Fixed Data'!X36</f>
        <v>0</v>
      </c>
      <c r="Y42" s="145">
        <f>$I36/'Fixed Data'!$B$13*'Fixed Data'!Y36</f>
        <v>0</v>
      </c>
      <c r="Z42" s="145">
        <f>$I36/'Fixed Data'!$B$13*'Fixed Data'!Z36</f>
        <v>0</v>
      </c>
      <c r="AA42" s="145">
        <f>$I36/'Fixed Data'!$B$13*'Fixed Data'!AA36</f>
        <v>0</v>
      </c>
      <c r="AB42" s="145">
        <f>$I36/'Fixed Data'!$B$13*'Fixed Data'!AB36</f>
        <v>0</v>
      </c>
      <c r="AC42" s="145">
        <f>$I36/'Fixed Data'!$B$13*'Fixed Data'!AC36</f>
        <v>0</v>
      </c>
      <c r="AD42" s="145">
        <f>$I36/'Fixed Data'!$B$13*'Fixed Data'!AD36</f>
        <v>0</v>
      </c>
      <c r="AE42" s="145">
        <f>$I36/'Fixed Data'!$B$13*'Fixed Data'!AE36</f>
        <v>0</v>
      </c>
      <c r="AF42" s="145">
        <f>$I36/'Fixed Data'!$B$13*'Fixed Data'!AF36</f>
        <v>0</v>
      </c>
      <c r="AG42" s="145">
        <f>$I36/'Fixed Data'!$B$13*'Fixed Data'!AG36</f>
        <v>0</v>
      </c>
      <c r="AH42" s="145">
        <f>$I36/'Fixed Data'!$B$13*'Fixed Data'!AH36</f>
        <v>0</v>
      </c>
      <c r="AI42" s="145">
        <f>$I36/'Fixed Data'!$B$13*'Fixed Data'!AI36</f>
        <v>0</v>
      </c>
      <c r="AJ42" s="145">
        <f>$I36/'Fixed Data'!$B$13*'Fixed Data'!AJ36</f>
        <v>0</v>
      </c>
      <c r="AK42" s="145">
        <f>$I36/'Fixed Data'!$B$13*'Fixed Data'!AK36</f>
        <v>0</v>
      </c>
      <c r="AL42" s="145">
        <f>$I36/'Fixed Data'!$B$13*'Fixed Data'!AL36</f>
        <v>0</v>
      </c>
      <c r="AM42" s="145">
        <f>$I36/'Fixed Data'!$B$13*'Fixed Data'!AM36</f>
        <v>0</v>
      </c>
      <c r="AN42" s="145">
        <f>$I36/'Fixed Data'!$B$13*'Fixed Data'!AN36</f>
        <v>0</v>
      </c>
      <c r="AO42" s="145">
        <f>$I36/'Fixed Data'!$B$13*'Fixed Data'!AO36</f>
        <v>0</v>
      </c>
      <c r="AP42" s="145">
        <f>$I36/'Fixed Data'!$B$13*'Fixed Data'!AP36</f>
        <v>0</v>
      </c>
      <c r="AQ42" s="145">
        <f>$I36/'Fixed Data'!$B$13*'Fixed Data'!AQ36</f>
        <v>0</v>
      </c>
      <c r="AR42" s="145">
        <f>$I36/'Fixed Data'!$B$13*'Fixed Data'!AR36</f>
        <v>0</v>
      </c>
      <c r="AS42" s="145">
        <f>$I36/'Fixed Data'!$B$13*'Fixed Data'!AS36</f>
        <v>0</v>
      </c>
      <c r="AT42" s="145">
        <f>$I36/'Fixed Data'!$B$13*'Fixed Data'!AT36</f>
        <v>0</v>
      </c>
      <c r="AU42" s="145">
        <f>$I36/'Fixed Data'!$B$13*'Fixed Data'!AU36</f>
        <v>0</v>
      </c>
      <c r="AV42" s="145">
        <f>$I36/'Fixed Data'!$B$13*'Fixed Data'!AV36</f>
        <v>0</v>
      </c>
      <c r="AW42" s="145">
        <f>$I36/'Fixed Data'!$B$13*'Fixed Data'!AW36</f>
        <v>0</v>
      </c>
      <c r="AX42" s="145">
        <f>$I36/'Fixed Data'!$B$13*'Fixed Data'!AX36</f>
        <v>0</v>
      </c>
      <c r="AY42" s="145">
        <f>$I36/'Fixed Data'!$B$13*'Fixed Data'!AY36</f>
        <v>0</v>
      </c>
      <c r="AZ42" s="145">
        <f>$I36/'Fixed Data'!$B$13*'Fixed Data'!AZ36</f>
        <v>0</v>
      </c>
      <c r="BA42" s="145">
        <f>$I36/'Fixed Data'!$B$13*'Fixed Data'!BA36</f>
        <v>0</v>
      </c>
      <c r="BB42" s="145">
        <f>$I36/'Fixed Data'!$B$13*'Fixed Data'!BB36</f>
        <v>0</v>
      </c>
      <c r="BC42" s="145"/>
      <c r="BD42" s="145"/>
      <c r="BE42" s="145"/>
      <c r="BF42" s="145"/>
      <c r="BG42" s="145"/>
      <c r="BH42" s="145"/>
      <c r="BI42" s="145"/>
      <c r="BJ42" s="145"/>
      <c r="BK42" s="145"/>
      <c r="BL42" s="145"/>
      <c r="CA42" s="186"/>
    </row>
    <row r="43" spans="1:80" ht="16.5" hidden="1" customHeight="1" outlineLevel="1">
      <c r="A43" s="297"/>
      <c r="B43" s="2" t="s">
        <v>347</v>
      </c>
      <c r="C43" s="2" t="s">
        <v>357</v>
      </c>
      <c r="D43" s="2" t="s">
        <v>208</v>
      </c>
      <c r="F43" s="145"/>
      <c r="G43" s="145"/>
      <c r="H43" s="145"/>
      <c r="I43" s="145"/>
      <c r="J43" s="145"/>
      <c r="K43" s="145">
        <f>$J36/'Fixed Data'!$B$13*'Fixed Data'!K37</f>
        <v>0</v>
      </c>
      <c r="L43" s="145">
        <f>$J36/'Fixed Data'!$B$13*'Fixed Data'!L37</f>
        <v>0</v>
      </c>
      <c r="M43" s="145">
        <f>$J36/'Fixed Data'!$B$13*'Fixed Data'!M37</f>
        <v>0</v>
      </c>
      <c r="N43" s="145">
        <f>$J36/'Fixed Data'!$B$13*'Fixed Data'!N37</f>
        <v>0</v>
      </c>
      <c r="O43" s="145">
        <f>$J36/'Fixed Data'!$B$13*'Fixed Data'!O37</f>
        <v>0</v>
      </c>
      <c r="P43" s="145">
        <f>$J36/'Fixed Data'!$B$13*'Fixed Data'!P37</f>
        <v>0</v>
      </c>
      <c r="Q43" s="145">
        <f>$J36/'Fixed Data'!$B$13*'Fixed Data'!Q37</f>
        <v>0</v>
      </c>
      <c r="R43" s="145">
        <f>$J36/'Fixed Data'!$B$13*'Fixed Data'!R37</f>
        <v>0</v>
      </c>
      <c r="S43" s="145">
        <f>$J36/'Fixed Data'!$B$13*'Fixed Data'!S37</f>
        <v>0</v>
      </c>
      <c r="T43" s="145">
        <f>$J36/'Fixed Data'!$B$13*'Fixed Data'!T37</f>
        <v>0</v>
      </c>
      <c r="U43" s="145">
        <f>$J36/'Fixed Data'!$B$13*'Fixed Data'!U37</f>
        <v>0</v>
      </c>
      <c r="V43" s="145">
        <f>$J36/'Fixed Data'!$B$13*'Fixed Data'!V37</f>
        <v>0</v>
      </c>
      <c r="W43" s="145">
        <f>$J36/'Fixed Data'!$B$13*'Fixed Data'!W37</f>
        <v>0</v>
      </c>
      <c r="X43" s="145">
        <f>$J36/'Fixed Data'!$B$13*'Fixed Data'!X37</f>
        <v>0</v>
      </c>
      <c r="Y43" s="145">
        <f>$J36/'Fixed Data'!$B$13*'Fixed Data'!Y37</f>
        <v>0</v>
      </c>
      <c r="Z43" s="145">
        <f>$J36/'Fixed Data'!$B$13*'Fixed Data'!Z37</f>
        <v>0</v>
      </c>
      <c r="AA43" s="145">
        <f>$J36/'Fixed Data'!$B$13*'Fixed Data'!AA37</f>
        <v>0</v>
      </c>
      <c r="AB43" s="145">
        <f>$J36/'Fixed Data'!$B$13*'Fixed Data'!AB37</f>
        <v>0</v>
      </c>
      <c r="AC43" s="145">
        <f>$J36/'Fixed Data'!$B$13*'Fixed Data'!AC37</f>
        <v>0</v>
      </c>
      <c r="AD43" s="145">
        <f>$J36/'Fixed Data'!$B$13*'Fixed Data'!AD37</f>
        <v>0</v>
      </c>
      <c r="AE43" s="145">
        <f>$J36/'Fixed Data'!$B$13*'Fixed Data'!AE37</f>
        <v>0</v>
      </c>
      <c r="AF43" s="145">
        <f>$J36/'Fixed Data'!$B$13*'Fixed Data'!AF37</f>
        <v>0</v>
      </c>
      <c r="AG43" s="145">
        <f>$J36/'Fixed Data'!$B$13*'Fixed Data'!AG37</f>
        <v>0</v>
      </c>
      <c r="AH43" s="145">
        <f>$J36/'Fixed Data'!$B$13*'Fixed Data'!AH37</f>
        <v>0</v>
      </c>
      <c r="AI43" s="145">
        <f>$J36/'Fixed Data'!$B$13*'Fixed Data'!AI37</f>
        <v>0</v>
      </c>
      <c r="AJ43" s="145">
        <f>$J36/'Fixed Data'!$B$13*'Fixed Data'!AJ37</f>
        <v>0</v>
      </c>
      <c r="AK43" s="145">
        <f>$J36/'Fixed Data'!$B$13*'Fixed Data'!AK37</f>
        <v>0</v>
      </c>
      <c r="AL43" s="145">
        <f>$J36/'Fixed Data'!$B$13*'Fixed Data'!AL37</f>
        <v>0</v>
      </c>
      <c r="AM43" s="145">
        <f>$J36/'Fixed Data'!$B$13*'Fixed Data'!AM37</f>
        <v>0</v>
      </c>
      <c r="AN43" s="145">
        <f>$J36/'Fixed Data'!$B$13*'Fixed Data'!AN37</f>
        <v>0</v>
      </c>
      <c r="AO43" s="145">
        <f>$J36/'Fixed Data'!$B$13*'Fixed Data'!AO37</f>
        <v>0</v>
      </c>
      <c r="AP43" s="145">
        <f>$J36/'Fixed Data'!$B$13*'Fixed Data'!AP37</f>
        <v>0</v>
      </c>
      <c r="AQ43" s="145">
        <f>$J36/'Fixed Data'!$B$13*'Fixed Data'!AQ37</f>
        <v>0</v>
      </c>
      <c r="AR43" s="145">
        <f>$J36/'Fixed Data'!$B$13*'Fixed Data'!AR37</f>
        <v>0</v>
      </c>
      <c r="AS43" s="145">
        <f>$J36/'Fixed Data'!$B$13*'Fixed Data'!AS37</f>
        <v>0</v>
      </c>
      <c r="AT43" s="145">
        <f>$J36/'Fixed Data'!$B$13*'Fixed Data'!AT37</f>
        <v>0</v>
      </c>
      <c r="AU43" s="145">
        <f>$J36/'Fixed Data'!$B$13*'Fixed Data'!AU37</f>
        <v>0</v>
      </c>
      <c r="AV43" s="145">
        <f>$J36/'Fixed Data'!$B$13*'Fixed Data'!AV37</f>
        <v>0</v>
      </c>
      <c r="AW43" s="145">
        <f>$J36/'Fixed Data'!$B$13*'Fixed Data'!AW37</f>
        <v>0</v>
      </c>
      <c r="AX43" s="145">
        <f>$J36/'Fixed Data'!$B$13*'Fixed Data'!AX37</f>
        <v>0</v>
      </c>
      <c r="AY43" s="145">
        <f>$J36/'Fixed Data'!$B$13*'Fixed Data'!AY37</f>
        <v>0</v>
      </c>
      <c r="AZ43" s="145">
        <f>$J36/'Fixed Data'!$B$13*'Fixed Data'!AZ37</f>
        <v>0</v>
      </c>
      <c r="BA43" s="145">
        <f>$J36/'Fixed Data'!$B$13*'Fixed Data'!BA37</f>
        <v>0</v>
      </c>
      <c r="BB43" s="145">
        <f>$J36/'Fixed Data'!$B$13*'Fixed Data'!BB37</f>
        <v>0</v>
      </c>
      <c r="BC43" s="145">
        <f>$J36/'Fixed Data'!$B$13*'Fixed Data'!BC37</f>
        <v>0</v>
      </c>
      <c r="BD43" s="145"/>
      <c r="BE43" s="145"/>
      <c r="BF43" s="145"/>
      <c r="BG43" s="145"/>
      <c r="BH43" s="145"/>
      <c r="BI43" s="145"/>
      <c r="BJ43" s="145"/>
      <c r="BK43" s="145"/>
      <c r="BL43" s="145"/>
      <c r="CA43" s="186"/>
    </row>
    <row r="44" spans="1:80" ht="16.5" hidden="1" customHeight="1" outlineLevel="1">
      <c r="A44" s="297"/>
      <c r="B44" s="2" t="s">
        <v>349</v>
      </c>
      <c r="C44" s="2" t="s">
        <v>358</v>
      </c>
      <c r="D44" s="2" t="s">
        <v>208</v>
      </c>
      <c r="F44" s="145"/>
      <c r="G44" s="145"/>
      <c r="H44" s="145"/>
      <c r="I44" s="145"/>
      <c r="J44" s="145"/>
      <c r="K44" s="145"/>
      <c r="L44" s="145">
        <f>$K36/'Fixed Data'!$B$13*'Fixed Data'!L38</f>
        <v>0</v>
      </c>
      <c r="M44" s="145">
        <f>$K36/'Fixed Data'!$B$13*'Fixed Data'!M38</f>
        <v>0</v>
      </c>
      <c r="N44" s="145">
        <f>$K36/'Fixed Data'!$B$13*'Fixed Data'!N38</f>
        <v>0</v>
      </c>
      <c r="O44" s="145">
        <f>$K36/'Fixed Data'!$B$13*'Fixed Data'!O38</f>
        <v>0</v>
      </c>
      <c r="P44" s="145">
        <f>$K36/'Fixed Data'!$B$13*'Fixed Data'!P38</f>
        <v>0</v>
      </c>
      <c r="Q44" s="145">
        <f>$K36/'Fixed Data'!$B$13*'Fixed Data'!Q38</f>
        <v>0</v>
      </c>
      <c r="R44" s="145">
        <f>$K36/'Fixed Data'!$B$13*'Fixed Data'!R38</f>
        <v>0</v>
      </c>
      <c r="S44" s="145">
        <f>$K36/'Fixed Data'!$B$13*'Fixed Data'!S38</f>
        <v>0</v>
      </c>
      <c r="T44" s="145">
        <f>$K36/'Fixed Data'!$B$13*'Fixed Data'!T38</f>
        <v>0</v>
      </c>
      <c r="U44" s="145">
        <f>$K36/'Fixed Data'!$B$13*'Fixed Data'!U38</f>
        <v>0</v>
      </c>
      <c r="V44" s="145">
        <f>$K36/'Fixed Data'!$B$13*'Fixed Data'!V38</f>
        <v>0</v>
      </c>
      <c r="W44" s="145">
        <f>$K36/'Fixed Data'!$B$13*'Fixed Data'!W38</f>
        <v>0</v>
      </c>
      <c r="X44" s="145">
        <f>$K36/'Fixed Data'!$B$13*'Fixed Data'!X38</f>
        <v>0</v>
      </c>
      <c r="Y44" s="145">
        <f>$K36/'Fixed Data'!$B$13*'Fixed Data'!Y38</f>
        <v>0</v>
      </c>
      <c r="Z44" s="145">
        <f>$K36/'Fixed Data'!$B$13*'Fixed Data'!Z38</f>
        <v>0</v>
      </c>
      <c r="AA44" s="145">
        <f>$K36/'Fixed Data'!$B$13*'Fixed Data'!AA38</f>
        <v>0</v>
      </c>
      <c r="AB44" s="145">
        <f>$K36/'Fixed Data'!$B$13*'Fixed Data'!AB38</f>
        <v>0</v>
      </c>
      <c r="AC44" s="145">
        <f>$K36/'Fixed Data'!$B$13*'Fixed Data'!AC38</f>
        <v>0</v>
      </c>
      <c r="AD44" s="145">
        <f>$K36/'Fixed Data'!$B$13*'Fixed Data'!AD38</f>
        <v>0</v>
      </c>
      <c r="AE44" s="145">
        <f>$K36/'Fixed Data'!$B$13*'Fixed Data'!AE38</f>
        <v>0</v>
      </c>
      <c r="AF44" s="145">
        <f>$K36/'Fixed Data'!$B$13*'Fixed Data'!AF38</f>
        <v>0</v>
      </c>
      <c r="AG44" s="145">
        <f>$K36/'Fixed Data'!$B$13*'Fixed Data'!AG38</f>
        <v>0</v>
      </c>
      <c r="AH44" s="145">
        <f>$K36/'Fixed Data'!$B$13*'Fixed Data'!AH38</f>
        <v>0</v>
      </c>
      <c r="AI44" s="145">
        <f>$K36/'Fixed Data'!$B$13*'Fixed Data'!AI38</f>
        <v>0</v>
      </c>
      <c r="AJ44" s="145">
        <f>$K36/'Fixed Data'!$B$13*'Fixed Data'!AJ38</f>
        <v>0</v>
      </c>
      <c r="AK44" s="145">
        <f>$K36/'Fixed Data'!$B$13*'Fixed Data'!AK38</f>
        <v>0</v>
      </c>
      <c r="AL44" s="145">
        <f>$K36/'Fixed Data'!$B$13*'Fixed Data'!AL38</f>
        <v>0</v>
      </c>
      <c r="AM44" s="145">
        <f>$K36/'Fixed Data'!$B$13*'Fixed Data'!AM38</f>
        <v>0</v>
      </c>
      <c r="AN44" s="145">
        <f>$K36/'Fixed Data'!$B$13*'Fixed Data'!AN38</f>
        <v>0</v>
      </c>
      <c r="AO44" s="145">
        <f>$K36/'Fixed Data'!$B$13*'Fixed Data'!AO38</f>
        <v>0</v>
      </c>
      <c r="AP44" s="145">
        <f>$K36/'Fixed Data'!$B$13*'Fixed Data'!AP38</f>
        <v>0</v>
      </c>
      <c r="AQ44" s="145">
        <f>$K36/'Fixed Data'!$B$13*'Fixed Data'!AQ38</f>
        <v>0</v>
      </c>
      <c r="AR44" s="145">
        <f>$K36/'Fixed Data'!$B$13*'Fixed Data'!AR38</f>
        <v>0</v>
      </c>
      <c r="AS44" s="145">
        <f>$K36/'Fixed Data'!$B$13*'Fixed Data'!AS38</f>
        <v>0</v>
      </c>
      <c r="AT44" s="145">
        <f>$K36/'Fixed Data'!$B$13*'Fixed Data'!AT38</f>
        <v>0</v>
      </c>
      <c r="AU44" s="145">
        <f>$K36/'Fixed Data'!$B$13*'Fixed Data'!AU38</f>
        <v>0</v>
      </c>
      <c r="AV44" s="145">
        <f>$K36/'Fixed Data'!$B$13*'Fixed Data'!AV38</f>
        <v>0</v>
      </c>
      <c r="AW44" s="145">
        <f>$K36/'Fixed Data'!$B$13*'Fixed Data'!AW38</f>
        <v>0</v>
      </c>
      <c r="AX44" s="145">
        <f>$K36/'Fixed Data'!$B$13*'Fixed Data'!AX38</f>
        <v>0</v>
      </c>
      <c r="AY44" s="145">
        <f>$K36/'Fixed Data'!$B$13*'Fixed Data'!AY38</f>
        <v>0</v>
      </c>
      <c r="AZ44" s="145">
        <f>$K36/'Fixed Data'!$B$13*'Fixed Data'!AZ38</f>
        <v>0</v>
      </c>
      <c r="BA44" s="145">
        <f>$K36/'Fixed Data'!$B$13*'Fixed Data'!BA38</f>
        <v>0</v>
      </c>
      <c r="BB44" s="145">
        <f>$K36/'Fixed Data'!$B$13*'Fixed Data'!BB38</f>
        <v>0</v>
      </c>
      <c r="BC44" s="145">
        <f>$K36/'Fixed Data'!$B$13*'Fixed Data'!BC38</f>
        <v>0</v>
      </c>
      <c r="BD44" s="145">
        <f>$K36/'Fixed Data'!$B$13*'Fixed Data'!BD38</f>
        <v>0</v>
      </c>
      <c r="BE44" s="145"/>
      <c r="BF44" s="145"/>
      <c r="BG44" s="145"/>
      <c r="BH44" s="145"/>
      <c r="BI44" s="145"/>
      <c r="BJ44" s="145"/>
      <c r="BK44" s="145"/>
      <c r="BL44" s="145"/>
      <c r="CA44" s="186"/>
    </row>
    <row r="45" spans="1:80" ht="16.5" hidden="1" customHeight="1" outlineLevel="1">
      <c r="A45" s="297"/>
      <c r="B45" s="2" t="s">
        <v>351</v>
      </c>
      <c r="C45" s="2" t="s">
        <v>359</v>
      </c>
      <c r="D45" s="2" t="s">
        <v>208</v>
      </c>
      <c r="F45" s="145"/>
      <c r="G45" s="145"/>
      <c r="H45" s="145"/>
      <c r="I45" s="145"/>
      <c r="J45" s="145"/>
      <c r="K45" s="145"/>
      <c r="L45" s="145"/>
      <c r="M45" s="145">
        <f>$L36/'Fixed Data'!$B$13*'Fixed Data'!M39</f>
        <v>0</v>
      </c>
      <c r="N45" s="145">
        <f>$L36/'Fixed Data'!$B$13*'Fixed Data'!N39</f>
        <v>0</v>
      </c>
      <c r="O45" s="145">
        <f>$L36/'Fixed Data'!$B$13*'Fixed Data'!O39</f>
        <v>0</v>
      </c>
      <c r="P45" s="145">
        <f>$L36/'Fixed Data'!$B$13*'Fixed Data'!P39</f>
        <v>0</v>
      </c>
      <c r="Q45" s="145">
        <f>$L36/'Fixed Data'!$B$13*'Fixed Data'!Q39</f>
        <v>0</v>
      </c>
      <c r="R45" s="145">
        <f>$L36/'Fixed Data'!$B$13*'Fixed Data'!R39</f>
        <v>0</v>
      </c>
      <c r="S45" s="145">
        <f>$L36/'Fixed Data'!$B$13*'Fixed Data'!S39</f>
        <v>0</v>
      </c>
      <c r="T45" s="145">
        <f>$L36/'Fixed Data'!$B$13*'Fixed Data'!T39</f>
        <v>0</v>
      </c>
      <c r="U45" s="145">
        <f>$L36/'Fixed Data'!$B$13*'Fixed Data'!U39</f>
        <v>0</v>
      </c>
      <c r="V45" s="145">
        <f>$L36/'Fixed Data'!$B$13*'Fixed Data'!V39</f>
        <v>0</v>
      </c>
      <c r="W45" s="145">
        <f>$L36/'Fixed Data'!$B$13*'Fixed Data'!W39</f>
        <v>0</v>
      </c>
      <c r="X45" s="145">
        <f>$L36/'Fixed Data'!$B$13*'Fixed Data'!X39</f>
        <v>0</v>
      </c>
      <c r="Y45" s="145">
        <f>$L36/'Fixed Data'!$B$13*'Fixed Data'!Y39</f>
        <v>0</v>
      </c>
      <c r="Z45" s="145">
        <f>$L36/'Fixed Data'!$B$13*'Fixed Data'!Z39</f>
        <v>0</v>
      </c>
      <c r="AA45" s="145">
        <f>$L36/'Fixed Data'!$B$13*'Fixed Data'!AA39</f>
        <v>0</v>
      </c>
      <c r="AB45" s="145">
        <f>$L36/'Fixed Data'!$B$13*'Fixed Data'!AB39</f>
        <v>0</v>
      </c>
      <c r="AC45" s="145">
        <f>$L36/'Fixed Data'!$B$13*'Fixed Data'!AC39</f>
        <v>0</v>
      </c>
      <c r="AD45" s="145">
        <f>$L36/'Fixed Data'!$B$13*'Fixed Data'!AD39</f>
        <v>0</v>
      </c>
      <c r="AE45" s="145">
        <f>$L36/'Fixed Data'!$B$13*'Fixed Data'!AE39</f>
        <v>0</v>
      </c>
      <c r="AF45" s="145">
        <f>$L36/'Fixed Data'!$B$13*'Fixed Data'!AF39</f>
        <v>0</v>
      </c>
      <c r="AG45" s="145">
        <f>$L36/'Fixed Data'!$B$13*'Fixed Data'!AG39</f>
        <v>0</v>
      </c>
      <c r="AH45" s="145">
        <f>$L36/'Fixed Data'!$B$13*'Fixed Data'!AH39</f>
        <v>0</v>
      </c>
      <c r="AI45" s="145">
        <f>$L36/'Fixed Data'!$B$13*'Fixed Data'!AI39</f>
        <v>0</v>
      </c>
      <c r="AJ45" s="145">
        <f>$L36/'Fixed Data'!$B$13*'Fixed Data'!AJ39</f>
        <v>0</v>
      </c>
      <c r="AK45" s="145">
        <f>$L36/'Fixed Data'!$B$13*'Fixed Data'!AK39</f>
        <v>0</v>
      </c>
      <c r="AL45" s="145">
        <f>$L36/'Fixed Data'!$B$13*'Fixed Data'!AL39</f>
        <v>0</v>
      </c>
      <c r="AM45" s="145">
        <f>$L36/'Fixed Data'!$B$13*'Fixed Data'!AM39</f>
        <v>0</v>
      </c>
      <c r="AN45" s="145">
        <f>$L36/'Fixed Data'!$B$13*'Fixed Data'!AN39</f>
        <v>0</v>
      </c>
      <c r="AO45" s="145">
        <f>$L36/'Fixed Data'!$B$13*'Fixed Data'!AO39</f>
        <v>0</v>
      </c>
      <c r="AP45" s="145">
        <f>$L36/'Fixed Data'!$B$13*'Fixed Data'!AP39</f>
        <v>0</v>
      </c>
      <c r="AQ45" s="145">
        <f>$L36/'Fixed Data'!$B$13*'Fixed Data'!AQ39</f>
        <v>0</v>
      </c>
      <c r="AR45" s="145">
        <f>$L36/'Fixed Data'!$B$13*'Fixed Data'!AR39</f>
        <v>0</v>
      </c>
      <c r="AS45" s="145">
        <f>$L36/'Fixed Data'!$B$13*'Fixed Data'!AS39</f>
        <v>0</v>
      </c>
      <c r="AT45" s="145">
        <f>$L36/'Fixed Data'!$B$13*'Fixed Data'!AT39</f>
        <v>0</v>
      </c>
      <c r="AU45" s="145">
        <f>$L36/'Fixed Data'!$B$13*'Fixed Data'!AU39</f>
        <v>0</v>
      </c>
      <c r="AV45" s="145">
        <f>$L36/'Fixed Data'!$B$13*'Fixed Data'!AV39</f>
        <v>0</v>
      </c>
      <c r="AW45" s="145">
        <f>$L36/'Fixed Data'!$B$13*'Fixed Data'!AW39</f>
        <v>0</v>
      </c>
      <c r="AX45" s="145">
        <f>$L36/'Fixed Data'!$B$13*'Fixed Data'!AX39</f>
        <v>0</v>
      </c>
      <c r="AY45" s="145">
        <f>$L36/'Fixed Data'!$B$13*'Fixed Data'!AY39</f>
        <v>0</v>
      </c>
      <c r="AZ45" s="145">
        <f>$L36/'Fixed Data'!$B$13*'Fixed Data'!AZ39</f>
        <v>0</v>
      </c>
      <c r="BA45" s="145">
        <f>$L36/'Fixed Data'!$B$13*'Fixed Data'!BA39</f>
        <v>0</v>
      </c>
      <c r="BB45" s="145">
        <f>$L36/'Fixed Data'!$B$13*'Fixed Data'!BB39</f>
        <v>0</v>
      </c>
      <c r="BC45" s="145">
        <f>$L36/'Fixed Data'!$B$13*'Fixed Data'!BC39</f>
        <v>0</v>
      </c>
      <c r="BD45" s="145">
        <f>$L36/'Fixed Data'!$B$13*'Fixed Data'!BD39</f>
        <v>0</v>
      </c>
      <c r="BE45" s="145">
        <f>$L36/'Fixed Data'!$B$13*'Fixed Data'!BE39</f>
        <v>0</v>
      </c>
      <c r="BF45" s="145"/>
      <c r="BG45" s="145"/>
      <c r="BH45" s="145"/>
      <c r="BI45" s="145"/>
      <c r="BJ45" s="145"/>
      <c r="BK45" s="145"/>
      <c r="BL45" s="145"/>
      <c r="CA45" s="186"/>
    </row>
    <row r="46" spans="1:80" ht="16.5" hidden="1" customHeight="1" outlineLevel="1">
      <c r="A46" s="297"/>
      <c r="B46" s="2" t="s">
        <v>353</v>
      </c>
      <c r="C46" s="2" t="s">
        <v>360</v>
      </c>
      <c r="D46" s="2" t="s">
        <v>208</v>
      </c>
      <c r="F46" s="145"/>
      <c r="G46" s="145"/>
      <c r="H46" s="145"/>
      <c r="I46" s="145"/>
      <c r="J46" s="145"/>
      <c r="K46" s="145"/>
      <c r="L46" s="145"/>
      <c r="M46" s="145"/>
      <c r="N46" s="145">
        <f>$M36/'Fixed Data'!$B$13*'Fixed Data'!N40</f>
        <v>0</v>
      </c>
      <c r="O46" s="145">
        <f>$M36/'Fixed Data'!$B$13*'Fixed Data'!O40</f>
        <v>0</v>
      </c>
      <c r="P46" s="145">
        <f>$M36/'Fixed Data'!$B$13*'Fixed Data'!P40</f>
        <v>0</v>
      </c>
      <c r="Q46" s="145">
        <f>$M36/'Fixed Data'!$B$13*'Fixed Data'!Q40</f>
        <v>0</v>
      </c>
      <c r="R46" s="145">
        <f>$M36/'Fixed Data'!$B$13*'Fixed Data'!R40</f>
        <v>0</v>
      </c>
      <c r="S46" s="145">
        <f>$M36/'Fixed Data'!$B$13*'Fixed Data'!S40</f>
        <v>0</v>
      </c>
      <c r="T46" s="145">
        <f>$M36/'Fixed Data'!$B$13*'Fixed Data'!T40</f>
        <v>0</v>
      </c>
      <c r="U46" s="145">
        <f>$M36/'Fixed Data'!$B$13*'Fixed Data'!U40</f>
        <v>0</v>
      </c>
      <c r="V46" s="145">
        <f>$M36/'Fixed Data'!$B$13*'Fixed Data'!V40</f>
        <v>0</v>
      </c>
      <c r="W46" s="145">
        <f>$M36/'Fixed Data'!$B$13*'Fixed Data'!W40</f>
        <v>0</v>
      </c>
      <c r="X46" s="145">
        <f>$M36/'Fixed Data'!$B$13*'Fixed Data'!X40</f>
        <v>0</v>
      </c>
      <c r="Y46" s="145">
        <f>$M36/'Fixed Data'!$B$13*'Fixed Data'!Y40</f>
        <v>0</v>
      </c>
      <c r="Z46" s="145">
        <f>$M36/'Fixed Data'!$B$13*'Fixed Data'!Z40</f>
        <v>0</v>
      </c>
      <c r="AA46" s="145">
        <f>$M36/'Fixed Data'!$B$13*'Fixed Data'!AA40</f>
        <v>0</v>
      </c>
      <c r="AB46" s="145">
        <f>$M36/'Fixed Data'!$B$13*'Fixed Data'!AB40</f>
        <v>0</v>
      </c>
      <c r="AC46" s="145">
        <f>$M36/'Fixed Data'!$B$13*'Fixed Data'!AC40</f>
        <v>0</v>
      </c>
      <c r="AD46" s="145">
        <f>$M36/'Fixed Data'!$B$13*'Fixed Data'!AD40</f>
        <v>0</v>
      </c>
      <c r="AE46" s="145">
        <f>$M36/'Fixed Data'!$B$13*'Fixed Data'!AE40</f>
        <v>0</v>
      </c>
      <c r="AF46" s="145">
        <f>$M36/'Fixed Data'!$B$13*'Fixed Data'!AF40</f>
        <v>0</v>
      </c>
      <c r="AG46" s="145">
        <f>$M36/'Fixed Data'!$B$13*'Fixed Data'!AG40</f>
        <v>0</v>
      </c>
      <c r="AH46" s="145">
        <f>$M36/'Fixed Data'!$B$13*'Fixed Data'!AH40</f>
        <v>0</v>
      </c>
      <c r="AI46" s="145">
        <f>$M36/'Fixed Data'!$B$13*'Fixed Data'!AI40</f>
        <v>0</v>
      </c>
      <c r="AJ46" s="145">
        <f>$M36/'Fixed Data'!$B$13*'Fixed Data'!AJ40</f>
        <v>0</v>
      </c>
      <c r="AK46" s="145">
        <f>$M36/'Fixed Data'!$B$13*'Fixed Data'!AK40</f>
        <v>0</v>
      </c>
      <c r="AL46" s="145">
        <f>$M36/'Fixed Data'!$B$13*'Fixed Data'!AL40</f>
        <v>0</v>
      </c>
      <c r="AM46" s="145">
        <f>$M36/'Fixed Data'!$B$13*'Fixed Data'!AM40</f>
        <v>0</v>
      </c>
      <c r="AN46" s="145">
        <f>$M36/'Fixed Data'!$B$13*'Fixed Data'!AN40</f>
        <v>0</v>
      </c>
      <c r="AO46" s="145">
        <f>$M36/'Fixed Data'!$B$13*'Fixed Data'!AO40</f>
        <v>0</v>
      </c>
      <c r="AP46" s="145">
        <f>$M36/'Fixed Data'!$B$13*'Fixed Data'!AP40</f>
        <v>0</v>
      </c>
      <c r="AQ46" s="145">
        <f>$M36/'Fixed Data'!$B$13*'Fixed Data'!AQ40</f>
        <v>0</v>
      </c>
      <c r="AR46" s="145">
        <f>$M36/'Fixed Data'!$B$13*'Fixed Data'!AR40</f>
        <v>0</v>
      </c>
      <c r="AS46" s="145">
        <f>$M36/'Fixed Data'!$B$13*'Fixed Data'!AS40</f>
        <v>0</v>
      </c>
      <c r="AT46" s="145">
        <f>$M36/'Fixed Data'!$B$13*'Fixed Data'!AT40</f>
        <v>0</v>
      </c>
      <c r="AU46" s="145">
        <f>$M36/'Fixed Data'!$B$13*'Fixed Data'!AU40</f>
        <v>0</v>
      </c>
      <c r="AV46" s="145">
        <f>$M36/'Fixed Data'!$B$13*'Fixed Data'!AV40</f>
        <v>0</v>
      </c>
      <c r="AW46" s="145">
        <f>$M36/'Fixed Data'!$B$13*'Fixed Data'!AW40</f>
        <v>0</v>
      </c>
      <c r="AX46" s="145">
        <f>$M36/'Fixed Data'!$B$13*'Fixed Data'!AX40</f>
        <v>0</v>
      </c>
      <c r="AY46" s="145">
        <f>$M36/'Fixed Data'!$B$13*'Fixed Data'!AY40</f>
        <v>0</v>
      </c>
      <c r="AZ46" s="145">
        <f>$M36/'Fixed Data'!$B$13*'Fixed Data'!AZ40</f>
        <v>0</v>
      </c>
      <c r="BA46" s="145">
        <f>$M36/'Fixed Data'!$B$13*'Fixed Data'!BA40</f>
        <v>0</v>
      </c>
      <c r="BB46" s="145">
        <f>$M36/'Fixed Data'!$B$13*'Fixed Data'!BB40</f>
        <v>0</v>
      </c>
      <c r="BC46" s="145">
        <f>$M36/'Fixed Data'!$B$13*'Fixed Data'!BC40</f>
        <v>0</v>
      </c>
      <c r="BD46" s="145">
        <f>$M36/'Fixed Data'!$B$13*'Fixed Data'!BD40</f>
        <v>0</v>
      </c>
      <c r="BE46" s="145">
        <f>$M36/'Fixed Data'!$B$13*'Fixed Data'!BE40</f>
        <v>0</v>
      </c>
      <c r="BF46" s="145">
        <f>$M36/'Fixed Data'!$B$13*'Fixed Data'!BF40</f>
        <v>0</v>
      </c>
      <c r="BG46" s="145"/>
      <c r="BH46" s="145"/>
      <c r="BI46" s="145"/>
      <c r="BJ46" s="145"/>
      <c r="BK46" s="145"/>
      <c r="BL46" s="145"/>
      <c r="CA46" s="186"/>
    </row>
    <row r="47" spans="1:80" ht="16.5" hidden="1" customHeight="1" outlineLevel="1">
      <c r="A47" s="297"/>
      <c r="B47" s="2" t="s">
        <v>355</v>
      </c>
      <c r="C47" s="2" t="s">
        <v>361</v>
      </c>
      <c r="D47" s="2" t="s">
        <v>208</v>
      </c>
      <c r="F47" s="145"/>
      <c r="G47" s="145"/>
      <c r="H47" s="145"/>
      <c r="I47" s="145"/>
      <c r="J47" s="145"/>
      <c r="K47" s="145"/>
      <c r="L47" s="145"/>
      <c r="M47" s="145"/>
      <c r="N47" s="145"/>
      <c r="O47" s="145">
        <f>$N36/'Fixed Data'!$B$13*'Fixed Data'!O41</f>
        <v>0</v>
      </c>
      <c r="P47" s="145">
        <f>$N36/'Fixed Data'!$B$13*'Fixed Data'!P41</f>
        <v>0</v>
      </c>
      <c r="Q47" s="145">
        <f>$N36/'Fixed Data'!$B$13*'Fixed Data'!Q41</f>
        <v>0</v>
      </c>
      <c r="R47" s="145">
        <f>$N36/'Fixed Data'!$B$13*'Fixed Data'!R41</f>
        <v>0</v>
      </c>
      <c r="S47" s="145">
        <f>$N36/'Fixed Data'!$B$13*'Fixed Data'!S41</f>
        <v>0</v>
      </c>
      <c r="T47" s="145">
        <f>$N36/'Fixed Data'!$B$13*'Fixed Data'!T41</f>
        <v>0</v>
      </c>
      <c r="U47" s="145">
        <f>$N36/'Fixed Data'!$B$13*'Fixed Data'!U41</f>
        <v>0</v>
      </c>
      <c r="V47" s="145">
        <f>$N36/'Fixed Data'!$B$13*'Fixed Data'!V41</f>
        <v>0</v>
      </c>
      <c r="W47" s="145">
        <f>$N36/'Fixed Data'!$B$13*'Fixed Data'!W41</f>
        <v>0</v>
      </c>
      <c r="X47" s="145">
        <f>$N36/'Fixed Data'!$B$13*'Fixed Data'!X41</f>
        <v>0</v>
      </c>
      <c r="Y47" s="145">
        <f>$N36/'Fixed Data'!$B$13*'Fixed Data'!Y41</f>
        <v>0</v>
      </c>
      <c r="Z47" s="145">
        <f>$N36/'Fixed Data'!$B$13*'Fixed Data'!Z41</f>
        <v>0</v>
      </c>
      <c r="AA47" s="145">
        <f>$N36/'Fixed Data'!$B$13*'Fixed Data'!AA41</f>
        <v>0</v>
      </c>
      <c r="AB47" s="145">
        <f>$N36/'Fixed Data'!$B$13*'Fixed Data'!AB41</f>
        <v>0</v>
      </c>
      <c r="AC47" s="145">
        <f>$N36/'Fixed Data'!$B$13*'Fixed Data'!AC41</f>
        <v>0</v>
      </c>
      <c r="AD47" s="145">
        <f>$N36/'Fixed Data'!$B$13*'Fixed Data'!AD41</f>
        <v>0</v>
      </c>
      <c r="AE47" s="145">
        <f>$N36/'Fixed Data'!$B$13*'Fixed Data'!AE41</f>
        <v>0</v>
      </c>
      <c r="AF47" s="145">
        <f>$N36/'Fixed Data'!$B$13*'Fixed Data'!AF41</f>
        <v>0</v>
      </c>
      <c r="AG47" s="145">
        <f>$N36/'Fixed Data'!$B$13*'Fixed Data'!AG41</f>
        <v>0</v>
      </c>
      <c r="AH47" s="145">
        <f>$N36/'Fixed Data'!$B$13*'Fixed Data'!AH41</f>
        <v>0</v>
      </c>
      <c r="AI47" s="145">
        <f>$N36/'Fixed Data'!$B$13*'Fixed Data'!AI41</f>
        <v>0</v>
      </c>
      <c r="AJ47" s="145">
        <f>$N36/'Fixed Data'!$B$13*'Fixed Data'!AJ41</f>
        <v>0</v>
      </c>
      <c r="AK47" s="145">
        <f>$N36/'Fixed Data'!$B$13*'Fixed Data'!AK41</f>
        <v>0</v>
      </c>
      <c r="AL47" s="145">
        <f>$N36/'Fixed Data'!$B$13*'Fixed Data'!AL41</f>
        <v>0</v>
      </c>
      <c r="AM47" s="145">
        <f>$N36/'Fixed Data'!$B$13*'Fixed Data'!AM41</f>
        <v>0</v>
      </c>
      <c r="AN47" s="145">
        <f>$N36/'Fixed Data'!$B$13*'Fixed Data'!AN41</f>
        <v>0</v>
      </c>
      <c r="AO47" s="145">
        <f>$N36/'Fixed Data'!$B$13*'Fixed Data'!AO41</f>
        <v>0</v>
      </c>
      <c r="AP47" s="145">
        <f>$N36/'Fixed Data'!$B$13*'Fixed Data'!AP41</f>
        <v>0</v>
      </c>
      <c r="AQ47" s="145">
        <f>$N36/'Fixed Data'!$B$13*'Fixed Data'!AQ41</f>
        <v>0</v>
      </c>
      <c r="AR47" s="145">
        <f>$N36/'Fixed Data'!$B$13*'Fixed Data'!AR41</f>
        <v>0</v>
      </c>
      <c r="AS47" s="145">
        <f>$N36/'Fixed Data'!$B$13*'Fixed Data'!AS41</f>
        <v>0</v>
      </c>
      <c r="AT47" s="145">
        <f>$N36/'Fixed Data'!$B$13*'Fixed Data'!AT41</f>
        <v>0</v>
      </c>
      <c r="AU47" s="145">
        <f>$N36/'Fixed Data'!$B$13*'Fixed Data'!AU41</f>
        <v>0</v>
      </c>
      <c r="AV47" s="145">
        <f>$N36/'Fixed Data'!$B$13*'Fixed Data'!AV41</f>
        <v>0</v>
      </c>
      <c r="AW47" s="145">
        <f>$N36/'Fixed Data'!$B$13*'Fixed Data'!AW41</f>
        <v>0</v>
      </c>
      <c r="AX47" s="145">
        <f>$N36/'Fixed Data'!$B$13*'Fixed Data'!AX41</f>
        <v>0</v>
      </c>
      <c r="AY47" s="145">
        <f>$N36/'Fixed Data'!$B$13*'Fixed Data'!AY41</f>
        <v>0</v>
      </c>
      <c r="AZ47" s="145">
        <f>$N36/'Fixed Data'!$B$13*'Fixed Data'!AZ41</f>
        <v>0</v>
      </c>
      <c r="BA47" s="145">
        <f>$N36/'Fixed Data'!$B$13*'Fixed Data'!BA41</f>
        <v>0</v>
      </c>
      <c r="BB47" s="145">
        <f>$N36/'Fixed Data'!$B$13*'Fixed Data'!BB41</f>
        <v>0</v>
      </c>
      <c r="BC47" s="145">
        <f>$N36/'Fixed Data'!$B$13*'Fixed Data'!BC41</f>
        <v>0</v>
      </c>
      <c r="BD47" s="145">
        <f>$N36/'Fixed Data'!$B$13*'Fixed Data'!BD41</f>
        <v>0</v>
      </c>
      <c r="BE47" s="145">
        <f>$N36/'Fixed Data'!$B$13*'Fixed Data'!BE41</f>
        <v>0</v>
      </c>
      <c r="BF47" s="145">
        <f>$N36/'Fixed Data'!$B$13*'Fixed Data'!BF41</f>
        <v>0</v>
      </c>
      <c r="BG47" s="145">
        <f>$N36/'Fixed Data'!$B$13*'Fixed Data'!BG41</f>
        <v>0</v>
      </c>
      <c r="BH47" s="145"/>
      <c r="BI47" s="145"/>
      <c r="BJ47" s="145"/>
      <c r="BK47" s="145"/>
      <c r="BL47" s="145"/>
      <c r="CA47" s="186"/>
    </row>
    <row r="48" spans="1:80" ht="16.5" hidden="1" customHeight="1" outlineLevel="1">
      <c r="A48" s="297"/>
      <c r="B48" s="2" t="s">
        <v>362</v>
      </c>
      <c r="C48" s="2" t="s">
        <v>363</v>
      </c>
      <c r="D48" s="2" t="s">
        <v>208</v>
      </c>
      <c r="F48" s="145"/>
      <c r="G48" s="145"/>
      <c r="H48" s="145"/>
      <c r="I48" s="145"/>
      <c r="J48" s="145"/>
      <c r="K48" s="145"/>
      <c r="L48" s="145"/>
      <c r="M48" s="145"/>
      <c r="N48" s="145"/>
      <c r="O48" s="145"/>
      <c r="P48" s="145">
        <f>$O36/'Fixed Data'!$B$13*'Fixed Data'!P42</f>
        <v>0</v>
      </c>
      <c r="Q48" s="145">
        <f>$O36/'Fixed Data'!$B$13*'Fixed Data'!Q42</f>
        <v>0</v>
      </c>
      <c r="R48" s="145">
        <f>$O36/'Fixed Data'!$B$13*'Fixed Data'!R42</f>
        <v>0</v>
      </c>
      <c r="S48" s="145">
        <f>$O36/'Fixed Data'!$B$13*'Fixed Data'!S42</f>
        <v>0</v>
      </c>
      <c r="T48" s="145">
        <f>$O36/'Fixed Data'!$B$13*'Fixed Data'!T42</f>
        <v>0</v>
      </c>
      <c r="U48" s="145">
        <f>$O36/'Fixed Data'!$B$13*'Fixed Data'!U42</f>
        <v>0</v>
      </c>
      <c r="V48" s="145">
        <f>$O36/'Fixed Data'!$B$13*'Fixed Data'!V42</f>
        <v>0</v>
      </c>
      <c r="W48" s="145">
        <f>$O36/'Fixed Data'!$B$13*'Fixed Data'!W42</f>
        <v>0</v>
      </c>
      <c r="X48" s="145">
        <f>$O36/'Fixed Data'!$B$13*'Fixed Data'!X42</f>
        <v>0</v>
      </c>
      <c r="Y48" s="145">
        <f>$O36/'Fixed Data'!$B$13*'Fixed Data'!Y42</f>
        <v>0</v>
      </c>
      <c r="Z48" s="145">
        <f>$O36/'Fixed Data'!$B$13*'Fixed Data'!Z42</f>
        <v>0</v>
      </c>
      <c r="AA48" s="145">
        <f>$O36/'Fixed Data'!$B$13*'Fixed Data'!AA42</f>
        <v>0</v>
      </c>
      <c r="AB48" s="145">
        <f>$O36/'Fixed Data'!$B$13*'Fixed Data'!AB42</f>
        <v>0</v>
      </c>
      <c r="AC48" s="145">
        <f>$O36/'Fixed Data'!$B$13*'Fixed Data'!AC42</f>
        <v>0</v>
      </c>
      <c r="AD48" s="145">
        <f>$O36/'Fixed Data'!$B$13*'Fixed Data'!AD42</f>
        <v>0</v>
      </c>
      <c r="AE48" s="145">
        <f>$O36/'Fixed Data'!$B$13*'Fixed Data'!AE42</f>
        <v>0</v>
      </c>
      <c r="AF48" s="145">
        <f>$O36/'Fixed Data'!$B$13*'Fixed Data'!AF42</f>
        <v>0</v>
      </c>
      <c r="AG48" s="145">
        <f>$O36/'Fixed Data'!$B$13*'Fixed Data'!AG42</f>
        <v>0</v>
      </c>
      <c r="AH48" s="145">
        <f>$O36/'Fixed Data'!$B$13*'Fixed Data'!AH42</f>
        <v>0</v>
      </c>
      <c r="AI48" s="145">
        <f>$O36/'Fixed Data'!$B$13*'Fixed Data'!AI42</f>
        <v>0</v>
      </c>
      <c r="AJ48" s="145">
        <f>$O36/'Fixed Data'!$B$13*'Fixed Data'!AJ42</f>
        <v>0</v>
      </c>
      <c r="AK48" s="145">
        <f>$O36/'Fixed Data'!$B$13*'Fixed Data'!AK42</f>
        <v>0</v>
      </c>
      <c r="AL48" s="145">
        <f>$O36/'Fixed Data'!$B$13*'Fixed Data'!AL42</f>
        <v>0</v>
      </c>
      <c r="AM48" s="145">
        <f>$O36/'Fixed Data'!$B$13*'Fixed Data'!AM42</f>
        <v>0</v>
      </c>
      <c r="AN48" s="145">
        <f>$O36/'Fixed Data'!$B$13*'Fixed Data'!AN42</f>
        <v>0</v>
      </c>
      <c r="AO48" s="145">
        <f>$O36/'Fixed Data'!$B$13*'Fixed Data'!AO42</f>
        <v>0</v>
      </c>
      <c r="AP48" s="145">
        <f>$O36/'Fixed Data'!$B$13*'Fixed Data'!AP42</f>
        <v>0</v>
      </c>
      <c r="AQ48" s="145">
        <f>$O36/'Fixed Data'!$B$13*'Fixed Data'!AQ42</f>
        <v>0</v>
      </c>
      <c r="AR48" s="145">
        <f>$O36/'Fixed Data'!$B$13*'Fixed Data'!AR42</f>
        <v>0</v>
      </c>
      <c r="AS48" s="145">
        <f>$O36/'Fixed Data'!$B$13*'Fixed Data'!AS42</f>
        <v>0</v>
      </c>
      <c r="AT48" s="145">
        <f>$O36/'Fixed Data'!$B$13*'Fixed Data'!AT42</f>
        <v>0</v>
      </c>
      <c r="AU48" s="145">
        <f>$O36/'Fixed Data'!$B$13*'Fixed Data'!AU42</f>
        <v>0</v>
      </c>
      <c r="AV48" s="145">
        <f>$O36/'Fixed Data'!$B$13*'Fixed Data'!AV42</f>
        <v>0</v>
      </c>
      <c r="AW48" s="145">
        <f>$O36/'Fixed Data'!$B$13*'Fixed Data'!AW42</f>
        <v>0</v>
      </c>
      <c r="AX48" s="145">
        <f>$O36/'Fixed Data'!$B$13*'Fixed Data'!AX42</f>
        <v>0</v>
      </c>
      <c r="AY48" s="145">
        <f>$O36/'Fixed Data'!$B$13*'Fixed Data'!AY42</f>
        <v>0</v>
      </c>
      <c r="AZ48" s="145">
        <f>$O36/'Fixed Data'!$B$13*'Fixed Data'!AZ42</f>
        <v>0</v>
      </c>
      <c r="BA48" s="145">
        <f>$O36/'Fixed Data'!$B$13*'Fixed Data'!BA42</f>
        <v>0</v>
      </c>
      <c r="BB48" s="145">
        <f>$O36/'Fixed Data'!$B$13*'Fixed Data'!BB42</f>
        <v>0</v>
      </c>
      <c r="BC48" s="145">
        <f>$O36/'Fixed Data'!$B$13*'Fixed Data'!BC42</f>
        <v>0</v>
      </c>
      <c r="BD48" s="145">
        <f>$O36/'Fixed Data'!$B$13*'Fixed Data'!BD42</f>
        <v>0</v>
      </c>
      <c r="BE48" s="145">
        <f>$O36/'Fixed Data'!$B$13*'Fixed Data'!BE42</f>
        <v>0</v>
      </c>
      <c r="BF48" s="145">
        <f>$O36/'Fixed Data'!$B$13*'Fixed Data'!BF42</f>
        <v>0</v>
      </c>
      <c r="BG48" s="145">
        <f>$O36/'Fixed Data'!$B$13*'Fixed Data'!BG42</f>
        <v>0</v>
      </c>
      <c r="BH48" s="145">
        <f>$O36/'Fixed Data'!$B$13*'Fixed Data'!BH42</f>
        <v>0</v>
      </c>
      <c r="BI48" s="145"/>
      <c r="BJ48" s="145"/>
      <c r="BK48" s="145"/>
      <c r="BL48" s="145"/>
      <c r="CA48" s="186"/>
    </row>
    <row r="49" spans="1:79" ht="16.5" hidden="1" customHeight="1" outlineLevel="1">
      <c r="A49" s="297"/>
      <c r="B49" s="2" t="s">
        <v>364</v>
      </c>
      <c r="C49" s="2" t="s">
        <v>365</v>
      </c>
      <c r="D49" s="2" t="s">
        <v>208</v>
      </c>
      <c r="F49" s="145"/>
      <c r="G49" s="145"/>
      <c r="H49" s="145"/>
      <c r="I49" s="145"/>
      <c r="J49" s="145"/>
      <c r="K49" s="145"/>
      <c r="L49" s="145"/>
      <c r="M49" s="145"/>
      <c r="N49" s="145"/>
      <c r="O49" s="145"/>
      <c r="P49" s="145"/>
      <c r="Q49" s="145">
        <f>$P36/'Fixed Data'!$B$13*'Fixed Data'!Q43</f>
        <v>0</v>
      </c>
      <c r="R49" s="145">
        <f>$P36/'Fixed Data'!$B$13*'Fixed Data'!R43</f>
        <v>0</v>
      </c>
      <c r="S49" s="145">
        <f>$P36/'Fixed Data'!$B$13*'Fixed Data'!S43</f>
        <v>0</v>
      </c>
      <c r="T49" s="145">
        <f>$P36/'Fixed Data'!$B$13*'Fixed Data'!T43</f>
        <v>0</v>
      </c>
      <c r="U49" s="145">
        <f>$P36/'Fixed Data'!$B$13*'Fixed Data'!U43</f>
        <v>0</v>
      </c>
      <c r="V49" s="145">
        <f>$P36/'Fixed Data'!$B$13*'Fixed Data'!V43</f>
        <v>0</v>
      </c>
      <c r="W49" s="145">
        <f>$P36/'Fixed Data'!$B$13*'Fixed Data'!W43</f>
        <v>0</v>
      </c>
      <c r="X49" s="145">
        <f>$P36/'Fixed Data'!$B$13*'Fixed Data'!X43</f>
        <v>0</v>
      </c>
      <c r="Y49" s="145">
        <f>$P36/'Fixed Data'!$B$13*'Fixed Data'!Y43</f>
        <v>0</v>
      </c>
      <c r="Z49" s="145">
        <f>$P36/'Fixed Data'!$B$13*'Fixed Data'!Z43</f>
        <v>0</v>
      </c>
      <c r="AA49" s="145">
        <f>$P36/'Fixed Data'!$B$13*'Fixed Data'!AA43</f>
        <v>0</v>
      </c>
      <c r="AB49" s="145">
        <f>$P36/'Fixed Data'!$B$13*'Fixed Data'!AB43</f>
        <v>0</v>
      </c>
      <c r="AC49" s="145">
        <f>$P36/'Fixed Data'!$B$13*'Fixed Data'!AC43</f>
        <v>0</v>
      </c>
      <c r="AD49" s="145">
        <f>$P36/'Fixed Data'!$B$13*'Fixed Data'!AD43</f>
        <v>0</v>
      </c>
      <c r="AE49" s="145">
        <f>$P36/'Fixed Data'!$B$13*'Fixed Data'!AE43</f>
        <v>0</v>
      </c>
      <c r="AF49" s="145">
        <f>$P36/'Fixed Data'!$B$13*'Fixed Data'!AF43</f>
        <v>0</v>
      </c>
      <c r="AG49" s="145">
        <f>$P36/'Fixed Data'!$B$13*'Fixed Data'!AG43</f>
        <v>0</v>
      </c>
      <c r="AH49" s="145">
        <f>$P36/'Fixed Data'!$B$13*'Fixed Data'!AH43</f>
        <v>0</v>
      </c>
      <c r="AI49" s="145">
        <f>$P36/'Fixed Data'!$B$13*'Fixed Data'!AI43</f>
        <v>0</v>
      </c>
      <c r="AJ49" s="145">
        <f>$P36/'Fixed Data'!$B$13*'Fixed Data'!AJ43</f>
        <v>0</v>
      </c>
      <c r="AK49" s="145">
        <f>$P36/'Fixed Data'!$B$13*'Fixed Data'!AK43</f>
        <v>0</v>
      </c>
      <c r="AL49" s="145">
        <f>$P36/'Fixed Data'!$B$13*'Fixed Data'!AL43</f>
        <v>0</v>
      </c>
      <c r="AM49" s="145">
        <f>$P36/'Fixed Data'!$B$13*'Fixed Data'!AM43</f>
        <v>0</v>
      </c>
      <c r="AN49" s="145">
        <f>$P36/'Fixed Data'!$B$13*'Fixed Data'!AN43</f>
        <v>0</v>
      </c>
      <c r="AO49" s="145">
        <f>$P36/'Fixed Data'!$B$13*'Fixed Data'!AO43</f>
        <v>0</v>
      </c>
      <c r="AP49" s="145">
        <f>$P36/'Fixed Data'!$B$13*'Fixed Data'!AP43</f>
        <v>0</v>
      </c>
      <c r="AQ49" s="145">
        <f>$P36/'Fixed Data'!$B$13*'Fixed Data'!AQ43</f>
        <v>0</v>
      </c>
      <c r="AR49" s="145">
        <f>$P36/'Fixed Data'!$B$13*'Fixed Data'!AR43</f>
        <v>0</v>
      </c>
      <c r="AS49" s="145">
        <f>$P36/'Fixed Data'!$B$13*'Fixed Data'!AS43</f>
        <v>0</v>
      </c>
      <c r="AT49" s="145">
        <f>$P36/'Fixed Data'!$B$13*'Fixed Data'!AT43</f>
        <v>0</v>
      </c>
      <c r="AU49" s="145">
        <f>$P36/'Fixed Data'!$B$13*'Fixed Data'!AU43</f>
        <v>0</v>
      </c>
      <c r="AV49" s="145">
        <f>$P36/'Fixed Data'!$B$13*'Fixed Data'!AV43</f>
        <v>0</v>
      </c>
      <c r="AW49" s="145">
        <f>$P36/'Fixed Data'!$B$13*'Fixed Data'!AW43</f>
        <v>0</v>
      </c>
      <c r="AX49" s="145">
        <f>$P36/'Fixed Data'!$B$13*'Fixed Data'!AX43</f>
        <v>0</v>
      </c>
      <c r="AY49" s="145">
        <f>$P36/'Fixed Data'!$B$13*'Fixed Data'!AY43</f>
        <v>0</v>
      </c>
      <c r="AZ49" s="145">
        <f>$P36/'Fixed Data'!$B$13*'Fixed Data'!AZ43</f>
        <v>0</v>
      </c>
      <c r="BA49" s="145">
        <f>$P36/'Fixed Data'!$B$13*'Fixed Data'!BA43</f>
        <v>0</v>
      </c>
      <c r="BB49" s="145">
        <f>$P36/'Fixed Data'!$B$13*'Fixed Data'!BB43</f>
        <v>0</v>
      </c>
      <c r="BC49" s="145">
        <f>$P36/'Fixed Data'!$B$13*'Fixed Data'!BC43</f>
        <v>0</v>
      </c>
      <c r="BD49" s="145">
        <f>$P36/'Fixed Data'!$B$13*'Fixed Data'!BD43</f>
        <v>0</v>
      </c>
      <c r="BE49" s="145">
        <f>$P36/'Fixed Data'!$B$13*'Fixed Data'!BE43</f>
        <v>0</v>
      </c>
      <c r="BF49" s="145">
        <f>$P36/'Fixed Data'!$B$13*'Fixed Data'!BF43</f>
        <v>0</v>
      </c>
      <c r="BG49" s="145">
        <f>$P36/'Fixed Data'!$B$13*'Fixed Data'!BG43</f>
        <v>0</v>
      </c>
      <c r="BH49" s="145">
        <f>$P36/'Fixed Data'!$B$13*'Fixed Data'!BH43</f>
        <v>0</v>
      </c>
      <c r="BI49" s="145">
        <f>$P36/'Fixed Data'!$B$13*'Fixed Data'!BI43</f>
        <v>0</v>
      </c>
      <c r="BJ49" s="145"/>
      <c r="BK49" s="145"/>
      <c r="BL49" s="145"/>
      <c r="CA49" s="186"/>
    </row>
    <row r="50" spans="1:79" ht="16.5" hidden="1" customHeight="1" outlineLevel="1">
      <c r="A50" s="297"/>
      <c r="B50" s="2" t="s">
        <v>366</v>
      </c>
      <c r="C50" s="2" t="s">
        <v>367</v>
      </c>
      <c r="D50" s="2" t="s">
        <v>208</v>
      </c>
      <c r="F50" s="145"/>
      <c r="G50" s="145"/>
      <c r="H50" s="145"/>
      <c r="I50" s="145"/>
      <c r="J50" s="145"/>
      <c r="K50" s="145"/>
      <c r="L50" s="145"/>
      <c r="M50" s="145"/>
      <c r="N50" s="145"/>
      <c r="O50" s="145"/>
      <c r="P50" s="145"/>
      <c r="Q50" s="145"/>
      <c r="R50" s="145">
        <f>$Q36/'Fixed Data'!$B$13*'Fixed Data'!R44</f>
        <v>0</v>
      </c>
      <c r="S50" s="145">
        <f>$Q36/'Fixed Data'!$B$13*'Fixed Data'!S44</f>
        <v>0</v>
      </c>
      <c r="T50" s="145">
        <f>$Q36/'Fixed Data'!$B$13*'Fixed Data'!T44</f>
        <v>0</v>
      </c>
      <c r="U50" s="145">
        <f>$Q36/'Fixed Data'!$B$13*'Fixed Data'!U44</f>
        <v>0</v>
      </c>
      <c r="V50" s="145">
        <f>$Q36/'Fixed Data'!$B$13*'Fixed Data'!V44</f>
        <v>0</v>
      </c>
      <c r="W50" s="145">
        <f>$Q36/'Fixed Data'!$B$13*'Fixed Data'!W44</f>
        <v>0</v>
      </c>
      <c r="X50" s="145">
        <f>$Q36/'Fixed Data'!$B$13*'Fixed Data'!X44</f>
        <v>0</v>
      </c>
      <c r="Y50" s="145">
        <f>$Q36/'Fixed Data'!$B$13*'Fixed Data'!Y44</f>
        <v>0</v>
      </c>
      <c r="Z50" s="145">
        <f>$Q36/'Fixed Data'!$B$13*'Fixed Data'!Z44</f>
        <v>0</v>
      </c>
      <c r="AA50" s="145">
        <f>$Q36/'Fixed Data'!$B$13*'Fixed Data'!AA44</f>
        <v>0</v>
      </c>
      <c r="AB50" s="145">
        <f>$Q36/'Fixed Data'!$B$13*'Fixed Data'!AB44</f>
        <v>0</v>
      </c>
      <c r="AC50" s="145">
        <f>$Q36/'Fixed Data'!$B$13*'Fixed Data'!AC44</f>
        <v>0</v>
      </c>
      <c r="AD50" s="145">
        <f>$Q36/'Fixed Data'!$B$13*'Fixed Data'!AD44</f>
        <v>0</v>
      </c>
      <c r="AE50" s="145">
        <f>$Q36/'Fixed Data'!$B$13*'Fixed Data'!AE44</f>
        <v>0</v>
      </c>
      <c r="AF50" s="145">
        <f>$Q36/'Fixed Data'!$B$13*'Fixed Data'!AF44</f>
        <v>0</v>
      </c>
      <c r="AG50" s="145">
        <f>$Q36/'Fixed Data'!$B$13*'Fixed Data'!AG44</f>
        <v>0</v>
      </c>
      <c r="AH50" s="145">
        <f>$Q36/'Fixed Data'!$B$13*'Fixed Data'!AH44</f>
        <v>0</v>
      </c>
      <c r="AI50" s="145">
        <f>$Q36/'Fixed Data'!$B$13*'Fixed Data'!AI44</f>
        <v>0</v>
      </c>
      <c r="AJ50" s="145">
        <f>$Q36/'Fixed Data'!$B$13*'Fixed Data'!AJ44</f>
        <v>0</v>
      </c>
      <c r="AK50" s="145">
        <f>$Q36/'Fixed Data'!$B$13*'Fixed Data'!AK44</f>
        <v>0</v>
      </c>
      <c r="AL50" s="145">
        <f>$Q36/'Fixed Data'!$B$13*'Fixed Data'!AL44</f>
        <v>0</v>
      </c>
      <c r="AM50" s="145">
        <f>$Q36/'Fixed Data'!$B$13*'Fixed Data'!AM44</f>
        <v>0</v>
      </c>
      <c r="AN50" s="145">
        <f>$Q36/'Fixed Data'!$B$13*'Fixed Data'!AN44</f>
        <v>0</v>
      </c>
      <c r="AO50" s="145">
        <f>$Q36/'Fixed Data'!$B$13*'Fixed Data'!AO44</f>
        <v>0</v>
      </c>
      <c r="AP50" s="145">
        <f>$Q36/'Fixed Data'!$B$13*'Fixed Data'!AP44</f>
        <v>0</v>
      </c>
      <c r="AQ50" s="145">
        <f>$Q36/'Fixed Data'!$B$13*'Fixed Data'!AQ44</f>
        <v>0</v>
      </c>
      <c r="AR50" s="145">
        <f>$Q36/'Fixed Data'!$B$13*'Fixed Data'!AR44</f>
        <v>0</v>
      </c>
      <c r="AS50" s="145">
        <f>$Q36/'Fixed Data'!$B$13*'Fixed Data'!AS44</f>
        <v>0</v>
      </c>
      <c r="AT50" s="145">
        <f>$Q36/'Fixed Data'!$B$13*'Fixed Data'!AT44</f>
        <v>0</v>
      </c>
      <c r="AU50" s="145">
        <f>$Q36/'Fixed Data'!$B$13*'Fixed Data'!AU44</f>
        <v>0</v>
      </c>
      <c r="AV50" s="145">
        <f>$Q36/'Fixed Data'!$B$13*'Fixed Data'!AV44</f>
        <v>0</v>
      </c>
      <c r="AW50" s="145">
        <f>$Q36/'Fixed Data'!$B$13*'Fixed Data'!AW44</f>
        <v>0</v>
      </c>
      <c r="AX50" s="145">
        <f>$Q36/'Fixed Data'!$B$13*'Fixed Data'!AX44</f>
        <v>0</v>
      </c>
      <c r="AY50" s="145">
        <f>$Q36/'Fixed Data'!$B$13*'Fixed Data'!AY44</f>
        <v>0</v>
      </c>
      <c r="AZ50" s="145">
        <f>$Q36/'Fixed Data'!$B$13*'Fixed Data'!AZ44</f>
        <v>0</v>
      </c>
      <c r="BA50" s="145">
        <f>$Q36/'Fixed Data'!$B$13*'Fixed Data'!BA44</f>
        <v>0</v>
      </c>
      <c r="BB50" s="145">
        <f>$Q36/'Fixed Data'!$B$13*'Fixed Data'!BB44</f>
        <v>0</v>
      </c>
      <c r="BC50" s="145">
        <f>$Q36/'Fixed Data'!$B$13*'Fixed Data'!BC44</f>
        <v>0</v>
      </c>
      <c r="BD50" s="145">
        <f>$Q36/'Fixed Data'!$B$13*'Fixed Data'!BD44</f>
        <v>0</v>
      </c>
      <c r="BE50" s="145">
        <f>$Q36/'Fixed Data'!$B$13*'Fixed Data'!BE44</f>
        <v>0</v>
      </c>
      <c r="BF50" s="145">
        <f>$Q36/'Fixed Data'!$B$13*'Fixed Data'!BF44</f>
        <v>0</v>
      </c>
      <c r="BG50" s="145">
        <f>$Q36/'Fixed Data'!$B$13*'Fixed Data'!BG44</f>
        <v>0</v>
      </c>
      <c r="BH50" s="145">
        <f>$Q36/'Fixed Data'!$B$13*'Fixed Data'!BH44</f>
        <v>0</v>
      </c>
      <c r="BI50" s="145">
        <f>$Q36/'Fixed Data'!$B$13*'Fixed Data'!BI44</f>
        <v>0</v>
      </c>
      <c r="BJ50" s="145">
        <f>$Q36/'Fixed Data'!$B$13*'Fixed Data'!BJ44</f>
        <v>0</v>
      </c>
      <c r="BK50" s="145"/>
      <c r="BL50" s="145"/>
      <c r="CA50" s="186"/>
    </row>
    <row r="51" spans="1:79" ht="16.5" hidden="1" customHeight="1" outlineLevel="1">
      <c r="A51" s="297"/>
      <c r="B51" s="2" t="s">
        <v>368</v>
      </c>
      <c r="C51" s="2" t="s">
        <v>369</v>
      </c>
      <c r="D51" s="2" t="s">
        <v>208</v>
      </c>
      <c r="F51" s="145"/>
      <c r="G51" s="145"/>
      <c r="H51" s="145"/>
      <c r="I51" s="145"/>
      <c r="J51" s="145"/>
      <c r="K51" s="145"/>
      <c r="L51" s="145"/>
      <c r="M51" s="145"/>
      <c r="N51" s="145"/>
      <c r="O51" s="145"/>
      <c r="P51" s="145"/>
      <c r="Q51" s="145"/>
      <c r="R51" s="145"/>
      <c r="S51" s="145">
        <f>$R36/'Fixed Data'!$B$13*'Fixed Data'!S45</f>
        <v>0</v>
      </c>
      <c r="T51" s="145">
        <f>$R36/'Fixed Data'!$B$13*'Fixed Data'!T45</f>
        <v>0</v>
      </c>
      <c r="U51" s="145">
        <f>$R36/'Fixed Data'!$B$13*'Fixed Data'!U45</f>
        <v>0</v>
      </c>
      <c r="V51" s="145">
        <f>$R36/'Fixed Data'!$B$13*'Fixed Data'!V45</f>
        <v>0</v>
      </c>
      <c r="W51" s="145">
        <f>$R36/'Fixed Data'!$B$13*'Fixed Data'!W45</f>
        <v>0</v>
      </c>
      <c r="X51" s="145">
        <f>$R36/'Fixed Data'!$B$13*'Fixed Data'!X45</f>
        <v>0</v>
      </c>
      <c r="Y51" s="145">
        <f>$R36/'Fixed Data'!$B$13*'Fixed Data'!Y45</f>
        <v>0</v>
      </c>
      <c r="Z51" s="145">
        <f>$R36/'Fixed Data'!$B$13*'Fixed Data'!Z45</f>
        <v>0</v>
      </c>
      <c r="AA51" s="145">
        <f>$R36/'Fixed Data'!$B$13*'Fixed Data'!AA45</f>
        <v>0</v>
      </c>
      <c r="AB51" s="145">
        <f>$R36/'Fixed Data'!$B$13*'Fixed Data'!AB45</f>
        <v>0</v>
      </c>
      <c r="AC51" s="145">
        <f>$R36/'Fixed Data'!$B$13*'Fixed Data'!AC45</f>
        <v>0</v>
      </c>
      <c r="AD51" s="145">
        <f>$R36/'Fixed Data'!$B$13*'Fixed Data'!AD45</f>
        <v>0</v>
      </c>
      <c r="AE51" s="145">
        <f>$R36/'Fixed Data'!$B$13*'Fixed Data'!AE45</f>
        <v>0</v>
      </c>
      <c r="AF51" s="145">
        <f>$R36/'Fixed Data'!$B$13*'Fixed Data'!AF45</f>
        <v>0</v>
      </c>
      <c r="AG51" s="145">
        <f>$R36/'Fixed Data'!$B$13*'Fixed Data'!AG45</f>
        <v>0</v>
      </c>
      <c r="AH51" s="145">
        <f>$R36/'Fixed Data'!$B$13*'Fixed Data'!AH45</f>
        <v>0</v>
      </c>
      <c r="AI51" s="145">
        <f>$R36/'Fixed Data'!$B$13*'Fixed Data'!AI45</f>
        <v>0</v>
      </c>
      <c r="AJ51" s="145">
        <f>$R36/'Fixed Data'!$B$13*'Fixed Data'!AJ45</f>
        <v>0</v>
      </c>
      <c r="AK51" s="145">
        <f>$R36/'Fixed Data'!$B$13*'Fixed Data'!AK45</f>
        <v>0</v>
      </c>
      <c r="AL51" s="145">
        <f>$R36/'Fixed Data'!$B$13*'Fixed Data'!AL45</f>
        <v>0</v>
      </c>
      <c r="AM51" s="145">
        <f>$R36/'Fixed Data'!$B$13*'Fixed Data'!AM45</f>
        <v>0</v>
      </c>
      <c r="AN51" s="145">
        <f>$R36/'Fixed Data'!$B$13*'Fixed Data'!AN45</f>
        <v>0</v>
      </c>
      <c r="AO51" s="145">
        <f>$R36/'Fixed Data'!$B$13*'Fixed Data'!AO45</f>
        <v>0</v>
      </c>
      <c r="AP51" s="145">
        <f>$R36/'Fixed Data'!$B$13*'Fixed Data'!AP45</f>
        <v>0</v>
      </c>
      <c r="AQ51" s="145">
        <f>$R36/'Fixed Data'!$B$13*'Fixed Data'!AQ45</f>
        <v>0</v>
      </c>
      <c r="AR51" s="145">
        <f>$R36/'Fixed Data'!$B$13*'Fixed Data'!AR45</f>
        <v>0</v>
      </c>
      <c r="AS51" s="145">
        <f>$R36/'Fixed Data'!$B$13*'Fixed Data'!AS45</f>
        <v>0</v>
      </c>
      <c r="AT51" s="145">
        <f>$R36/'Fixed Data'!$B$13*'Fixed Data'!AT45</f>
        <v>0</v>
      </c>
      <c r="AU51" s="145">
        <f>$R36/'Fixed Data'!$B$13*'Fixed Data'!AU45</f>
        <v>0</v>
      </c>
      <c r="AV51" s="145">
        <f>$R36/'Fixed Data'!$B$13*'Fixed Data'!AV45</f>
        <v>0</v>
      </c>
      <c r="AW51" s="145">
        <f>$R36/'Fixed Data'!$B$13*'Fixed Data'!AW45</f>
        <v>0</v>
      </c>
      <c r="AX51" s="145">
        <f>$R36/'Fixed Data'!$B$13*'Fixed Data'!AX45</f>
        <v>0</v>
      </c>
      <c r="AY51" s="145">
        <f>$R36/'Fixed Data'!$B$13*'Fixed Data'!AY45</f>
        <v>0</v>
      </c>
      <c r="AZ51" s="145">
        <f>$R36/'Fixed Data'!$B$13*'Fixed Data'!AZ45</f>
        <v>0</v>
      </c>
      <c r="BA51" s="145">
        <f>$R36/'Fixed Data'!$B$13*'Fixed Data'!BA45</f>
        <v>0</v>
      </c>
      <c r="BB51" s="145">
        <f>$R36/'Fixed Data'!$B$13*'Fixed Data'!BB45</f>
        <v>0</v>
      </c>
      <c r="BC51" s="145">
        <f>$R36/'Fixed Data'!$B$13*'Fixed Data'!BC45</f>
        <v>0</v>
      </c>
      <c r="BD51" s="145">
        <f>$R36/'Fixed Data'!$B$13*'Fixed Data'!BD45</f>
        <v>0</v>
      </c>
      <c r="BE51" s="145">
        <f>$R36/'Fixed Data'!$B$13*'Fixed Data'!BE45</f>
        <v>0</v>
      </c>
      <c r="BF51" s="145">
        <f>$R36/'Fixed Data'!$B$13*'Fixed Data'!BF45</f>
        <v>0</v>
      </c>
      <c r="BG51" s="145">
        <f>$R36/'Fixed Data'!$B$13*'Fixed Data'!BG45</f>
        <v>0</v>
      </c>
      <c r="BH51" s="145">
        <f>$R36/'Fixed Data'!$B$13*'Fixed Data'!BH45</f>
        <v>0</v>
      </c>
      <c r="BI51" s="145">
        <f>$R36/'Fixed Data'!$B$13*'Fixed Data'!BI45</f>
        <v>0</v>
      </c>
      <c r="BJ51" s="145">
        <f>$R36/'Fixed Data'!$B$13*'Fixed Data'!BJ45</f>
        <v>0</v>
      </c>
      <c r="BK51" s="145">
        <f>$R36/'Fixed Data'!$B$13*'Fixed Data'!BK45</f>
        <v>0</v>
      </c>
      <c r="BL51" s="145"/>
      <c r="CA51" s="186"/>
    </row>
    <row r="52" spans="1:79" ht="16.5" hidden="1" customHeight="1" outlineLevel="1">
      <c r="A52" s="297"/>
      <c r="B52" s="2" t="s">
        <v>370</v>
      </c>
      <c r="C52" s="2" t="s">
        <v>371</v>
      </c>
      <c r="D52" s="2" t="s">
        <v>208</v>
      </c>
      <c r="F52" s="145"/>
      <c r="G52" s="145"/>
      <c r="H52" s="145"/>
      <c r="I52" s="145"/>
      <c r="J52" s="145"/>
      <c r="K52" s="145"/>
      <c r="L52" s="145"/>
      <c r="M52" s="145"/>
      <c r="N52" s="145"/>
      <c r="O52" s="145"/>
      <c r="P52" s="145"/>
      <c r="Q52" s="145"/>
      <c r="R52" s="145"/>
      <c r="S52" s="145"/>
      <c r="T52" s="145">
        <f>$S36/'Fixed Data'!$B$13*'Fixed Data'!T46</f>
        <v>0</v>
      </c>
      <c r="U52" s="145">
        <f>$S36/'Fixed Data'!$B$13*'Fixed Data'!U46</f>
        <v>0</v>
      </c>
      <c r="V52" s="145">
        <f>$S36/'Fixed Data'!$B$13*'Fixed Data'!V46</f>
        <v>0</v>
      </c>
      <c r="W52" s="145">
        <f>$S36/'Fixed Data'!$B$13*'Fixed Data'!W46</f>
        <v>0</v>
      </c>
      <c r="X52" s="145">
        <f>$S36/'Fixed Data'!$B$13*'Fixed Data'!X46</f>
        <v>0</v>
      </c>
      <c r="Y52" s="145">
        <f>$S36/'Fixed Data'!$B$13*'Fixed Data'!Y46</f>
        <v>0</v>
      </c>
      <c r="Z52" s="145">
        <f>$S36/'Fixed Data'!$B$13*'Fixed Data'!Z46</f>
        <v>0</v>
      </c>
      <c r="AA52" s="145">
        <f>$S36/'Fixed Data'!$B$13*'Fixed Data'!AA46</f>
        <v>0</v>
      </c>
      <c r="AB52" s="145">
        <f>$S36/'Fixed Data'!$B$13*'Fixed Data'!AB46</f>
        <v>0</v>
      </c>
      <c r="AC52" s="145">
        <f>$S36/'Fixed Data'!$B$13*'Fixed Data'!AC46</f>
        <v>0</v>
      </c>
      <c r="AD52" s="145">
        <f>$S36/'Fixed Data'!$B$13*'Fixed Data'!AD46</f>
        <v>0</v>
      </c>
      <c r="AE52" s="145">
        <f>$S36/'Fixed Data'!$B$13*'Fixed Data'!AE46</f>
        <v>0</v>
      </c>
      <c r="AF52" s="145">
        <f>$S36/'Fixed Data'!$B$13*'Fixed Data'!AF46</f>
        <v>0</v>
      </c>
      <c r="AG52" s="145">
        <f>$S36/'Fixed Data'!$B$13*'Fixed Data'!AG46</f>
        <v>0</v>
      </c>
      <c r="AH52" s="145">
        <f>$S36/'Fixed Data'!$B$13*'Fixed Data'!AH46</f>
        <v>0</v>
      </c>
      <c r="AI52" s="145">
        <f>$S36/'Fixed Data'!$B$13*'Fixed Data'!AI46</f>
        <v>0</v>
      </c>
      <c r="AJ52" s="145">
        <f>$S36/'Fixed Data'!$B$13*'Fixed Data'!AJ46</f>
        <v>0</v>
      </c>
      <c r="AK52" s="145">
        <f>$S36/'Fixed Data'!$B$13*'Fixed Data'!AK46</f>
        <v>0</v>
      </c>
      <c r="AL52" s="145">
        <f>$S36/'Fixed Data'!$B$13*'Fixed Data'!AL46</f>
        <v>0</v>
      </c>
      <c r="AM52" s="145">
        <f>$S36/'Fixed Data'!$B$13*'Fixed Data'!AM46</f>
        <v>0</v>
      </c>
      <c r="AN52" s="145">
        <f>$S36/'Fixed Data'!$B$13*'Fixed Data'!AN46</f>
        <v>0</v>
      </c>
      <c r="AO52" s="145">
        <f>$S36/'Fixed Data'!$B$13*'Fixed Data'!AO46</f>
        <v>0</v>
      </c>
      <c r="AP52" s="145">
        <f>$S36/'Fixed Data'!$B$13*'Fixed Data'!AP46</f>
        <v>0</v>
      </c>
      <c r="AQ52" s="145">
        <f>$S36/'Fixed Data'!$B$13*'Fixed Data'!AQ46</f>
        <v>0</v>
      </c>
      <c r="AR52" s="145">
        <f>$S36/'Fixed Data'!$B$13*'Fixed Data'!AR46</f>
        <v>0</v>
      </c>
      <c r="AS52" s="145">
        <f>$S36/'Fixed Data'!$B$13*'Fixed Data'!AS46</f>
        <v>0</v>
      </c>
      <c r="AT52" s="145">
        <f>$S36/'Fixed Data'!$B$13*'Fixed Data'!AT46</f>
        <v>0</v>
      </c>
      <c r="AU52" s="145">
        <f>$S36/'Fixed Data'!$B$13*'Fixed Data'!AU46</f>
        <v>0</v>
      </c>
      <c r="AV52" s="145">
        <f>$S36/'Fixed Data'!$B$13*'Fixed Data'!AV46</f>
        <v>0</v>
      </c>
      <c r="AW52" s="145">
        <f>$S36/'Fixed Data'!$B$13*'Fixed Data'!AW46</f>
        <v>0</v>
      </c>
      <c r="AX52" s="145">
        <f>$S36/'Fixed Data'!$B$13*'Fixed Data'!AX46</f>
        <v>0</v>
      </c>
      <c r="AY52" s="145">
        <f>$S36/'Fixed Data'!$B$13*'Fixed Data'!AY46</f>
        <v>0</v>
      </c>
      <c r="AZ52" s="145">
        <f>$S36/'Fixed Data'!$B$13*'Fixed Data'!AZ46</f>
        <v>0</v>
      </c>
      <c r="BA52" s="145">
        <f>$S36/'Fixed Data'!$B$13*'Fixed Data'!BA46</f>
        <v>0</v>
      </c>
      <c r="BB52" s="145">
        <f>$S36/'Fixed Data'!$B$13*'Fixed Data'!BB46</f>
        <v>0</v>
      </c>
      <c r="BC52" s="145">
        <f>$S36/'Fixed Data'!$B$13*'Fixed Data'!BC46</f>
        <v>0</v>
      </c>
      <c r="BD52" s="145">
        <f>$S36/'Fixed Data'!$B$13*'Fixed Data'!BD46</f>
        <v>0</v>
      </c>
      <c r="BE52" s="145">
        <f>$S36/'Fixed Data'!$B$13*'Fixed Data'!BE46</f>
        <v>0</v>
      </c>
      <c r="BF52" s="145">
        <f>$S36/'Fixed Data'!$B$13*'Fixed Data'!BF46</f>
        <v>0</v>
      </c>
      <c r="BG52" s="145">
        <f>$S36/'Fixed Data'!$B$13*'Fixed Data'!BG46</f>
        <v>0</v>
      </c>
      <c r="BH52" s="145">
        <f>$S36/'Fixed Data'!$B$13*'Fixed Data'!BH46</f>
        <v>0</v>
      </c>
      <c r="BI52" s="145">
        <f>$S36/'Fixed Data'!$B$13*'Fixed Data'!BI46</f>
        <v>0</v>
      </c>
      <c r="BJ52" s="145">
        <f>$S36/'Fixed Data'!$B$13*'Fixed Data'!BJ46</f>
        <v>0</v>
      </c>
      <c r="BK52" s="145">
        <f>$S36/'Fixed Data'!$B$13*'Fixed Data'!BK46</f>
        <v>0</v>
      </c>
      <c r="BL52" s="145">
        <f>$S36/'Fixed Data'!$B$13*'Fixed Data'!BL46</f>
        <v>0</v>
      </c>
      <c r="CA52" s="186"/>
    </row>
    <row r="53" spans="1:79" ht="16.5" hidden="1" customHeight="1" outlineLevel="1">
      <c r="A53" s="297"/>
      <c r="B53" s="2" t="s">
        <v>372</v>
      </c>
      <c r="C53" s="2" t="s">
        <v>373</v>
      </c>
      <c r="D53" s="2" t="s">
        <v>208</v>
      </c>
      <c r="F53" s="145"/>
      <c r="G53" s="145"/>
      <c r="H53" s="145"/>
      <c r="I53" s="145"/>
      <c r="J53" s="145"/>
      <c r="K53" s="145"/>
      <c r="L53" s="145"/>
      <c r="M53" s="145"/>
      <c r="N53" s="145"/>
      <c r="O53" s="145"/>
      <c r="P53" s="145"/>
      <c r="Q53" s="145"/>
      <c r="R53" s="145"/>
      <c r="S53" s="145"/>
      <c r="T53" s="145"/>
      <c r="U53" s="145">
        <f>$T36/'Fixed Data'!$B$13*'Fixed Data'!U47</f>
        <v>0</v>
      </c>
      <c r="V53" s="145">
        <f>$T36/'Fixed Data'!$B$13*'Fixed Data'!V47</f>
        <v>0</v>
      </c>
      <c r="W53" s="145">
        <f>$T36/'Fixed Data'!$B$13*'Fixed Data'!W47</f>
        <v>0</v>
      </c>
      <c r="X53" s="145">
        <f>$T36/'Fixed Data'!$B$13*'Fixed Data'!X47</f>
        <v>0</v>
      </c>
      <c r="Y53" s="145">
        <f>$T36/'Fixed Data'!$B$13*'Fixed Data'!Y47</f>
        <v>0</v>
      </c>
      <c r="Z53" s="145">
        <f>$T36/'Fixed Data'!$B$13*'Fixed Data'!Z47</f>
        <v>0</v>
      </c>
      <c r="AA53" s="145">
        <f>$T36/'Fixed Data'!$B$13*'Fixed Data'!AA47</f>
        <v>0</v>
      </c>
      <c r="AB53" s="145">
        <f>$T36/'Fixed Data'!$B$13*'Fixed Data'!AB47</f>
        <v>0</v>
      </c>
      <c r="AC53" s="145">
        <f>$T36/'Fixed Data'!$B$13*'Fixed Data'!AC47</f>
        <v>0</v>
      </c>
      <c r="AD53" s="145">
        <f>$T36/'Fixed Data'!$B$13*'Fixed Data'!AD47</f>
        <v>0</v>
      </c>
      <c r="AE53" s="145">
        <f>$T36/'Fixed Data'!$B$13*'Fixed Data'!AE47</f>
        <v>0</v>
      </c>
      <c r="AF53" s="145">
        <f>$T36/'Fixed Data'!$B$13*'Fixed Data'!AF47</f>
        <v>0</v>
      </c>
      <c r="AG53" s="145">
        <f>$T36/'Fixed Data'!$B$13*'Fixed Data'!AG47</f>
        <v>0</v>
      </c>
      <c r="AH53" s="145">
        <f>$T36/'Fixed Data'!$B$13*'Fixed Data'!AH47</f>
        <v>0</v>
      </c>
      <c r="AI53" s="145">
        <f>$T36/'Fixed Data'!$B$13*'Fixed Data'!AI47</f>
        <v>0</v>
      </c>
      <c r="AJ53" s="145">
        <f>$T36/'Fixed Data'!$B$13*'Fixed Data'!AJ47</f>
        <v>0</v>
      </c>
      <c r="AK53" s="145">
        <f>$T36/'Fixed Data'!$B$13*'Fixed Data'!AK47</f>
        <v>0</v>
      </c>
      <c r="AL53" s="145">
        <f>$T36/'Fixed Data'!$B$13*'Fixed Data'!AL47</f>
        <v>0</v>
      </c>
      <c r="AM53" s="145">
        <f>$T36/'Fixed Data'!$B$13*'Fixed Data'!AM47</f>
        <v>0</v>
      </c>
      <c r="AN53" s="145">
        <f>$T36/'Fixed Data'!$B$13*'Fixed Data'!AN47</f>
        <v>0</v>
      </c>
      <c r="AO53" s="145">
        <f>$T36/'Fixed Data'!$B$13*'Fixed Data'!AO47</f>
        <v>0</v>
      </c>
      <c r="AP53" s="145">
        <f>$T36/'Fixed Data'!$B$13*'Fixed Data'!AP47</f>
        <v>0</v>
      </c>
      <c r="AQ53" s="145">
        <f>$T36/'Fixed Data'!$B$13*'Fixed Data'!AQ47</f>
        <v>0</v>
      </c>
      <c r="AR53" s="145">
        <f>$T36/'Fixed Data'!$B$13*'Fixed Data'!AR47</f>
        <v>0</v>
      </c>
      <c r="AS53" s="145">
        <f>$T36/'Fixed Data'!$B$13*'Fixed Data'!AS47</f>
        <v>0</v>
      </c>
      <c r="AT53" s="145">
        <f>$T36/'Fixed Data'!$B$13*'Fixed Data'!AT47</f>
        <v>0</v>
      </c>
      <c r="AU53" s="145">
        <f>$T36/'Fixed Data'!$B$13*'Fixed Data'!AU47</f>
        <v>0</v>
      </c>
      <c r="AV53" s="145">
        <f>$T36/'Fixed Data'!$B$13*'Fixed Data'!AV47</f>
        <v>0</v>
      </c>
      <c r="AW53" s="145">
        <f>$T36/'Fixed Data'!$B$13*'Fixed Data'!AW47</f>
        <v>0</v>
      </c>
      <c r="AX53" s="145">
        <f>$T36/'Fixed Data'!$B$13*'Fixed Data'!AX47</f>
        <v>0</v>
      </c>
      <c r="AY53" s="145">
        <f>$T36/'Fixed Data'!$B$13*'Fixed Data'!AY47</f>
        <v>0</v>
      </c>
      <c r="AZ53" s="145">
        <f>$T36/'Fixed Data'!$B$13*'Fixed Data'!AZ47</f>
        <v>0</v>
      </c>
      <c r="BA53" s="145">
        <f>$T36/'Fixed Data'!$B$13*'Fixed Data'!BA47</f>
        <v>0</v>
      </c>
      <c r="BB53" s="145">
        <f>$T36/'Fixed Data'!$B$13*'Fixed Data'!BB47</f>
        <v>0</v>
      </c>
      <c r="BC53" s="145">
        <f>$T36/'Fixed Data'!$B$13*'Fixed Data'!BC47</f>
        <v>0</v>
      </c>
      <c r="BD53" s="145">
        <f>$T36/'Fixed Data'!$B$13*'Fixed Data'!BD47</f>
        <v>0</v>
      </c>
      <c r="BE53" s="145">
        <f>$T36/'Fixed Data'!$B$13*'Fixed Data'!BE47</f>
        <v>0</v>
      </c>
      <c r="BF53" s="145">
        <f>$T36/'Fixed Data'!$B$13*'Fixed Data'!BF47</f>
        <v>0</v>
      </c>
      <c r="BG53" s="145">
        <f>$T36/'Fixed Data'!$B$13*'Fixed Data'!BG47</f>
        <v>0</v>
      </c>
      <c r="BH53" s="145">
        <f>$T36/'Fixed Data'!$B$13*'Fixed Data'!BH47</f>
        <v>0</v>
      </c>
      <c r="BI53" s="145">
        <f>$T36/'Fixed Data'!$B$13*'Fixed Data'!BI47</f>
        <v>0</v>
      </c>
      <c r="BJ53" s="145">
        <f>$T36/'Fixed Data'!$B$13*'Fixed Data'!BJ47</f>
        <v>0</v>
      </c>
      <c r="BK53" s="145">
        <f>$T36/'Fixed Data'!$B$13*'Fixed Data'!BK47</f>
        <v>0</v>
      </c>
      <c r="BL53" s="145">
        <f>$T36/'Fixed Data'!$B$13*'Fixed Data'!BL47</f>
        <v>0</v>
      </c>
      <c r="BM53" s="145">
        <f>$T36/'Fixed Data'!$B$13*'Fixed Data'!BM47</f>
        <v>0</v>
      </c>
      <c r="CA53" s="186"/>
    </row>
    <row r="54" spans="1:79" ht="16.5" hidden="1" customHeight="1" outlineLevel="1">
      <c r="A54" s="297"/>
      <c r="B54" s="2" t="s">
        <v>374</v>
      </c>
      <c r="C54" s="2" t="s">
        <v>375</v>
      </c>
      <c r="D54" s="2" t="s">
        <v>208</v>
      </c>
      <c r="F54" s="145"/>
      <c r="G54" s="145"/>
      <c r="H54" s="145"/>
      <c r="I54" s="145"/>
      <c r="J54" s="145"/>
      <c r="K54" s="145"/>
      <c r="L54" s="145"/>
      <c r="M54" s="145"/>
      <c r="N54" s="145"/>
      <c r="O54" s="145"/>
      <c r="P54" s="145"/>
      <c r="Q54" s="145"/>
      <c r="R54" s="145"/>
      <c r="S54" s="145"/>
      <c r="T54" s="145"/>
      <c r="U54" s="145"/>
      <c r="V54" s="145">
        <f>$U36/'Fixed Data'!$B$13*'Fixed Data'!V48</f>
        <v>0</v>
      </c>
      <c r="W54" s="145">
        <f>$U36/'Fixed Data'!$B$13*'Fixed Data'!W48</f>
        <v>0</v>
      </c>
      <c r="X54" s="145">
        <f>$U36/'Fixed Data'!$B$13*'Fixed Data'!X48</f>
        <v>0</v>
      </c>
      <c r="Y54" s="145">
        <f>$U36/'Fixed Data'!$B$13*'Fixed Data'!Y48</f>
        <v>0</v>
      </c>
      <c r="Z54" s="145">
        <f>$U36/'Fixed Data'!$B$13*'Fixed Data'!Z48</f>
        <v>0</v>
      </c>
      <c r="AA54" s="145">
        <f>$U36/'Fixed Data'!$B$13*'Fixed Data'!AA48</f>
        <v>0</v>
      </c>
      <c r="AB54" s="145">
        <f>$U36/'Fixed Data'!$B$13*'Fixed Data'!AB48</f>
        <v>0</v>
      </c>
      <c r="AC54" s="145">
        <f>$U36/'Fixed Data'!$B$13*'Fixed Data'!AC48</f>
        <v>0</v>
      </c>
      <c r="AD54" s="145">
        <f>$U36/'Fixed Data'!$B$13*'Fixed Data'!AD48</f>
        <v>0</v>
      </c>
      <c r="AE54" s="145">
        <f>$U36/'Fixed Data'!$B$13*'Fixed Data'!AE48</f>
        <v>0</v>
      </c>
      <c r="AF54" s="145">
        <f>$U36/'Fixed Data'!$B$13*'Fixed Data'!AF48</f>
        <v>0</v>
      </c>
      <c r="AG54" s="145">
        <f>$U36/'Fixed Data'!$B$13*'Fixed Data'!AG48</f>
        <v>0</v>
      </c>
      <c r="AH54" s="145">
        <f>$U36/'Fixed Data'!$B$13*'Fixed Data'!AH48</f>
        <v>0</v>
      </c>
      <c r="AI54" s="145">
        <f>$U36/'Fixed Data'!$B$13*'Fixed Data'!AI48</f>
        <v>0</v>
      </c>
      <c r="AJ54" s="145">
        <f>$U36/'Fixed Data'!$B$13*'Fixed Data'!AJ48</f>
        <v>0</v>
      </c>
      <c r="AK54" s="145">
        <f>$U36/'Fixed Data'!$B$13*'Fixed Data'!AK48</f>
        <v>0</v>
      </c>
      <c r="AL54" s="145">
        <f>$U36/'Fixed Data'!$B$13*'Fixed Data'!AL48</f>
        <v>0</v>
      </c>
      <c r="AM54" s="145">
        <f>$U36/'Fixed Data'!$B$13*'Fixed Data'!AM48</f>
        <v>0</v>
      </c>
      <c r="AN54" s="145">
        <f>$U36/'Fixed Data'!$B$13*'Fixed Data'!AN48</f>
        <v>0</v>
      </c>
      <c r="AO54" s="145">
        <f>$U36/'Fixed Data'!$B$13*'Fixed Data'!AO48</f>
        <v>0</v>
      </c>
      <c r="AP54" s="145">
        <f>$U36/'Fixed Data'!$B$13*'Fixed Data'!AP48</f>
        <v>0</v>
      </c>
      <c r="AQ54" s="145">
        <f>$U36/'Fixed Data'!$B$13*'Fixed Data'!AQ48</f>
        <v>0</v>
      </c>
      <c r="AR54" s="145">
        <f>$U36/'Fixed Data'!$B$13*'Fixed Data'!AR48</f>
        <v>0</v>
      </c>
      <c r="AS54" s="145">
        <f>$U36/'Fixed Data'!$B$13*'Fixed Data'!AS48</f>
        <v>0</v>
      </c>
      <c r="AT54" s="145">
        <f>$U36/'Fixed Data'!$B$13*'Fixed Data'!AT48</f>
        <v>0</v>
      </c>
      <c r="AU54" s="145">
        <f>$U36/'Fixed Data'!$B$13*'Fixed Data'!AU48</f>
        <v>0</v>
      </c>
      <c r="AV54" s="145">
        <f>$U36/'Fixed Data'!$B$13*'Fixed Data'!AV48</f>
        <v>0</v>
      </c>
      <c r="AW54" s="145">
        <f>$U36/'Fixed Data'!$B$13*'Fixed Data'!AW48</f>
        <v>0</v>
      </c>
      <c r="AX54" s="145">
        <f>$U36/'Fixed Data'!$B$13*'Fixed Data'!AX48</f>
        <v>0</v>
      </c>
      <c r="AY54" s="145">
        <f>$U36/'Fixed Data'!$B$13*'Fixed Data'!AY48</f>
        <v>0</v>
      </c>
      <c r="AZ54" s="145">
        <f>$U36/'Fixed Data'!$B$13*'Fixed Data'!AZ48</f>
        <v>0</v>
      </c>
      <c r="BA54" s="145">
        <f>$U36/'Fixed Data'!$B$13*'Fixed Data'!BA48</f>
        <v>0</v>
      </c>
      <c r="BB54" s="145">
        <f>$U36/'Fixed Data'!$B$13*'Fixed Data'!BB48</f>
        <v>0</v>
      </c>
      <c r="BC54" s="145">
        <f>$U36/'Fixed Data'!$B$13*'Fixed Data'!BC48</f>
        <v>0</v>
      </c>
      <c r="BD54" s="145">
        <f>$U36/'Fixed Data'!$B$13*'Fixed Data'!BD48</f>
        <v>0</v>
      </c>
      <c r="BE54" s="145">
        <f>$U36/'Fixed Data'!$B$13*'Fixed Data'!BE48</f>
        <v>0</v>
      </c>
      <c r="BF54" s="145">
        <f>$U36/'Fixed Data'!$B$13*'Fixed Data'!BF48</f>
        <v>0</v>
      </c>
      <c r="BG54" s="145">
        <f>$U36/'Fixed Data'!$B$13*'Fixed Data'!BG48</f>
        <v>0</v>
      </c>
      <c r="BH54" s="145">
        <f>$U36/'Fixed Data'!$B$13*'Fixed Data'!BH48</f>
        <v>0</v>
      </c>
      <c r="BI54" s="145">
        <f>$U36/'Fixed Data'!$B$13*'Fixed Data'!BI48</f>
        <v>0</v>
      </c>
      <c r="BJ54" s="145">
        <f>$U36/'Fixed Data'!$B$13*'Fixed Data'!BJ48</f>
        <v>0</v>
      </c>
      <c r="BK54" s="145">
        <f>$U36/'Fixed Data'!$B$13*'Fixed Data'!BK48</f>
        <v>0</v>
      </c>
      <c r="BL54" s="145">
        <f>$U36/'Fixed Data'!$B$13*'Fixed Data'!BL48</f>
        <v>0</v>
      </c>
      <c r="BM54" s="145">
        <f>$U36/'Fixed Data'!$B$13*'Fixed Data'!BM48</f>
        <v>0</v>
      </c>
      <c r="BN54" s="145">
        <f>$U36/'Fixed Data'!$B$13*'Fixed Data'!BN48</f>
        <v>0</v>
      </c>
      <c r="CA54" s="186"/>
    </row>
    <row r="55" spans="1:79" ht="16.5" hidden="1" customHeight="1" outlineLevel="1">
      <c r="A55" s="297"/>
      <c r="B55" s="2" t="s">
        <v>376</v>
      </c>
      <c r="C55" s="2" t="s">
        <v>377</v>
      </c>
      <c r="D55" s="2" t="s">
        <v>208</v>
      </c>
      <c r="F55" s="145"/>
      <c r="G55" s="145"/>
      <c r="H55" s="145"/>
      <c r="I55" s="145"/>
      <c r="J55" s="145"/>
      <c r="K55" s="145"/>
      <c r="L55" s="145"/>
      <c r="M55" s="145"/>
      <c r="N55" s="145"/>
      <c r="O55" s="145"/>
      <c r="P55" s="145"/>
      <c r="Q55" s="145"/>
      <c r="R55" s="145"/>
      <c r="S55" s="145"/>
      <c r="T55" s="145"/>
      <c r="U55" s="145"/>
      <c r="V55" s="145"/>
      <c r="W55" s="145">
        <f>$V36/'Fixed Data'!$B$13*'Fixed Data'!W49</f>
        <v>0</v>
      </c>
      <c r="X55" s="145">
        <f>$V36/'Fixed Data'!$B$13*'Fixed Data'!X49</f>
        <v>0</v>
      </c>
      <c r="Y55" s="145">
        <f>$V36/'Fixed Data'!$B$13*'Fixed Data'!Y49</f>
        <v>0</v>
      </c>
      <c r="Z55" s="145">
        <f>$V36/'Fixed Data'!$B$13*'Fixed Data'!Z49</f>
        <v>0</v>
      </c>
      <c r="AA55" s="145">
        <f>$V36/'Fixed Data'!$B$13*'Fixed Data'!AA49</f>
        <v>0</v>
      </c>
      <c r="AB55" s="145">
        <f>$V36/'Fixed Data'!$B$13*'Fixed Data'!AB49</f>
        <v>0</v>
      </c>
      <c r="AC55" s="145">
        <f>$V36/'Fixed Data'!$B$13*'Fixed Data'!AC49</f>
        <v>0</v>
      </c>
      <c r="AD55" s="145">
        <f>$V36/'Fixed Data'!$B$13*'Fixed Data'!AD49</f>
        <v>0</v>
      </c>
      <c r="AE55" s="145">
        <f>$V36/'Fixed Data'!$B$13*'Fixed Data'!AE49</f>
        <v>0</v>
      </c>
      <c r="AF55" s="145">
        <f>$V36/'Fixed Data'!$B$13*'Fixed Data'!AF49</f>
        <v>0</v>
      </c>
      <c r="AG55" s="145">
        <f>$V36/'Fixed Data'!$B$13*'Fixed Data'!AG49</f>
        <v>0</v>
      </c>
      <c r="AH55" s="145">
        <f>$V36/'Fixed Data'!$B$13*'Fixed Data'!AH49</f>
        <v>0</v>
      </c>
      <c r="AI55" s="145">
        <f>$V36/'Fixed Data'!$B$13*'Fixed Data'!AI49</f>
        <v>0</v>
      </c>
      <c r="AJ55" s="145">
        <f>$V36/'Fixed Data'!$B$13*'Fixed Data'!AJ49</f>
        <v>0</v>
      </c>
      <c r="AK55" s="145">
        <f>$V36/'Fixed Data'!$B$13*'Fixed Data'!AK49</f>
        <v>0</v>
      </c>
      <c r="AL55" s="145">
        <f>$V36/'Fixed Data'!$B$13*'Fixed Data'!AL49</f>
        <v>0</v>
      </c>
      <c r="AM55" s="145">
        <f>$V36/'Fixed Data'!$B$13*'Fixed Data'!AM49</f>
        <v>0</v>
      </c>
      <c r="AN55" s="145">
        <f>$V36/'Fixed Data'!$B$13*'Fixed Data'!AN49</f>
        <v>0</v>
      </c>
      <c r="AO55" s="145">
        <f>$V36/'Fixed Data'!$B$13*'Fixed Data'!AO49</f>
        <v>0</v>
      </c>
      <c r="AP55" s="145">
        <f>$V36/'Fixed Data'!$B$13*'Fixed Data'!AP49</f>
        <v>0</v>
      </c>
      <c r="AQ55" s="145">
        <f>$V36/'Fixed Data'!$B$13*'Fixed Data'!AQ49</f>
        <v>0</v>
      </c>
      <c r="AR55" s="145">
        <f>$V36/'Fixed Data'!$B$13*'Fixed Data'!AR49</f>
        <v>0</v>
      </c>
      <c r="AS55" s="145">
        <f>$V36/'Fixed Data'!$B$13*'Fixed Data'!AS49</f>
        <v>0</v>
      </c>
      <c r="AT55" s="145">
        <f>$V36/'Fixed Data'!$B$13*'Fixed Data'!AT49</f>
        <v>0</v>
      </c>
      <c r="AU55" s="145">
        <f>$V36/'Fixed Data'!$B$13*'Fixed Data'!AU49</f>
        <v>0</v>
      </c>
      <c r="AV55" s="145">
        <f>$V36/'Fixed Data'!$B$13*'Fixed Data'!AV49</f>
        <v>0</v>
      </c>
      <c r="AW55" s="145">
        <f>$V36/'Fixed Data'!$B$13*'Fixed Data'!AW49</f>
        <v>0</v>
      </c>
      <c r="AX55" s="145">
        <f>$V36/'Fixed Data'!$B$13*'Fixed Data'!AX49</f>
        <v>0</v>
      </c>
      <c r="AY55" s="145">
        <f>$V36/'Fixed Data'!$B$13*'Fixed Data'!AY49</f>
        <v>0</v>
      </c>
      <c r="AZ55" s="145">
        <f>$V36/'Fixed Data'!$B$13*'Fixed Data'!AZ49</f>
        <v>0</v>
      </c>
      <c r="BA55" s="145">
        <f>$V36/'Fixed Data'!$B$13*'Fixed Data'!BA49</f>
        <v>0</v>
      </c>
      <c r="BB55" s="145">
        <f>$V36/'Fixed Data'!$B$13*'Fixed Data'!BB49</f>
        <v>0</v>
      </c>
      <c r="BC55" s="145">
        <f>$V36/'Fixed Data'!$B$13*'Fixed Data'!BC49</f>
        <v>0</v>
      </c>
      <c r="BD55" s="145">
        <f>$V36/'Fixed Data'!$B$13*'Fixed Data'!BD49</f>
        <v>0</v>
      </c>
      <c r="BE55" s="145">
        <f>$V36/'Fixed Data'!$B$13*'Fixed Data'!BE49</f>
        <v>0</v>
      </c>
      <c r="BF55" s="145">
        <f>$V36/'Fixed Data'!$B$13*'Fixed Data'!BF49</f>
        <v>0</v>
      </c>
      <c r="BG55" s="145">
        <f>$V36/'Fixed Data'!$B$13*'Fixed Data'!BG49</f>
        <v>0</v>
      </c>
      <c r="BH55" s="145">
        <f>$V36/'Fixed Data'!$B$13*'Fixed Data'!BH49</f>
        <v>0</v>
      </c>
      <c r="BI55" s="145">
        <f>$V36/'Fixed Data'!$B$13*'Fixed Data'!BI49</f>
        <v>0</v>
      </c>
      <c r="BJ55" s="145">
        <f>$V36/'Fixed Data'!$B$13*'Fixed Data'!BJ49</f>
        <v>0</v>
      </c>
      <c r="BK55" s="145">
        <f>$V36/'Fixed Data'!$B$13*'Fixed Data'!BK49</f>
        <v>0</v>
      </c>
      <c r="BL55" s="145">
        <f>$V36/'Fixed Data'!$B$13*'Fixed Data'!BL49</f>
        <v>0</v>
      </c>
      <c r="BM55" s="145">
        <f>$V36/'Fixed Data'!$B$13*'Fixed Data'!BM49</f>
        <v>0</v>
      </c>
      <c r="BN55" s="145">
        <f>$V36/'Fixed Data'!$B$13*'Fixed Data'!BN49</f>
        <v>0</v>
      </c>
      <c r="BO55" s="145">
        <f>$V36/'Fixed Data'!$B$13*'Fixed Data'!BO49</f>
        <v>0</v>
      </c>
      <c r="CA55" s="186"/>
    </row>
    <row r="56" spans="1:79" ht="16.5" hidden="1" customHeight="1" outlineLevel="1">
      <c r="A56" s="297"/>
      <c r="B56" s="2" t="s">
        <v>378</v>
      </c>
      <c r="C56" s="2" t="s">
        <v>379</v>
      </c>
      <c r="D56" s="2" t="s">
        <v>208</v>
      </c>
      <c r="F56" s="145"/>
      <c r="G56" s="145"/>
      <c r="H56" s="145"/>
      <c r="I56" s="145"/>
      <c r="J56" s="145"/>
      <c r="K56" s="145"/>
      <c r="L56" s="145"/>
      <c r="M56" s="145"/>
      <c r="N56" s="145"/>
      <c r="O56" s="145"/>
      <c r="P56" s="145"/>
      <c r="Q56" s="145"/>
      <c r="R56" s="145"/>
      <c r="S56" s="145"/>
      <c r="T56" s="145"/>
      <c r="U56" s="145"/>
      <c r="V56" s="145"/>
      <c r="W56" s="145"/>
      <c r="X56" s="145">
        <f>$W36/'Fixed Data'!$B$13*'Fixed Data'!X50</f>
        <v>0</v>
      </c>
      <c r="Y56" s="145">
        <f>$W36/'Fixed Data'!$B$13*'Fixed Data'!Y50</f>
        <v>0</v>
      </c>
      <c r="Z56" s="145">
        <f>$W36/'Fixed Data'!$B$13*'Fixed Data'!Z50</f>
        <v>0</v>
      </c>
      <c r="AA56" s="145">
        <f>$W36/'Fixed Data'!$B$13*'Fixed Data'!AA50</f>
        <v>0</v>
      </c>
      <c r="AB56" s="145">
        <f>$W36/'Fixed Data'!$B$13*'Fixed Data'!AB50</f>
        <v>0</v>
      </c>
      <c r="AC56" s="145">
        <f>$W36/'Fixed Data'!$B$13*'Fixed Data'!AC50</f>
        <v>0</v>
      </c>
      <c r="AD56" s="145">
        <f>$W36/'Fixed Data'!$B$13*'Fixed Data'!AD50</f>
        <v>0</v>
      </c>
      <c r="AE56" s="145">
        <f>$W36/'Fixed Data'!$B$13*'Fixed Data'!AE50</f>
        <v>0</v>
      </c>
      <c r="AF56" s="145">
        <f>$W36/'Fixed Data'!$B$13*'Fixed Data'!AF50</f>
        <v>0</v>
      </c>
      <c r="AG56" s="145">
        <f>$W36/'Fixed Data'!$B$13*'Fixed Data'!AG50</f>
        <v>0</v>
      </c>
      <c r="AH56" s="145">
        <f>$W36/'Fixed Data'!$B$13*'Fixed Data'!AH50</f>
        <v>0</v>
      </c>
      <c r="AI56" s="145">
        <f>$W36/'Fixed Data'!$B$13*'Fixed Data'!AI50</f>
        <v>0</v>
      </c>
      <c r="AJ56" s="145">
        <f>$W36/'Fixed Data'!$B$13*'Fixed Data'!AJ50</f>
        <v>0</v>
      </c>
      <c r="AK56" s="145">
        <f>$W36/'Fixed Data'!$B$13*'Fixed Data'!AK50</f>
        <v>0</v>
      </c>
      <c r="AL56" s="145">
        <f>$W36/'Fixed Data'!$B$13*'Fixed Data'!AL50</f>
        <v>0</v>
      </c>
      <c r="AM56" s="145">
        <f>$W36/'Fixed Data'!$B$13*'Fixed Data'!AM50</f>
        <v>0</v>
      </c>
      <c r="AN56" s="145">
        <f>$W36/'Fixed Data'!$B$13*'Fixed Data'!AN50</f>
        <v>0</v>
      </c>
      <c r="AO56" s="145">
        <f>$W36/'Fixed Data'!$B$13*'Fixed Data'!AO50</f>
        <v>0</v>
      </c>
      <c r="AP56" s="145">
        <f>$W36/'Fixed Data'!$B$13*'Fixed Data'!AP50</f>
        <v>0</v>
      </c>
      <c r="AQ56" s="145">
        <f>$W36/'Fixed Data'!$B$13*'Fixed Data'!AQ50</f>
        <v>0</v>
      </c>
      <c r="AR56" s="145">
        <f>$W36/'Fixed Data'!$B$13*'Fixed Data'!AR50</f>
        <v>0</v>
      </c>
      <c r="AS56" s="145">
        <f>$W36/'Fixed Data'!$B$13*'Fixed Data'!AS50</f>
        <v>0</v>
      </c>
      <c r="AT56" s="145">
        <f>$W36/'Fixed Data'!$B$13*'Fixed Data'!AT50</f>
        <v>0</v>
      </c>
      <c r="AU56" s="145">
        <f>$W36/'Fixed Data'!$B$13*'Fixed Data'!AU50</f>
        <v>0</v>
      </c>
      <c r="AV56" s="145">
        <f>$W36/'Fixed Data'!$B$13*'Fixed Data'!AV50</f>
        <v>0</v>
      </c>
      <c r="AW56" s="145">
        <f>$W36/'Fixed Data'!$B$13*'Fixed Data'!AW50</f>
        <v>0</v>
      </c>
      <c r="AX56" s="145">
        <f>$W36/'Fixed Data'!$B$13*'Fixed Data'!AX50</f>
        <v>0</v>
      </c>
      <c r="AY56" s="145">
        <f>$W36/'Fixed Data'!$B$13*'Fixed Data'!AY50</f>
        <v>0</v>
      </c>
      <c r="AZ56" s="145">
        <f>$W36/'Fixed Data'!$B$13*'Fixed Data'!AZ50</f>
        <v>0</v>
      </c>
      <c r="BA56" s="145">
        <f>$W36/'Fixed Data'!$B$13*'Fixed Data'!BA50</f>
        <v>0</v>
      </c>
      <c r="BB56" s="145">
        <f>$W36/'Fixed Data'!$B$13*'Fixed Data'!BB50</f>
        <v>0</v>
      </c>
      <c r="BC56" s="145">
        <f>$W36/'Fixed Data'!$B$13*'Fixed Data'!BC50</f>
        <v>0</v>
      </c>
      <c r="BD56" s="145">
        <f>$W36/'Fixed Data'!$B$13*'Fixed Data'!BD50</f>
        <v>0</v>
      </c>
      <c r="BE56" s="145">
        <f>$W36/'Fixed Data'!$B$13*'Fixed Data'!BE50</f>
        <v>0</v>
      </c>
      <c r="BF56" s="145">
        <f>$W36/'Fixed Data'!$B$13*'Fixed Data'!BF50</f>
        <v>0</v>
      </c>
      <c r="BG56" s="145">
        <f>$W36/'Fixed Data'!$B$13*'Fixed Data'!BG50</f>
        <v>0</v>
      </c>
      <c r="BH56" s="145">
        <f>$W36/'Fixed Data'!$B$13*'Fixed Data'!BH50</f>
        <v>0</v>
      </c>
      <c r="BI56" s="145">
        <f>$W36/'Fixed Data'!$B$13*'Fixed Data'!BI50</f>
        <v>0</v>
      </c>
      <c r="BJ56" s="145">
        <f>$W36/'Fixed Data'!$B$13*'Fixed Data'!BJ50</f>
        <v>0</v>
      </c>
      <c r="BK56" s="145">
        <f>$W36/'Fixed Data'!$B$13*'Fixed Data'!BK50</f>
        <v>0</v>
      </c>
      <c r="BL56" s="145">
        <f>$W36/'Fixed Data'!$B$13*'Fixed Data'!BL50</f>
        <v>0</v>
      </c>
      <c r="BM56" s="145">
        <f>$W36/'Fixed Data'!$B$13*'Fixed Data'!BM50</f>
        <v>0</v>
      </c>
      <c r="BN56" s="145">
        <f>$W36/'Fixed Data'!$B$13*'Fixed Data'!BN50</f>
        <v>0</v>
      </c>
      <c r="BO56" s="145">
        <f>$W36/'Fixed Data'!$B$13*'Fixed Data'!BO50</f>
        <v>0</v>
      </c>
      <c r="BP56" s="145">
        <f>$W36/'Fixed Data'!$B$13*'Fixed Data'!BP50</f>
        <v>0</v>
      </c>
      <c r="CA56" s="186"/>
    </row>
    <row r="57" spans="1:79" ht="16.5" hidden="1" customHeight="1" outlineLevel="1">
      <c r="A57" s="297"/>
      <c r="B57" s="2" t="s">
        <v>380</v>
      </c>
      <c r="C57" s="2" t="s">
        <v>381</v>
      </c>
      <c r="D57" s="2" t="s">
        <v>208</v>
      </c>
      <c r="F57" s="145"/>
      <c r="G57" s="145"/>
      <c r="H57" s="145"/>
      <c r="I57" s="145"/>
      <c r="J57" s="145"/>
      <c r="K57" s="145"/>
      <c r="L57" s="145"/>
      <c r="M57" s="145"/>
      <c r="N57" s="145"/>
      <c r="O57" s="145"/>
      <c r="P57" s="145"/>
      <c r="Q57" s="145"/>
      <c r="R57" s="145"/>
      <c r="S57" s="145"/>
      <c r="T57" s="145"/>
      <c r="U57" s="145"/>
      <c r="V57" s="145"/>
      <c r="W57" s="145"/>
      <c r="X57" s="145"/>
      <c r="Y57" s="145">
        <f>$X36/'Fixed Data'!$B$13*'Fixed Data'!Y51</f>
        <v>0</v>
      </c>
      <c r="Z57" s="145">
        <f>$X36/'Fixed Data'!$B$13*'Fixed Data'!Z51</f>
        <v>0</v>
      </c>
      <c r="AA57" s="145">
        <f>$X36/'Fixed Data'!$B$13*'Fixed Data'!AA51</f>
        <v>0</v>
      </c>
      <c r="AB57" s="145">
        <f>$X36/'Fixed Data'!$B$13*'Fixed Data'!AB51</f>
        <v>0</v>
      </c>
      <c r="AC57" s="145">
        <f>$X36/'Fixed Data'!$B$13*'Fixed Data'!AC51</f>
        <v>0</v>
      </c>
      <c r="AD57" s="145">
        <f>$X36/'Fixed Data'!$B$13*'Fixed Data'!AD51</f>
        <v>0</v>
      </c>
      <c r="AE57" s="145">
        <f>$X36/'Fixed Data'!$B$13*'Fixed Data'!AE51</f>
        <v>0</v>
      </c>
      <c r="AF57" s="145">
        <f>$X36/'Fixed Data'!$B$13*'Fixed Data'!AF51</f>
        <v>0</v>
      </c>
      <c r="AG57" s="145">
        <f>$X36/'Fixed Data'!$B$13*'Fixed Data'!AG51</f>
        <v>0</v>
      </c>
      <c r="AH57" s="145">
        <f>$X36/'Fixed Data'!$B$13*'Fixed Data'!AH51</f>
        <v>0</v>
      </c>
      <c r="AI57" s="145">
        <f>$X36/'Fixed Data'!$B$13*'Fixed Data'!AI51</f>
        <v>0</v>
      </c>
      <c r="AJ57" s="145">
        <f>$X36/'Fixed Data'!$B$13*'Fixed Data'!AJ51</f>
        <v>0</v>
      </c>
      <c r="AK57" s="145">
        <f>$X36/'Fixed Data'!$B$13*'Fixed Data'!AK51</f>
        <v>0</v>
      </c>
      <c r="AL57" s="145">
        <f>$X36/'Fixed Data'!$B$13*'Fixed Data'!AL51</f>
        <v>0</v>
      </c>
      <c r="AM57" s="145">
        <f>$X36/'Fixed Data'!$B$13*'Fixed Data'!AM51</f>
        <v>0</v>
      </c>
      <c r="AN57" s="145">
        <f>$X36/'Fixed Data'!$B$13*'Fixed Data'!AN51</f>
        <v>0</v>
      </c>
      <c r="AO57" s="145">
        <f>$X36/'Fixed Data'!$B$13*'Fixed Data'!AO51</f>
        <v>0</v>
      </c>
      <c r="AP57" s="145">
        <f>$X36/'Fixed Data'!$B$13*'Fixed Data'!AP51</f>
        <v>0</v>
      </c>
      <c r="AQ57" s="145">
        <f>$X36/'Fixed Data'!$B$13*'Fixed Data'!AQ51</f>
        <v>0</v>
      </c>
      <c r="AR57" s="145">
        <f>$X36/'Fixed Data'!$B$13*'Fixed Data'!AR51</f>
        <v>0</v>
      </c>
      <c r="AS57" s="145">
        <f>$X36/'Fixed Data'!$B$13*'Fixed Data'!AS51</f>
        <v>0</v>
      </c>
      <c r="AT57" s="145">
        <f>$X36/'Fixed Data'!$B$13*'Fixed Data'!AT51</f>
        <v>0</v>
      </c>
      <c r="AU57" s="145">
        <f>$X36/'Fixed Data'!$B$13*'Fixed Data'!AU51</f>
        <v>0</v>
      </c>
      <c r="AV57" s="145">
        <f>$X36/'Fixed Data'!$B$13*'Fixed Data'!AV51</f>
        <v>0</v>
      </c>
      <c r="AW57" s="145">
        <f>$X36/'Fixed Data'!$B$13*'Fixed Data'!AW51</f>
        <v>0</v>
      </c>
      <c r="AX57" s="145">
        <f>$X36/'Fixed Data'!$B$13*'Fixed Data'!AX51</f>
        <v>0</v>
      </c>
      <c r="AY57" s="145">
        <f>$X36/'Fixed Data'!$B$13*'Fixed Data'!AY51</f>
        <v>0</v>
      </c>
      <c r="AZ57" s="145">
        <f>$X36/'Fixed Data'!$B$13*'Fixed Data'!AZ51</f>
        <v>0</v>
      </c>
      <c r="BA57" s="145">
        <f>$X36/'Fixed Data'!$B$13*'Fixed Data'!BA51</f>
        <v>0</v>
      </c>
      <c r="BB57" s="145">
        <f>$X36/'Fixed Data'!$B$13*'Fixed Data'!BB51</f>
        <v>0</v>
      </c>
      <c r="BC57" s="145">
        <f>$X36/'Fixed Data'!$B$13*'Fixed Data'!BC51</f>
        <v>0</v>
      </c>
      <c r="BD57" s="145">
        <f>$X36/'Fixed Data'!$B$13*'Fixed Data'!BD51</f>
        <v>0</v>
      </c>
      <c r="BE57" s="145">
        <f>$X36/'Fixed Data'!$B$13*'Fixed Data'!BE51</f>
        <v>0</v>
      </c>
      <c r="BF57" s="145">
        <f>$X36/'Fixed Data'!$B$13*'Fixed Data'!BF51</f>
        <v>0</v>
      </c>
      <c r="BG57" s="145">
        <f>$X36/'Fixed Data'!$B$13*'Fixed Data'!BG51</f>
        <v>0</v>
      </c>
      <c r="BH57" s="145">
        <f>$X36/'Fixed Data'!$B$13*'Fixed Data'!BH51</f>
        <v>0</v>
      </c>
      <c r="BI57" s="145">
        <f>$X36/'Fixed Data'!$B$13*'Fixed Data'!BI51</f>
        <v>0</v>
      </c>
      <c r="BJ57" s="145">
        <f>$X36/'Fixed Data'!$B$13*'Fixed Data'!BJ51</f>
        <v>0</v>
      </c>
      <c r="BK57" s="145">
        <f>$X36/'Fixed Data'!$B$13*'Fixed Data'!BK51</f>
        <v>0</v>
      </c>
      <c r="BL57" s="145">
        <f>$X36/'Fixed Data'!$B$13*'Fixed Data'!BL51</f>
        <v>0</v>
      </c>
      <c r="BM57" s="145">
        <f>$X36/'Fixed Data'!$B$13*'Fixed Data'!BM51</f>
        <v>0</v>
      </c>
      <c r="BN57" s="145">
        <f>$X36/'Fixed Data'!$B$13*'Fixed Data'!BN51</f>
        <v>0</v>
      </c>
      <c r="BO57" s="145">
        <f>$X36/'Fixed Data'!$B$13*'Fixed Data'!BO51</f>
        <v>0</v>
      </c>
      <c r="BP57" s="145">
        <f>$X36/'Fixed Data'!$B$13*'Fixed Data'!BP51</f>
        <v>0</v>
      </c>
      <c r="BQ57" s="145">
        <f>$X36/'Fixed Data'!$B$13*'Fixed Data'!BQ51</f>
        <v>0</v>
      </c>
      <c r="CA57" s="186"/>
    </row>
    <row r="58" spans="1:79" ht="16.5" hidden="1" customHeight="1" outlineLevel="1">
      <c r="A58" s="297"/>
      <c r="B58" s="2" t="s">
        <v>382</v>
      </c>
      <c r="C58" s="2" t="s">
        <v>383</v>
      </c>
      <c r="D58" s="2" t="s">
        <v>208</v>
      </c>
      <c r="F58" s="145"/>
      <c r="G58" s="145"/>
      <c r="H58" s="145"/>
      <c r="I58" s="145"/>
      <c r="J58" s="145"/>
      <c r="K58" s="145"/>
      <c r="L58" s="145"/>
      <c r="M58" s="145"/>
      <c r="N58" s="145"/>
      <c r="O58" s="145"/>
      <c r="P58" s="145"/>
      <c r="Q58" s="145"/>
      <c r="R58" s="145"/>
      <c r="S58" s="145"/>
      <c r="T58" s="145"/>
      <c r="U58" s="145"/>
      <c r="V58" s="145"/>
      <c r="W58" s="145"/>
      <c r="X58" s="145"/>
      <c r="Y58" s="145"/>
      <c r="Z58" s="145">
        <f>$Y36/'Fixed Data'!$B$13*'Fixed Data'!Z52</f>
        <v>0</v>
      </c>
      <c r="AA58" s="145">
        <f>$Y36/'Fixed Data'!$B$13*'Fixed Data'!AA52</f>
        <v>0</v>
      </c>
      <c r="AB58" s="145">
        <f>$Y36/'Fixed Data'!$B$13*'Fixed Data'!AB52</f>
        <v>0</v>
      </c>
      <c r="AC58" s="145">
        <f>$Y36/'Fixed Data'!$B$13*'Fixed Data'!AC52</f>
        <v>0</v>
      </c>
      <c r="AD58" s="145">
        <f>$Y36/'Fixed Data'!$B$13*'Fixed Data'!AD52</f>
        <v>0</v>
      </c>
      <c r="AE58" s="145">
        <f>$Y36/'Fixed Data'!$B$13*'Fixed Data'!AE52</f>
        <v>0</v>
      </c>
      <c r="AF58" s="145">
        <f>$Y36/'Fixed Data'!$B$13*'Fixed Data'!AF52</f>
        <v>0</v>
      </c>
      <c r="AG58" s="145">
        <f>$Y36/'Fixed Data'!$B$13*'Fixed Data'!AG52</f>
        <v>0</v>
      </c>
      <c r="AH58" s="145">
        <f>$Y36/'Fixed Data'!$B$13*'Fixed Data'!AH52</f>
        <v>0</v>
      </c>
      <c r="AI58" s="145">
        <f>$Y36/'Fixed Data'!$B$13*'Fixed Data'!AI52</f>
        <v>0</v>
      </c>
      <c r="AJ58" s="145">
        <f>$Y36/'Fixed Data'!$B$13*'Fixed Data'!AJ52</f>
        <v>0</v>
      </c>
      <c r="AK58" s="145">
        <f>$Y36/'Fixed Data'!$B$13*'Fixed Data'!AK52</f>
        <v>0</v>
      </c>
      <c r="AL58" s="145">
        <f>$Y36/'Fixed Data'!$B$13*'Fixed Data'!AL52</f>
        <v>0</v>
      </c>
      <c r="AM58" s="145">
        <f>$Y36/'Fixed Data'!$B$13*'Fixed Data'!AM52</f>
        <v>0</v>
      </c>
      <c r="AN58" s="145">
        <f>$Y36/'Fixed Data'!$B$13*'Fixed Data'!AN52</f>
        <v>0</v>
      </c>
      <c r="AO58" s="145">
        <f>$Y36/'Fixed Data'!$B$13*'Fixed Data'!AO52</f>
        <v>0</v>
      </c>
      <c r="AP58" s="145">
        <f>$Y36/'Fixed Data'!$B$13*'Fixed Data'!AP52</f>
        <v>0</v>
      </c>
      <c r="AQ58" s="145">
        <f>$Y36/'Fixed Data'!$B$13*'Fixed Data'!AQ52</f>
        <v>0</v>
      </c>
      <c r="AR58" s="145">
        <f>$Y36/'Fixed Data'!$B$13*'Fixed Data'!AR52</f>
        <v>0</v>
      </c>
      <c r="AS58" s="145">
        <f>$Y36/'Fixed Data'!$B$13*'Fixed Data'!AS52</f>
        <v>0</v>
      </c>
      <c r="AT58" s="145">
        <f>$Y36/'Fixed Data'!$B$13*'Fixed Data'!AT52</f>
        <v>0</v>
      </c>
      <c r="AU58" s="145">
        <f>$Y36/'Fixed Data'!$B$13*'Fixed Data'!AU52</f>
        <v>0</v>
      </c>
      <c r="AV58" s="145">
        <f>$Y36/'Fixed Data'!$B$13*'Fixed Data'!AV52</f>
        <v>0</v>
      </c>
      <c r="AW58" s="145">
        <f>$Y36/'Fixed Data'!$B$13*'Fixed Data'!AW52</f>
        <v>0</v>
      </c>
      <c r="AX58" s="145">
        <f>$Y36/'Fixed Data'!$B$13*'Fixed Data'!AX52</f>
        <v>0</v>
      </c>
      <c r="AY58" s="145">
        <f>$Y36/'Fixed Data'!$B$13*'Fixed Data'!AY52</f>
        <v>0</v>
      </c>
      <c r="AZ58" s="145">
        <f>$Y36/'Fixed Data'!$B$13*'Fixed Data'!AZ52</f>
        <v>0</v>
      </c>
      <c r="BA58" s="145">
        <f>$Y36/'Fixed Data'!$B$13*'Fixed Data'!BA52</f>
        <v>0</v>
      </c>
      <c r="BB58" s="145">
        <f>$Y36/'Fixed Data'!$B$13*'Fixed Data'!BB52</f>
        <v>0</v>
      </c>
      <c r="BC58" s="145">
        <f>$Y36/'Fixed Data'!$B$13*'Fixed Data'!BC52</f>
        <v>0</v>
      </c>
      <c r="BD58" s="145">
        <f>$Y36/'Fixed Data'!$B$13*'Fixed Data'!BD52</f>
        <v>0</v>
      </c>
      <c r="BE58" s="145">
        <f>$Y36/'Fixed Data'!$B$13*'Fixed Data'!BE52</f>
        <v>0</v>
      </c>
      <c r="BF58" s="145">
        <f>$Y36/'Fixed Data'!$B$13*'Fixed Data'!BF52</f>
        <v>0</v>
      </c>
      <c r="BG58" s="145">
        <f>$Y36/'Fixed Data'!$B$13*'Fixed Data'!BG52</f>
        <v>0</v>
      </c>
      <c r="BH58" s="145">
        <f>$Y36/'Fixed Data'!$B$13*'Fixed Data'!BH52</f>
        <v>0</v>
      </c>
      <c r="BI58" s="145">
        <f>$Y36/'Fixed Data'!$B$13*'Fixed Data'!BI52</f>
        <v>0</v>
      </c>
      <c r="BJ58" s="145">
        <f>$Y36/'Fixed Data'!$B$13*'Fixed Data'!BJ52</f>
        <v>0</v>
      </c>
      <c r="BK58" s="145">
        <f>$Y36/'Fixed Data'!$B$13*'Fixed Data'!BK52</f>
        <v>0</v>
      </c>
      <c r="BL58" s="145">
        <f>$Y36/'Fixed Data'!$B$13*'Fixed Data'!BL52</f>
        <v>0</v>
      </c>
      <c r="BM58" s="145">
        <f>$Y36/'Fixed Data'!$B$13*'Fixed Data'!BM52</f>
        <v>0</v>
      </c>
      <c r="BN58" s="145">
        <f>$Y36/'Fixed Data'!$B$13*'Fixed Data'!BN52</f>
        <v>0</v>
      </c>
      <c r="BO58" s="145">
        <f>$Y36/'Fixed Data'!$B$13*'Fixed Data'!BO52</f>
        <v>0</v>
      </c>
      <c r="BP58" s="145">
        <f>$Y36/'Fixed Data'!$B$13*'Fixed Data'!BP52</f>
        <v>0</v>
      </c>
      <c r="BQ58" s="145">
        <f>$Y36/'Fixed Data'!$B$13*'Fixed Data'!BQ52</f>
        <v>0</v>
      </c>
      <c r="BR58" s="145">
        <f>$Y36/'Fixed Data'!$B$13*'Fixed Data'!BR52</f>
        <v>0</v>
      </c>
      <c r="CA58" s="186"/>
    </row>
    <row r="59" spans="1:79" ht="16.5" hidden="1" customHeight="1" outlineLevel="1">
      <c r="A59" s="297"/>
      <c r="B59" s="2" t="s">
        <v>384</v>
      </c>
      <c r="C59" s="2" t="s">
        <v>385</v>
      </c>
      <c r="D59" s="2" t="s">
        <v>208</v>
      </c>
      <c r="F59" s="145"/>
      <c r="G59" s="145"/>
      <c r="H59" s="145"/>
      <c r="I59" s="145"/>
      <c r="J59" s="145"/>
      <c r="K59" s="145"/>
      <c r="L59" s="145"/>
      <c r="M59" s="145"/>
      <c r="N59" s="145"/>
      <c r="O59" s="145"/>
      <c r="P59" s="145"/>
      <c r="Q59" s="145"/>
      <c r="R59" s="145"/>
      <c r="S59" s="145"/>
      <c r="T59" s="145"/>
      <c r="U59" s="145"/>
      <c r="V59" s="145"/>
      <c r="W59" s="145"/>
      <c r="X59" s="145"/>
      <c r="Y59" s="145"/>
      <c r="Z59" s="145"/>
      <c r="AA59" s="145">
        <f>$Z36/'Fixed Data'!$B$13*'Fixed Data'!AA53</f>
        <v>0</v>
      </c>
      <c r="AB59" s="145">
        <f>$Z36/'Fixed Data'!$B$13*'Fixed Data'!AB53</f>
        <v>0</v>
      </c>
      <c r="AC59" s="145">
        <f>$Z36/'Fixed Data'!$B$13*'Fixed Data'!AC53</f>
        <v>0</v>
      </c>
      <c r="AD59" s="145">
        <f>$Z36/'Fixed Data'!$B$13*'Fixed Data'!AD53</f>
        <v>0</v>
      </c>
      <c r="AE59" s="145">
        <f>$Z36/'Fixed Data'!$B$13*'Fixed Data'!AE53</f>
        <v>0</v>
      </c>
      <c r="AF59" s="145">
        <f>$Z36/'Fixed Data'!$B$13*'Fixed Data'!AF53</f>
        <v>0</v>
      </c>
      <c r="AG59" s="145">
        <f>$Z36/'Fixed Data'!$B$13*'Fixed Data'!AG53</f>
        <v>0</v>
      </c>
      <c r="AH59" s="145">
        <f>$Z36/'Fixed Data'!$B$13*'Fixed Data'!AH53</f>
        <v>0</v>
      </c>
      <c r="AI59" s="145">
        <f>$Z36/'Fixed Data'!$B$13*'Fixed Data'!AI53</f>
        <v>0</v>
      </c>
      <c r="AJ59" s="145">
        <f>$Z36/'Fixed Data'!$B$13*'Fixed Data'!AJ53</f>
        <v>0</v>
      </c>
      <c r="AK59" s="145">
        <f>$Z36/'Fixed Data'!$B$13*'Fixed Data'!AK53</f>
        <v>0</v>
      </c>
      <c r="AL59" s="145">
        <f>$Z36/'Fixed Data'!$B$13*'Fixed Data'!AL53</f>
        <v>0</v>
      </c>
      <c r="AM59" s="145">
        <f>$Z36/'Fixed Data'!$B$13*'Fixed Data'!AM53</f>
        <v>0</v>
      </c>
      <c r="AN59" s="145">
        <f>$Z36/'Fixed Data'!$B$13*'Fixed Data'!AN53</f>
        <v>0</v>
      </c>
      <c r="AO59" s="145">
        <f>$Z36/'Fixed Data'!$B$13*'Fixed Data'!AO53</f>
        <v>0</v>
      </c>
      <c r="AP59" s="145">
        <f>$Z36/'Fixed Data'!$B$13*'Fixed Data'!AP53</f>
        <v>0</v>
      </c>
      <c r="AQ59" s="145">
        <f>$Z36/'Fixed Data'!$B$13*'Fixed Data'!AQ53</f>
        <v>0</v>
      </c>
      <c r="AR59" s="145">
        <f>$Z36/'Fixed Data'!$B$13*'Fixed Data'!AR53</f>
        <v>0</v>
      </c>
      <c r="AS59" s="145">
        <f>$Z36/'Fixed Data'!$B$13*'Fixed Data'!AS53</f>
        <v>0</v>
      </c>
      <c r="AT59" s="145">
        <f>$Z36/'Fixed Data'!$B$13*'Fixed Data'!AT53</f>
        <v>0</v>
      </c>
      <c r="AU59" s="145">
        <f>$Z36/'Fixed Data'!$B$13*'Fixed Data'!AU53</f>
        <v>0</v>
      </c>
      <c r="AV59" s="145">
        <f>$Z36/'Fixed Data'!$B$13*'Fixed Data'!AV53</f>
        <v>0</v>
      </c>
      <c r="AW59" s="145">
        <f>$Z36/'Fixed Data'!$B$13*'Fixed Data'!AW53</f>
        <v>0</v>
      </c>
      <c r="AX59" s="145">
        <f>$Z36/'Fixed Data'!$B$13*'Fixed Data'!AX53</f>
        <v>0</v>
      </c>
      <c r="AY59" s="145">
        <f>$Z36/'Fixed Data'!$B$13*'Fixed Data'!AY53</f>
        <v>0</v>
      </c>
      <c r="AZ59" s="145">
        <f>$Z36/'Fixed Data'!$B$13*'Fixed Data'!AZ53</f>
        <v>0</v>
      </c>
      <c r="BA59" s="145">
        <f>$Z36/'Fixed Data'!$B$13*'Fixed Data'!BA53</f>
        <v>0</v>
      </c>
      <c r="BB59" s="145">
        <f>$Z36/'Fixed Data'!$B$13*'Fixed Data'!BB53</f>
        <v>0</v>
      </c>
      <c r="BC59" s="145">
        <f>$Z36/'Fixed Data'!$B$13*'Fixed Data'!BC53</f>
        <v>0</v>
      </c>
      <c r="BD59" s="145">
        <f>$Z36/'Fixed Data'!$B$13*'Fixed Data'!BD53</f>
        <v>0</v>
      </c>
      <c r="BE59" s="145">
        <f>$Z36/'Fixed Data'!$B$13*'Fixed Data'!BE53</f>
        <v>0</v>
      </c>
      <c r="BF59" s="145">
        <f>$Z36/'Fixed Data'!$B$13*'Fixed Data'!BF53</f>
        <v>0</v>
      </c>
      <c r="BG59" s="145">
        <f>$Z36/'Fixed Data'!$B$13*'Fixed Data'!BG53</f>
        <v>0</v>
      </c>
      <c r="BH59" s="145">
        <f>$Z36/'Fixed Data'!$B$13*'Fixed Data'!BH53</f>
        <v>0</v>
      </c>
      <c r="BI59" s="145">
        <f>$Z36/'Fixed Data'!$B$13*'Fixed Data'!BI53</f>
        <v>0</v>
      </c>
      <c r="BJ59" s="145">
        <f>$Z36/'Fixed Data'!$B$13*'Fixed Data'!BJ53</f>
        <v>0</v>
      </c>
      <c r="BK59" s="145">
        <f>$Z36/'Fixed Data'!$B$13*'Fixed Data'!BK53</f>
        <v>0</v>
      </c>
      <c r="BL59" s="145">
        <f>$Z36/'Fixed Data'!$B$13*'Fixed Data'!BL53</f>
        <v>0</v>
      </c>
      <c r="BM59" s="145">
        <f>$Z36/'Fixed Data'!$B$13*'Fixed Data'!BM53</f>
        <v>0</v>
      </c>
      <c r="BN59" s="145">
        <f>$Z36/'Fixed Data'!$B$13*'Fixed Data'!BN53</f>
        <v>0</v>
      </c>
      <c r="BO59" s="145">
        <f>$Z36/'Fixed Data'!$B$13*'Fixed Data'!BO53</f>
        <v>0</v>
      </c>
      <c r="BP59" s="145">
        <f>$Z36/'Fixed Data'!$B$13*'Fixed Data'!BP53</f>
        <v>0</v>
      </c>
      <c r="BQ59" s="145">
        <f>$Z36/'Fixed Data'!$B$13*'Fixed Data'!BQ53</f>
        <v>0</v>
      </c>
      <c r="BR59" s="145">
        <f>$Z36/'Fixed Data'!$B$13*'Fixed Data'!BR53</f>
        <v>0</v>
      </c>
      <c r="BS59" s="145">
        <f>$Z36/'Fixed Data'!$B$13*'Fixed Data'!BS53</f>
        <v>0</v>
      </c>
      <c r="CA59" s="186"/>
    </row>
    <row r="60" spans="1:79" ht="16.5" hidden="1" customHeight="1" outlineLevel="1">
      <c r="A60" s="297"/>
      <c r="B60" s="2" t="s">
        <v>386</v>
      </c>
      <c r="C60" s="2" t="s">
        <v>387</v>
      </c>
      <c r="D60" s="2" t="s">
        <v>208</v>
      </c>
      <c r="F60" s="145"/>
      <c r="G60" s="145"/>
      <c r="H60" s="145"/>
      <c r="I60" s="145"/>
      <c r="J60" s="145"/>
      <c r="K60" s="145"/>
      <c r="L60" s="145"/>
      <c r="M60" s="145"/>
      <c r="N60" s="145"/>
      <c r="O60" s="145"/>
      <c r="P60" s="145"/>
      <c r="Q60" s="145"/>
      <c r="R60" s="145"/>
      <c r="S60" s="145"/>
      <c r="T60" s="145"/>
      <c r="U60" s="145"/>
      <c r="V60" s="145"/>
      <c r="W60" s="145"/>
      <c r="X60" s="145"/>
      <c r="Y60" s="145"/>
      <c r="Z60" s="145"/>
      <c r="AA60" s="145"/>
      <c r="AB60" s="145">
        <f>$AA36/'Fixed Data'!$B$13*'Fixed Data'!AB54</f>
        <v>0</v>
      </c>
      <c r="AC60" s="145">
        <f>$AA36/'Fixed Data'!$B$13*'Fixed Data'!AC54</f>
        <v>0</v>
      </c>
      <c r="AD60" s="145">
        <f>$AA36/'Fixed Data'!$B$13*'Fixed Data'!AD54</f>
        <v>0</v>
      </c>
      <c r="AE60" s="145">
        <f>$AA36/'Fixed Data'!$B$13*'Fixed Data'!AE54</f>
        <v>0</v>
      </c>
      <c r="AF60" s="145">
        <f>$AA36/'Fixed Data'!$B$13*'Fixed Data'!AF54</f>
        <v>0</v>
      </c>
      <c r="AG60" s="145">
        <f>$AA36/'Fixed Data'!$B$13*'Fixed Data'!AG54</f>
        <v>0</v>
      </c>
      <c r="AH60" s="145">
        <f>$AA36/'Fixed Data'!$B$13*'Fixed Data'!AH54</f>
        <v>0</v>
      </c>
      <c r="AI60" s="145">
        <f>$AA36/'Fixed Data'!$B$13*'Fixed Data'!AI54</f>
        <v>0</v>
      </c>
      <c r="AJ60" s="145">
        <f>$AA36/'Fixed Data'!$B$13*'Fixed Data'!AJ54</f>
        <v>0</v>
      </c>
      <c r="AK60" s="145">
        <f>$AA36/'Fixed Data'!$B$13*'Fixed Data'!AK54</f>
        <v>0</v>
      </c>
      <c r="AL60" s="145">
        <f>$AA36/'Fixed Data'!$B$13*'Fixed Data'!AL54</f>
        <v>0</v>
      </c>
      <c r="AM60" s="145">
        <f>$AA36/'Fixed Data'!$B$13*'Fixed Data'!AM54</f>
        <v>0</v>
      </c>
      <c r="AN60" s="145">
        <f>$AA36/'Fixed Data'!$B$13*'Fixed Data'!AN54</f>
        <v>0</v>
      </c>
      <c r="AO60" s="145">
        <f>$AA36/'Fixed Data'!$B$13*'Fixed Data'!AO54</f>
        <v>0</v>
      </c>
      <c r="AP60" s="145">
        <f>$AA36/'Fixed Data'!$B$13*'Fixed Data'!AP54</f>
        <v>0</v>
      </c>
      <c r="AQ60" s="145">
        <f>$AA36/'Fixed Data'!$B$13*'Fixed Data'!AQ54</f>
        <v>0</v>
      </c>
      <c r="AR60" s="145">
        <f>$AA36/'Fixed Data'!$B$13*'Fixed Data'!AR54</f>
        <v>0</v>
      </c>
      <c r="AS60" s="145">
        <f>$AA36/'Fixed Data'!$B$13*'Fixed Data'!AS54</f>
        <v>0</v>
      </c>
      <c r="AT60" s="145">
        <f>$AA36/'Fixed Data'!$B$13*'Fixed Data'!AT54</f>
        <v>0</v>
      </c>
      <c r="AU60" s="145">
        <f>$AA36/'Fixed Data'!$B$13*'Fixed Data'!AU54</f>
        <v>0</v>
      </c>
      <c r="AV60" s="145">
        <f>$AA36/'Fixed Data'!$B$13*'Fixed Data'!AV54</f>
        <v>0</v>
      </c>
      <c r="AW60" s="145">
        <f>$AA36/'Fixed Data'!$B$13*'Fixed Data'!AW54</f>
        <v>0</v>
      </c>
      <c r="AX60" s="145">
        <f>$AA36/'Fixed Data'!$B$13*'Fixed Data'!AX54</f>
        <v>0</v>
      </c>
      <c r="AY60" s="145">
        <f>$AA36/'Fixed Data'!$B$13*'Fixed Data'!AY54</f>
        <v>0</v>
      </c>
      <c r="AZ60" s="145">
        <f>$AA36/'Fixed Data'!$B$13*'Fixed Data'!AZ54</f>
        <v>0</v>
      </c>
      <c r="BA60" s="145">
        <f>$AA36/'Fixed Data'!$B$13*'Fixed Data'!BA54</f>
        <v>0</v>
      </c>
      <c r="BB60" s="145">
        <f>$AA36/'Fixed Data'!$B$13*'Fixed Data'!BB54</f>
        <v>0</v>
      </c>
      <c r="BC60" s="145">
        <f>$AA36/'Fixed Data'!$B$13*'Fixed Data'!BC54</f>
        <v>0</v>
      </c>
      <c r="BD60" s="145">
        <f>$AA36/'Fixed Data'!$B$13*'Fixed Data'!BD54</f>
        <v>0</v>
      </c>
      <c r="BE60" s="145">
        <f>$AA36/'Fixed Data'!$B$13*'Fixed Data'!BE54</f>
        <v>0</v>
      </c>
      <c r="BF60" s="145">
        <f>$AA36/'Fixed Data'!$B$13*'Fixed Data'!BF54</f>
        <v>0</v>
      </c>
      <c r="BG60" s="145">
        <f>$AA36/'Fixed Data'!$B$13*'Fixed Data'!BG54</f>
        <v>0</v>
      </c>
      <c r="BH60" s="145">
        <f>$AA36/'Fixed Data'!$B$13*'Fixed Data'!BH54</f>
        <v>0</v>
      </c>
      <c r="BI60" s="145">
        <f>$AA36/'Fixed Data'!$B$13*'Fixed Data'!BI54</f>
        <v>0</v>
      </c>
      <c r="BJ60" s="145">
        <f>$AA36/'Fixed Data'!$B$13*'Fixed Data'!BJ54</f>
        <v>0</v>
      </c>
      <c r="BK60" s="145">
        <f>$AA36/'Fixed Data'!$B$13*'Fixed Data'!BK54</f>
        <v>0</v>
      </c>
      <c r="BL60" s="145">
        <f>$AA36/'Fixed Data'!$B$13*'Fixed Data'!BL54</f>
        <v>0</v>
      </c>
      <c r="BM60" s="145">
        <f>$AA36/'Fixed Data'!$B$13*'Fixed Data'!BM54</f>
        <v>0</v>
      </c>
      <c r="BN60" s="145">
        <f>$AA36/'Fixed Data'!$B$13*'Fixed Data'!BN54</f>
        <v>0</v>
      </c>
      <c r="BO60" s="145">
        <f>$AA36/'Fixed Data'!$B$13*'Fixed Data'!BO54</f>
        <v>0</v>
      </c>
      <c r="BP60" s="145">
        <f>$AA36/'Fixed Data'!$B$13*'Fixed Data'!BP54</f>
        <v>0</v>
      </c>
      <c r="BQ60" s="145">
        <f>$AA36/'Fixed Data'!$B$13*'Fixed Data'!BQ54</f>
        <v>0</v>
      </c>
      <c r="BR60" s="145">
        <f>$AA36/'Fixed Data'!$B$13*'Fixed Data'!BR54</f>
        <v>0</v>
      </c>
      <c r="BS60" s="145">
        <f>$AA36/'Fixed Data'!$B$13*'Fixed Data'!BS54</f>
        <v>0</v>
      </c>
      <c r="BT60" s="145">
        <f>$AA36/'Fixed Data'!$B$13*'Fixed Data'!BT54</f>
        <v>0</v>
      </c>
      <c r="CA60" s="186"/>
    </row>
    <row r="61" spans="1:79" ht="16.5" hidden="1" customHeight="1" outlineLevel="1">
      <c r="A61" s="297"/>
      <c r="B61" s="2" t="s">
        <v>388</v>
      </c>
      <c r="C61" s="2" t="s">
        <v>389</v>
      </c>
      <c r="D61" s="2" t="s">
        <v>208</v>
      </c>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f>$AB36/'Fixed Data'!$B$13*'Fixed Data'!AC55</f>
        <v>0</v>
      </c>
      <c r="AD61" s="145">
        <f>$AB36/'Fixed Data'!$B$13*'Fixed Data'!AD55</f>
        <v>0</v>
      </c>
      <c r="AE61" s="145">
        <f>$AB36/'Fixed Data'!$B$13*'Fixed Data'!AE55</f>
        <v>0</v>
      </c>
      <c r="AF61" s="145">
        <f>$AB36/'Fixed Data'!$B$13*'Fixed Data'!AF55</f>
        <v>0</v>
      </c>
      <c r="AG61" s="145">
        <f>$AB36/'Fixed Data'!$B$13*'Fixed Data'!AG55</f>
        <v>0</v>
      </c>
      <c r="AH61" s="145">
        <f>$AB36/'Fixed Data'!$B$13*'Fixed Data'!AH55</f>
        <v>0</v>
      </c>
      <c r="AI61" s="145">
        <f>$AB36/'Fixed Data'!$B$13*'Fixed Data'!AI55</f>
        <v>0</v>
      </c>
      <c r="AJ61" s="145">
        <f>$AB36/'Fixed Data'!$B$13*'Fixed Data'!AJ55</f>
        <v>0</v>
      </c>
      <c r="AK61" s="145">
        <f>$AB36/'Fixed Data'!$B$13*'Fixed Data'!AK55</f>
        <v>0</v>
      </c>
      <c r="AL61" s="145">
        <f>$AB36/'Fixed Data'!$B$13*'Fixed Data'!AL55</f>
        <v>0</v>
      </c>
      <c r="AM61" s="145">
        <f>$AB36/'Fixed Data'!$B$13*'Fixed Data'!AM55</f>
        <v>0</v>
      </c>
      <c r="AN61" s="145">
        <f>$AB36/'Fixed Data'!$B$13*'Fixed Data'!AN55</f>
        <v>0</v>
      </c>
      <c r="AO61" s="145">
        <f>$AB36/'Fixed Data'!$B$13*'Fixed Data'!AO55</f>
        <v>0</v>
      </c>
      <c r="AP61" s="145">
        <f>$AB36/'Fixed Data'!$B$13*'Fixed Data'!AP55</f>
        <v>0</v>
      </c>
      <c r="AQ61" s="145">
        <f>$AB36/'Fixed Data'!$B$13*'Fixed Data'!AQ55</f>
        <v>0</v>
      </c>
      <c r="AR61" s="145">
        <f>$AB36/'Fixed Data'!$B$13*'Fixed Data'!AR55</f>
        <v>0</v>
      </c>
      <c r="AS61" s="145">
        <f>$AB36/'Fixed Data'!$B$13*'Fixed Data'!AS55</f>
        <v>0</v>
      </c>
      <c r="AT61" s="145">
        <f>$AB36/'Fixed Data'!$B$13*'Fixed Data'!AT55</f>
        <v>0</v>
      </c>
      <c r="AU61" s="145">
        <f>$AB36/'Fixed Data'!$B$13*'Fixed Data'!AU55</f>
        <v>0</v>
      </c>
      <c r="AV61" s="145">
        <f>$AB36/'Fixed Data'!$B$13*'Fixed Data'!AV55</f>
        <v>0</v>
      </c>
      <c r="AW61" s="145">
        <f>$AB36/'Fixed Data'!$B$13*'Fixed Data'!AW55</f>
        <v>0</v>
      </c>
      <c r="AX61" s="145">
        <f>$AB36/'Fixed Data'!$B$13*'Fixed Data'!AX55</f>
        <v>0</v>
      </c>
      <c r="AY61" s="145">
        <f>$AB36/'Fixed Data'!$B$13*'Fixed Data'!AY55</f>
        <v>0</v>
      </c>
      <c r="AZ61" s="145">
        <f>$AB36/'Fixed Data'!$B$13*'Fixed Data'!AZ55</f>
        <v>0</v>
      </c>
      <c r="BA61" s="145">
        <f>$AB36/'Fixed Data'!$B$13*'Fixed Data'!BA55</f>
        <v>0</v>
      </c>
      <c r="BB61" s="145">
        <f>$AB36/'Fixed Data'!$B$13*'Fixed Data'!BB55</f>
        <v>0</v>
      </c>
      <c r="BC61" s="145">
        <f>$AB36/'Fixed Data'!$B$13*'Fixed Data'!BC55</f>
        <v>0</v>
      </c>
      <c r="BD61" s="145">
        <f>$AB36/'Fixed Data'!$B$13*'Fixed Data'!BD55</f>
        <v>0</v>
      </c>
      <c r="BE61" s="145">
        <f>$AB36/'Fixed Data'!$B$13*'Fixed Data'!BE55</f>
        <v>0</v>
      </c>
      <c r="BF61" s="145">
        <f>$AB36/'Fixed Data'!$B$13*'Fixed Data'!BF55</f>
        <v>0</v>
      </c>
      <c r="BG61" s="145">
        <f>$AB36/'Fixed Data'!$B$13*'Fixed Data'!BG55</f>
        <v>0</v>
      </c>
      <c r="BH61" s="145">
        <f>$AB36/'Fixed Data'!$B$13*'Fixed Data'!BH55</f>
        <v>0</v>
      </c>
      <c r="BI61" s="145">
        <f>$AB36/'Fixed Data'!$B$13*'Fixed Data'!BI55</f>
        <v>0</v>
      </c>
      <c r="BJ61" s="145">
        <f>$AB36/'Fixed Data'!$B$13*'Fixed Data'!BJ55</f>
        <v>0</v>
      </c>
      <c r="BK61" s="145">
        <f>$AB36/'Fixed Data'!$B$13*'Fixed Data'!BK55</f>
        <v>0</v>
      </c>
      <c r="BL61" s="145">
        <f>$AB36/'Fixed Data'!$B$13*'Fixed Data'!BL55</f>
        <v>0</v>
      </c>
      <c r="BM61" s="145">
        <f>$AB36/'Fixed Data'!$B$13*'Fixed Data'!BM55</f>
        <v>0</v>
      </c>
      <c r="BN61" s="145">
        <f>$AB36/'Fixed Data'!$B$13*'Fixed Data'!BN55</f>
        <v>0</v>
      </c>
      <c r="BO61" s="145">
        <f>$AB36/'Fixed Data'!$B$13*'Fixed Data'!BO55</f>
        <v>0</v>
      </c>
      <c r="BP61" s="145">
        <f>$AB36/'Fixed Data'!$B$13*'Fixed Data'!BP55</f>
        <v>0</v>
      </c>
      <c r="BQ61" s="145">
        <f>$AB36/'Fixed Data'!$B$13*'Fixed Data'!BQ55</f>
        <v>0</v>
      </c>
      <c r="BR61" s="145">
        <f>$AB36/'Fixed Data'!$B$13*'Fixed Data'!BR55</f>
        <v>0</v>
      </c>
      <c r="BS61" s="145">
        <f>$AB36/'Fixed Data'!$B$13*'Fixed Data'!BS55</f>
        <v>0</v>
      </c>
      <c r="BT61" s="145">
        <f>$AB36/'Fixed Data'!$B$13*'Fixed Data'!BT55</f>
        <v>0</v>
      </c>
      <c r="BU61" s="145">
        <f>$AB36/'Fixed Data'!$B$13*'Fixed Data'!BU55</f>
        <v>0</v>
      </c>
      <c r="CA61" s="186"/>
    </row>
    <row r="62" spans="1:79" ht="16.5" hidden="1" customHeight="1" outlineLevel="1">
      <c r="A62" s="297"/>
      <c r="B62" s="2" t="s">
        <v>390</v>
      </c>
      <c r="C62" s="2" t="s">
        <v>391</v>
      </c>
      <c r="D62" s="2" t="s">
        <v>208</v>
      </c>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f>$AC36/'Fixed Data'!$B$13*'Fixed Data'!AD56</f>
        <v>0</v>
      </c>
      <c r="AE62" s="145">
        <f>$AC36/'Fixed Data'!$B$13*'Fixed Data'!AE56</f>
        <v>0</v>
      </c>
      <c r="AF62" s="145">
        <f>$AC36/'Fixed Data'!$B$13*'Fixed Data'!AF56</f>
        <v>0</v>
      </c>
      <c r="AG62" s="145">
        <f>$AC36/'Fixed Data'!$B$13*'Fixed Data'!AG56</f>
        <v>0</v>
      </c>
      <c r="AH62" s="145">
        <f>$AC36/'Fixed Data'!$B$13*'Fixed Data'!AH56</f>
        <v>0</v>
      </c>
      <c r="AI62" s="145">
        <f>$AC36/'Fixed Data'!$B$13*'Fixed Data'!AI56</f>
        <v>0</v>
      </c>
      <c r="AJ62" s="145">
        <f>$AC36/'Fixed Data'!$B$13*'Fixed Data'!AJ56</f>
        <v>0</v>
      </c>
      <c r="AK62" s="145">
        <f>$AC36/'Fixed Data'!$B$13*'Fixed Data'!AK56</f>
        <v>0</v>
      </c>
      <c r="AL62" s="145">
        <f>$AC36/'Fixed Data'!$B$13*'Fixed Data'!AL56</f>
        <v>0</v>
      </c>
      <c r="AM62" s="145">
        <f>$AC36/'Fixed Data'!$B$13*'Fixed Data'!AM56</f>
        <v>0</v>
      </c>
      <c r="AN62" s="145">
        <f>$AC36/'Fixed Data'!$B$13*'Fixed Data'!AN56</f>
        <v>0</v>
      </c>
      <c r="AO62" s="145">
        <f>$AC36/'Fixed Data'!$B$13*'Fixed Data'!AO56</f>
        <v>0</v>
      </c>
      <c r="AP62" s="145">
        <f>$AC36/'Fixed Data'!$B$13*'Fixed Data'!AP56</f>
        <v>0</v>
      </c>
      <c r="AQ62" s="145">
        <f>$AC36/'Fixed Data'!$B$13*'Fixed Data'!AQ56</f>
        <v>0</v>
      </c>
      <c r="AR62" s="145">
        <f>$AC36/'Fixed Data'!$B$13*'Fixed Data'!AR56</f>
        <v>0</v>
      </c>
      <c r="AS62" s="145">
        <f>$AC36/'Fixed Data'!$B$13*'Fixed Data'!AS56</f>
        <v>0</v>
      </c>
      <c r="AT62" s="145">
        <f>$AC36/'Fixed Data'!$B$13*'Fixed Data'!AT56</f>
        <v>0</v>
      </c>
      <c r="AU62" s="145">
        <f>$AC36/'Fixed Data'!$B$13*'Fixed Data'!AU56</f>
        <v>0</v>
      </c>
      <c r="AV62" s="145">
        <f>$AC36/'Fixed Data'!$B$13*'Fixed Data'!AV56</f>
        <v>0</v>
      </c>
      <c r="AW62" s="145">
        <f>$AC36/'Fixed Data'!$B$13*'Fixed Data'!AW56</f>
        <v>0</v>
      </c>
      <c r="AX62" s="145">
        <f>$AC36/'Fixed Data'!$B$13*'Fixed Data'!AX56</f>
        <v>0</v>
      </c>
      <c r="AY62" s="145">
        <f>$AC36/'Fixed Data'!$B$13*'Fixed Data'!AY56</f>
        <v>0</v>
      </c>
      <c r="AZ62" s="145">
        <f>$AC36/'Fixed Data'!$B$13*'Fixed Data'!AZ56</f>
        <v>0</v>
      </c>
      <c r="BA62" s="145">
        <f>$AC36/'Fixed Data'!$B$13*'Fixed Data'!BA56</f>
        <v>0</v>
      </c>
      <c r="BB62" s="145">
        <f>$AC36/'Fixed Data'!$B$13*'Fixed Data'!BB56</f>
        <v>0</v>
      </c>
      <c r="BC62" s="145">
        <f>$AC36/'Fixed Data'!$B$13*'Fixed Data'!BC56</f>
        <v>0</v>
      </c>
      <c r="BD62" s="145">
        <f>$AC36/'Fixed Data'!$B$13*'Fixed Data'!BD56</f>
        <v>0</v>
      </c>
      <c r="BE62" s="145">
        <f>$AC36/'Fixed Data'!$B$13*'Fixed Data'!BE56</f>
        <v>0</v>
      </c>
      <c r="BF62" s="145">
        <f>$AC36/'Fixed Data'!$B$13*'Fixed Data'!BF56</f>
        <v>0</v>
      </c>
      <c r="BG62" s="145">
        <f>$AC36/'Fixed Data'!$B$13*'Fixed Data'!BG56</f>
        <v>0</v>
      </c>
      <c r="BH62" s="145">
        <f>$AC36/'Fixed Data'!$B$13*'Fixed Data'!BH56</f>
        <v>0</v>
      </c>
      <c r="BI62" s="145">
        <f>$AC36/'Fixed Data'!$B$13*'Fixed Data'!BI56</f>
        <v>0</v>
      </c>
      <c r="BJ62" s="145">
        <f>$AC36/'Fixed Data'!$B$13*'Fixed Data'!BJ56</f>
        <v>0</v>
      </c>
      <c r="BK62" s="145">
        <f>$AC36/'Fixed Data'!$B$13*'Fixed Data'!BK56</f>
        <v>0</v>
      </c>
      <c r="BL62" s="145">
        <f>$AC36/'Fixed Data'!$B$13*'Fixed Data'!BL56</f>
        <v>0</v>
      </c>
      <c r="BM62" s="145">
        <f>$AC36/'Fixed Data'!$B$13*'Fixed Data'!BM56</f>
        <v>0</v>
      </c>
      <c r="BN62" s="145">
        <f>$AC36/'Fixed Data'!$B$13*'Fixed Data'!BN56</f>
        <v>0</v>
      </c>
      <c r="BO62" s="145">
        <f>$AC36/'Fixed Data'!$B$13*'Fixed Data'!BO56</f>
        <v>0</v>
      </c>
      <c r="BP62" s="145">
        <f>$AC36/'Fixed Data'!$B$13*'Fixed Data'!BP56</f>
        <v>0</v>
      </c>
      <c r="BQ62" s="145">
        <f>$AC36/'Fixed Data'!$B$13*'Fixed Data'!BQ56</f>
        <v>0</v>
      </c>
      <c r="BR62" s="145">
        <f>$AC36/'Fixed Data'!$B$13*'Fixed Data'!BR56</f>
        <v>0</v>
      </c>
      <c r="BS62" s="145">
        <f>$AC36/'Fixed Data'!$B$13*'Fixed Data'!BS56</f>
        <v>0</v>
      </c>
      <c r="BT62" s="145">
        <f>$AC36/'Fixed Data'!$B$13*'Fixed Data'!BT56</f>
        <v>0</v>
      </c>
      <c r="BU62" s="145">
        <f>$AC36/'Fixed Data'!$B$13*'Fixed Data'!BU56</f>
        <v>0</v>
      </c>
      <c r="BV62" s="145">
        <f>$AC36/'Fixed Data'!$B$13*'Fixed Data'!BV56</f>
        <v>0</v>
      </c>
      <c r="CA62" s="186"/>
    </row>
    <row r="63" spans="1:79" ht="16.5" hidden="1" customHeight="1" outlineLevel="1">
      <c r="A63" s="297"/>
      <c r="B63" s="2" t="s">
        <v>392</v>
      </c>
      <c r="C63" s="2" t="s">
        <v>393</v>
      </c>
      <c r="D63" s="2" t="s">
        <v>208</v>
      </c>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f>$AD36/'Fixed Data'!$B$13*'Fixed Data'!AE57</f>
        <v>0</v>
      </c>
      <c r="AF63" s="145">
        <f>$AD36/'Fixed Data'!$B$13*'Fixed Data'!AF57</f>
        <v>0</v>
      </c>
      <c r="AG63" s="145">
        <f>$AD36/'Fixed Data'!$B$13*'Fixed Data'!AG57</f>
        <v>0</v>
      </c>
      <c r="AH63" s="145">
        <f>$AD36/'Fixed Data'!$B$13*'Fixed Data'!AH57</f>
        <v>0</v>
      </c>
      <c r="AI63" s="145">
        <f>$AD36/'Fixed Data'!$B$13*'Fixed Data'!AI57</f>
        <v>0</v>
      </c>
      <c r="AJ63" s="145">
        <f>$AD36/'Fixed Data'!$B$13*'Fixed Data'!AJ57</f>
        <v>0</v>
      </c>
      <c r="AK63" s="145">
        <f>$AD36/'Fixed Data'!$B$13*'Fixed Data'!AK57</f>
        <v>0</v>
      </c>
      <c r="AL63" s="145">
        <f>$AD36/'Fixed Data'!$B$13*'Fixed Data'!AL57</f>
        <v>0</v>
      </c>
      <c r="AM63" s="145">
        <f>$AD36/'Fixed Data'!$B$13*'Fixed Data'!AM57</f>
        <v>0</v>
      </c>
      <c r="AN63" s="145">
        <f>$AD36/'Fixed Data'!$B$13*'Fixed Data'!AN57</f>
        <v>0</v>
      </c>
      <c r="AO63" s="145">
        <f>$AD36/'Fixed Data'!$B$13*'Fixed Data'!AO57</f>
        <v>0</v>
      </c>
      <c r="AP63" s="145">
        <f>$AD36/'Fixed Data'!$B$13*'Fixed Data'!AP57</f>
        <v>0</v>
      </c>
      <c r="AQ63" s="145">
        <f>$AD36/'Fixed Data'!$B$13*'Fixed Data'!AQ57</f>
        <v>0</v>
      </c>
      <c r="AR63" s="145">
        <f>$AD36/'Fixed Data'!$B$13*'Fixed Data'!AR57</f>
        <v>0</v>
      </c>
      <c r="AS63" s="145">
        <f>$AD36/'Fixed Data'!$B$13*'Fixed Data'!AS57</f>
        <v>0</v>
      </c>
      <c r="AT63" s="145">
        <f>$AD36/'Fixed Data'!$B$13*'Fixed Data'!AT57</f>
        <v>0</v>
      </c>
      <c r="AU63" s="145">
        <f>$AD36/'Fixed Data'!$B$13*'Fixed Data'!AU57</f>
        <v>0</v>
      </c>
      <c r="AV63" s="145">
        <f>$AD36/'Fixed Data'!$B$13*'Fixed Data'!AV57</f>
        <v>0</v>
      </c>
      <c r="AW63" s="145">
        <f>$AD36/'Fixed Data'!$B$13*'Fixed Data'!AW57</f>
        <v>0</v>
      </c>
      <c r="AX63" s="145">
        <f>$AD36/'Fixed Data'!$B$13*'Fixed Data'!AX57</f>
        <v>0</v>
      </c>
      <c r="AY63" s="145">
        <f>$AD36/'Fixed Data'!$B$13*'Fixed Data'!AY57</f>
        <v>0</v>
      </c>
      <c r="AZ63" s="145">
        <f>$AD36/'Fixed Data'!$B$13*'Fixed Data'!AZ57</f>
        <v>0</v>
      </c>
      <c r="BA63" s="145">
        <f>$AD36/'Fixed Data'!$B$13*'Fixed Data'!BA57</f>
        <v>0</v>
      </c>
      <c r="BB63" s="145">
        <f>$AD36/'Fixed Data'!$B$13*'Fixed Data'!BB57</f>
        <v>0</v>
      </c>
      <c r="BC63" s="145">
        <f>$AD36/'Fixed Data'!$B$13*'Fixed Data'!BC57</f>
        <v>0</v>
      </c>
      <c r="BD63" s="145">
        <f>$AD36/'Fixed Data'!$B$13*'Fixed Data'!BD57</f>
        <v>0</v>
      </c>
      <c r="BE63" s="145">
        <f>$AD36/'Fixed Data'!$B$13*'Fixed Data'!BE57</f>
        <v>0</v>
      </c>
      <c r="BF63" s="145">
        <f>$AD36/'Fixed Data'!$B$13*'Fixed Data'!BF57</f>
        <v>0</v>
      </c>
      <c r="BG63" s="145">
        <f>$AD36/'Fixed Data'!$B$13*'Fixed Data'!BG57</f>
        <v>0</v>
      </c>
      <c r="BH63" s="145">
        <f>$AD36/'Fixed Data'!$B$13*'Fixed Data'!BH57</f>
        <v>0</v>
      </c>
      <c r="BI63" s="145">
        <f>$AD36/'Fixed Data'!$B$13*'Fixed Data'!BI57</f>
        <v>0</v>
      </c>
      <c r="BJ63" s="145">
        <f>$AD36/'Fixed Data'!$B$13*'Fixed Data'!BJ57</f>
        <v>0</v>
      </c>
      <c r="BK63" s="145">
        <f>$AD36/'Fixed Data'!$B$13*'Fixed Data'!BK57</f>
        <v>0</v>
      </c>
      <c r="BL63" s="145">
        <f>$AD36/'Fixed Data'!$B$13*'Fixed Data'!BL57</f>
        <v>0</v>
      </c>
      <c r="BM63" s="145">
        <f>$AD36/'Fixed Data'!$B$13*'Fixed Data'!BM57</f>
        <v>0</v>
      </c>
      <c r="BN63" s="145">
        <f>$AD36/'Fixed Data'!$B$13*'Fixed Data'!BN57</f>
        <v>0</v>
      </c>
      <c r="BO63" s="145">
        <f>$AD36/'Fixed Data'!$B$13*'Fixed Data'!BO57</f>
        <v>0</v>
      </c>
      <c r="BP63" s="145">
        <f>$AD36/'Fixed Data'!$B$13*'Fixed Data'!BP57</f>
        <v>0</v>
      </c>
      <c r="BQ63" s="145">
        <f>$AD36/'Fixed Data'!$B$13*'Fixed Data'!BQ57</f>
        <v>0</v>
      </c>
      <c r="BR63" s="145">
        <f>$AD36/'Fixed Data'!$B$13*'Fixed Data'!BR57</f>
        <v>0</v>
      </c>
      <c r="BS63" s="145">
        <f>$AD36/'Fixed Data'!$B$13*'Fixed Data'!BS57</f>
        <v>0</v>
      </c>
      <c r="BT63" s="145">
        <f>$AD36/'Fixed Data'!$B$13*'Fixed Data'!BT57</f>
        <v>0</v>
      </c>
      <c r="BU63" s="145">
        <f>$AD36/'Fixed Data'!$B$13*'Fixed Data'!BU57</f>
        <v>0</v>
      </c>
      <c r="BV63" s="145">
        <f>$AD36/'Fixed Data'!$B$13*'Fixed Data'!BV57</f>
        <v>0</v>
      </c>
      <c r="BW63" s="145">
        <f>$AD36/'Fixed Data'!$B$13*'Fixed Data'!BW57</f>
        <v>0</v>
      </c>
      <c r="CA63" s="186"/>
    </row>
    <row r="64" spans="1:79" ht="16.5" hidden="1" customHeight="1" outlineLevel="1">
      <c r="A64" s="297"/>
      <c r="B64" s="2" t="s">
        <v>394</v>
      </c>
      <c r="C64" s="2" t="s">
        <v>395</v>
      </c>
      <c r="D64" s="2" t="s">
        <v>208</v>
      </c>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f>$AE36/'Fixed Data'!$B$13*'Fixed Data'!AF58</f>
        <v>0</v>
      </c>
      <c r="AG64" s="145">
        <f>$AE36/'Fixed Data'!$B$13*'Fixed Data'!AG58</f>
        <v>0</v>
      </c>
      <c r="AH64" s="145">
        <f>$AE36/'Fixed Data'!$B$13*'Fixed Data'!AH58</f>
        <v>0</v>
      </c>
      <c r="AI64" s="145">
        <f>$AE36/'Fixed Data'!$B$13*'Fixed Data'!AI58</f>
        <v>0</v>
      </c>
      <c r="AJ64" s="145">
        <f>$AE36/'Fixed Data'!$B$13*'Fixed Data'!AJ58</f>
        <v>0</v>
      </c>
      <c r="AK64" s="145">
        <f>$AE36/'Fixed Data'!$B$13*'Fixed Data'!AK58</f>
        <v>0</v>
      </c>
      <c r="AL64" s="145">
        <f>$AE36/'Fixed Data'!$B$13*'Fixed Data'!AL58</f>
        <v>0</v>
      </c>
      <c r="AM64" s="145">
        <f>$AE36/'Fixed Data'!$B$13*'Fixed Data'!AM58</f>
        <v>0</v>
      </c>
      <c r="AN64" s="145">
        <f>$AE36/'Fixed Data'!$B$13*'Fixed Data'!AN58</f>
        <v>0</v>
      </c>
      <c r="AO64" s="145">
        <f>$AE36/'Fixed Data'!$B$13*'Fixed Data'!AO58</f>
        <v>0</v>
      </c>
      <c r="AP64" s="145">
        <f>$AE36/'Fixed Data'!$B$13*'Fixed Data'!AP58</f>
        <v>0</v>
      </c>
      <c r="AQ64" s="145">
        <f>$AE36/'Fixed Data'!$B$13*'Fixed Data'!AQ58</f>
        <v>0</v>
      </c>
      <c r="AR64" s="145">
        <f>$AE36/'Fixed Data'!$B$13*'Fixed Data'!AR58</f>
        <v>0</v>
      </c>
      <c r="AS64" s="145">
        <f>$AE36/'Fixed Data'!$B$13*'Fixed Data'!AS58</f>
        <v>0</v>
      </c>
      <c r="AT64" s="145">
        <f>$AE36/'Fixed Data'!$B$13*'Fixed Data'!AT58</f>
        <v>0</v>
      </c>
      <c r="AU64" s="145">
        <f>$AE36/'Fixed Data'!$B$13*'Fixed Data'!AU58</f>
        <v>0</v>
      </c>
      <c r="AV64" s="145">
        <f>$AE36/'Fixed Data'!$B$13*'Fixed Data'!AV58</f>
        <v>0</v>
      </c>
      <c r="AW64" s="145">
        <f>$AE36/'Fixed Data'!$B$13*'Fixed Data'!AW58</f>
        <v>0</v>
      </c>
      <c r="AX64" s="145">
        <f>$AE36/'Fixed Data'!$B$13*'Fixed Data'!AX58</f>
        <v>0</v>
      </c>
      <c r="AY64" s="145">
        <f>$AE36/'Fixed Data'!$B$13*'Fixed Data'!AY58</f>
        <v>0</v>
      </c>
      <c r="AZ64" s="145">
        <f>$AE36/'Fixed Data'!$B$13*'Fixed Data'!AZ58</f>
        <v>0</v>
      </c>
      <c r="BA64" s="145">
        <f>$AE36/'Fixed Data'!$B$13*'Fixed Data'!BA58</f>
        <v>0</v>
      </c>
      <c r="BB64" s="145">
        <f>$AE36/'Fixed Data'!$B$13*'Fixed Data'!BB58</f>
        <v>0</v>
      </c>
      <c r="BC64" s="145">
        <f>$AE36/'Fixed Data'!$B$13*'Fixed Data'!BC58</f>
        <v>0</v>
      </c>
      <c r="BD64" s="145">
        <f>$AE36/'Fixed Data'!$B$13*'Fixed Data'!BD58</f>
        <v>0</v>
      </c>
      <c r="BE64" s="145">
        <f>$AE36/'Fixed Data'!$B$13*'Fixed Data'!BE58</f>
        <v>0</v>
      </c>
      <c r="BF64" s="145">
        <f>$AE36/'Fixed Data'!$B$13*'Fixed Data'!BF58</f>
        <v>0</v>
      </c>
      <c r="BG64" s="145">
        <f>$AE36/'Fixed Data'!$B$13*'Fixed Data'!BG58</f>
        <v>0</v>
      </c>
      <c r="BH64" s="145">
        <f>$AE36/'Fixed Data'!$B$13*'Fixed Data'!BH58</f>
        <v>0</v>
      </c>
      <c r="BI64" s="145">
        <f>$AE36/'Fixed Data'!$B$13*'Fixed Data'!BI58</f>
        <v>0</v>
      </c>
      <c r="BJ64" s="145">
        <f>$AE36/'Fixed Data'!$B$13*'Fixed Data'!BJ58</f>
        <v>0</v>
      </c>
      <c r="BK64" s="145">
        <f>$AE36/'Fixed Data'!$B$13*'Fixed Data'!BK58</f>
        <v>0</v>
      </c>
      <c r="BL64" s="145">
        <f>$AE36/'Fixed Data'!$B$13*'Fixed Data'!BL58</f>
        <v>0</v>
      </c>
      <c r="BM64" s="145">
        <f>$AE36/'Fixed Data'!$B$13*'Fixed Data'!BM58</f>
        <v>0</v>
      </c>
      <c r="BN64" s="145">
        <f>$AE36/'Fixed Data'!$B$13*'Fixed Data'!BN58</f>
        <v>0</v>
      </c>
      <c r="BO64" s="145">
        <f>$AE36/'Fixed Data'!$B$13*'Fixed Data'!BO58</f>
        <v>0</v>
      </c>
      <c r="BP64" s="145">
        <f>$AE36/'Fixed Data'!$B$13*'Fixed Data'!BP58</f>
        <v>0</v>
      </c>
      <c r="BQ64" s="145">
        <f>$AE36/'Fixed Data'!$B$13*'Fixed Data'!BQ58</f>
        <v>0</v>
      </c>
      <c r="BR64" s="145">
        <f>$AE36/'Fixed Data'!$B$13*'Fixed Data'!BR58</f>
        <v>0</v>
      </c>
      <c r="BS64" s="145">
        <f>$AE36/'Fixed Data'!$B$13*'Fixed Data'!BS58</f>
        <v>0</v>
      </c>
      <c r="BT64" s="145">
        <f>$AE36/'Fixed Data'!$B$13*'Fixed Data'!BT58</f>
        <v>0</v>
      </c>
      <c r="BU64" s="145">
        <f>$AE36/'Fixed Data'!$B$13*'Fixed Data'!BU58</f>
        <v>0</v>
      </c>
      <c r="BV64" s="145">
        <f>$AE36/'Fixed Data'!$B$13*'Fixed Data'!BV58</f>
        <v>0</v>
      </c>
      <c r="BW64" s="145">
        <f>$AE36/'Fixed Data'!$B$13*'Fixed Data'!BW58</f>
        <v>0</v>
      </c>
      <c r="BX64" s="145">
        <f>$AE36/'Fixed Data'!$B$13*'Fixed Data'!BX58</f>
        <v>0</v>
      </c>
      <c r="CA64" s="186"/>
    </row>
    <row r="65" spans="1:84" ht="16.5" hidden="1" customHeight="1" outlineLevel="1">
      <c r="A65" s="297"/>
      <c r="B65" s="2" t="s">
        <v>396</v>
      </c>
      <c r="C65" s="2" t="s">
        <v>397</v>
      </c>
      <c r="D65" s="2" t="s">
        <v>208</v>
      </c>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f>$AF36/'Fixed Data'!$B$13*'Fixed Data'!AG59</f>
        <v>0</v>
      </c>
      <c r="AH65" s="145">
        <f>$AF36/'Fixed Data'!$B$13*'Fixed Data'!AH59</f>
        <v>0</v>
      </c>
      <c r="AI65" s="145">
        <f>$AF36/'Fixed Data'!$B$13*'Fixed Data'!AI59</f>
        <v>0</v>
      </c>
      <c r="AJ65" s="145">
        <f>$AF36/'Fixed Data'!$B$13*'Fixed Data'!AJ59</f>
        <v>0</v>
      </c>
      <c r="AK65" s="145">
        <f>$AF36/'Fixed Data'!$B$13*'Fixed Data'!AK59</f>
        <v>0</v>
      </c>
      <c r="AL65" s="145">
        <f>$AF36/'Fixed Data'!$B$13*'Fixed Data'!AL59</f>
        <v>0</v>
      </c>
      <c r="AM65" s="145">
        <f>$AF36/'Fixed Data'!$B$13*'Fixed Data'!AM59</f>
        <v>0</v>
      </c>
      <c r="AN65" s="145">
        <f>$AF36/'Fixed Data'!$B$13*'Fixed Data'!AN59</f>
        <v>0</v>
      </c>
      <c r="AO65" s="145">
        <f>$AF36/'Fixed Data'!$B$13*'Fixed Data'!AO59</f>
        <v>0</v>
      </c>
      <c r="AP65" s="145">
        <f>$AF36/'Fixed Data'!$B$13*'Fixed Data'!AP59</f>
        <v>0</v>
      </c>
      <c r="AQ65" s="145">
        <f>$AF36/'Fixed Data'!$B$13*'Fixed Data'!AQ59</f>
        <v>0</v>
      </c>
      <c r="AR65" s="145">
        <f>$AF36/'Fixed Data'!$B$13*'Fixed Data'!AR59</f>
        <v>0</v>
      </c>
      <c r="AS65" s="145">
        <f>$AF36/'Fixed Data'!$B$13*'Fixed Data'!AS59</f>
        <v>0</v>
      </c>
      <c r="AT65" s="145">
        <f>$AF36/'Fixed Data'!$B$13*'Fixed Data'!AT59</f>
        <v>0</v>
      </c>
      <c r="AU65" s="145">
        <f>$AF36/'Fixed Data'!$B$13*'Fixed Data'!AU59</f>
        <v>0</v>
      </c>
      <c r="AV65" s="145">
        <f>$AF36/'Fixed Data'!$B$13*'Fixed Data'!AV59</f>
        <v>0</v>
      </c>
      <c r="AW65" s="145">
        <f>$AF36/'Fixed Data'!$B$13*'Fixed Data'!AW59</f>
        <v>0</v>
      </c>
      <c r="AX65" s="145">
        <f>$AF36/'Fixed Data'!$B$13*'Fixed Data'!AX59</f>
        <v>0</v>
      </c>
      <c r="AY65" s="145">
        <f>$AF36/'Fixed Data'!$B$13*'Fixed Data'!AY59</f>
        <v>0</v>
      </c>
      <c r="AZ65" s="145">
        <f>$AF36/'Fixed Data'!$B$13*'Fixed Data'!AZ59</f>
        <v>0</v>
      </c>
      <c r="BA65" s="145">
        <f>$AF36/'Fixed Data'!$B$13*'Fixed Data'!BA59</f>
        <v>0</v>
      </c>
      <c r="BB65" s="145">
        <f>$AF36/'Fixed Data'!$B$13*'Fixed Data'!BB59</f>
        <v>0</v>
      </c>
      <c r="BC65" s="145">
        <f>$AF36/'Fixed Data'!$B$13*'Fixed Data'!BC59</f>
        <v>0</v>
      </c>
      <c r="BD65" s="145">
        <f>$AF36/'Fixed Data'!$B$13*'Fixed Data'!BD59</f>
        <v>0</v>
      </c>
      <c r="BE65" s="145">
        <f>$AF36/'Fixed Data'!$B$13*'Fixed Data'!BE59</f>
        <v>0</v>
      </c>
      <c r="BF65" s="145">
        <f>$AF36/'Fixed Data'!$B$13*'Fixed Data'!BF59</f>
        <v>0</v>
      </c>
      <c r="BG65" s="145">
        <f>$AF36/'Fixed Data'!$B$13*'Fixed Data'!BG59</f>
        <v>0</v>
      </c>
      <c r="BH65" s="145">
        <f>$AF36/'Fixed Data'!$B$13*'Fixed Data'!BH59</f>
        <v>0</v>
      </c>
      <c r="BI65" s="145">
        <f>$AF36/'Fixed Data'!$B$13*'Fixed Data'!BI59</f>
        <v>0</v>
      </c>
      <c r="BJ65" s="145">
        <f>$AF36/'Fixed Data'!$B$13*'Fixed Data'!BJ59</f>
        <v>0</v>
      </c>
      <c r="BK65" s="145">
        <f>$AF36/'Fixed Data'!$B$13*'Fixed Data'!BK59</f>
        <v>0</v>
      </c>
      <c r="BL65" s="145">
        <f>$AF36/'Fixed Data'!$B$13*'Fixed Data'!BL59</f>
        <v>0</v>
      </c>
      <c r="BM65" s="145">
        <f>$AF36/'Fixed Data'!$B$13*'Fixed Data'!BM59</f>
        <v>0</v>
      </c>
      <c r="BN65" s="145">
        <f>$AF36/'Fixed Data'!$B$13*'Fixed Data'!BN59</f>
        <v>0</v>
      </c>
      <c r="BO65" s="145">
        <f>$AF36/'Fixed Data'!$B$13*'Fixed Data'!BO59</f>
        <v>0</v>
      </c>
      <c r="BP65" s="145">
        <f>$AF36/'Fixed Data'!$B$13*'Fixed Data'!BP59</f>
        <v>0</v>
      </c>
      <c r="BQ65" s="145">
        <f>$AF36/'Fixed Data'!$B$13*'Fixed Data'!BQ59</f>
        <v>0</v>
      </c>
      <c r="BR65" s="145">
        <f>$AF36/'Fixed Data'!$B$13*'Fixed Data'!BR59</f>
        <v>0</v>
      </c>
      <c r="BS65" s="145">
        <f>$AF36/'Fixed Data'!$B$13*'Fixed Data'!BS59</f>
        <v>0</v>
      </c>
      <c r="BT65" s="145">
        <f>$AF36/'Fixed Data'!$B$13*'Fixed Data'!BT59</f>
        <v>0</v>
      </c>
      <c r="BU65" s="145">
        <f>$AF36/'Fixed Data'!$B$13*'Fixed Data'!BU59</f>
        <v>0</v>
      </c>
      <c r="BV65" s="145">
        <f>$AF36/'Fixed Data'!$B$13*'Fixed Data'!BV59</f>
        <v>0</v>
      </c>
      <c r="BW65" s="145">
        <f>$AF36/'Fixed Data'!$B$13*'Fixed Data'!BW59</f>
        <v>0</v>
      </c>
      <c r="BX65" s="145">
        <f>$AF36/'Fixed Data'!$B$13*'Fixed Data'!BX59</f>
        <v>0</v>
      </c>
      <c r="BY65" s="145">
        <f>$AF36/'Fixed Data'!$B$13*'Fixed Data'!BY59</f>
        <v>0</v>
      </c>
      <c r="CA65" s="186"/>
    </row>
    <row r="66" spans="1:84" ht="16.5" hidden="1" customHeight="1" outlineLevel="1">
      <c r="A66" s="297"/>
      <c r="B66" s="2" t="s">
        <v>398</v>
      </c>
      <c r="C66" s="2" t="s">
        <v>399</v>
      </c>
      <c r="D66" s="2" t="s">
        <v>208</v>
      </c>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f>$AG36/'Fixed Data'!$B$13*'Fixed Data'!AH60</f>
        <v>0</v>
      </c>
      <c r="AI66" s="145">
        <f>$AG36/'Fixed Data'!$B$13*'Fixed Data'!AI60</f>
        <v>0</v>
      </c>
      <c r="AJ66" s="145">
        <f>$AG36/'Fixed Data'!$B$13*'Fixed Data'!AJ60</f>
        <v>0</v>
      </c>
      <c r="AK66" s="145">
        <f>$AG36/'Fixed Data'!$B$13*'Fixed Data'!AK60</f>
        <v>0</v>
      </c>
      <c r="AL66" s="145">
        <f>$AG36/'Fixed Data'!$B$13*'Fixed Data'!AL60</f>
        <v>0</v>
      </c>
      <c r="AM66" s="145">
        <f>$AG36/'Fixed Data'!$B$13*'Fixed Data'!AM60</f>
        <v>0</v>
      </c>
      <c r="AN66" s="145">
        <f>$AG36/'Fixed Data'!$B$13*'Fixed Data'!AN60</f>
        <v>0</v>
      </c>
      <c r="AO66" s="145">
        <f>$AG36/'Fixed Data'!$B$13*'Fixed Data'!AO60</f>
        <v>0</v>
      </c>
      <c r="AP66" s="145">
        <f>$AG36/'Fixed Data'!$B$13*'Fixed Data'!AP60</f>
        <v>0</v>
      </c>
      <c r="AQ66" s="145">
        <f>$AG36/'Fixed Data'!$B$13*'Fixed Data'!AQ60</f>
        <v>0</v>
      </c>
      <c r="AR66" s="145">
        <f>$AG36/'Fixed Data'!$B$13*'Fixed Data'!AR60</f>
        <v>0</v>
      </c>
      <c r="AS66" s="145">
        <f>$AG36/'Fixed Data'!$B$13*'Fixed Data'!AS60</f>
        <v>0</v>
      </c>
      <c r="AT66" s="145">
        <f>$AG36/'Fixed Data'!$B$13*'Fixed Data'!AT60</f>
        <v>0</v>
      </c>
      <c r="AU66" s="145">
        <f>$AG36/'Fixed Data'!$B$13*'Fixed Data'!AU60</f>
        <v>0</v>
      </c>
      <c r="AV66" s="145">
        <f>$AG36/'Fixed Data'!$B$13*'Fixed Data'!AV60</f>
        <v>0</v>
      </c>
      <c r="AW66" s="145">
        <f>$AG36/'Fixed Data'!$B$13*'Fixed Data'!AW60</f>
        <v>0</v>
      </c>
      <c r="AX66" s="145">
        <f>$AG36/'Fixed Data'!$B$13*'Fixed Data'!AX60</f>
        <v>0</v>
      </c>
      <c r="AY66" s="145">
        <f>$AG36/'Fixed Data'!$B$13*'Fixed Data'!AY60</f>
        <v>0</v>
      </c>
      <c r="AZ66" s="145">
        <f>$AG36/'Fixed Data'!$B$13*'Fixed Data'!AZ60</f>
        <v>0</v>
      </c>
      <c r="BA66" s="145">
        <f>$AG36/'Fixed Data'!$B$13*'Fixed Data'!BA60</f>
        <v>0</v>
      </c>
      <c r="BB66" s="145">
        <f>$AG36/'Fixed Data'!$B$13*'Fixed Data'!BB60</f>
        <v>0</v>
      </c>
      <c r="BC66" s="145">
        <f>$AG36/'Fixed Data'!$B$13*'Fixed Data'!BC60</f>
        <v>0</v>
      </c>
      <c r="BD66" s="145">
        <f>$AG36/'Fixed Data'!$B$13*'Fixed Data'!BD60</f>
        <v>0</v>
      </c>
      <c r="BE66" s="145">
        <f>$AG36/'Fixed Data'!$B$13*'Fixed Data'!BE60</f>
        <v>0</v>
      </c>
      <c r="BF66" s="145">
        <f>$AG36/'Fixed Data'!$B$13*'Fixed Data'!BF60</f>
        <v>0</v>
      </c>
      <c r="BG66" s="145">
        <f>$AG36/'Fixed Data'!$B$13*'Fixed Data'!BG60</f>
        <v>0</v>
      </c>
      <c r="BH66" s="145">
        <f>$AG36/'Fixed Data'!$B$13*'Fixed Data'!BH60</f>
        <v>0</v>
      </c>
      <c r="BI66" s="145">
        <f>$AG36/'Fixed Data'!$B$13*'Fixed Data'!BI60</f>
        <v>0</v>
      </c>
      <c r="BJ66" s="145">
        <f>$AG36/'Fixed Data'!$B$13*'Fixed Data'!BJ60</f>
        <v>0</v>
      </c>
      <c r="BK66" s="145">
        <f>$AG36/'Fixed Data'!$B$13*'Fixed Data'!BK60</f>
        <v>0</v>
      </c>
      <c r="BL66" s="145">
        <f>$AG36/'Fixed Data'!$B$13*'Fixed Data'!BL60</f>
        <v>0</v>
      </c>
      <c r="BM66" s="145">
        <f>$AG36/'Fixed Data'!$B$13*'Fixed Data'!BM60</f>
        <v>0</v>
      </c>
      <c r="BN66" s="145">
        <f>$AG36/'Fixed Data'!$B$13*'Fixed Data'!BN60</f>
        <v>0</v>
      </c>
      <c r="BO66" s="145">
        <f>$AG36/'Fixed Data'!$B$13*'Fixed Data'!BO60</f>
        <v>0</v>
      </c>
      <c r="BP66" s="145">
        <f>$AG36/'Fixed Data'!$B$13*'Fixed Data'!BP60</f>
        <v>0</v>
      </c>
      <c r="BQ66" s="145">
        <f>$AG36/'Fixed Data'!$B$13*'Fixed Data'!BQ60</f>
        <v>0</v>
      </c>
      <c r="BR66" s="145">
        <f>$AG36/'Fixed Data'!$B$13*'Fixed Data'!BR60</f>
        <v>0</v>
      </c>
      <c r="BS66" s="145">
        <f>$AG36/'Fixed Data'!$B$13*'Fixed Data'!BS60</f>
        <v>0</v>
      </c>
      <c r="BT66" s="145">
        <f>$AG36/'Fixed Data'!$B$13*'Fixed Data'!BT60</f>
        <v>0</v>
      </c>
      <c r="BU66" s="145">
        <f>$AG36/'Fixed Data'!$B$13*'Fixed Data'!BU60</f>
        <v>0</v>
      </c>
      <c r="BV66" s="145">
        <f>$AG36/'Fixed Data'!$B$13*'Fixed Data'!BV60</f>
        <v>0</v>
      </c>
      <c r="BW66" s="145">
        <f>$AG36/'Fixed Data'!$B$13*'Fixed Data'!BW60</f>
        <v>0</v>
      </c>
      <c r="BX66" s="145">
        <f>$AG36/'Fixed Data'!$B$13*'Fixed Data'!BX60</f>
        <v>0</v>
      </c>
      <c r="BY66" s="145">
        <f>$AG36/'Fixed Data'!$B$13*'Fixed Data'!BY60</f>
        <v>0</v>
      </c>
      <c r="BZ66" s="145">
        <f>$AG36/'Fixed Data'!$B$13*'Fixed Data'!BZ60</f>
        <v>0</v>
      </c>
      <c r="CA66" s="186"/>
    </row>
    <row r="67" spans="1:84" ht="16.5" hidden="1" customHeight="1" outlineLevel="1">
      <c r="A67" s="297"/>
      <c r="B67" s="2" t="s">
        <v>400</v>
      </c>
      <c r="C67" s="2" t="s">
        <v>401</v>
      </c>
      <c r="D67" s="2" t="s">
        <v>208</v>
      </c>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f>$AH36/'Fixed Data'!$B$13*'Fixed Data'!AI61</f>
        <v>0</v>
      </c>
      <c r="AJ67" s="145">
        <f>$AH36/'Fixed Data'!$B$13*'Fixed Data'!AJ61</f>
        <v>0</v>
      </c>
      <c r="AK67" s="145">
        <f>$AH36/'Fixed Data'!$B$13*'Fixed Data'!AK61</f>
        <v>0</v>
      </c>
      <c r="AL67" s="145">
        <f>$AH36/'Fixed Data'!$B$13*'Fixed Data'!AL61</f>
        <v>0</v>
      </c>
      <c r="AM67" s="145">
        <f>$AH36/'Fixed Data'!$B$13*'Fixed Data'!AM61</f>
        <v>0</v>
      </c>
      <c r="AN67" s="145">
        <f>$AH36/'Fixed Data'!$B$13*'Fixed Data'!AN61</f>
        <v>0</v>
      </c>
      <c r="AO67" s="145">
        <f>$AH36/'Fixed Data'!$B$13*'Fixed Data'!AO61</f>
        <v>0</v>
      </c>
      <c r="AP67" s="145">
        <f>$AH36/'Fixed Data'!$B$13*'Fixed Data'!AP61</f>
        <v>0</v>
      </c>
      <c r="AQ67" s="145">
        <f>$AH36/'Fixed Data'!$B$13*'Fixed Data'!AQ61</f>
        <v>0</v>
      </c>
      <c r="AR67" s="145">
        <f>$AH36/'Fixed Data'!$B$13*'Fixed Data'!AR61</f>
        <v>0</v>
      </c>
      <c r="AS67" s="145">
        <f>$AH36/'Fixed Data'!$B$13*'Fixed Data'!AS61</f>
        <v>0</v>
      </c>
      <c r="AT67" s="145">
        <f>$AH36/'Fixed Data'!$B$13*'Fixed Data'!AT61</f>
        <v>0</v>
      </c>
      <c r="AU67" s="145">
        <f>$AH36/'Fixed Data'!$B$13*'Fixed Data'!AU61</f>
        <v>0</v>
      </c>
      <c r="AV67" s="145">
        <f>$AH36/'Fixed Data'!$B$13*'Fixed Data'!AV61</f>
        <v>0</v>
      </c>
      <c r="AW67" s="145">
        <f>$AH36/'Fixed Data'!$B$13*'Fixed Data'!AW61</f>
        <v>0</v>
      </c>
      <c r="AX67" s="145">
        <f>$AH36/'Fixed Data'!$B$13*'Fixed Data'!AX61</f>
        <v>0</v>
      </c>
      <c r="AY67" s="145">
        <f>$AH36/'Fixed Data'!$B$13*'Fixed Data'!AY61</f>
        <v>0</v>
      </c>
      <c r="AZ67" s="145">
        <f>$AH36/'Fixed Data'!$B$13*'Fixed Data'!AZ61</f>
        <v>0</v>
      </c>
      <c r="BA67" s="145">
        <f>$AH36/'Fixed Data'!$B$13*'Fixed Data'!BA61</f>
        <v>0</v>
      </c>
      <c r="BB67" s="145">
        <f>$AH36/'Fixed Data'!$B$13*'Fixed Data'!BB61</f>
        <v>0</v>
      </c>
      <c r="BC67" s="145">
        <f>$AH36/'Fixed Data'!$B$13*'Fixed Data'!BC61</f>
        <v>0</v>
      </c>
      <c r="BD67" s="145">
        <f>$AH36/'Fixed Data'!$B$13*'Fixed Data'!BD61</f>
        <v>0</v>
      </c>
      <c r="BE67" s="145">
        <f>$AH36/'Fixed Data'!$B$13*'Fixed Data'!BE61</f>
        <v>0</v>
      </c>
      <c r="BF67" s="145">
        <f>$AH36/'Fixed Data'!$B$13*'Fixed Data'!BF61</f>
        <v>0</v>
      </c>
      <c r="BG67" s="145">
        <f>$AH36/'Fixed Data'!$B$13*'Fixed Data'!BG61</f>
        <v>0</v>
      </c>
      <c r="BH67" s="145">
        <f>$AH36/'Fixed Data'!$B$13*'Fixed Data'!BH61</f>
        <v>0</v>
      </c>
      <c r="BI67" s="145">
        <f>$AH36/'Fixed Data'!$B$13*'Fixed Data'!BI61</f>
        <v>0</v>
      </c>
      <c r="BJ67" s="145">
        <f>$AH36/'Fixed Data'!$B$13*'Fixed Data'!BJ61</f>
        <v>0</v>
      </c>
      <c r="BK67" s="145">
        <f>$AH36/'Fixed Data'!$B$13*'Fixed Data'!BK61</f>
        <v>0</v>
      </c>
      <c r="BL67" s="187">
        <f>$AH36/'Fixed Data'!$B$13*'Fixed Data'!BL61</f>
        <v>0</v>
      </c>
      <c r="BM67" s="187">
        <f>$AH36/'Fixed Data'!$B$13*'Fixed Data'!BM61</f>
        <v>0</v>
      </c>
      <c r="BN67" s="187">
        <f>$AH36/'Fixed Data'!$B$13*'Fixed Data'!BN61</f>
        <v>0</v>
      </c>
      <c r="BO67" s="187">
        <f>$AH36/'Fixed Data'!$B$13*'Fixed Data'!BO61</f>
        <v>0</v>
      </c>
      <c r="BP67" s="187">
        <f>$AH36/'Fixed Data'!$B$13*'Fixed Data'!BP61</f>
        <v>0</v>
      </c>
      <c r="BQ67" s="187">
        <f>$AH36/'Fixed Data'!$B$13*'Fixed Data'!BQ61</f>
        <v>0</v>
      </c>
      <c r="BR67" s="187">
        <f>$AH36/'Fixed Data'!$B$13*'Fixed Data'!BR61</f>
        <v>0</v>
      </c>
      <c r="BS67" s="187">
        <f>$AH36/'Fixed Data'!$B$13*'Fixed Data'!BS61</f>
        <v>0</v>
      </c>
      <c r="BT67" s="187">
        <f>$AH36/'Fixed Data'!$B$13*'Fixed Data'!BT61</f>
        <v>0</v>
      </c>
      <c r="BU67" s="187">
        <f>$AH36/'Fixed Data'!$B$13*'Fixed Data'!BU61</f>
        <v>0</v>
      </c>
      <c r="BV67" s="187">
        <f>$AH36/'Fixed Data'!$B$13*'Fixed Data'!BV61</f>
        <v>0</v>
      </c>
      <c r="BW67" s="187">
        <f>$AH36/'Fixed Data'!$B$13*'Fixed Data'!BW61</f>
        <v>0</v>
      </c>
      <c r="BX67" s="187">
        <f>$AH36/'Fixed Data'!$B$13*'Fixed Data'!BX61</f>
        <v>0</v>
      </c>
      <c r="BY67" s="187">
        <f>$AH36/'Fixed Data'!$B$13*'Fixed Data'!BY61</f>
        <v>0</v>
      </c>
      <c r="BZ67" s="187">
        <f>$AH36/'Fixed Data'!$B$13*'Fixed Data'!BZ61</f>
        <v>0</v>
      </c>
      <c r="CA67" s="188">
        <f>$AH36/'Fixed Data'!$B$13*'Fixed Data'!CA61</f>
        <v>0</v>
      </c>
    </row>
    <row r="68" spans="1:84" ht="16.149999999999999" collapsed="1">
      <c r="A68" s="297"/>
      <c r="B68" s="2" t="s">
        <v>402</v>
      </c>
      <c r="C68" s="2" t="s">
        <v>403</v>
      </c>
      <c r="D68" s="2" t="s">
        <v>208</v>
      </c>
      <c r="E68" s="255">
        <f t="shared" ref="E68:BB68" si="10">SUM(E38:E67)</f>
        <v>0</v>
      </c>
      <c r="F68" s="255">
        <f t="shared" si="10"/>
        <v>0</v>
      </c>
      <c r="G68" s="255">
        <f t="shared" si="10"/>
        <v>0</v>
      </c>
      <c r="H68" s="255">
        <f t="shared" si="10"/>
        <v>0</v>
      </c>
      <c r="I68" s="255">
        <f t="shared" si="10"/>
        <v>0</v>
      </c>
      <c r="J68" s="255">
        <f t="shared" si="10"/>
        <v>0</v>
      </c>
      <c r="K68" s="255">
        <f t="shared" si="10"/>
        <v>0</v>
      </c>
      <c r="L68" s="255">
        <f t="shared" si="10"/>
        <v>0</v>
      </c>
      <c r="M68" s="255">
        <f t="shared" si="10"/>
        <v>0</v>
      </c>
      <c r="N68" s="255">
        <f t="shared" si="10"/>
        <v>0</v>
      </c>
      <c r="O68" s="255">
        <f t="shared" si="10"/>
        <v>0</v>
      </c>
      <c r="P68" s="255">
        <f t="shared" si="10"/>
        <v>0</v>
      </c>
      <c r="Q68" s="255">
        <f t="shared" si="10"/>
        <v>0</v>
      </c>
      <c r="R68" s="255">
        <f t="shared" si="10"/>
        <v>0</v>
      </c>
      <c r="S68" s="255">
        <f t="shared" si="10"/>
        <v>0</v>
      </c>
      <c r="T68" s="255">
        <f t="shared" si="10"/>
        <v>0</v>
      </c>
      <c r="U68" s="255">
        <f t="shared" si="10"/>
        <v>0</v>
      </c>
      <c r="V68" s="255">
        <f t="shared" si="10"/>
        <v>0</v>
      </c>
      <c r="W68" s="255">
        <f t="shared" si="10"/>
        <v>0</v>
      </c>
      <c r="X68" s="255">
        <f t="shared" si="10"/>
        <v>0</v>
      </c>
      <c r="Y68" s="255">
        <f t="shared" si="10"/>
        <v>0</v>
      </c>
      <c r="Z68" s="255">
        <f t="shared" si="10"/>
        <v>0</v>
      </c>
      <c r="AA68" s="255">
        <f t="shared" si="10"/>
        <v>0</v>
      </c>
      <c r="AB68" s="255">
        <f t="shared" si="10"/>
        <v>0</v>
      </c>
      <c r="AC68" s="255">
        <f t="shared" si="10"/>
        <v>0</v>
      </c>
      <c r="AD68" s="255">
        <f t="shared" si="10"/>
        <v>0</v>
      </c>
      <c r="AE68" s="255">
        <f t="shared" si="10"/>
        <v>0</v>
      </c>
      <c r="AF68" s="255">
        <f t="shared" si="10"/>
        <v>0</v>
      </c>
      <c r="AG68" s="255">
        <f t="shared" si="10"/>
        <v>0</v>
      </c>
      <c r="AH68" s="255">
        <f t="shared" si="10"/>
        <v>0</v>
      </c>
      <c r="AI68" s="255">
        <f t="shared" si="10"/>
        <v>0</v>
      </c>
      <c r="AJ68" s="255">
        <f t="shared" si="10"/>
        <v>0</v>
      </c>
      <c r="AK68" s="255">
        <f t="shared" si="10"/>
        <v>0</v>
      </c>
      <c r="AL68" s="255">
        <f t="shared" si="10"/>
        <v>0</v>
      </c>
      <c r="AM68" s="255">
        <f t="shared" si="10"/>
        <v>0</v>
      </c>
      <c r="AN68" s="255">
        <f t="shared" si="10"/>
        <v>0</v>
      </c>
      <c r="AO68" s="255">
        <f t="shared" si="10"/>
        <v>0</v>
      </c>
      <c r="AP68" s="255">
        <f t="shared" si="10"/>
        <v>0</v>
      </c>
      <c r="AQ68" s="255">
        <f t="shared" si="10"/>
        <v>0</v>
      </c>
      <c r="AR68" s="255">
        <f t="shared" si="10"/>
        <v>0</v>
      </c>
      <c r="AS68" s="255">
        <f t="shared" si="10"/>
        <v>0</v>
      </c>
      <c r="AT68" s="255">
        <f t="shared" si="10"/>
        <v>0</v>
      </c>
      <c r="AU68" s="255">
        <f t="shared" si="10"/>
        <v>0</v>
      </c>
      <c r="AV68" s="255">
        <f t="shared" si="10"/>
        <v>0</v>
      </c>
      <c r="AW68" s="255">
        <f t="shared" si="10"/>
        <v>0</v>
      </c>
      <c r="AX68" s="255">
        <f t="shared" si="10"/>
        <v>0</v>
      </c>
      <c r="AY68" s="255">
        <f t="shared" si="10"/>
        <v>0</v>
      </c>
      <c r="AZ68" s="255">
        <f t="shared" si="10"/>
        <v>0</v>
      </c>
      <c r="BA68" s="255">
        <f t="shared" si="10"/>
        <v>0</v>
      </c>
      <c r="BB68" s="255">
        <f t="shared" si="10"/>
        <v>0</v>
      </c>
      <c r="BC68" s="255">
        <f t="shared" ref="BC68:CB68" si="11">SUM(BC38:BC67)</f>
        <v>0</v>
      </c>
      <c r="BD68" s="255">
        <f t="shared" si="11"/>
        <v>0</v>
      </c>
      <c r="BE68" s="255">
        <f t="shared" si="11"/>
        <v>0</v>
      </c>
      <c r="BF68" s="255">
        <f t="shared" si="11"/>
        <v>0</v>
      </c>
      <c r="BG68" s="255">
        <f t="shared" si="11"/>
        <v>0</v>
      </c>
      <c r="BH68" s="255">
        <f t="shared" si="11"/>
        <v>0</v>
      </c>
      <c r="BI68" s="255">
        <f t="shared" si="11"/>
        <v>0</v>
      </c>
      <c r="BJ68" s="255">
        <f t="shared" si="11"/>
        <v>0</v>
      </c>
      <c r="BK68" s="255">
        <f t="shared" si="11"/>
        <v>0</v>
      </c>
      <c r="BL68" s="255">
        <f t="shared" si="11"/>
        <v>0</v>
      </c>
      <c r="BM68" s="255">
        <f t="shared" si="11"/>
        <v>0</v>
      </c>
      <c r="BN68" s="255">
        <f t="shared" si="11"/>
        <v>0</v>
      </c>
      <c r="BO68" s="255">
        <f t="shared" si="11"/>
        <v>0</v>
      </c>
      <c r="BP68" s="255">
        <f t="shared" si="11"/>
        <v>0</v>
      </c>
      <c r="BQ68" s="255">
        <f t="shared" si="11"/>
        <v>0</v>
      </c>
      <c r="BR68" s="255">
        <f t="shared" si="11"/>
        <v>0</v>
      </c>
      <c r="BS68" s="255">
        <f t="shared" si="11"/>
        <v>0</v>
      </c>
      <c r="BT68" s="255">
        <f t="shared" si="11"/>
        <v>0</v>
      </c>
      <c r="BU68" s="255">
        <f t="shared" si="11"/>
        <v>0</v>
      </c>
      <c r="BV68" s="255">
        <f t="shared" si="11"/>
        <v>0</v>
      </c>
      <c r="BW68" s="255">
        <f t="shared" si="11"/>
        <v>0</v>
      </c>
      <c r="BX68" s="255">
        <f t="shared" si="11"/>
        <v>0</v>
      </c>
      <c r="BY68" s="255">
        <f t="shared" si="11"/>
        <v>0</v>
      </c>
      <c r="BZ68" s="255">
        <f t="shared" si="11"/>
        <v>0</v>
      </c>
      <c r="CA68" s="256">
        <f t="shared" si="11"/>
        <v>0</v>
      </c>
      <c r="CB68" s="255">
        <f t="shared" si="11"/>
        <v>0</v>
      </c>
    </row>
    <row r="69" spans="1:84" ht="17.100000000000001" customHeight="1" outlineLevel="1">
      <c r="A69" s="297"/>
      <c r="B69" s="2" t="s">
        <v>404</v>
      </c>
      <c r="C69" s="2" t="s">
        <v>405</v>
      </c>
      <c r="D69" s="2" t="s">
        <v>208</v>
      </c>
      <c r="E69" s="255">
        <v>0</v>
      </c>
      <c r="F69" s="255">
        <f>E71</f>
        <v>0</v>
      </c>
      <c r="G69" s="255">
        <f t="shared" ref="G69:BR69" si="12">F71</f>
        <v>0</v>
      </c>
      <c r="H69" s="255">
        <f t="shared" si="12"/>
        <v>0</v>
      </c>
      <c r="I69" s="255">
        <f t="shared" si="12"/>
        <v>0</v>
      </c>
      <c r="J69" s="255">
        <f t="shared" si="12"/>
        <v>0</v>
      </c>
      <c r="K69" s="255">
        <f t="shared" si="12"/>
        <v>0</v>
      </c>
      <c r="L69" s="255">
        <f t="shared" si="12"/>
        <v>0</v>
      </c>
      <c r="M69" s="255">
        <f t="shared" si="12"/>
        <v>0</v>
      </c>
      <c r="N69" s="255">
        <f t="shared" si="12"/>
        <v>0</v>
      </c>
      <c r="O69" s="255">
        <f t="shared" si="12"/>
        <v>0</v>
      </c>
      <c r="P69" s="255">
        <f t="shared" si="12"/>
        <v>0</v>
      </c>
      <c r="Q69" s="255">
        <f t="shared" si="12"/>
        <v>0</v>
      </c>
      <c r="R69" s="255">
        <f t="shared" si="12"/>
        <v>0</v>
      </c>
      <c r="S69" s="255">
        <f t="shared" si="12"/>
        <v>0</v>
      </c>
      <c r="T69" s="255">
        <f t="shared" si="12"/>
        <v>0</v>
      </c>
      <c r="U69" s="255">
        <f t="shared" si="12"/>
        <v>0</v>
      </c>
      <c r="V69" s="255">
        <f t="shared" si="12"/>
        <v>0</v>
      </c>
      <c r="W69" s="255">
        <f t="shared" si="12"/>
        <v>0</v>
      </c>
      <c r="X69" s="255">
        <f t="shared" si="12"/>
        <v>0</v>
      </c>
      <c r="Y69" s="255">
        <f t="shared" si="12"/>
        <v>0</v>
      </c>
      <c r="Z69" s="255">
        <f t="shared" si="12"/>
        <v>0</v>
      </c>
      <c r="AA69" s="255">
        <f t="shared" si="12"/>
        <v>0</v>
      </c>
      <c r="AB69" s="255">
        <f t="shared" si="12"/>
        <v>0</v>
      </c>
      <c r="AC69" s="255">
        <f t="shared" si="12"/>
        <v>0</v>
      </c>
      <c r="AD69" s="255">
        <f t="shared" si="12"/>
        <v>0</v>
      </c>
      <c r="AE69" s="255">
        <f t="shared" si="12"/>
        <v>0</v>
      </c>
      <c r="AF69" s="255">
        <f t="shared" si="12"/>
        <v>0</v>
      </c>
      <c r="AG69" s="255">
        <f t="shared" si="12"/>
        <v>0</v>
      </c>
      <c r="AH69" s="255">
        <f t="shared" si="12"/>
        <v>0</v>
      </c>
      <c r="AI69" s="255">
        <f t="shared" si="12"/>
        <v>0</v>
      </c>
      <c r="AJ69" s="255">
        <f t="shared" si="12"/>
        <v>0</v>
      </c>
      <c r="AK69" s="255">
        <f t="shared" si="12"/>
        <v>0</v>
      </c>
      <c r="AL69" s="255">
        <f t="shared" si="12"/>
        <v>0</v>
      </c>
      <c r="AM69" s="255">
        <f t="shared" si="12"/>
        <v>0</v>
      </c>
      <c r="AN69" s="255">
        <f t="shared" si="12"/>
        <v>0</v>
      </c>
      <c r="AO69" s="255">
        <f t="shared" si="12"/>
        <v>0</v>
      </c>
      <c r="AP69" s="255">
        <f t="shared" si="12"/>
        <v>0</v>
      </c>
      <c r="AQ69" s="255">
        <f t="shared" si="12"/>
        <v>0</v>
      </c>
      <c r="AR69" s="255">
        <f t="shared" si="12"/>
        <v>0</v>
      </c>
      <c r="AS69" s="255">
        <f t="shared" si="12"/>
        <v>0</v>
      </c>
      <c r="AT69" s="255">
        <f t="shared" si="12"/>
        <v>0</v>
      </c>
      <c r="AU69" s="255">
        <f t="shared" si="12"/>
        <v>0</v>
      </c>
      <c r="AV69" s="255">
        <f t="shared" si="12"/>
        <v>0</v>
      </c>
      <c r="AW69" s="255">
        <f t="shared" si="12"/>
        <v>0</v>
      </c>
      <c r="AX69" s="255">
        <f t="shared" si="12"/>
        <v>0</v>
      </c>
      <c r="AY69" s="255">
        <f t="shared" si="12"/>
        <v>0</v>
      </c>
      <c r="AZ69" s="255">
        <f t="shared" si="12"/>
        <v>0</v>
      </c>
      <c r="BA69" s="255">
        <f t="shared" si="12"/>
        <v>0</v>
      </c>
      <c r="BB69" s="255">
        <f t="shared" si="12"/>
        <v>0</v>
      </c>
      <c r="BC69" s="255">
        <f t="shared" si="12"/>
        <v>0</v>
      </c>
      <c r="BD69" s="255">
        <f t="shared" si="12"/>
        <v>0</v>
      </c>
      <c r="BE69" s="255">
        <f t="shared" si="12"/>
        <v>0</v>
      </c>
      <c r="BF69" s="255">
        <f t="shared" si="12"/>
        <v>0</v>
      </c>
      <c r="BG69" s="255">
        <f t="shared" si="12"/>
        <v>0</v>
      </c>
      <c r="BH69" s="255">
        <f t="shared" si="12"/>
        <v>0</v>
      </c>
      <c r="BI69" s="255">
        <f t="shared" si="12"/>
        <v>0</v>
      </c>
      <c r="BJ69" s="255">
        <f t="shared" si="12"/>
        <v>0</v>
      </c>
      <c r="BK69" s="255">
        <f t="shared" si="12"/>
        <v>0</v>
      </c>
      <c r="BL69" s="255">
        <f t="shared" si="12"/>
        <v>0</v>
      </c>
      <c r="BM69" s="255">
        <f t="shared" si="12"/>
        <v>0</v>
      </c>
      <c r="BN69" s="255">
        <f t="shared" si="12"/>
        <v>0</v>
      </c>
      <c r="BO69" s="255">
        <f t="shared" si="12"/>
        <v>0</v>
      </c>
      <c r="BP69" s="255">
        <f t="shared" si="12"/>
        <v>0</v>
      </c>
      <c r="BQ69" s="255">
        <f t="shared" si="12"/>
        <v>0</v>
      </c>
      <c r="BR69" s="255">
        <f t="shared" si="12"/>
        <v>0</v>
      </c>
      <c r="BS69" s="255">
        <f t="shared" ref="BS69:CB69" si="13">BR71</f>
        <v>0</v>
      </c>
      <c r="BT69" s="255">
        <f t="shared" si="13"/>
        <v>0</v>
      </c>
      <c r="BU69" s="255">
        <f t="shared" si="13"/>
        <v>0</v>
      </c>
      <c r="BV69" s="255">
        <f t="shared" si="13"/>
        <v>0</v>
      </c>
      <c r="BW69" s="255">
        <f t="shared" si="13"/>
        <v>0</v>
      </c>
      <c r="BX69" s="255">
        <f t="shared" si="13"/>
        <v>0</v>
      </c>
      <c r="BY69" s="255">
        <f t="shared" si="13"/>
        <v>0</v>
      </c>
      <c r="BZ69" s="255">
        <f t="shared" si="13"/>
        <v>0</v>
      </c>
      <c r="CA69" s="256">
        <f>BZ71</f>
        <v>0</v>
      </c>
      <c r="CB69" s="255">
        <f t="shared" si="13"/>
        <v>0</v>
      </c>
      <c r="CC69" s="145"/>
    </row>
    <row r="70" spans="1:84" ht="17.25" customHeight="1" outlineLevel="1">
      <c r="A70" s="297"/>
      <c r="B70" s="2" t="s">
        <v>406</v>
      </c>
      <c r="C70" s="2" t="s">
        <v>407</v>
      </c>
      <c r="D70" s="2" t="s">
        <v>208</v>
      </c>
      <c r="E70" s="255">
        <f>E71*(1/(1+'Fixed Data'!$B$8))</f>
        <v>0</v>
      </c>
      <c r="F70" s="255">
        <f>F71*(1/(1+'Fixed Data'!$B$8))</f>
        <v>0</v>
      </c>
      <c r="G70" s="255">
        <f>G71*(1/(1+'Fixed Data'!$B$8))</f>
        <v>0</v>
      </c>
      <c r="H70" s="255">
        <f>H71*(1/(1+'Fixed Data'!$B$8))</f>
        <v>0</v>
      </c>
      <c r="I70" s="255">
        <f>I71*(1/(1+'Fixed Data'!$B$8))</f>
        <v>0</v>
      </c>
      <c r="J70" s="255">
        <f>J71*(1/(1+'Fixed Data'!$B$8))</f>
        <v>0</v>
      </c>
      <c r="K70" s="255">
        <f>K71*(1/(1+'Fixed Data'!$B$8))</f>
        <v>0</v>
      </c>
      <c r="L70" s="255">
        <f>L71*(1/(1+'Fixed Data'!$B$8))</f>
        <v>0</v>
      </c>
      <c r="M70" s="255">
        <f>M71*(1/(1+'Fixed Data'!$B$8))</f>
        <v>0</v>
      </c>
      <c r="N70" s="255">
        <f>N71*(1/(1+'Fixed Data'!$B$8))</f>
        <v>0</v>
      </c>
      <c r="O70" s="255">
        <f>O71*(1/(1+'Fixed Data'!$B$8))</f>
        <v>0</v>
      </c>
      <c r="P70" s="255">
        <f>P71*(1/(1+'Fixed Data'!$B$8))</f>
        <v>0</v>
      </c>
      <c r="Q70" s="255">
        <f>Q71*(1/(1+'Fixed Data'!$B$8))</f>
        <v>0</v>
      </c>
      <c r="R70" s="255">
        <f>R71*(1/(1+'Fixed Data'!$B$8))</f>
        <v>0</v>
      </c>
      <c r="S70" s="255">
        <f>S71*(1/(1+'Fixed Data'!$B$8))</f>
        <v>0</v>
      </c>
      <c r="T70" s="255">
        <f>T71*(1/(1+'Fixed Data'!$B$8))</f>
        <v>0</v>
      </c>
      <c r="U70" s="255">
        <f>U71*(1/(1+'Fixed Data'!$B$8))</f>
        <v>0</v>
      </c>
      <c r="V70" s="255">
        <f>V71*(1/(1+'Fixed Data'!$B$8))</f>
        <v>0</v>
      </c>
      <c r="W70" s="255">
        <f>W71*(1/(1+'Fixed Data'!$B$8))</f>
        <v>0</v>
      </c>
      <c r="X70" s="255">
        <f>X71*(1/(1+'Fixed Data'!$B$8))</f>
        <v>0</v>
      </c>
      <c r="Y70" s="255">
        <f>Y71*(1/(1+'Fixed Data'!$B$8))</f>
        <v>0</v>
      </c>
      <c r="Z70" s="255">
        <f>Z71*(1/(1+'Fixed Data'!$B$8))</f>
        <v>0</v>
      </c>
      <c r="AA70" s="255">
        <f>AA71*(1/(1+'Fixed Data'!$B$8))</f>
        <v>0</v>
      </c>
      <c r="AB70" s="255">
        <f>AB71*(1/(1+'Fixed Data'!$B$8))</f>
        <v>0</v>
      </c>
      <c r="AC70" s="255">
        <f>AC71*(1/(1+'Fixed Data'!$B$8))</f>
        <v>0</v>
      </c>
      <c r="AD70" s="255">
        <f>AD71*(1/(1+'Fixed Data'!$B$8))</f>
        <v>0</v>
      </c>
      <c r="AE70" s="255">
        <f>AE71*(1/(1+'Fixed Data'!$B$8))</f>
        <v>0</v>
      </c>
      <c r="AF70" s="255">
        <f>AF71*(1/(1+'Fixed Data'!$B$8))</f>
        <v>0</v>
      </c>
      <c r="AG70" s="255">
        <f>AG71*(1/(1+'Fixed Data'!$B$8))</f>
        <v>0</v>
      </c>
      <c r="AH70" s="255">
        <f>AH71*(1/(1+'Fixed Data'!$B$8))</f>
        <v>0</v>
      </c>
      <c r="AI70" s="255">
        <f>AI71*(1/(1+'Fixed Data'!$B$8))</f>
        <v>0</v>
      </c>
      <c r="AJ70" s="255">
        <f>AJ71*(1/(1+'Fixed Data'!$B$8))</f>
        <v>0</v>
      </c>
      <c r="AK70" s="255">
        <f>AK71*(1/(1+'Fixed Data'!$B$8))</f>
        <v>0</v>
      </c>
      <c r="AL70" s="255">
        <f>AL71*(1/(1+'Fixed Data'!$B$8))</f>
        <v>0</v>
      </c>
      <c r="AM70" s="255">
        <f>AM71*(1/(1+'Fixed Data'!$B$8))</f>
        <v>0</v>
      </c>
      <c r="AN70" s="255">
        <f>AN71*(1/(1+'Fixed Data'!$B$8))</f>
        <v>0</v>
      </c>
      <c r="AO70" s="255">
        <f>AO71*(1/(1+'Fixed Data'!$B$8))</f>
        <v>0</v>
      </c>
      <c r="AP70" s="255">
        <f>AP71*(1/(1+'Fixed Data'!$B$8))</f>
        <v>0</v>
      </c>
      <c r="AQ70" s="255">
        <f>AQ71*(1/(1+'Fixed Data'!$B$8))</f>
        <v>0</v>
      </c>
      <c r="AR70" s="255">
        <f>AR71*(1/(1+'Fixed Data'!$B$8))</f>
        <v>0</v>
      </c>
      <c r="AS70" s="255">
        <f>AS71*(1/(1+'Fixed Data'!$B$8))</f>
        <v>0</v>
      </c>
      <c r="AT70" s="255">
        <f>AT71*(1/(1+'Fixed Data'!$B$8))</f>
        <v>0</v>
      </c>
      <c r="AU70" s="255">
        <f>AU71*(1/(1+'Fixed Data'!$B$8))</f>
        <v>0</v>
      </c>
      <c r="AV70" s="255">
        <f>AV71*(1/(1+'Fixed Data'!$B$8))</f>
        <v>0</v>
      </c>
      <c r="AW70" s="255">
        <f>AW71*(1/(1+'Fixed Data'!$B$8))</f>
        <v>0</v>
      </c>
      <c r="AX70" s="255">
        <f>AX71*(1/(1+'Fixed Data'!$B$8))</f>
        <v>0</v>
      </c>
      <c r="AY70" s="255">
        <f>AY71*(1/(1+'Fixed Data'!$B$8))</f>
        <v>0</v>
      </c>
      <c r="AZ70" s="255">
        <f>AZ71*(1/(1+'Fixed Data'!$B$8))</f>
        <v>0</v>
      </c>
      <c r="BA70" s="255">
        <f>BA71*(1/(1+'Fixed Data'!$B$8))</f>
        <v>0</v>
      </c>
      <c r="BB70" s="255">
        <f>BB71*(1/(1+'Fixed Data'!$B$8))</f>
        <v>0</v>
      </c>
      <c r="BC70" s="255">
        <f>BC71*(1/(1+'Fixed Data'!$B$8))</f>
        <v>0</v>
      </c>
      <c r="BD70" s="255">
        <f>BD71*(1/(1+'Fixed Data'!$B$8))</f>
        <v>0</v>
      </c>
      <c r="BE70" s="255">
        <f>BE71*(1/(1+'Fixed Data'!$B$8))</f>
        <v>0</v>
      </c>
      <c r="BF70" s="255">
        <f>BF71*(1/(1+'Fixed Data'!$B$8))</f>
        <v>0</v>
      </c>
      <c r="BG70" s="255">
        <f>BG71*(1/(1+'Fixed Data'!$B$8))</f>
        <v>0</v>
      </c>
      <c r="BH70" s="255">
        <f>BH71*(1/(1+'Fixed Data'!$B$8))</f>
        <v>0</v>
      </c>
      <c r="BI70" s="255">
        <f>BI71*(1/(1+'Fixed Data'!$B$8))</f>
        <v>0</v>
      </c>
      <c r="BJ70" s="255">
        <f>BJ71*(1/(1+'Fixed Data'!$B$8))</f>
        <v>0</v>
      </c>
      <c r="BK70" s="255">
        <f>BK71*(1/(1+'Fixed Data'!$B$8))</f>
        <v>0</v>
      </c>
      <c r="BL70" s="255">
        <f>BL71*(1/(1+'Fixed Data'!$B$8))</f>
        <v>0</v>
      </c>
      <c r="BM70" s="255">
        <f>BM71*(1/(1+'Fixed Data'!$B$8))</f>
        <v>0</v>
      </c>
      <c r="BN70" s="255">
        <f>BN71*(1/(1+'Fixed Data'!$B$8))</f>
        <v>0</v>
      </c>
      <c r="BO70" s="255">
        <f>BO71*(1/(1+'Fixed Data'!$B$8))</f>
        <v>0</v>
      </c>
      <c r="BP70" s="255">
        <f>BP71*(1/(1+'Fixed Data'!$B$8))</f>
        <v>0</v>
      </c>
      <c r="BQ70" s="255">
        <f>BQ71*(1/(1+'Fixed Data'!$B$8))</f>
        <v>0</v>
      </c>
      <c r="BR70" s="255">
        <f>BR71*(1/(1+'Fixed Data'!$B$8))</f>
        <v>0</v>
      </c>
      <c r="BS70" s="255">
        <f>BS71*(1/(1+'Fixed Data'!$B$8))</f>
        <v>0</v>
      </c>
      <c r="BT70" s="255">
        <f>BT71*(1/(1+'Fixed Data'!$B$8))</f>
        <v>0</v>
      </c>
      <c r="BU70" s="255">
        <f>BU71*(1/(1+'Fixed Data'!$B$8))</f>
        <v>0</v>
      </c>
      <c r="BV70" s="255">
        <f>BV71*(1/(1+'Fixed Data'!$B$8))</f>
        <v>0</v>
      </c>
      <c r="BW70" s="255">
        <f>BW71*(1/(1+'Fixed Data'!$B$8))</f>
        <v>0</v>
      </c>
      <c r="BX70" s="255">
        <f>BX71*(1/(1+'Fixed Data'!$B$8))</f>
        <v>0</v>
      </c>
      <c r="BY70" s="255">
        <f>BY71*(1/(1+'Fixed Data'!$B$8))</f>
        <v>0</v>
      </c>
      <c r="BZ70" s="255">
        <f>BZ71*(1/(1+'Fixed Data'!$B$8))</f>
        <v>0</v>
      </c>
      <c r="CA70" s="256">
        <f>CA71*(1/(1+'Fixed Data'!$B$8))</f>
        <v>0</v>
      </c>
      <c r="CB70" s="255">
        <f>CB71*(1/(1+'Fixed Data'!$B$8))</f>
        <v>0</v>
      </c>
      <c r="CC70" s="145"/>
      <c r="CD70" s="145"/>
    </row>
    <row r="71" spans="1:84" ht="16.5" customHeight="1" outlineLevel="1">
      <c r="A71" s="297"/>
      <c r="B71" s="2" t="s">
        <v>408</v>
      </c>
      <c r="C71" s="2" t="s">
        <v>409</v>
      </c>
      <c r="D71" s="2" t="s">
        <v>208</v>
      </c>
      <c r="E71" s="255">
        <f>E36-E68+E69</f>
        <v>0</v>
      </c>
      <c r="F71" s="255">
        <f t="shared" ref="F71:BQ71" si="14">F36-F68+F69</f>
        <v>0</v>
      </c>
      <c r="G71" s="255">
        <f t="shared" si="14"/>
        <v>0</v>
      </c>
      <c r="H71" s="255">
        <f t="shared" si="14"/>
        <v>0</v>
      </c>
      <c r="I71" s="255">
        <f t="shared" si="14"/>
        <v>0</v>
      </c>
      <c r="J71" s="255">
        <f t="shared" si="14"/>
        <v>0</v>
      </c>
      <c r="K71" s="255">
        <f t="shared" si="14"/>
        <v>0</v>
      </c>
      <c r="L71" s="255">
        <f t="shared" si="14"/>
        <v>0</v>
      </c>
      <c r="M71" s="255">
        <f t="shared" si="14"/>
        <v>0</v>
      </c>
      <c r="N71" s="255">
        <f t="shared" si="14"/>
        <v>0</v>
      </c>
      <c r="O71" s="255">
        <f t="shared" si="14"/>
        <v>0</v>
      </c>
      <c r="P71" s="255">
        <f t="shared" si="14"/>
        <v>0</v>
      </c>
      <c r="Q71" s="255">
        <f t="shared" si="14"/>
        <v>0</v>
      </c>
      <c r="R71" s="255">
        <f t="shared" si="14"/>
        <v>0</v>
      </c>
      <c r="S71" s="255">
        <f t="shared" si="14"/>
        <v>0</v>
      </c>
      <c r="T71" s="255">
        <f t="shared" si="14"/>
        <v>0</v>
      </c>
      <c r="U71" s="255">
        <f t="shared" si="14"/>
        <v>0</v>
      </c>
      <c r="V71" s="255">
        <f t="shared" si="14"/>
        <v>0</v>
      </c>
      <c r="W71" s="255">
        <f t="shared" si="14"/>
        <v>0</v>
      </c>
      <c r="X71" s="255">
        <f t="shared" si="14"/>
        <v>0</v>
      </c>
      <c r="Y71" s="255">
        <f t="shared" si="14"/>
        <v>0</v>
      </c>
      <c r="Z71" s="255">
        <f t="shared" si="14"/>
        <v>0</v>
      </c>
      <c r="AA71" s="255">
        <f t="shared" si="14"/>
        <v>0</v>
      </c>
      <c r="AB71" s="255">
        <f t="shared" si="14"/>
        <v>0</v>
      </c>
      <c r="AC71" s="255">
        <f t="shared" si="14"/>
        <v>0</v>
      </c>
      <c r="AD71" s="255">
        <f t="shared" si="14"/>
        <v>0</v>
      </c>
      <c r="AE71" s="255">
        <f t="shared" si="14"/>
        <v>0</v>
      </c>
      <c r="AF71" s="255">
        <f t="shared" si="14"/>
        <v>0</v>
      </c>
      <c r="AG71" s="255">
        <f t="shared" si="14"/>
        <v>0</v>
      </c>
      <c r="AH71" s="255">
        <f t="shared" si="14"/>
        <v>0</v>
      </c>
      <c r="AI71" s="255">
        <f t="shared" si="14"/>
        <v>0</v>
      </c>
      <c r="AJ71" s="255">
        <f t="shared" si="14"/>
        <v>0</v>
      </c>
      <c r="AK71" s="255">
        <f t="shared" si="14"/>
        <v>0</v>
      </c>
      <c r="AL71" s="255">
        <f t="shared" si="14"/>
        <v>0</v>
      </c>
      <c r="AM71" s="255">
        <f t="shared" si="14"/>
        <v>0</v>
      </c>
      <c r="AN71" s="255">
        <f t="shared" si="14"/>
        <v>0</v>
      </c>
      <c r="AO71" s="255">
        <f t="shared" si="14"/>
        <v>0</v>
      </c>
      <c r="AP71" s="255">
        <f t="shared" si="14"/>
        <v>0</v>
      </c>
      <c r="AQ71" s="255">
        <f t="shared" si="14"/>
        <v>0</v>
      </c>
      <c r="AR71" s="255">
        <f t="shared" si="14"/>
        <v>0</v>
      </c>
      <c r="AS71" s="255">
        <f t="shared" si="14"/>
        <v>0</v>
      </c>
      <c r="AT71" s="255">
        <f t="shared" si="14"/>
        <v>0</v>
      </c>
      <c r="AU71" s="255">
        <f t="shared" si="14"/>
        <v>0</v>
      </c>
      <c r="AV71" s="255">
        <f t="shared" si="14"/>
        <v>0</v>
      </c>
      <c r="AW71" s="255">
        <f t="shared" si="14"/>
        <v>0</v>
      </c>
      <c r="AX71" s="255">
        <f t="shared" si="14"/>
        <v>0</v>
      </c>
      <c r="AY71" s="255">
        <f t="shared" si="14"/>
        <v>0</v>
      </c>
      <c r="AZ71" s="255">
        <f t="shared" si="14"/>
        <v>0</v>
      </c>
      <c r="BA71" s="255">
        <f t="shared" si="14"/>
        <v>0</v>
      </c>
      <c r="BB71" s="255">
        <f t="shared" si="14"/>
        <v>0</v>
      </c>
      <c r="BC71" s="255">
        <f t="shared" si="14"/>
        <v>0</v>
      </c>
      <c r="BD71" s="255">
        <f t="shared" si="14"/>
        <v>0</v>
      </c>
      <c r="BE71" s="255">
        <f t="shared" si="14"/>
        <v>0</v>
      </c>
      <c r="BF71" s="255">
        <f t="shared" si="14"/>
        <v>0</v>
      </c>
      <c r="BG71" s="255">
        <f t="shared" si="14"/>
        <v>0</v>
      </c>
      <c r="BH71" s="255">
        <f t="shared" si="14"/>
        <v>0</v>
      </c>
      <c r="BI71" s="255">
        <f t="shared" si="14"/>
        <v>0</v>
      </c>
      <c r="BJ71" s="255">
        <f t="shared" si="14"/>
        <v>0</v>
      </c>
      <c r="BK71" s="255">
        <f t="shared" si="14"/>
        <v>0</v>
      </c>
      <c r="BL71" s="255">
        <f t="shared" si="14"/>
        <v>0</v>
      </c>
      <c r="BM71" s="255">
        <f t="shared" si="14"/>
        <v>0</v>
      </c>
      <c r="BN71" s="255">
        <f t="shared" si="14"/>
        <v>0</v>
      </c>
      <c r="BO71" s="255">
        <f t="shared" si="14"/>
        <v>0</v>
      </c>
      <c r="BP71" s="255">
        <f t="shared" si="14"/>
        <v>0</v>
      </c>
      <c r="BQ71" s="255">
        <f t="shared" si="14"/>
        <v>0</v>
      </c>
      <c r="BR71" s="255">
        <f t="shared" ref="BR71:CB71" si="15">BR36-BR68+BR69</f>
        <v>0</v>
      </c>
      <c r="BS71" s="255">
        <f t="shared" si="15"/>
        <v>0</v>
      </c>
      <c r="BT71" s="255">
        <f t="shared" si="15"/>
        <v>0</v>
      </c>
      <c r="BU71" s="255">
        <f t="shared" si="15"/>
        <v>0</v>
      </c>
      <c r="BV71" s="255">
        <f t="shared" si="15"/>
        <v>0</v>
      </c>
      <c r="BW71" s="255">
        <f t="shared" si="15"/>
        <v>0</v>
      </c>
      <c r="BX71" s="255">
        <f t="shared" si="15"/>
        <v>0</v>
      </c>
      <c r="BY71" s="255">
        <f t="shared" si="15"/>
        <v>0</v>
      </c>
      <c r="BZ71" s="255">
        <f>BZ36-BZ68+BZ69</f>
        <v>0</v>
      </c>
      <c r="CA71" s="256">
        <f>CA36-CA68+CA69</f>
        <v>0</v>
      </c>
      <c r="CB71" s="255">
        <f t="shared" si="15"/>
        <v>0</v>
      </c>
      <c r="CC71" s="145"/>
      <c r="CD71" s="145"/>
      <c r="CE71" s="145"/>
    </row>
    <row r="72" spans="1:84" ht="16.149999999999999">
      <c r="A72" s="297"/>
      <c r="B72" s="2" t="s">
        <v>410</v>
      </c>
      <c r="C72" s="2" t="s">
        <v>411</v>
      </c>
      <c r="D72" s="2" t="s">
        <v>208</v>
      </c>
      <c r="E72" s="255">
        <f>AVERAGE(E69:E70)*'Fixed Data'!$B$8</f>
        <v>0</v>
      </c>
      <c r="F72" s="255">
        <f>AVERAGE(F69:F70)*'Fixed Data'!$B$8</f>
        <v>0</v>
      </c>
      <c r="G72" s="255">
        <f>AVERAGE(G69:G70)*'Fixed Data'!$B$8</f>
        <v>0</v>
      </c>
      <c r="H72" s="255">
        <f>AVERAGE(H69:H70)*'Fixed Data'!$B$8</f>
        <v>0</v>
      </c>
      <c r="I72" s="255">
        <f>AVERAGE(I69:I70)*'Fixed Data'!$B$8</f>
        <v>0</v>
      </c>
      <c r="J72" s="255">
        <f>AVERAGE(J69:J70)*'Fixed Data'!$B$8</f>
        <v>0</v>
      </c>
      <c r="K72" s="255">
        <f>AVERAGE(K69:K70)*'Fixed Data'!$B$8</f>
        <v>0</v>
      </c>
      <c r="L72" s="255">
        <f>AVERAGE(L69:L70)*'Fixed Data'!$B$8</f>
        <v>0</v>
      </c>
      <c r="M72" s="255">
        <f>AVERAGE(M69:M70)*'Fixed Data'!$B$8</f>
        <v>0</v>
      </c>
      <c r="N72" s="255">
        <f>AVERAGE(N69:N70)*'Fixed Data'!$B$8</f>
        <v>0</v>
      </c>
      <c r="O72" s="255">
        <f>AVERAGE(O69:O70)*'Fixed Data'!$B$8</f>
        <v>0</v>
      </c>
      <c r="P72" s="255">
        <f>AVERAGE(P69:P70)*'Fixed Data'!$B$8</f>
        <v>0</v>
      </c>
      <c r="Q72" s="255">
        <f>AVERAGE(Q69:Q70)*'Fixed Data'!$B$8</f>
        <v>0</v>
      </c>
      <c r="R72" s="255">
        <f>AVERAGE(R69:R70)*'Fixed Data'!$B$8</f>
        <v>0</v>
      </c>
      <c r="S72" s="255">
        <f>AVERAGE(S69:S70)*'Fixed Data'!$B$8</f>
        <v>0</v>
      </c>
      <c r="T72" s="255">
        <f>AVERAGE(T69:T70)*'Fixed Data'!$B$8</f>
        <v>0</v>
      </c>
      <c r="U72" s="255">
        <f>AVERAGE(U69:U70)*'Fixed Data'!$B$8</f>
        <v>0</v>
      </c>
      <c r="V72" s="255">
        <f>AVERAGE(V69:V70)*'Fixed Data'!$B$8</f>
        <v>0</v>
      </c>
      <c r="W72" s="255">
        <f>AVERAGE(W69:W70)*'Fixed Data'!$B$8</f>
        <v>0</v>
      </c>
      <c r="X72" s="255">
        <f>AVERAGE(X69:X70)*'Fixed Data'!$B$8</f>
        <v>0</v>
      </c>
      <c r="Y72" s="255">
        <f>AVERAGE(Y69:Y70)*'Fixed Data'!$B$8</f>
        <v>0</v>
      </c>
      <c r="Z72" s="255">
        <f>AVERAGE(Z69:Z70)*'Fixed Data'!$B$8</f>
        <v>0</v>
      </c>
      <c r="AA72" s="255">
        <f>AVERAGE(AA69:AA70)*'Fixed Data'!$B$8</f>
        <v>0</v>
      </c>
      <c r="AB72" s="255">
        <f>AVERAGE(AB69:AB70)*'Fixed Data'!$B$8</f>
        <v>0</v>
      </c>
      <c r="AC72" s="255">
        <f>AVERAGE(AC69:AC70)*'Fixed Data'!$B$8</f>
        <v>0</v>
      </c>
      <c r="AD72" s="255">
        <f>AVERAGE(AD69:AD70)*'Fixed Data'!$B$8</f>
        <v>0</v>
      </c>
      <c r="AE72" s="255">
        <f>AVERAGE(AE69:AE70)*'Fixed Data'!$B$8</f>
        <v>0</v>
      </c>
      <c r="AF72" s="255">
        <f>AVERAGE(AF69:AF70)*'Fixed Data'!$B$8</f>
        <v>0</v>
      </c>
      <c r="AG72" s="255">
        <f>AVERAGE(AG69:AG70)*'Fixed Data'!$B$8</f>
        <v>0</v>
      </c>
      <c r="AH72" s="255">
        <f>AVERAGE(AH69:AH70)*'Fixed Data'!$B$8</f>
        <v>0</v>
      </c>
      <c r="AI72" s="255">
        <f>AVERAGE(AI69:AI70)*'Fixed Data'!$B$8</f>
        <v>0</v>
      </c>
      <c r="AJ72" s="255">
        <f>AVERAGE(AJ69:AJ70)*'Fixed Data'!$B$8</f>
        <v>0</v>
      </c>
      <c r="AK72" s="255">
        <f>AVERAGE(AK69:AK70)*'Fixed Data'!$B$8</f>
        <v>0</v>
      </c>
      <c r="AL72" s="255">
        <f>AVERAGE(AL69:AL70)*'Fixed Data'!$B$8</f>
        <v>0</v>
      </c>
      <c r="AM72" s="255">
        <f>AVERAGE(AM69:AM70)*'Fixed Data'!$B$8</f>
        <v>0</v>
      </c>
      <c r="AN72" s="255">
        <f>AVERAGE(AN69:AN70)*'Fixed Data'!$B$8</f>
        <v>0</v>
      </c>
      <c r="AO72" s="255">
        <f>AVERAGE(AO69:AO70)*'Fixed Data'!$B$8</f>
        <v>0</v>
      </c>
      <c r="AP72" s="255">
        <f>AVERAGE(AP69:AP70)*'Fixed Data'!$B$8</f>
        <v>0</v>
      </c>
      <c r="AQ72" s="255">
        <f>AVERAGE(AQ69:AQ70)*'Fixed Data'!$B$8</f>
        <v>0</v>
      </c>
      <c r="AR72" s="255">
        <f>AVERAGE(AR69:AR70)*'Fixed Data'!$B$8</f>
        <v>0</v>
      </c>
      <c r="AS72" s="255">
        <f>AVERAGE(AS69:AS70)*'Fixed Data'!$B$8</f>
        <v>0</v>
      </c>
      <c r="AT72" s="255">
        <f>AVERAGE(AT69:AT70)*'Fixed Data'!$B$8</f>
        <v>0</v>
      </c>
      <c r="AU72" s="255">
        <f>AVERAGE(AU69:AU70)*'Fixed Data'!$B$8</f>
        <v>0</v>
      </c>
      <c r="AV72" s="255">
        <f>AVERAGE(AV69:AV70)*'Fixed Data'!$B$8</f>
        <v>0</v>
      </c>
      <c r="AW72" s="255">
        <f>AVERAGE(AW69:AW70)*'Fixed Data'!$B$8</f>
        <v>0</v>
      </c>
      <c r="AX72" s="255">
        <f>AVERAGE(AX69:AX70)*'Fixed Data'!$B$8</f>
        <v>0</v>
      </c>
      <c r="AY72" s="255">
        <f>AVERAGE(AY69:AY70)*'Fixed Data'!$B$8</f>
        <v>0</v>
      </c>
      <c r="AZ72" s="255">
        <f>AVERAGE(AZ69:AZ70)*'Fixed Data'!$B$8</f>
        <v>0</v>
      </c>
      <c r="BA72" s="255">
        <f>AVERAGE(BA69:BA70)*'Fixed Data'!$B$8</f>
        <v>0</v>
      </c>
      <c r="BB72" s="255">
        <f>AVERAGE(BB69:BB70)*'Fixed Data'!$B$8</f>
        <v>0</v>
      </c>
      <c r="BC72" s="255">
        <f>AVERAGE(BC69:BC70)*'Fixed Data'!$B$8</f>
        <v>0</v>
      </c>
      <c r="BD72" s="255">
        <f>AVERAGE(BD69:BD70)*'Fixed Data'!$B$8</f>
        <v>0</v>
      </c>
      <c r="BE72" s="255">
        <f>AVERAGE(BE69:BE70)*'Fixed Data'!$B$8</f>
        <v>0</v>
      </c>
      <c r="BF72" s="255">
        <f>AVERAGE(BF69:BF70)*'Fixed Data'!$B$8</f>
        <v>0</v>
      </c>
      <c r="BG72" s="255">
        <f>AVERAGE(BG69:BG70)*'Fixed Data'!$B$8</f>
        <v>0</v>
      </c>
      <c r="BH72" s="255">
        <f>AVERAGE(BH69:BH70)*'Fixed Data'!$B$8</f>
        <v>0</v>
      </c>
      <c r="BI72" s="255">
        <f>AVERAGE(BI69:BI70)*'Fixed Data'!$B$8</f>
        <v>0</v>
      </c>
      <c r="BJ72" s="255">
        <f>AVERAGE(BJ69:BJ70)*'Fixed Data'!$B$8</f>
        <v>0</v>
      </c>
      <c r="BK72" s="255">
        <f>AVERAGE(BK69:BK70)*'Fixed Data'!$B$8</f>
        <v>0</v>
      </c>
      <c r="BL72" s="255">
        <f>AVERAGE(BL69:BL70)*'Fixed Data'!$B$8</f>
        <v>0</v>
      </c>
      <c r="BM72" s="255">
        <f>AVERAGE(BM69:BM70)*'Fixed Data'!$B$8</f>
        <v>0</v>
      </c>
      <c r="BN72" s="255">
        <f>AVERAGE(BN69:BN70)*'Fixed Data'!$B$8</f>
        <v>0</v>
      </c>
      <c r="BO72" s="255">
        <f>AVERAGE(BO69:BO70)*'Fixed Data'!$B$8</f>
        <v>0</v>
      </c>
      <c r="BP72" s="255">
        <f>AVERAGE(BP69:BP70)*'Fixed Data'!$B$8</f>
        <v>0</v>
      </c>
      <c r="BQ72" s="255">
        <f>AVERAGE(BQ69:BQ70)*'Fixed Data'!$B$8</f>
        <v>0</v>
      </c>
      <c r="BR72" s="255">
        <f>AVERAGE(BR69:BR70)*'Fixed Data'!$B$8</f>
        <v>0</v>
      </c>
      <c r="BS72" s="255">
        <f>AVERAGE(BS69:BS70)*'Fixed Data'!$B$8</f>
        <v>0</v>
      </c>
      <c r="BT72" s="255">
        <f>AVERAGE(BT69:BT70)*'Fixed Data'!$B$8</f>
        <v>0</v>
      </c>
      <c r="BU72" s="255">
        <f>AVERAGE(BU69:BU70)*'Fixed Data'!$B$8</f>
        <v>0</v>
      </c>
      <c r="BV72" s="255">
        <f>AVERAGE(BV69:BV70)*'Fixed Data'!$B$8</f>
        <v>0</v>
      </c>
      <c r="BW72" s="255">
        <f>AVERAGE(BW69:BW70)*'Fixed Data'!$B$8</f>
        <v>0</v>
      </c>
      <c r="BX72" s="255">
        <f>AVERAGE(BX69:BX70)*'Fixed Data'!$B$8</f>
        <v>0</v>
      </c>
      <c r="BY72" s="255">
        <f>AVERAGE(BY69:BY70)*'Fixed Data'!$B$8</f>
        <v>0</v>
      </c>
      <c r="BZ72" s="255">
        <f>AVERAGE(BZ69:BZ70)*'Fixed Data'!$B$8</f>
        <v>0</v>
      </c>
      <c r="CA72" s="256">
        <f>AVERAGE(CA69:CA70)*'Fixed Data'!$B$8</f>
        <v>0</v>
      </c>
      <c r="CB72" s="255">
        <f>AVERAGE(CB69:CB70)*'Fixed Data'!$B$8</f>
        <v>0</v>
      </c>
      <c r="CC72" s="145"/>
      <c r="CD72" s="145"/>
      <c r="CE72" s="145"/>
      <c r="CF72" s="145"/>
    </row>
    <row r="73" spans="1:84" ht="16.5" customHeight="1" thickBot="1">
      <c r="A73" s="298"/>
      <c r="B73" s="8" t="s">
        <v>412</v>
      </c>
      <c r="C73" s="8" t="s">
        <v>413</v>
      </c>
      <c r="D73" s="8" t="s">
        <v>208</v>
      </c>
      <c r="E73" s="259">
        <f t="shared" ref="E73:BP73" si="16">E37+E68+E72</f>
        <v>0</v>
      </c>
      <c r="F73" s="259">
        <f t="shared" si="16"/>
        <v>0</v>
      </c>
      <c r="G73" s="259">
        <f t="shared" si="16"/>
        <v>0</v>
      </c>
      <c r="H73" s="259">
        <f t="shared" si="16"/>
        <v>0</v>
      </c>
      <c r="I73" s="259">
        <f t="shared" si="16"/>
        <v>0</v>
      </c>
      <c r="J73" s="259">
        <f t="shared" si="16"/>
        <v>0</v>
      </c>
      <c r="K73" s="259">
        <f t="shared" si="16"/>
        <v>0</v>
      </c>
      <c r="L73" s="259">
        <f t="shared" si="16"/>
        <v>0</v>
      </c>
      <c r="M73" s="259">
        <f t="shared" si="16"/>
        <v>0</v>
      </c>
      <c r="N73" s="259">
        <f t="shared" si="16"/>
        <v>0</v>
      </c>
      <c r="O73" s="259">
        <f t="shared" si="16"/>
        <v>0</v>
      </c>
      <c r="P73" s="259">
        <f t="shared" si="16"/>
        <v>0</v>
      </c>
      <c r="Q73" s="259">
        <f t="shared" si="16"/>
        <v>0</v>
      </c>
      <c r="R73" s="259">
        <f t="shared" si="16"/>
        <v>0</v>
      </c>
      <c r="S73" s="259">
        <f t="shared" si="16"/>
        <v>0</v>
      </c>
      <c r="T73" s="259">
        <f t="shared" si="16"/>
        <v>0</v>
      </c>
      <c r="U73" s="259">
        <f t="shared" si="16"/>
        <v>0</v>
      </c>
      <c r="V73" s="259">
        <f t="shared" si="16"/>
        <v>0</v>
      </c>
      <c r="W73" s="259">
        <f t="shared" si="16"/>
        <v>0</v>
      </c>
      <c r="X73" s="259">
        <f t="shared" si="16"/>
        <v>0</v>
      </c>
      <c r="Y73" s="259">
        <f t="shared" si="16"/>
        <v>0</v>
      </c>
      <c r="Z73" s="259">
        <f t="shared" si="16"/>
        <v>0</v>
      </c>
      <c r="AA73" s="259">
        <f t="shared" si="16"/>
        <v>0</v>
      </c>
      <c r="AB73" s="259">
        <f t="shared" si="16"/>
        <v>0</v>
      </c>
      <c r="AC73" s="259">
        <f t="shared" si="16"/>
        <v>0</v>
      </c>
      <c r="AD73" s="259">
        <f t="shared" si="16"/>
        <v>0</v>
      </c>
      <c r="AE73" s="259">
        <f t="shared" si="16"/>
        <v>0</v>
      </c>
      <c r="AF73" s="259">
        <f t="shared" si="16"/>
        <v>0</v>
      </c>
      <c r="AG73" s="259">
        <f t="shared" si="16"/>
        <v>0</v>
      </c>
      <c r="AH73" s="259">
        <f t="shared" si="16"/>
        <v>0</v>
      </c>
      <c r="AI73" s="259">
        <f t="shared" si="16"/>
        <v>0</v>
      </c>
      <c r="AJ73" s="259">
        <f t="shared" si="16"/>
        <v>0</v>
      </c>
      <c r="AK73" s="259">
        <f t="shared" si="16"/>
        <v>0</v>
      </c>
      <c r="AL73" s="259">
        <f t="shared" si="16"/>
        <v>0</v>
      </c>
      <c r="AM73" s="259">
        <f t="shared" si="16"/>
        <v>0</v>
      </c>
      <c r="AN73" s="259">
        <f t="shared" si="16"/>
        <v>0</v>
      </c>
      <c r="AO73" s="259">
        <f t="shared" si="16"/>
        <v>0</v>
      </c>
      <c r="AP73" s="259">
        <f t="shared" si="16"/>
        <v>0</v>
      </c>
      <c r="AQ73" s="259">
        <f t="shared" si="16"/>
        <v>0</v>
      </c>
      <c r="AR73" s="259">
        <f t="shared" si="16"/>
        <v>0</v>
      </c>
      <c r="AS73" s="259">
        <f t="shared" si="16"/>
        <v>0</v>
      </c>
      <c r="AT73" s="259">
        <f t="shared" si="16"/>
        <v>0</v>
      </c>
      <c r="AU73" s="259">
        <f t="shared" si="16"/>
        <v>0</v>
      </c>
      <c r="AV73" s="259">
        <f t="shared" si="16"/>
        <v>0</v>
      </c>
      <c r="AW73" s="259">
        <f t="shared" si="16"/>
        <v>0</v>
      </c>
      <c r="AX73" s="259">
        <f t="shared" si="16"/>
        <v>0</v>
      </c>
      <c r="AY73" s="259">
        <f t="shared" si="16"/>
        <v>0</v>
      </c>
      <c r="AZ73" s="259">
        <f t="shared" si="16"/>
        <v>0</v>
      </c>
      <c r="BA73" s="259">
        <f t="shared" si="16"/>
        <v>0</v>
      </c>
      <c r="BB73" s="259">
        <f t="shared" si="16"/>
        <v>0</v>
      </c>
      <c r="BC73" s="259">
        <f t="shared" si="16"/>
        <v>0</v>
      </c>
      <c r="BD73" s="259">
        <f t="shared" si="16"/>
        <v>0</v>
      </c>
      <c r="BE73" s="259">
        <f t="shared" si="16"/>
        <v>0</v>
      </c>
      <c r="BF73" s="259">
        <f t="shared" si="16"/>
        <v>0</v>
      </c>
      <c r="BG73" s="259">
        <f t="shared" si="16"/>
        <v>0</v>
      </c>
      <c r="BH73" s="259">
        <f t="shared" si="16"/>
        <v>0</v>
      </c>
      <c r="BI73" s="259">
        <f t="shared" si="16"/>
        <v>0</v>
      </c>
      <c r="BJ73" s="259">
        <f t="shared" si="16"/>
        <v>0</v>
      </c>
      <c r="BK73" s="259">
        <f t="shared" si="16"/>
        <v>0</v>
      </c>
      <c r="BL73" s="259">
        <f t="shared" si="16"/>
        <v>0</v>
      </c>
      <c r="BM73" s="259">
        <f t="shared" si="16"/>
        <v>0</v>
      </c>
      <c r="BN73" s="259">
        <f t="shared" si="16"/>
        <v>0</v>
      </c>
      <c r="BO73" s="259">
        <f t="shared" si="16"/>
        <v>0</v>
      </c>
      <c r="BP73" s="259">
        <f t="shared" si="16"/>
        <v>0</v>
      </c>
      <c r="BQ73" s="259">
        <f t="shared" ref="BQ73:CB73" si="17">BQ37+BQ68+BQ72</f>
        <v>0</v>
      </c>
      <c r="BR73" s="259">
        <f t="shared" si="17"/>
        <v>0</v>
      </c>
      <c r="BS73" s="259">
        <f t="shared" si="17"/>
        <v>0</v>
      </c>
      <c r="BT73" s="259">
        <f t="shared" si="17"/>
        <v>0</v>
      </c>
      <c r="BU73" s="259">
        <f t="shared" si="17"/>
        <v>0</v>
      </c>
      <c r="BV73" s="259">
        <f t="shared" si="17"/>
        <v>0</v>
      </c>
      <c r="BW73" s="259">
        <f t="shared" si="17"/>
        <v>0</v>
      </c>
      <c r="BX73" s="259">
        <f t="shared" si="17"/>
        <v>0</v>
      </c>
      <c r="BY73" s="259">
        <f t="shared" si="17"/>
        <v>0</v>
      </c>
      <c r="BZ73" s="259">
        <f t="shared" si="17"/>
        <v>0</v>
      </c>
      <c r="CA73" s="260">
        <f t="shared" si="17"/>
        <v>0</v>
      </c>
      <c r="CB73" s="259">
        <f t="shared" si="17"/>
        <v>0</v>
      </c>
    </row>
    <row r="74" spans="1:84" ht="12.75" customHeight="1" thickBot="1"/>
    <row r="75" spans="1:84">
      <c r="A75" s="189"/>
      <c r="B75" s="190" t="s">
        <v>211</v>
      </c>
      <c r="C75" s="190"/>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91"/>
      <c r="BF75" s="191"/>
      <c r="BG75" s="191"/>
      <c r="BH75" s="191"/>
      <c r="BI75" s="191"/>
      <c r="BJ75" s="191"/>
      <c r="BK75" s="191"/>
      <c r="BL75" s="191"/>
      <c r="BM75" s="191"/>
      <c r="BN75" s="191"/>
      <c r="BO75" s="191"/>
      <c r="BP75" s="191"/>
      <c r="BQ75" s="191"/>
      <c r="BR75" s="191"/>
      <c r="BS75" s="191"/>
      <c r="BT75" s="191"/>
      <c r="BU75" s="191"/>
      <c r="BV75" s="191"/>
      <c r="BW75" s="191"/>
      <c r="BX75" s="191"/>
      <c r="BY75" s="191"/>
      <c r="BZ75" s="191"/>
      <c r="CA75" s="192"/>
    </row>
    <row r="76" spans="1:84">
      <c r="A76" s="193"/>
      <c r="B76" s="120" t="s">
        <v>414</v>
      </c>
      <c r="C76" s="46"/>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194"/>
    </row>
    <row r="77" spans="1:84" ht="12.75" customHeight="1">
      <c r="A77" s="302" t="s">
        <v>415</v>
      </c>
      <c r="B77" s="2" t="s">
        <v>416</v>
      </c>
      <c r="D77" s="2" t="s">
        <v>214</v>
      </c>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5"/>
    </row>
    <row r="78" spans="1:84" ht="12.75" customHeight="1">
      <c r="A78" s="303"/>
      <c r="B78" s="2" t="s">
        <v>417</v>
      </c>
      <c r="D78" s="2" t="s">
        <v>216</v>
      </c>
      <c r="E78" s="255">
        <f>E77*'Fixed Data'!G$19/10^3</f>
        <v>0</v>
      </c>
      <c r="F78" s="255">
        <f>F77*'Fixed Data'!H$19/10^3</f>
        <v>0</v>
      </c>
      <c r="G78" s="255">
        <f>G77*'Fixed Data'!I$19/10^3</f>
        <v>0</v>
      </c>
      <c r="H78" s="255">
        <f>H77*'Fixed Data'!J$19/10^3</f>
        <v>0</v>
      </c>
      <c r="I78" s="255">
        <f>I77*'Fixed Data'!K$19/10^3</f>
        <v>0</v>
      </c>
      <c r="J78" s="255">
        <f>J77*'Fixed Data'!L$19/10^3</f>
        <v>0</v>
      </c>
      <c r="K78" s="255">
        <f>K77*'Fixed Data'!M$19/10^3</f>
        <v>0</v>
      </c>
      <c r="L78" s="255">
        <f>L77*'Fixed Data'!N$19/10^3</f>
        <v>0</v>
      </c>
      <c r="M78" s="255">
        <f>M77*'Fixed Data'!O$19/10^3</f>
        <v>0</v>
      </c>
      <c r="N78" s="255">
        <f>N77*'Fixed Data'!P$19/10^3</f>
        <v>0</v>
      </c>
      <c r="O78" s="255">
        <f>O77*'Fixed Data'!Q$19/10^3</f>
        <v>0</v>
      </c>
      <c r="P78" s="255">
        <f>P77*'Fixed Data'!R$19/10^3</f>
        <v>0</v>
      </c>
      <c r="Q78" s="255">
        <f>Q77*'Fixed Data'!S$19/10^3</f>
        <v>0</v>
      </c>
      <c r="R78" s="255">
        <f>R77*'Fixed Data'!T$19/10^3</f>
        <v>0</v>
      </c>
      <c r="S78" s="255">
        <f>S77*'Fixed Data'!U$19/10^3</f>
        <v>0</v>
      </c>
      <c r="T78" s="255">
        <f>T77*'Fixed Data'!V$19/10^3</f>
        <v>0</v>
      </c>
      <c r="U78" s="255">
        <f>U77*'Fixed Data'!W$19/10^3</f>
        <v>0</v>
      </c>
      <c r="V78" s="255">
        <f>V77*'Fixed Data'!X$19/10^3</f>
        <v>0</v>
      </c>
      <c r="W78" s="255">
        <f>W77*'Fixed Data'!Y$19/10^3</f>
        <v>0</v>
      </c>
      <c r="X78" s="255">
        <f>X77*'Fixed Data'!Z$19/10^3</f>
        <v>0</v>
      </c>
      <c r="Y78" s="255">
        <f>Y77*'Fixed Data'!AA$19/10^3</f>
        <v>0</v>
      </c>
      <c r="Z78" s="255">
        <f>Z77*'Fixed Data'!AB$19/10^3</f>
        <v>0</v>
      </c>
      <c r="AA78" s="255">
        <f>AA77*'Fixed Data'!AC$19/10^3</f>
        <v>0</v>
      </c>
      <c r="AB78" s="255">
        <f>AB77*'Fixed Data'!AD$19/10^3</f>
        <v>0</v>
      </c>
      <c r="AC78" s="255">
        <f>AC77*'Fixed Data'!AE$19/10^3</f>
        <v>0</v>
      </c>
      <c r="AD78" s="255">
        <f>AD77*'Fixed Data'!AF$19/10^3</f>
        <v>0</v>
      </c>
      <c r="AE78" s="255">
        <f>AE77*'Fixed Data'!AG$19/10^3</f>
        <v>0</v>
      </c>
      <c r="AF78" s="255">
        <f>AF77*'Fixed Data'!AH$19/10^3</f>
        <v>0</v>
      </c>
      <c r="AG78" s="255">
        <f>AG77*'Fixed Data'!AI$19/10^3</f>
        <v>0</v>
      </c>
      <c r="AH78" s="255">
        <f>AH77*'Fixed Data'!AJ$19/10^3</f>
        <v>0</v>
      </c>
      <c r="AI78" s="255">
        <f>AI77*'Fixed Data'!AK$19/10^3</f>
        <v>0</v>
      </c>
      <c r="AJ78" s="255">
        <f>AJ77*'Fixed Data'!AL$19/10^3</f>
        <v>0</v>
      </c>
      <c r="AK78" s="255">
        <f>AK77*'Fixed Data'!AM$19/10^3</f>
        <v>0</v>
      </c>
      <c r="AL78" s="255">
        <f>AL77*'Fixed Data'!AN$19/10^3</f>
        <v>0</v>
      </c>
      <c r="AM78" s="255">
        <f>AM77*'Fixed Data'!AO$19/10^3</f>
        <v>0</v>
      </c>
      <c r="AN78" s="255">
        <f>AN77*'Fixed Data'!AP$19/10^3</f>
        <v>0</v>
      </c>
      <c r="AO78" s="255">
        <f>AO77*'Fixed Data'!AQ$19/10^3</f>
        <v>0</v>
      </c>
      <c r="AP78" s="255">
        <f>AP77*'Fixed Data'!AR$19/10^3</f>
        <v>0</v>
      </c>
      <c r="AQ78" s="255">
        <f>AQ77*'Fixed Data'!AS$19/10^3</f>
        <v>0</v>
      </c>
      <c r="AR78" s="255">
        <f>AR77*'Fixed Data'!AT$19/10^3</f>
        <v>0</v>
      </c>
      <c r="AS78" s="255">
        <f>AS77*'Fixed Data'!AU$19/10^3</f>
        <v>0</v>
      </c>
      <c r="AT78" s="255">
        <f>AT77*'Fixed Data'!AV$19/10^3</f>
        <v>0</v>
      </c>
      <c r="AU78" s="255">
        <f>AU77*'Fixed Data'!AW$19/10^3</f>
        <v>0</v>
      </c>
      <c r="AV78" s="255">
        <f>AV77*'Fixed Data'!AX$19/10^3</f>
        <v>0</v>
      </c>
      <c r="AW78" s="255">
        <f>AW77*'Fixed Data'!AY$19/10^3</f>
        <v>0</v>
      </c>
      <c r="AX78" s="255">
        <f>AX77*'Fixed Data'!AZ$19/10^3</f>
        <v>0</v>
      </c>
      <c r="AY78" s="255">
        <f>AY77*'Fixed Data'!BA$19/10^3</f>
        <v>0</v>
      </c>
      <c r="AZ78" s="255">
        <f>AZ77*'Fixed Data'!BB$19/10^3</f>
        <v>0</v>
      </c>
      <c r="BA78" s="255">
        <f>BA77*'Fixed Data'!BC$19/10^3</f>
        <v>0</v>
      </c>
      <c r="BB78" s="255">
        <f>BB77*'Fixed Data'!BD$19/10^3</f>
        <v>0</v>
      </c>
      <c r="BC78" s="255">
        <f>BC77*'Fixed Data'!BE$19/10^3</f>
        <v>0</v>
      </c>
      <c r="BD78" s="255">
        <f>BD77*'Fixed Data'!BF$19/10^3</f>
        <v>0</v>
      </c>
      <c r="BE78" s="255">
        <f>BE77*'Fixed Data'!BG$19/10^3</f>
        <v>0</v>
      </c>
      <c r="BF78" s="255">
        <f>BF77*'Fixed Data'!BH$19/10^3</f>
        <v>0</v>
      </c>
      <c r="BG78" s="255">
        <f>BG77*'Fixed Data'!BI$19/10^3</f>
        <v>0</v>
      </c>
      <c r="BH78" s="255">
        <f>BH77*'Fixed Data'!BJ$19/10^3</f>
        <v>0</v>
      </c>
      <c r="BI78" s="255">
        <f>BI77*'Fixed Data'!BK$19/10^3</f>
        <v>0</v>
      </c>
      <c r="BJ78" s="255">
        <f>BJ77*'Fixed Data'!BL$19/10^3</f>
        <v>0</v>
      </c>
      <c r="BK78" s="255">
        <f>BK77*'Fixed Data'!BM$19/10^3</f>
        <v>0</v>
      </c>
      <c r="BL78" s="255">
        <f>BL77*'Fixed Data'!BN$19/10^3</f>
        <v>0</v>
      </c>
      <c r="BM78" s="255">
        <f>BM77*'Fixed Data'!BO$19/10^3</f>
        <v>0</v>
      </c>
      <c r="BN78" s="255">
        <f>BN77*'Fixed Data'!BP$19/10^3</f>
        <v>0</v>
      </c>
      <c r="BO78" s="255">
        <f>BO77*'Fixed Data'!BQ$19/10^3</f>
        <v>0</v>
      </c>
      <c r="BP78" s="255">
        <f>BP77*'Fixed Data'!BR$19/10^3</f>
        <v>0</v>
      </c>
      <c r="BQ78" s="255">
        <f>BQ77*'Fixed Data'!BS$19/10^3</f>
        <v>0</v>
      </c>
      <c r="BR78" s="255">
        <f>BR77*'Fixed Data'!BT$19/10^3</f>
        <v>0</v>
      </c>
      <c r="BS78" s="255">
        <f>BS77*'Fixed Data'!BU$19/10^3</f>
        <v>0</v>
      </c>
      <c r="BT78" s="255">
        <f>BT77*'Fixed Data'!BV$19/10^3</f>
        <v>0</v>
      </c>
      <c r="BU78" s="255">
        <f>BU77*'Fixed Data'!BW$19/10^3</f>
        <v>0</v>
      </c>
      <c r="BV78" s="255">
        <f>BV77*'Fixed Data'!BX$19/10^3</f>
        <v>0</v>
      </c>
      <c r="BW78" s="255">
        <f>BW77*'Fixed Data'!BY$19/10^3</f>
        <v>0</v>
      </c>
      <c r="BX78" s="255">
        <f>BX77*'Fixed Data'!BZ$19/10^3</f>
        <v>0</v>
      </c>
      <c r="BY78" s="255">
        <f>BY77*'Fixed Data'!CA$19/10^3</f>
        <v>0</v>
      </c>
      <c r="BZ78" s="255">
        <f>BZ77*'Fixed Data'!CB$19/10^3</f>
        <v>0</v>
      </c>
      <c r="CA78" s="256">
        <f>CA77*'Fixed Data'!CC$19/10^3</f>
        <v>0</v>
      </c>
    </row>
    <row r="79" spans="1:84" ht="12.75" customHeight="1">
      <c r="A79" s="303"/>
      <c r="B79" s="2" t="s">
        <v>418</v>
      </c>
      <c r="D79" s="2" t="s">
        <v>218</v>
      </c>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5"/>
    </row>
    <row r="80" spans="1:84" ht="15.75" customHeight="1">
      <c r="A80" s="303"/>
      <c r="B80" s="2" t="s">
        <v>419</v>
      </c>
      <c r="D80" s="2" t="s">
        <v>220</v>
      </c>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5"/>
    </row>
    <row r="81" spans="1:79" ht="16.899999999999999">
      <c r="A81" s="303"/>
      <c r="B81" s="2" t="s">
        <v>420</v>
      </c>
      <c r="D81" s="2" t="s">
        <v>216</v>
      </c>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96"/>
    </row>
    <row r="82" spans="1:79" ht="16.899999999999999">
      <c r="A82" s="303"/>
      <c r="B82" s="2" t="s">
        <v>421</v>
      </c>
      <c r="D82" s="2" t="s">
        <v>223</v>
      </c>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97"/>
    </row>
    <row r="83" spans="1:79">
      <c r="A83" s="303"/>
      <c r="B83" s="2" t="s">
        <v>422</v>
      </c>
      <c r="D83" s="2" t="s">
        <v>218</v>
      </c>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97"/>
    </row>
    <row r="84" spans="1:79" ht="16.899999999999999">
      <c r="A84" s="303"/>
      <c r="B84" s="2" t="s">
        <v>423</v>
      </c>
      <c r="D84" s="2" t="s">
        <v>223</v>
      </c>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97"/>
    </row>
    <row r="85" spans="1:79">
      <c r="A85" s="303"/>
      <c r="B85" s="2" t="s">
        <v>424</v>
      </c>
      <c r="D85" s="2" t="s">
        <v>218</v>
      </c>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97"/>
    </row>
    <row r="86" spans="1:79" ht="15.75" customHeight="1">
      <c r="A86" s="303"/>
      <c r="B86" s="2" t="s">
        <v>425</v>
      </c>
      <c r="D86" s="2" t="s">
        <v>228</v>
      </c>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198"/>
    </row>
    <row r="87" spans="1:79" ht="15.75" customHeight="1">
      <c r="A87" s="303"/>
      <c r="C87" s="9"/>
      <c r="AG87" s="2"/>
      <c r="AL87" s="2"/>
      <c r="AQ87" s="2"/>
      <c r="AV87" s="2"/>
      <c r="AZ87" s="2"/>
      <c r="BE87" s="2"/>
      <c r="BJ87" s="2"/>
      <c r="CA87" s="186"/>
    </row>
    <row r="88" spans="1:79" ht="15" customHeight="1">
      <c r="A88" s="303"/>
      <c r="B88" s="2" t="s">
        <v>426</v>
      </c>
      <c r="D88" s="2" t="s">
        <v>208</v>
      </c>
      <c r="E88" s="255">
        <f>E77*'Fixed Data'!$K$8/10^6</f>
        <v>0</v>
      </c>
      <c r="F88" s="255">
        <f>F77*'Fixed Data'!$K$8/10^6</f>
        <v>0</v>
      </c>
      <c r="G88" s="255">
        <f>G77*'Fixed Data'!$K$8/10^6</f>
        <v>0</v>
      </c>
      <c r="H88" s="255">
        <f>H77*'Fixed Data'!$K$8/10^6</f>
        <v>0</v>
      </c>
      <c r="I88" s="255">
        <f>I77*'Fixed Data'!$K$8/10^6</f>
        <v>0</v>
      </c>
      <c r="J88" s="255">
        <f>J77*'Fixed Data'!$K$8/10^6</f>
        <v>0</v>
      </c>
      <c r="K88" s="255">
        <f>K77*'Fixed Data'!$K$8/10^6</f>
        <v>0</v>
      </c>
      <c r="L88" s="255">
        <f>L77*'Fixed Data'!$K$8/10^6</f>
        <v>0</v>
      </c>
      <c r="M88" s="255">
        <f>M77*'Fixed Data'!$K$8/10^6</f>
        <v>0</v>
      </c>
      <c r="N88" s="255">
        <f>N77*'Fixed Data'!$K$8/10^6</f>
        <v>0</v>
      </c>
      <c r="O88" s="255">
        <f>O77*'Fixed Data'!$K$8/10^6</f>
        <v>0</v>
      </c>
      <c r="P88" s="255">
        <f>P77*'Fixed Data'!$K$8/10^6</f>
        <v>0</v>
      </c>
      <c r="Q88" s="255">
        <f>Q77*'Fixed Data'!$K$8/10^6</f>
        <v>0</v>
      </c>
      <c r="R88" s="255">
        <f>R77*'Fixed Data'!$K$8/10^6</f>
        <v>0</v>
      </c>
      <c r="S88" s="255">
        <f>S77*'Fixed Data'!$K$8/10^6</f>
        <v>0</v>
      </c>
      <c r="T88" s="255">
        <f>T77*'Fixed Data'!$K$8/10^6</f>
        <v>0</v>
      </c>
      <c r="U88" s="255">
        <f>U77*'Fixed Data'!$K$8/10^6</f>
        <v>0</v>
      </c>
      <c r="V88" s="255">
        <f>V77*'Fixed Data'!$K$8/10^6</f>
        <v>0</v>
      </c>
      <c r="W88" s="255">
        <f>W77*'Fixed Data'!$K$8/10^6</f>
        <v>0</v>
      </c>
      <c r="X88" s="255">
        <f>X77*'Fixed Data'!$K$8/10^6</f>
        <v>0</v>
      </c>
      <c r="Y88" s="255">
        <f>Y77*'Fixed Data'!$K$8/10^6</f>
        <v>0</v>
      </c>
      <c r="Z88" s="255">
        <f>Z77*'Fixed Data'!$K$8/10^6</f>
        <v>0</v>
      </c>
      <c r="AA88" s="255">
        <f>AA77*'Fixed Data'!$K$8/10^6</f>
        <v>0</v>
      </c>
      <c r="AB88" s="255">
        <f>AB77*'Fixed Data'!$K$8/10^6</f>
        <v>0</v>
      </c>
      <c r="AC88" s="255">
        <f>AC77*'Fixed Data'!$K$8/10^6</f>
        <v>0</v>
      </c>
      <c r="AD88" s="255">
        <f>AD77*'Fixed Data'!$K$8/10^6</f>
        <v>0</v>
      </c>
      <c r="AE88" s="255">
        <f>AE77*'Fixed Data'!$K$8/10^6</f>
        <v>0</v>
      </c>
      <c r="AF88" s="255">
        <f>AF77*'Fixed Data'!$K$8/10^6</f>
        <v>0</v>
      </c>
      <c r="AG88" s="255">
        <f>AG77*'Fixed Data'!$K$8/10^6</f>
        <v>0</v>
      </c>
      <c r="AH88" s="255">
        <f>AH77*'Fixed Data'!$K$8/10^6</f>
        <v>0</v>
      </c>
      <c r="AI88" s="255">
        <f>AI77*'Fixed Data'!$K$8/10^6</f>
        <v>0</v>
      </c>
      <c r="AJ88" s="255">
        <f>AJ77*'Fixed Data'!$K$8/10^6</f>
        <v>0</v>
      </c>
      <c r="AK88" s="255">
        <f>AK77*'Fixed Data'!$K$8/10^6</f>
        <v>0</v>
      </c>
      <c r="AL88" s="255">
        <f>AL77*'Fixed Data'!$K$8/10^6</f>
        <v>0</v>
      </c>
      <c r="AM88" s="255">
        <f>AM77*'Fixed Data'!$K$8/10^6</f>
        <v>0</v>
      </c>
      <c r="AN88" s="255">
        <f>AN77*'Fixed Data'!$K$8/10^6</f>
        <v>0</v>
      </c>
      <c r="AO88" s="255">
        <f>AO77*'Fixed Data'!$K$8/10^6</f>
        <v>0</v>
      </c>
      <c r="AP88" s="255">
        <f>AP77*'Fixed Data'!$K$8/10^6</f>
        <v>0</v>
      </c>
      <c r="AQ88" s="255">
        <f>AQ77*'Fixed Data'!$K$8/10^6</f>
        <v>0</v>
      </c>
      <c r="AR88" s="255">
        <f>AR77*'Fixed Data'!$K$8/10^6</f>
        <v>0</v>
      </c>
      <c r="AS88" s="255">
        <f>AS77*'Fixed Data'!$K$8/10^6</f>
        <v>0</v>
      </c>
      <c r="AT88" s="255">
        <f>AT77*'Fixed Data'!$K$8/10^6</f>
        <v>0</v>
      </c>
      <c r="AU88" s="255">
        <f>AU77*'Fixed Data'!$K$8/10^6</f>
        <v>0</v>
      </c>
      <c r="AV88" s="255">
        <f>AV77*'Fixed Data'!$K$8/10^6</f>
        <v>0</v>
      </c>
      <c r="AW88" s="255">
        <f>AW77*'Fixed Data'!$K$8/10^6</f>
        <v>0</v>
      </c>
      <c r="AX88" s="255">
        <f>AX77*'Fixed Data'!$K$8/10^6</f>
        <v>0</v>
      </c>
      <c r="AY88" s="255">
        <f>AY77*'Fixed Data'!$K$8/10^6</f>
        <v>0</v>
      </c>
      <c r="AZ88" s="255">
        <f>AZ77*'Fixed Data'!$K$8/10^6</f>
        <v>0</v>
      </c>
      <c r="BA88" s="255">
        <f>BA77*'Fixed Data'!$K$8/10^6</f>
        <v>0</v>
      </c>
      <c r="BB88" s="255">
        <f>BB77*'Fixed Data'!$K$8/10^6</f>
        <v>0</v>
      </c>
      <c r="BC88" s="255">
        <f>BC77*'Fixed Data'!$K$8/10^6</f>
        <v>0</v>
      </c>
      <c r="BD88" s="255">
        <f>BD77*'Fixed Data'!$K$8/10^6</f>
        <v>0</v>
      </c>
      <c r="BE88" s="255">
        <f>BE77*'Fixed Data'!$K$8/10^6</f>
        <v>0</v>
      </c>
      <c r="BF88" s="255">
        <f>BF77*'Fixed Data'!$K$8/10^6</f>
        <v>0</v>
      </c>
      <c r="BG88" s="255">
        <f>BG77*'Fixed Data'!$K$8/10^6</f>
        <v>0</v>
      </c>
      <c r="BH88" s="255">
        <f>BH77*'Fixed Data'!$K$8/10^6</f>
        <v>0</v>
      </c>
      <c r="BI88" s="255">
        <f>BI77*'Fixed Data'!$K$8/10^6</f>
        <v>0</v>
      </c>
      <c r="BJ88" s="255">
        <f>BJ77*'Fixed Data'!$K$8/10^6</f>
        <v>0</v>
      </c>
      <c r="BK88" s="255">
        <f>BK77*'Fixed Data'!$K$8/10^6</f>
        <v>0</v>
      </c>
      <c r="BL88" s="255">
        <f>BL77*'Fixed Data'!$K$8/10^6</f>
        <v>0</v>
      </c>
      <c r="BM88" s="255">
        <f>BM77*'Fixed Data'!$K$8/10^6</f>
        <v>0</v>
      </c>
      <c r="BN88" s="255">
        <f>BN77*'Fixed Data'!$K$8/10^6</f>
        <v>0</v>
      </c>
      <c r="BO88" s="255">
        <f>BO77*'Fixed Data'!$K$8/10^6</f>
        <v>0</v>
      </c>
      <c r="BP88" s="255">
        <f>BP77*'Fixed Data'!$K$8/10^6</f>
        <v>0</v>
      </c>
      <c r="BQ88" s="255">
        <f>BQ77*'Fixed Data'!$K$8/10^6</f>
        <v>0</v>
      </c>
      <c r="BR88" s="255">
        <f>BR77*'Fixed Data'!$K$8/10^6</f>
        <v>0</v>
      </c>
      <c r="BS88" s="255">
        <f>BS77*'Fixed Data'!$K$8/10^6</f>
        <v>0</v>
      </c>
      <c r="BT88" s="255">
        <f>BT77*'Fixed Data'!$K$8/10^6</f>
        <v>0</v>
      </c>
      <c r="BU88" s="255">
        <f>BU77*'Fixed Data'!$K$8/10^6</f>
        <v>0</v>
      </c>
      <c r="BV88" s="255">
        <f>BV77*'Fixed Data'!$K$8/10^6</f>
        <v>0</v>
      </c>
      <c r="BW88" s="255">
        <f>BW77*'Fixed Data'!$K$8/10^6</f>
        <v>0</v>
      </c>
      <c r="BX88" s="255">
        <f>BX77*'Fixed Data'!$K$8/10^6</f>
        <v>0</v>
      </c>
      <c r="BY88" s="255">
        <f>BY77*'Fixed Data'!$K$8/10^6</f>
        <v>0</v>
      </c>
      <c r="BZ88" s="255">
        <f>BZ77*'Fixed Data'!$K$8/10^6</f>
        <v>0</v>
      </c>
      <c r="CA88" s="255">
        <f>CA77*'Fixed Data'!$K$8/10^6</f>
        <v>0</v>
      </c>
    </row>
    <row r="89" spans="1:79" ht="15" customHeight="1">
      <c r="A89" s="303"/>
      <c r="B89" s="2" t="s">
        <v>427</v>
      </c>
      <c r="E89" s="255">
        <f>E78*'Fixed Data'!G24/10^6</f>
        <v>0</v>
      </c>
      <c r="F89" s="255">
        <f>F78*'Fixed Data'!H24/10^6</f>
        <v>0</v>
      </c>
      <c r="G89" s="255">
        <f>G78*'Fixed Data'!I24/10^6</f>
        <v>0</v>
      </c>
      <c r="H89" s="255">
        <f>H78*'Fixed Data'!J24/10^6</f>
        <v>0</v>
      </c>
      <c r="I89" s="255">
        <f>I78*'Fixed Data'!K24/10^6</f>
        <v>0</v>
      </c>
      <c r="J89" s="255">
        <f>J78*'Fixed Data'!L24/10^6</f>
        <v>0</v>
      </c>
      <c r="K89" s="255">
        <f>K78*'Fixed Data'!M24/10^6</f>
        <v>0</v>
      </c>
      <c r="L89" s="255">
        <f>L78*'Fixed Data'!N24/10^6</f>
        <v>0</v>
      </c>
      <c r="M89" s="255">
        <f>M78*'Fixed Data'!O24/10^6</f>
        <v>0</v>
      </c>
      <c r="N89" s="255">
        <f>N78*'Fixed Data'!P24/10^6</f>
        <v>0</v>
      </c>
      <c r="O89" s="255">
        <f>O78*'Fixed Data'!Q24/10^6</f>
        <v>0</v>
      </c>
      <c r="P89" s="255">
        <f>P78*'Fixed Data'!R24/10^6</f>
        <v>0</v>
      </c>
      <c r="Q89" s="255">
        <f>Q78*'Fixed Data'!S24/10^6</f>
        <v>0</v>
      </c>
      <c r="R89" s="255">
        <f>R78*'Fixed Data'!T24/10^6</f>
        <v>0</v>
      </c>
      <c r="S89" s="255">
        <f>S78*'Fixed Data'!U24/10^6</f>
        <v>0</v>
      </c>
      <c r="T89" s="255">
        <f>T78*'Fixed Data'!V24/10^6</f>
        <v>0</v>
      </c>
      <c r="U89" s="255">
        <f>U78*'Fixed Data'!W24/10^6</f>
        <v>0</v>
      </c>
      <c r="V89" s="255">
        <f>V78*'Fixed Data'!X24/10^6</f>
        <v>0</v>
      </c>
      <c r="W89" s="255">
        <f>W78*'Fixed Data'!Y24/10^6</f>
        <v>0</v>
      </c>
      <c r="X89" s="255">
        <f>X78*'Fixed Data'!Z24/10^6</f>
        <v>0</v>
      </c>
      <c r="Y89" s="255">
        <f>Y78*'Fixed Data'!AA24/10^6</f>
        <v>0</v>
      </c>
      <c r="Z89" s="255">
        <f>Z78*'Fixed Data'!AB24/10^6</f>
        <v>0</v>
      </c>
      <c r="AA89" s="255">
        <f>AA78*'Fixed Data'!AC24/10^6</f>
        <v>0</v>
      </c>
      <c r="AB89" s="255">
        <f>AB78*'Fixed Data'!AD24/10^6</f>
        <v>0</v>
      </c>
      <c r="AC89" s="255">
        <f>AC78*'Fixed Data'!AE24/10^6</f>
        <v>0</v>
      </c>
      <c r="AD89" s="255">
        <f>AD78*'Fixed Data'!AF24/10^6</f>
        <v>0</v>
      </c>
      <c r="AE89" s="255">
        <f>AE78*'Fixed Data'!AG24/10^6</f>
        <v>0</v>
      </c>
      <c r="AF89" s="255">
        <f>AF78*'Fixed Data'!AH24/10^6</f>
        <v>0</v>
      </c>
      <c r="AG89" s="255">
        <f>AG78*'Fixed Data'!AI24/10^6</f>
        <v>0</v>
      </c>
      <c r="AH89" s="255">
        <f>AH78*'Fixed Data'!AJ24/10^6</f>
        <v>0</v>
      </c>
      <c r="AI89" s="255">
        <f>AI78*'Fixed Data'!AK24/10^6</f>
        <v>0</v>
      </c>
      <c r="AJ89" s="255">
        <f>AJ78*'Fixed Data'!AL24/10^6</f>
        <v>0</v>
      </c>
      <c r="AK89" s="255">
        <f>AK78*'Fixed Data'!AM24/10^6</f>
        <v>0</v>
      </c>
      <c r="AL89" s="255">
        <f>AL78*'Fixed Data'!AN24/10^6</f>
        <v>0</v>
      </c>
      <c r="AM89" s="255">
        <f>AM78*'Fixed Data'!AO24/10^6</f>
        <v>0</v>
      </c>
      <c r="AN89" s="255">
        <f>AN78*'Fixed Data'!AP24/10^6</f>
        <v>0</v>
      </c>
      <c r="AO89" s="255">
        <f>AO78*'Fixed Data'!AQ24/10^6</f>
        <v>0</v>
      </c>
      <c r="AP89" s="255">
        <f>AP78*'Fixed Data'!AR24/10^6</f>
        <v>0</v>
      </c>
      <c r="AQ89" s="255">
        <f>AQ78*'Fixed Data'!AS24/10^6</f>
        <v>0</v>
      </c>
      <c r="AR89" s="255">
        <f>AR78*'Fixed Data'!AT24/10^6</f>
        <v>0</v>
      </c>
      <c r="AS89" s="255">
        <f>AS78*'Fixed Data'!AU24/10^6</f>
        <v>0</v>
      </c>
      <c r="AT89" s="255">
        <f>AT78*'Fixed Data'!AV24/10^6</f>
        <v>0</v>
      </c>
      <c r="AU89" s="255">
        <f>AU78*'Fixed Data'!AW24/10^6</f>
        <v>0</v>
      </c>
      <c r="AV89" s="255">
        <f>AV78*'Fixed Data'!AX24/10^6</f>
        <v>0</v>
      </c>
      <c r="AW89" s="255">
        <f>AW78*'Fixed Data'!AY24/10^6</f>
        <v>0</v>
      </c>
      <c r="AX89" s="255">
        <f>AX78*'Fixed Data'!AZ24/10^6</f>
        <v>0</v>
      </c>
      <c r="AY89" s="255">
        <f>AY78*'Fixed Data'!BA24/10^6</f>
        <v>0</v>
      </c>
      <c r="AZ89" s="255">
        <f>AZ78*'Fixed Data'!BB24/10^6</f>
        <v>0</v>
      </c>
      <c r="BA89" s="255">
        <f>BA78*'Fixed Data'!BC24/10^6</f>
        <v>0</v>
      </c>
      <c r="BB89" s="255">
        <f>BB78*'Fixed Data'!BD24/10^6</f>
        <v>0</v>
      </c>
      <c r="BC89" s="255">
        <f>BC78*'Fixed Data'!BE24/10^6</f>
        <v>0</v>
      </c>
      <c r="BD89" s="255">
        <f>BD78*'Fixed Data'!BF24/10^6</f>
        <v>0</v>
      </c>
      <c r="BE89" s="255">
        <f>BE78*'Fixed Data'!BG24/10^6</f>
        <v>0</v>
      </c>
      <c r="BF89" s="255">
        <f>BF78*'Fixed Data'!BH24/10^6</f>
        <v>0</v>
      </c>
      <c r="BG89" s="255">
        <f>BG78*'Fixed Data'!BI24/10^6</f>
        <v>0</v>
      </c>
      <c r="BH89" s="255">
        <f>BH78*'Fixed Data'!BJ24/10^6</f>
        <v>0</v>
      </c>
      <c r="BI89" s="255">
        <f>BI78*'Fixed Data'!BK24/10^6</f>
        <v>0</v>
      </c>
      <c r="BJ89" s="255">
        <f>BJ78*'Fixed Data'!BL24/10^6</f>
        <v>0</v>
      </c>
      <c r="BK89" s="255">
        <f>BK78*'Fixed Data'!BM24/10^6</f>
        <v>0</v>
      </c>
      <c r="BL89" s="255">
        <f>BL78*'Fixed Data'!BN24/10^6</f>
        <v>0</v>
      </c>
      <c r="BM89" s="255">
        <f>BM78*'Fixed Data'!BO24/10^6</f>
        <v>0</v>
      </c>
      <c r="BN89" s="255">
        <f>BN78*'Fixed Data'!BP24/10^6</f>
        <v>0</v>
      </c>
      <c r="BO89" s="255">
        <f>BO78*'Fixed Data'!BQ24/10^6</f>
        <v>0</v>
      </c>
      <c r="BP89" s="255">
        <f>BP78*'Fixed Data'!BR24/10^6</f>
        <v>0</v>
      </c>
      <c r="BQ89" s="255">
        <f>BQ78*'Fixed Data'!BS24/10^6</f>
        <v>0</v>
      </c>
      <c r="BR89" s="255">
        <f>BR78*'Fixed Data'!BT24/10^6</f>
        <v>0</v>
      </c>
      <c r="BS89" s="255">
        <f>BS78*'Fixed Data'!BU24/10^6</f>
        <v>0</v>
      </c>
      <c r="BT89" s="255">
        <f>BT78*'Fixed Data'!BV24/10^6</f>
        <v>0</v>
      </c>
      <c r="BU89" s="255">
        <f>BU78*'Fixed Data'!BW24/10^6</f>
        <v>0</v>
      </c>
      <c r="BV89" s="255">
        <f>BV78*'Fixed Data'!BX24/10^6</f>
        <v>0</v>
      </c>
      <c r="BW89" s="255">
        <f>BW78*'Fixed Data'!BY24/10^6</f>
        <v>0</v>
      </c>
      <c r="BX89" s="255">
        <f>BX78*'Fixed Data'!BZ24/10^6</f>
        <v>0</v>
      </c>
      <c r="BY89" s="255">
        <f>BY78*'Fixed Data'!CA24/10^6</f>
        <v>0</v>
      </c>
      <c r="BZ89" s="255">
        <f>BZ78*'Fixed Data'!CB24/10^6</f>
        <v>0</v>
      </c>
      <c r="CA89" s="256">
        <f>CA78*'Fixed Data'!CC24/10^6</f>
        <v>0</v>
      </c>
    </row>
    <row r="90" spans="1:79" ht="15.75" customHeight="1">
      <c r="A90" s="303"/>
      <c r="B90" s="2" t="s">
        <v>428</v>
      </c>
      <c r="D90" s="2" t="s">
        <v>208</v>
      </c>
      <c r="E90" s="255">
        <f>E78*'Fixed Data'!G22/10^6</f>
        <v>0</v>
      </c>
      <c r="F90" s="255">
        <f>F78*'Fixed Data'!H22/10^6</f>
        <v>0</v>
      </c>
      <c r="G90" s="255">
        <f>G78*'Fixed Data'!I22/10^6</f>
        <v>0</v>
      </c>
      <c r="H90" s="255">
        <f>H78*'Fixed Data'!J22/10^6</f>
        <v>0</v>
      </c>
      <c r="I90" s="255">
        <f>I78*'Fixed Data'!K22/10^6</f>
        <v>0</v>
      </c>
      <c r="J90" s="255">
        <f>J78*'Fixed Data'!L22/10^6</f>
        <v>0</v>
      </c>
      <c r="K90" s="255">
        <f>K78*'Fixed Data'!M22/10^6</f>
        <v>0</v>
      </c>
      <c r="L90" s="255">
        <f>L78*'Fixed Data'!N22/10^6</f>
        <v>0</v>
      </c>
      <c r="M90" s="255">
        <f>M78*'Fixed Data'!O22/10^6</f>
        <v>0</v>
      </c>
      <c r="N90" s="255">
        <f>N78*'Fixed Data'!P22/10^6</f>
        <v>0</v>
      </c>
      <c r="O90" s="255">
        <f>O78*'Fixed Data'!Q22/10^6</f>
        <v>0</v>
      </c>
      <c r="P90" s="255">
        <f>P78*'Fixed Data'!R22/10^6</f>
        <v>0</v>
      </c>
      <c r="Q90" s="255">
        <f>Q78*'Fixed Data'!S22/10^6</f>
        <v>0</v>
      </c>
      <c r="R90" s="255">
        <f>R78*'Fixed Data'!T22/10^6</f>
        <v>0</v>
      </c>
      <c r="S90" s="255">
        <f>S78*'Fixed Data'!U22/10^6</f>
        <v>0</v>
      </c>
      <c r="T90" s="255">
        <f>T78*'Fixed Data'!V22/10^6</f>
        <v>0</v>
      </c>
      <c r="U90" s="255">
        <f>U78*'Fixed Data'!W22/10^6</f>
        <v>0</v>
      </c>
      <c r="V90" s="255">
        <f>V78*'Fixed Data'!X22/10^6</f>
        <v>0</v>
      </c>
      <c r="W90" s="255">
        <f>W78*'Fixed Data'!Y22/10^6</f>
        <v>0</v>
      </c>
      <c r="X90" s="255">
        <f>X78*'Fixed Data'!Z22/10^6</f>
        <v>0</v>
      </c>
      <c r="Y90" s="255">
        <f>Y78*'Fixed Data'!AA22/10^6</f>
        <v>0</v>
      </c>
      <c r="Z90" s="255">
        <f>Z78*'Fixed Data'!AB22/10^6</f>
        <v>0</v>
      </c>
      <c r="AA90" s="255">
        <f>AA78*'Fixed Data'!AC22/10^6</f>
        <v>0</v>
      </c>
      <c r="AB90" s="255">
        <f>AB78*'Fixed Data'!AD22/10^6</f>
        <v>0</v>
      </c>
      <c r="AC90" s="255">
        <f>AC78*'Fixed Data'!AE22/10^6</f>
        <v>0</v>
      </c>
      <c r="AD90" s="255">
        <f>AD78*'Fixed Data'!AF22/10^6</f>
        <v>0</v>
      </c>
      <c r="AE90" s="255">
        <f>AE78*'Fixed Data'!AG22/10^6</f>
        <v>0</v>
      </c>
      <c r="AF90" s="255">
        <f>AF78*'Fixed Data'!AH22/10^6</f>
        <v>0</v>
      </c>
      <c r="AG90" s="255">
        <f>AG78*'Fixed Data'!AI22/10^6</f>
        <v>0</v>
      </c>
      <c r="AH90" s="255">
        <f>AH78*'Fixed Data'!AJ22/10^6</f>
        <v>0</v>
      </c>
      <c r="AI90" s="255">
        <f>AI78*'Fixed Data'!AK22/10^6</f>
        <v>0</v>
      </c>
      <c r="AJ90" s="255">
        <f>AJ78*'Fixed Data'!AL22/10^6</f>
        <v>0</v>
      </c>
      <c r="AK90" s="255">
        <f>AK78*'Fixed Data'!AM22/10^6</f>
        <v>0</v>
      </c>
      <c r="AL90" s="255">
        <f>AL78*'Fixed Data'!AN22/10^6</f>
        <v>0</v>
      </c>
      <c r="AM90" s="255">
        <f>AM78*'Fixed Data'!AO22/10^6</f>
        <v>0</v>
      </c>
      <c r="AN90" s="255">
        <f>AN78*'Fixed Data'!AP22/10^6</f>
        <v>0</v>
      </c>
      <c r="AO90" s="255">
        <f>AO78*'Fixed Data'!AQ22/10^6</f>
        <v>0</v>
      </c>
      <c r="AP90" s="255">
        <f>AP78*'Fixed Data'!AR22/10^6</f>
        <v>0</v>
      </c>
      <c r="AQ90" s="255">
        <f>AQ78*'Fixed Data'!AS22/10^6</f>
        <v>0</v>
      </c>
      <c r="AR90" s="255">
        <f>AR78*'Fixed Data'!AT22/10^6</f>
        <v>0</v>
      </c>
      <c r="AS90" s="255">
        <f>AS78*'Fixed Data'!AU22/10^6</f>
        <v>0</v>
      </c>
      <c r="AT90" s="255">
        <f>AT78*'Fixed Data'!AV22/10^6</f>
        <v>0</v>
      </c>
      <c r="AU90" s="255">
        <f>AU78*'Fixed Data'!AW22/10^6</f>
        <v>0</v>
      </c>
      <c r="AV90" s="255">
        <f>AV78*'Fixed Data'!AX22/10^6</f>
        <v>0</v>
      </c>
      <c r="AW90" s="255">
        <f>AW78*'Fixed Data'!AY22/10^6</f>
        <v>0</v>
      </c>
      <c r="AX90" s="255">
        <f>AX78*'Fixed Data'!AZ22/10^6</f>
        <v>0</v>
      </c>
      <c r="AY90" s="255">
        <f>AY78*'Fixed Data'!BA22/10^6</f>
        <v>0</v>
      </c>
      <c r="AZ90" s="255">
        <f>AZ78*'Fixed Data'!BB22/10^6</f>
        <v>0</v>
      </c>
      <c r="BA90" s="255">
        <f>BA78*'Fixed Data'!BC22/10^6</f>
        <v>0</v>
      </c>
      <c r="BB90" s="255">
        <f>BB78*'Fixed Data'!BD22/10^6</f>
        <v>0</v>
      </c>
      <c r="BC90" s="255">
        <f>BC78*'Fixed Data'!BE22/10^6</f>
        <v>0</v>
      </c>
      <c r="BD90" s="255">
        <f>BD78*'Fixed Data'!BF22/10^6</f>
        <v>0</v>
      </c>
      <c r="BE90" s="255">
        <f>BE78*'Fixed Data'!BG22/10^6</f>
        <v>0</v>
      </c>
      <c r="BF90" s="255">
        <f>BF78*'Fixed Data'!BH22/10^6</f>
        <v>0</v>
      </c>
      <c r="BG90" s="255">
        <f>BG78*'Fixed Data'!BI22/10^6</f>
        <v>0</v>
      </c>
      <c r="BH90" s="255">
        <f>BH78*'Fixed Data'!BJ22/10^6</f>
        <v>0</v>
      </c>
      <c r="BI90" s="255">
        <f>BI78*'Fixed Data'!BK22/10^6</f>
        <v>0</v>
      </c>
      <c r="BJ90" s="255">
        <f>BJ78*'Fixed Data'!BL22/10^6</f>
        <v>0</v>
      </c>
      <c r="BK90" s="255">
        <f>BK78*'Fixed Data'!BM22/10^6</f>
        <v>0</v>
      </c>
      <c r="BL90" s="255">
        <f>BL78*'Fixed Data'!BN22/10^6</f>
        <v>0</v>
      </c>
      <c r="BM90" s="255">
        <f>BM78*'Fixed Data'!BO22/10^6</f>
        <v>0</v>
      </c>
      <c r="BN90" s="255">
        <f>BN78*'Fixed Data'!BP22/10^6</f>
        <v>0</v>
      </c>
      <c r="BO90" s="255">
        <f>BO78*'Fixed Data'!BQ22/10^6</f>
        <v>0</v>
      </c>
      <c r="BP90" s="255">
        <f>BP78*'Fixed Data'!BR22/10^6</f>
        <v>0</v>
      </c>
      <c r="BQ90" s="255">
        <f>BQ78*'Fixed Data'!BS22/10^6</f>
        <v>0</v>
      </c>
      <c r="BR90" s="255">
        <f>BR78*'Fixed Data'!BT22/10^6</f>
        <v>0</v>
      </c>
      <c r="BS90" s="255">
        <f>BS78*'Fixed Data'!BU22/10^6</f>
        <v>0</v>
      </c>
      <c r="BT90" s="255">
        <f>BT78*'Fixed Data'!BV22/10^6</f>
        <v>0</v>
      </c>
      <c r="BU90" s="255">
        <f>BU78*'Fixed Data'!BW22/10^6</f>
        <v>0</v>
      </c>
      <c r="BV90" s="255">
        <f>BV78*'Fixed Data'!BX22/10^6</f>
        <v>0</v>
      </c>
      <c r="BW90" s="255">
        <f>BW78*'Fixed Data'!BY22/10^6</f>
        <v>0</v>
      </c>
      <c r="BX90" s="255">
        <f>BX78*'Fixed Data'!BZ22/10^6</f>
        <v>0</v>
      </c>
      <c r="BY90" s="255">
        <f>BY78*'Fixed Data'!CA22/10^6</f>
        <v>0</v>
      </c>
      <c r="BZ90" s="255">
        <f>BZ78*'Fixed Data'!CB22/10^6</f>
        <v>0</v>
      </c>
      <c r="CA90" s="256">
        <f>CA78*'Fixed Data'!CC22/10^6</f>
        <v>0</v>
      </c>
    </row>
    <row r="91" spans="1:79" ht="15.75" customHeight="1">
      <c r="A91" s="303"/>
      <c r="B91" s="2" t="s">
        <v>429</v>
      </c>
      <c r="E91" s="255">
        <f>E78*'Fixed Data'!G26/10^6</f>
        <v>0</v>
      </c>
      <c r="F91" s="255">
        <f>F78*'Fixed Data'!H26/10^6</f>
        <v>0</v>
      </c>
      <c r="G91" s="255">
        <f>G78*'Fixed Data'!I26/10^6</f>
        <v>0</v>
      </c>
      <c r="H91" s="255">
        <f>H78*'Fixed Data'!J26/10^6</f>
        <v>0</v>
      </c>
      <c r="I91" s="255">
        <f>I78*'Fixed Data'!K26/10^6</f>
        <v>0</v>
      </c>
      <c r="J91" s="255">
        <f>J78*'Fixed Data'!L26/10^6</f>
        <v>0</v>
      </c>
      <c r="K91" s="255">
        <f>K78*'Fixed Data'!M26/10^6</f>
        <v>0</v>
      </c>
      <c r="L91" s="255">
        <f>L78*'Fixed Data'!N26/10^6</f>
        <v>0</v>
      </c>
      <c r="M91" s="255">
        <f>M78*'Fixed Data'!O26/10^6</f>
        <v>0</v>
      </c>
      <c r="N91" s="255">
        <f>N78*'Fixed Data'!P26/10^6</f>
        <v>0</v>
      </c>
      <c r="O91" s="255">
        <f>O78*'Fixed Data'!Q26/10^6</f>
        <v>0</v>
      </c>
      <c r="P91" s="255">
        <f>P78*'Fixed Data'!R26/10^6</f>
        <v>0</v>
      </c>
      <c r="Q91" s="255">
        <f>Q78*'Fixed Data'!S26/10^6</f>
        <v>0</v>
      </c>
      <c r="R91" s="255">
        <f>R78*'Fixed Data'!T26/10^6</f>
        <v>0</v>
      </c>
      <c r="S91" s="255">
        <f>S78*'Fixed Data'!U26/10^6</f>
        <v>0</v>
      </c>
      <c r="T91" s="255">
        <f>T78*'Fixed Data'!V26/10^6</f>
        <v>0</v>
      </c>
      <c r="U91" s="255">
        <f>U78*'Fixed Data'!W26/10^6</f>
        <v>0</v>
      </c>
      <c r="V91" s="255">
        <f>V78*'Fixed Data'!X26/10^6</f>
        <v>0</v>
      </c>
      <c r="W91" s="255">
        <f>W78*'Fixed Data'!Y26/10^6</f>
        <v>0</v>
      </c>
      <c r="X91" s="255">
        <f>X78*'Fixed Data'!Z26/10^6</f>
        <v>0</v>
      </c>
      <c r="Y91" s="255">
        <f>Y78*'Fixed Data'!AA26/10^6</f>
        <v>0</v>
      </c>
      <c r="Z91" s="255">
        <f>Z78*'Fixed Data'!AB26/10^6</f>
        <v>0</v>
      </c>
      <c r="AA91" s="255">
        <f>AA78*'Fixed Data'!AC26/10^6</f>
        <v>0</v>
      </c>
      <c r="AB91" s="255">
        <f>AB78*'Fixed Data'!AD26/10^6</f>
        <v>0</v>
      </c>
      <c r="AC91" s="255">
        <f>AC78*'Fixed Data'!AE26/10^6</f>
        <v>0</v>
      </c>
      <c r="AD91" s="255">
        <f>AD78*'Fixed Data'!AF26/10^6</f>
        <v>0</v>
      </c>
      <c r="AE91" s="255">
        <f>AE78*'Fixed Data'!AG26/10^6</f>
        <v>0</v>
      </c>
      <c r="AF91" s="255">
        <f>AF78*'Fixed Data'!AH26/10^6</f>
        <v>0</v>
      </c>
      <c r="AG91" s="255">
        <f>AG78*'Fixed Data'!AI26/10^6</f>
        <v>0</v>
      </c>
      <c r="AH91" s="255">
        <f>AH78*'Fixed Data'!AJ26/10^6</f>
        <v>0</v>
      </c>
      <c r="AI91" s="255">
        <f>AI78*'Fixed Data'!AK26/10^6</f>
        <v>0</v>
      </c>
      <c r="AJ91" s="255">
        <f>AJ78*'Fixed Data'!AL26/10^6</f>
        <v>0</v>
      </c>
      <c r="AK91" s="255">
        <f>AK78*'Fixed Data'!AM26/10^6</f>
        <v>0</v>
      </c>
      <c r="AL91" s="255">
        <f>AL78*'Fixed Data'!AN26/10^6</f>
        <v>0</v>
      </c>
      <c r="AM91" s="255">
        <f>AM78*'Fixed Data'!AO26/10^6</f>
        <v>0</v>
      </c>
      <c r="AN91" s="255">
        <f>AN78*'Fixed Data'!AP26/10^6</f>
        <v>0</v>
      </c>
      <c r="AO91" s="255">
        <f>AO78*'Fixed Data'!AQ26/10^6</f>
        <v>0</v>
      </c>
      <c r="AP91" s="255">
        <f>AP78*'Fixed Data'!AR26/10^6</f>
        <v>0</v>
      </c>
      <c r="AQ91" s="255">
        <f>AQ78*'Fixed Data'!AS26/10^6</f>
        <v>0</v>
      </c>
      <c r="AR91" s="255">
        <f>AR78*'Fixed Data'!AT26/10^6</f>
        <v>0</v>
      </c>
      <c r="AS91" s="255">
        <f>AS78*'Fixed Data'!AU26/10^6</f>
        <v>0</v>
      </c>
      <c r="AT91" s="255">
        <f>AT78*'Fixed Data'!AV26/10^6</f>
        <v>0</v>
      </c>
      <c r="AU91" s="255">
        <f>AU78*'Fixed Data'!AW26/10^6</f>
        <v>0</v>
      </c>
      <c r="AV91" s="255">
        <f>AV78*'Fixed Data'!AX26/10^6</f>
        <v>0</v>
      </c>
      <c r="AW91" s="255">
        <f>AW78*'Fixed Data'!AY26/10^6</f>
        <v>0</v>
      </c>
      <c r="AX91" s="255">
        <f>AX78*'Fixed Data'!AZ26/10^6</f>
        <v>0</v>
      </c>
      <c r="AY91" s="255">
        <f>AY78*'Fixed Data'!BA26/10^6</f>
        <v>0</v>
      </c>
      <c r="AZ91" s="255">
        <f>AZ78*'Fixed Data'!BB26/10^6</f>
        <v>0</v>
      </c>
      <c r="BA91" s="255">
        <f>BA78*'Fixed Data'!BC26/10^6</f>
        <v>0</v>
      </c>
      <c r="BB91" s="255">
        <f>BB78*'Fixed Data'!BD26/10^6</f>
        <v>0</v>
      </c>
      <c r="BC91" s="255">
        <f>BC78*'Fixed Data'!BE26/10^6</f>
        <v>0</v>
      </c>
      <c r="BD91" s="255">
        <f>BD78*'Fixed Data'!BF26/10^6</f>
        <v>0</v>
      </c>
      <c r="BE91" s="255">
        <f>BE78*'Fixed Data'!BG26/10^6</f>
        <v>0</v>
      </c>
      <c r="BF91" s="255">
        <f>BF78*'Fixed Data'!BH26/10^6</f>
        <v>0</v>
      </c>
      <c r="BG91" s="255">
        <f>BG78*'Fixed Data'!BI26/10^6</f>
        <v>0</v>
      </c>
      <c r="BH91" s="255">
        <f>BH78*'Fixed Data'!BJ26/10^6</f>
        <v>0</v>
      </c>
      <c r="BI91" s="255">
        <f>BI78*'Fixed Data'!BK26/10^6</f>
        <v>0</v>
      </c>
      <c r="BJ91" s="255">
        <f>BJ78*'Fixed Data'!BL26/10^6</f>
        <v>0</v>
      </c>
      <c r="BK91" s="255">
        <f>BK78*'Fixed Data'!BM26/10^6</f>
        <v>0</v>
      </c>
      <c r="BL91" s="255">
        <f>BL78*'Fixed Data'!BN26/10^6</f>
        <v>0</v>
      </c>
      <c r="BM91" s="255">
        <f>BM78*'Fixed Data'!BO26/10^6</f>
        <v>0</v>
      </c>
      <c r="BN91" s="255">
        <f>BN78*'Fixed Data'!BP26/10^6</f>
        <v>0</v>
      </c>
      <c r="BO91" s="255">
        <f>BO78*'Fixed Data'!BQ26/10^6</f>
        <v>0</v>
      </c>
      <c r="BP91" s="255">
        <f>BP78*'Fixed Data'!BR26/10^6</f>
        <v>0</v>
      </c>
      <c r="BQ91" s="255">
        <f>BQ78*'Fixed Data'!BS26/10^6</f>
        <v>0</v>
      </c>
      <c r="BR91" s="255">
        <f>BR78*'Fixed Data'!BT26/10^6</f>
        <v>0</v>
      </c>
      <c r="BS91" s="255">
        <f>BS78*'Fixed Data'!BU26/10^6</f>
        <v>0</v>
      </c>
      <c r="BT91" s="255">
        <f>BT78*'Fixed Data'!BV26/10^6</f>
        <v>0</v>
      </c>
      <c r="BU91" s="255">
        <f>BU78*'Fixed Data'!BW26/10^6</f>
        <v>0</v>
      </c>
      <c r="BV91" s="255">
        <f>BV78*'Fixed Data'!BX26/10^6</f>
        <v>0</v>
      </c>
      <c r="BW91" s="255">
        <f>BW78*'Fixed Data'!BY26/10^6</f>
        <v>0</v>
      </c>
      <c r="BX91" s="255">
        <f>BX78*'Fixed Data'!BZ26/10^6</f>
        <v>0</v>
      </c>
      <c r="BY91" s="255">
        <f>BY78*'Fixed Data'!CA26/10^6</f>
        <v>0</v>
      </c>
      <c r="BZ91" s="255">
        <f>BZ78*'Fixed Data'!CB26/10^6</f>
        <v>0</v>
      </c>
      <c r="CA91" s="256">
        <f>CA78*'Fixed Data'!CC26/10^6</f>
        <v>0</v>
      </c>
    </row>
    <row r="92" spans="1:79" ht="15.75" customHeight="1">
      <c r="A92" s="303"/>
      <c r="B92" s="2" t="s">
        <v>232</v>
      </c>
      <c r="D92" s="2" t="s">
        <v>208</v>
      </c>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198"/>
    </row>
    <row r="93" spans="1:79" ht="15.75" customHeight="1">
      <c r="A93" s="303"/>
      <c r="B93" s="2" t="s">
        <v>233</v>
      </c>
      <c r="D93" s="2" t="s">
        <v>208</v>
      </c>
      <c r="E93" s="255">
        <f>E79*'Fixed Data'!$K$10/10^6</f>
        <v>0</v>
      </c>
      <c r="F93" s="255">
        <f>F79*'Fixed Data'!$K$10/10^6</f>
        <v>0</v>
      </c>
      <c r="G93" s="255">
        <f>G79*'Fixed Data'!$K$10/10^6</f>
        <v>0</v>
      </c>
      <c r="H93" s="255">
        <f>H79*'Fixed Data'!$K$10/10^6</f>
        <v>0</v>
      </c>
      <c r="I93" s="255">
        <f>I79*'Fixed Data'!$K$10/10^6</f>
        <v>0</v>
      </c>
      <c r="J93" s="255">
        <f>J79*'Fixed Data'!$K$10/10^6</f>
        <v>0</v>
      </c>
      <c r="K93" s="255">
        <f>K79*'Fixed Data'!$K$10/10^6</f>
        <v>0</v>
      </c>
      <c r="L93" s="255">
        <f>L79*'Fixed Data'!$K$10/10^6</f>
        <v>0</v>
      </c>
      <c r="M93" s="255">
        <f>M79*'Fixed Data'!$K$10/10^6</f>
        <v>0</v>
      </c>
      <c r="N93" s="255">
        <f>N79*'Fixed Data'!$K$10/10^6</f>
        <v>0</v>
      </c>
      <c r="O93" s="255">
        <f>O79*'Fixed Data'!$K$10/10^6</f>
        <v>0</v>
      </c>
      <c r="P93" s="255">
        <f>P79*'Fixed Data'!$K$10/10^6</f>
        <v>0</v>
      </c>
      <c r="Q93" s="255">
        <f>Q79*'Fixed Data'!$K$10/10^6</f>
        <v>0</v>
      </c>
      <c r="R93" s="255">
        <f>R79*'Fixed Data'!$K$10/10^6</f>
        <v>0</v>
      </c>
      <c r="S93" s="255">
        <f>S79*'Fixed Data'!$K$10/10^6</f>
        <v>0</v>
      </c>
      <c r="T93" s="255">
        <f>T79*'Fixed Data'!$K$10/10^6</f>
        <v>0</v>
      </c>
      <c r="U93" s="255">
        <f>U79*'Fixed Data'!$K$10/10^6</f>
        <v>0</v>
      </c>
      <c r="V93" s="255">
        <f>V79*'Fixed Data'!$K$10/10^6</f>
        <v>0</v>
      </c>
      <c r="W93" s="255">
        <f>W79*'Fixed Data'!$K$10/10^6</f>
        <v>0</v>
      </c>
      <c r="X93" s="255">
        <f>X79*'Fixed Data'!$K$10/10^6</f>
        <v>0</v>
      </c>
      <c r="Y93" s="255">
        <f>Y79*'Fixed Data'!$K$10/10^6</f>
        <v>0</v>
      </c>
      <c r="Z93" s="255">
        <f>Z79*'Fixed Data'!$K$10/10^6</f>
        <v>0</v>
      </c>
      <c r="AA93" s="255">
        <f>AA79*'Fixed Data'!$K$10/10^6</f>
        <v>0</v>
      </c>
      <c r="AB93" s="255">
        <f>AB79*'Fixed Data'!$K$10/10^6</f>
        <v>0</v>
      </c>
      <c r="AC93" s="255">
        <f>AC79*'Fixed Data'!$K$10/10^6</f>
        <v>0</v>
      </c>
      <c r="AD93" s="255">
        <f>AD79*'Fixed Data'!$K$10/10^6</f>
        <v>0</v>
      </c>
      <c r="AE93" s="255">
        <f>AE79*'Fixed Data'!$K$10/10^6</f>
        <v>0</v>
      </c>
      <c r="AF93" s="255">
        <f>AF79*'Fixed Data'!$K$10/10^6</f>
        <v>0</v>
      </c>
      <c r="AG93" s="255">
        <f>AG79*'Fixed Data'!$K$10/10^6</f>
        <v>0</v>
      </c>
      <c r="AH93" s="255">
        <f>AH79*'Fixed Data'!$K$10/10^6</f>
        <v>0</v>
      </c>
      <c r="AI93" s="255">
        <f>AI79*'Fixed Data'!$K$10/10^6</f>
        <v>0</v>
      </c>
      <c r="AJ93" s="255">
        <f>AJ79*'Fixed Data'!$K$10/10^6</f>
        <v>0</v>
      </c>
      <c r="AK93" s="255">
        <f>AK79*'Fixed Data'!$K$10/10^6</f>
        <v>0</v>
      </c>
      <c r="AL93" s="255">
        <f>AL79*'Fixed Data'!$K$10/10^6</f>
        <v>0</v>
      </c>
      <c r="AM93" s="255">
        <f>AM79*'Fixed Data'!$K$10/10^6</f>
        <v>0</v>
      </c>
      <c r="AN93" s="255">
        <f>AN79*'Fixed Data'!$K$10/10^6</f>
        <v>0</v>
      </c>
      <c r="AO93" s="255">
        <f>AO79*'Fixed Data'!$K$10/10^6</f>
        <v>0</v>
      </c>
      <c r="AP93" s="255">
        <f>AP79*'Fixed Data'!$K$10/10^6</f>
        <v>0</v>
      </c>
      <c r="AQ93" s="255">
        <f>AQ79*'Fixed Data'!$K$10/10^6</f>
        <v>0</v>
      </c>
      <c r="AR93" s="255">
        <f>AR79*'Fixed Data'!$K$10/10^6</f>
        <v>0</v>
      </c>
      <c r="AS93" s="255">
        <f>AS79*'Fixed Data'!$K$10/10^6</f>
        <v>0</v>
      </c>
      <c r="AT93" s="255">
        <f>AT79*'Fixed Data'!$K$10/10^6</f>
        <v>0</v>
      </c>
      <c r="AU93" s="255">
        <f>AU79*'Fixed Data'!$K$10/10^6</f>
        <v>0</v>
      </c>
      <c r="AV93" s="255">
        <f>AV79*'Fixed Data'!$K$10/10^6</f>
        <v>0</v>
      </c>
      <c r="AW93" s="255">
        <f>AW79*'Fixed Data'!$K$10/10^6</f>
        <v>0</v>
      </c>
      <c r="AX93" s="255">
        <f>AX79*'Fixed Data'!$K$10/10^6</f>
        <v>0</v>
      </c>
      <c r="AY93" s="255">
        <f>AY79*'Fixed Data'!$K$10/10^6</f>
        <v>0</v>
      </c>
      <c r="AZ93" s="255">
        <f>AZ79*'Fixed Data'!$K$10/10^6</f>
        <v>0</v>
      </c>
      <c r="BA93" s="255">
        <f>BA79*'Fixed Data'!$K$10/10^6</f>
        <v>0</v>
      </c>
      <c r="BB93" s="255">
        <f>BB79*'Fixed Data'!$K$10/10^6</f>
        <v>0</v>
      </c>
      <c r="BC93" s="255">
        <f>BC79*'Fixed Data'!$K$10/10^6</f>
        <v>0</v>
      </c>
      <c r="BD93" s="255">
        <f>BD79*'Fixed Data'!$K$10/10^6</f>
        <v>0</v>
      </c>
      <c r="BE93" s="255">
        <f>BE79*'Fixed Data'!$K$10/10^6</f>
        <v>0</v>
      </c>
      <c r="BF93" s="255">
        <f>BF79*'Fixed Data'!$K$10/10^6</f>
        <v>0</v>
      </c>
      <c r="BG93" s="255">
        <f>BG79*'Fixed Data'!$K$10/10^6</f>
        <v>0</v>
      </c>
      <c r="BH93" s="255">
        <f>BH79*'Fixed Data'!$K$10/10^6</f>
        <v>0</v>
      </c>
      <c r="BI93" s="255">
        <f>BI79*'Fixed Data'!$K$10/10^6</f>
        <v>0</v>
      </c>
      <c r="BJ93" s="255">
        <f>BJ79*'Fixed Data'!$K$10/10^6</f>
        <v>0</v>
      </c>
      <c r="BK93" s="255">
        <f>BK79*'Fixed Data'!$K$10/10^6</f>
        <v>0</v>
      </c>
      <c r="BL93" s="255">
        <f>BL79*'Fixed Data'!$K$10/10^6</f>
        <v>0</v>
      </c>
      <c r="BM93" s="255">
        <f>BM79*'Fixed Data'!$K$10/10^6</f>
        <v>0</v>
      </c>
      <c r="BN93" s="255">
        <f>BN79*'Fixed Data'!$K$10/10^6</f>
        <v>0</v>
      </c>
      <c r="BO93" s="255">
        <f>BO79*'Fixed Data'!$K$10/10^6</f>
        <v>0</v>
      </c>
      <c r="BP93" s="255">
        <f>BP79*'Fixed Data'!$K$10/10^6</f>
        <v>0</v>
      </c>
      <c r="BQ93" s="255">
        <f>BQ79*'Fixed Data'!$K$10/10^6</f>
        <v>0</v>
      </c>
      <c r="BR93" s="255">
        <f>BR79*'Fixed Data'!$K$10/10^6</f>
        <v>0</v>
      </c>
      <c r="BS93" s="255">
        <f>BS79*'Fixed Data'!$K$10/10^6</f>
        <v>0</v>
      </c>
      <c r="BT93" s="255">
        <f>BT79*'Fixed Data'!$K$10/10^6</f>
        <v>0</v>
      </c>
      <c r="BU93" s="255">
        <f>BU79*'Fixed Data'!$K$10/10^6</f>
        <v>0</v>
      </c>
      <c r="BV93" s="255">
        <f>BV79*'Fixed Data'!$K$10/10^6</f>
        <v>0</v>
      </c>
      <c r="BW93" s="255">
        <f>BW79*'Fixed Data'!$K$10/10^6</f>
        <v>0</v>
      </c>
      <c r="BX93" s="255">
        <f>BX79*'Fixed Data'!$K$10/10^6</f>
        <v>0</v>
      </c>
      <c r="BY93" s="255">
        <f>BY79*'Fixed Data'!$K$10/10^6</f>
        <v>0</v>
      </c>
      <c r="BZ93" s="255">
        <f>BZ79*'Fixed Data'!$K$10/10^6</f>
        <v>0</v>
      </c>
      <c r="CA93" s="256">
        <f>CA79*'Fixed Data'!$K$10/10^6</f>
        <v>0</v>
      </c>
    </row>
    <row r="94" spans="1:79" ht="15.75" customHeight="1">
      <c r="A94" s="303"/>
      <c r="B94" s="2" t="s">
        <v>234</v>
      </c>
      <c r="D94" s="2" t="s">
        <v>208</v>
      </c>
      <c r="E94" s="255">
        <f>E80*'Fixed Data'!$K$11/10^6</f>
        <v>0</v>
      </c>
      <c r="F94" s="255">
        <f>F80*'Fixed Data'!$K$11/10^6</f>
        <v>0</v>
      </c>
      <c r="G94" s="255">
        <f>G80*'Fixed Data'!$K$11/10^6</f>
        <v>0</v>
      </c>
      <c r="H94" s="255">
        <f>H80*'Fixed Data'!$K$11/10^6</f>
        <v>0</v>
      </c>
      <c r="I94" s="255">
        <f>I80*'Fixed Data'!$K$11/10^6</f>
        <v>0</v>
      </c>
      <c r="J94" s="255">
        <f>J80*'Fixed Data'!$K$11/10^6</f>
        <v>0</v>
      </c>
      <c r="K94" s="255">
        <f>K80*'Fixed Data'!$K$11/10^6</f>
        <v>0</v>
      </c>
      <c r="L94" s="255">
        <f>L80*'Fixed Data'!$K$11/10^6</f>
        <v>0</v>
      </c>
      <c r="M94" s="255">
        <f>M80*'Fixed Data'!$K$11/10^6</f>
        <v>0</v>
      </c>
      <c r="N94" s="255">
        <f>N80*'Fixed Data'!$K$11/10^6</f>
        <v>0</v>
      </c>
      <c r="O94" s="255">
        <f>O80*'Fixed Data'!$K$11/10^6</f>
        <v>0</v>
      </c>
      <c r="P94" s="255">
        <f>P80*'Fixed Data'!$K$11/10^6</f>
        <v>0</v>
      </c>
      <c r="Q94" s="255">
        <f>Q80*'Fixed Data'!$K$11/10^6</f>
        <v>0</v>
      </c>
      <c r="R94" s="255">
        <f>R80*'Fixed Data'!$K$11/10^6</f>
        <v>0</v>
      </c>
      <c r="S94" s="255">
        <f>S80*'Fixed Data'!$K$11/10^6</f>
        <v>0</v>
      </c>
      <c r="T94" s="255">
        <f>T80*'Fixed Data'!$K$11/10^6</f>
        <v>0</v>
      </c>
      <c r="U94" s="255">
        <f>U80*'Fixed Data'!$K$11/10^6</f>
        <v>0</v>
      </c>
      <c r="V94" s="255">
        <f>V80*'Fixed Data'!$K$11/10^6</f>
        <v>0</v>
      </c>
      <c r="W94" s="255">
        <f>W80*'Fixed Data'!$K$11/10^6</f>
        <v>0</v>
      </c>
      <c r="X94" s="255">
        <f>X80*'Fixed Data'!$K$11/10^6</f>
        <v>0</v>
      </c>
      <c r="Y94" s="255">
        <f>Y80*'Fixed Data'!$K$11/10^6</f>
        <v>0</v>
      </c>
      <c r="Z94" s="255">
        <f>Z80*'Fixed Data'!$K$11/10^6</f>
        <v>0</v>
      </c>
      <c r="AA94" s="255">
        <f>AA80*'Fixed Data'!$K$11/10^6</f>
        <v>0</v>
      </c>
      <c r="AB94" s="255">
        <f>AB80*'Fixed Data'!$K$11/10^6</f>
        <v>0</v>
      </c>
      <c r="AC94" s="255">
        <f>AC80*'Fixed Data'!$K$11/10^6</f>
        <v>0</v>
      </c>
      <c r="AD94" s="255">
        <f>AD80*'Fixed Data'!$K$11/10^6</f>
        <v>0</v>
      </c>
      <c r="AE94" s="255">
        <f>AE80*'Fixed Data'!$K$11/10^6</f>
        <v>0</v>
      </c>
      <c r="AF94" s="255">
        <f>AF80*'Fixed Data'!$K$11/10^6</f>
        <v>0</v>
      </c>
      <c r="AG94" s="255">
        <f>AG80*'Fixed Data'!$K$11/10^6</f>
        <v>0</v>
      </c>
      <c r="AH94" s="255">
        <f>AH80*'Fixed Data'!$K$11/10^6</f>
        <v>0</v>
      </c>
      <c r="AI94" s="255">
        <f>AI80*'Fixed Data'!$K$11/10^6</f>
        <v>0</v>
      </c>
      <c r="AJ94" s="255">
        <f>AJ80*'Fixed Data'!$K$11/10^6</f>
        <v>0</v>
      </c>
      <c r="AK94" s="255">
        <f>AK80*'Fixed Data'!$K$11/10^6</f>
        <v>0</v>
      </c>
      <c r="AL94" s="255">
        <f>AL80*'Fixed Data'!$K$11/10^6</f>
        <v>0</v>
      </c>
      <c r="AM94" s="255">
        <f>AM80*'Fixed Data'!$K$11/10^6</f>
        <v>0</v>
      </c>
      <c r="AN94" s="255">
        <f>AN80*'Fixed Data'!$K$11/10^6</f>
        <v>0</v>
      </c>
      <c r="AO94" s="255">
        <f>AO80*'Fixed Data'!$K$11/10^6</f>
        <v>0</v>
      </c>
      <c r="AP94" s="255">
        <f>AP80*'Fixed Data'!$K$11/10^6</f>
        <v>0</v>
      </c>
      <c r="AQ94" s="255">
        <f>AQ80*'Fixed Data'!$K$11/10^6</f>
        <v>0</v>
      </c>
      <c r="AR94" s="255">
        <f>AR80*'Fixed Data'!$K$11/10^6</f>
        <v>0</v>
      </c>
      <c r="AS94" s="255">
        <f>AS80*'Fixed Data'!$K$11/10^6</f>
        <v>0</v>
      </c>
      <c r="AT94" s="255">
        <f>AT80*'Fixed Data'!$K$11/10^6</f>
        <v>0</v>
      </c>
      <c r="AU94" s="255">
        <f>AU80*'Fixed Data'!$K$11/10^6</f>
        <v>0</v>
      </c>
      <c r="AV94" s="255">
        <f>AV80*'Fixed Data'!$K$11/10^6</f>
        <v>0</v>
      </c>
      <c r="AW94" s="255">
        <f>AW80*'Fixed Data'!$K$11/10^6</f>
        <v>0</v>
      </c>
      <c r="AX94" s="255">
        <f>AX80*'Fixed Data'!$K$11/10^6</f>
        <v>0</v>
      </c>
      <c r="AY94" s="255">
        <f>AY80*'Fixed Data'!$K$11/10^6</f>
        <v>0</v>
      </c>
      <c r="AZ94" s="255">
        <f>AZ80*'Fixed Data'!$K$11/10^6</f>
        <v>0</v>
      </c>
      <c r="BA94" s="255">
        <f>BA80*'Fixed Data'!$K$11/10^6</f>
        <v>0</v>
      </c>
      <c r="BB94" s="255">
        <f>BB80*'Fixed Data'!$K$11/10^6</f>
        <v>0</v>
      </c>
      <c r="BC94" s="255">
        <f>BC80*'Fixed Data'!$K$11/10^6</f>
        <v>0</v>
      </c>
      <c r="BD94" s="255">
        <f>BD80*'Fixed Data'!$K$11/10^6</f>
        <v>0</v>
      </c>
      <c r="BE94" s="255">
        <f>BE80*'Fixed Data'!$K$11/10^6</f>
        <v>0</v>
      </c>
      <c r="BF94" s="255">
        <f>BF80*'Fixed Data'!$K$11/10^6</f>
        <v>0</v>
      </c>
      <c r="BG94" s="255">
        <f>BG80*'Fixed Data'!$K$11/10^6</f>
        <v>0</v>
      </c>
      <c r="BH94" s="255">
        <f>BH80*'Fixed Data'!$K$11/10^6</f>
        <v>0</v>
      </c>
      <c r="BI94" s="255">
        <f>BI80*'Fixed Data'!$K$11/10^6</f>
        <v>0</v>
      </c>
      <c r="BJ94" s="255">
        <f>BJ80*'Fixed Data'!$K$11/10^6</f>
        <v>0</v>
      </c>
      <c r="BK94" s="255">
        <f>BK80*'Fixed Data'!$K$11/10^6</f>
        <v>0</v>
      </c>
      <c r="BL94" s="255">
        <f>BL80*'Fixed Data'!$K$11/10^6</f>
        <v>0</v>
      </c>
      <c r="BM94" s="255">
        <f>BM80*'Fixed Data'!$K$11/10^6</f>
        <v>0</v>
      </c>
      <c r="BN94" s="255">
        <f>BN80*'Fixed Data'!$K$11/10^6</f>
        <v>0</v>
      </c>
      <c r="BO94" s="255">
        <f>BO80*'Fixed Data'!$K$11/10^6</f>
        <v>0</v>
      </c>
      <c r="BP94" s="255">
        <f>BP80*'Fixed Data'!$K$11/10^6</f>
        <v>0</v>
      </c>
      <c r="BQ94" s="255">
        <f>BQ80*'Fixed Data'!$K$11/10^6</f>
        <v>0</v>
      </c>
      <c r="BR94" s="255">
        <f>BR80*'Fixed Data'!$K$11/10^6</f>
        <v>0</v>
      </c>
      <c r="BS94" s="255">
        <f>BS80*'Fixed Data'!$K$11/10^6</f>
        <v>0</v>
      </c>
      <c r="BT94" s="255">
        <f>BT80*'Fixed Data'!$K$11/10^6</f>
        <v>0</v>
      </c>
      <c r="BU94" s="255">
        <f>BU80*'Fixed Data'!$K$11/10^6</f>
        <v>0</v>
      </c>
      <c r="BV94" s="255">
        <f>BV80*'Fixed Data'!$K$11/10^6</f>
        <v>0</v>
      </c>
      <c r="BW94" s="255">
        <f>BW80*'Fixed Data'!$K$11/10^6</f>
        <v>0</v>
      </c>
      <c r="BX94" s="255">
        <f>BX80*'Fixed Data'!$K$11/10^6</f>
        <v>0</v>
      </c>
      <c r="BY94" s="255">
        <f>BY80*'Fixed Data'!$K$11/10^6</f>
        <v>0</v>
      </c>
      <c r="BZ94" s="255">
        <f>BZ80*'Fixed Data'!$K$11/10^6</f>
        <v>0</v>
      </c>
      <c r="CA94" s="255">
        <f>CA80*'Fixed Data'!$K$11/10^6</f>
        <v>0</v>
      </c>
    </row>
    <row r="95" spans="1:79" ht="15.75" customHeight="1">
      <c r="A95" s="303"/>
      <c r="B95" s="2" t="s">
        <v>235</v>
      </c>
      <c r="D95" s="2" t="s">
        <v>208</v>
      </c>
      <c r="E95" s="255">
        <f>E81*'Fixed Data'!G22/10^6</f>
        <v>0</v>
      </c>
      <c r="F95" s="255">
        <f>F81*'Fixed Data'!H22/10^6</f>
        <v>0</v>
      </c>
      <c r="G95" s="255">
        <f>G81*'Fixed Data'!I22/10^6</f>
        <v>0</v>
      </c>
      <c r="H95" s="255">
        <f>H81*'Fixed Data'!J22/10^6</f>
        <v>0</v>
      </c>
      <c r="I95" s="255">
        <f>I81*'Fixed Data'!K22/10^6</f>
        <v>0</v>
      </c>
      <c r="J95" s="255">
        <f>J81*'Fixed Data'!L22/10^6</f>
        <v>0</v>
      </c>
      <c r="K95" s="255">
        <f>K81*'Fixed Data'!M22/10^6</f>
        <v>0</v>
      </c>
      <c r="L95" s="255">
        <f>L81*'Fixed Data'!N22/10^6</f>
        <v>0</v>
      </c>
      <c r="M95" s="255">
        <f>M81*'Fixed Data'!O22/10^6</f>
        <v>0</v>
      </c>
      <c r="N95" s="255">
        <f>N81*'Fixed Data'!P22/10^6</f>
        <v>0</v>
      </c>
      <c r="O95" s="255">
        <f>O81*'Fixed Data'!Q22/10^6</f>
        <v>0</v>
      </c>
      <c r="P95" s="255">
        <f>P81*'Fixed Data'!R22/10^6</f>
        <v>0</v>
      </c>
      <c r="Q95" s="255">
        <f>Q81*'Fixed Data'!S22/10^6</f>
        <v>0</v>
      </c>
      <c r="R95" s="255">
        <f>R81*'Fixed Data'!T22/10^6</f>
        <v>0</v>
      </c>
      <c r="S95" s="255">
        <f>S81*'Fixed Data'!U22/10^6</f>
        <v>0</v>
      </c>
      <c r="T95" s="255">
        <f>T81*'Fixed Data'!V22/10^6</f>
        <v>0</v>
      </c>
      <c r="U95" s="255">
        <f>U81*'Fixed Data'!W22/10^6</f>
        <v>0</v>
      </c>
      <c r="V95" s="255">
        <f>V81*'Fixed Data'!X22/10^6</f>
        <v>0</v>
      </c>
      <c r="W95" s="255">
        <f>W81*'Fixed Data'!Y22/10^6</f>
        <v>0</v>
      </c>
      <c r="X95" s="255">
        <f>X81*'Fixed Data'!Z22/10^6</f>
        <v>0</v>
      </c>
      <c r="Y95" s="255">
        <f>Y81*'Fixed Data'!AA22/10^6</f>
        <v>0</v>
      </c>
      <c r="Z95" s="255">
        <f>Z81*'Fixed Data'!AB22/10^6</f>
        <v>0</v>
      </c>
      <c r="AA95" s="255">
        <f>AA81*'Fixed Data'!AC22/10^6</f>
        <v>0</v>
      </c>
      <c r="AB95" s="255">
        <f>AB81*'Fixed Data'!AD22/10^6</f>
        <v>0</v>
      </c>
      <c r="AC95" s="255">
        <f>AC81*'Fixed Data'!AE22/10^6</f>
        <v>0</v>
      </c>
      <c r="AD95" s="255">
        <f>AD81*'Fixed Data'!AF22/10^6</f>
        <v>0</v>
      </c>
      <c r="AE95" s="255">
        <f>AE81*'Fixed Data'!AG22/10^6</f>
        <v>0</v>
      </c>
      <c r="AF95" s="255">
        <f>AF81*'Fixed Data'!AH22/10^6</f>
        <v>0</v>
      </c>
      <c r="AG95" s="255">
        <f>AG81*'Fixed Data'!AI22/10^6</f>
        <v>0</v>
      </c>
      <c r="AH95" s="255">
        <f>AH81*'Fixed Data'!AJ22/10^6</f>
        <v>0</v>
      </c>
      <c r="AI95" s="255">
        <f>AI81*'Fixed Data'!AK22/10^6</f>
        <v>0</v>
      </c>
      <c r="AJ95" s="255">
        <f>AJ81*'Fixed Data'!AL22/10^6</f>
        <v>0</v>
      </c>
      <c r="AK95" s="255">
        <f>AK81*'Fixed Data'!AM22/10^6</f>
        <v>0</v>
      </c>
      <c r="AL95" s="255">
        <f>AL81*'Fixed Data'!AN22/10^6</f>
        <v>0</v>
      </c>
      <c r="AM95" s="255">
        <f>AM81*'Fixed Data'!AO22/10^6</f>
        <v>0</v>
      </c>
      <c r="AN95" s="255">
        <f>AN81*'Fixed Data'!AP22/10^6</f>
        <v>0</v>
      </c>
      <c r="AO95" s="255">
        <f>AO81*'Fixed Data'!AQ22/10^6</f>
        <v>0</v>
      </c>
      <c r="AP95" s="255">
        <f>AP81*'Fixed Data'!AR22/10^6</f>
        <v>0</v>
      </c>
      <c r="AQ95" s="255">
        <f>AQ81*'Fixed Data'!AS22/10^6</f>
        <v>0</v>
      </c>
      <c r="AR95" s="255">
        <f>AR81*'Fixed Data'!AT22/10^6</f>
        <v>0</v>
      </c>
      <c r="AS95" s="255">
        <f>AS81*'Fixed Data'!AU22/10^6</f>
        <v>0</v>
      </c>
      <c r="AT95" s="255">
        <f>AT81*'Fixed Data'!AV22/10^6</f>
        <v>0</v>
      </c>
      <c r="AU95" s="255">
        <f>AU81*'Fixed Data'!AW22/10^6</f>
        <v>0</v>
      </c>
      <c r="AV95" s="255">
        <f>AV81*'Fixed Data'!AX22/10^6</f>
        <v>0</v>
      </c>
      <c r="AW95" s="255">
        <f>AW81*'Fixed Data'!AY22/10^6</f>
        <v>0</v>
      </c>
      <c r="AX95" s="255">
        <f>AX81*'Fixed Data'!AZ22/10^6</f>
        <v>0</v>
      </c>
      <c r="AY95" s="255">
        <f>AY81*'Fixed Data'!BA22/10^6</f>
        <v>0</v>
      </c>
      <c r="AZ95" s="255">
        <f>AZ81*'Fixed Data'!BB22/10^6</f>
        <v>0</v>
      </c>
      <c r="BA95" s="255">
        <f>BA81*'Fixed Data'!BC22/10^6</f>
        <v>0</v>
      </c>
      <c r="BB95" s="255">
        <f>BB81*'Fixed Data'!BD22/10^6</f>
        <v>0</v>
      </c>
      <c r="BC95" s="255">
        <f>BC81*'Fixed Data'!BE22/10^6</f>
        <v>0</v>
      </c>
      <c r="BD95" s="255">
        <f>BD81*'Fixed Data'!BF22/10^6</f>
        <v>0</v>
      </c>
      <c r="BE95" s="255">
        <f>BE81*'Fixed Data'!BG22/10^6</f>
        <v>0</v>
      </c>
      <c r="BF95" s="255">
        <f>BF81*'Fixed Data'!BH22/10^6</f>
        <v>0</v>
      </c>
      <c r="BG95" s="255">
        <f>BG81*'Fixed Data'!BI22/10^6</f>
        <v>0</v>
      </c>
      <c r="BH95" s="255">
        <f>BH81*'Fixed Data'!BJ22/10^6</f>
        <v>0</v>
      </c>
      <c r="BI95" s="255">
        <f>BI81*'Fixed Data'!BK22/10^6</f>
        <v>0</v>
      </c>
      <c r="BJ95" s="255">
        <f>BJ81*'Fixed Data'!BL22/10^6</f>
        <v>0</v>
      </c>
      <c r="BK95" s="255">
        <f>BK81*'Fixed Data'!BM22/10^6</f>
        <v>0</v>
      </c>
      <c r="BL95" s="255">
        <f>BL81*'Fixed Data'!BN22/10^6</f>
        <v>0</v>
      </c>
      <c r="BM95" s="255">
        <f>BM81*'Fixed Data'!BO22/10^6</f>
        <v>0</v>
      </c>
      <c r="BN95" s="255">
        <f>BN81*'Fixed Data'!BP22/10^6</f>
        <v>0</v>
      </c>
      <c r="BO95" s="255">
        <f>BO81*'Fixed Data'!BQ22/10^6</f>
        <v>0</v>
      </c>
      <c r="BP95" s="255">
        <f>BP81*'Fixed Data'!BR22/10^6</f>
        <v>0</v>
      </c>
      <c r="BQ95" s="255">
        <f>BQ81*'Fixed Data'!BS22/10^6</f>
        <v>0</v>
      </c>
      <c r="BR95" s="255">
        <f>BR81*'Fixed Data'!BT22/10^6</f>
        <v>0</v>
      </c>
      <c r="BS95" s="255">
        <f>BS81*'Fixed Data'!BU22/10^6</f>
        <v>0</v>
      </c>
      <c r="BT95" s="255">
        <f>BT81*'Fixed Data'!BV22/10^6</f>
        <v>0</v>
      </c>
      <c r="BU95" s="255">
        <f>BU81*'Fixed Data'!BW22/10^6</f>
        <v>0</v>
      </c>
      <c r="BV95" s="255">
        <f>BV81*'Fixed Data'!BX22/10^6</f>
        <v>0</v>
      </c>
      <c r="BW95" s="255">
        <f>BW81*'Fixed Data'!BY22/10^6</f>
        <v>0</v>
      </c>
      <c r="BX95" s="255">
        <f>BX81*'Fixed Data'!BZ22/10^6</f>
        <v>0</v>
      </c>
      <c r="BY95" s="255">
        <f>BY81*'Fixed Data'!CA22/10^6</f>
        <v>0</v>
      </c>
      <c r="BZ95" s="255">
        <f>BZ81*'Fixed Data'!CB22/10^6</f>
        <v>0</v>
      </c>
      <c r="CA95" s="256">
        <f>CA81*'Fixed Data'!CC22/10^6</f>
        <v>0</v>
      </c>
    </row>
    <row r="96" spans="1:79" ht="15.75" customHeight="1">
      <c r="A96" s="303"/>
      <c r="B96" s="2" t="s">
        <v>236</v>
      </c>
      <c r="D96" s="2" t="s">
        <v>208</v>
      </c>
      <c r="E96" s="255">
        <f>E83*'Fixed Data'!$B$14</f>
        <v>0</v>
      </c>
      <c r="F96" s="255">
        <f>F83*'Fixed Data'!$B$14</f>
        <v>0</v>
      </c>
      <c r="G96" s="255">
        <f>G83*'Fixed Data'!$B$14</f>
        <v>0</v>
      </c>
      <c r="H96" s="255">
        <f>H83*'Fixed Data'!$B$14</f>
        <v>0</v>
      </c>
      <c r="I96" s="255">
        <f>I83*'Fixed Data'!$B$14</f>
        <v>0</v>
      </c>
      <c r="J96" s="255">
        <f>J83*'Fixed Data'!$B$14</f>
        <v>0</v>
      </c>
      <c r="K96" s="255">
        <f>K83*'Fixed Data'!$B$14</f>
        <v>0</v>
      </c>
      <c r="L96" s="255">
        <f>L83*'Fixed Data'!$B$14</f>
        <v>0</v>
      </c>
      <c r="M96" s="255">
        <f>M83*'Fixed Data'!$B$14</f>
        <v>0</v>
      </c>
      <c r="N96" s="255">
        <f>N83*'Fixed Data'!$B$14</f>
        <v>0</v>
      </c>
      <c r="O96" s="255">
        <f>O83*'Fixed Data'!$B$14</f>
        <v>0</v>
      </c>
      <c r="P96" s="255">
        <f>P83*'Fixed Data'!$B$14</f>
        <v>0</v>
      </c>
      <c r="Q96" s="255">
        <f>Q83*'Fixed Data'!$B$14</f>
        <v>0</v>
      </c>
      <c r="R96" s="255">
        <f>R83*'Fixed Data'!$B$14</f>
        <v>0</v>
      </c>
      <c r="S96" s="255">
        <f>S83*'Fixed Data'!$B$14</f>
        <v>0</v>
      </c>
      <c r="T96" s="255">
        <f>T83*'Fixed Data'!$B$14</f>
        <v>0</v>
      </c>
      <c r="U96" s="255">
        <f>U83*'Fixed Data'!$B$14</f>
        <v>0</v>
      </c>
      <c r="V96" s="255">
        <f>V83*'Fixed Data'!$B$14</f>
        <v>0</v>
      </c>
      <c r="W96" s="255">
        <f>W83*'Fixed Data'!$B$14</f>
        <v>0</v>
      </c>
      <c r="X96" s="255">
        <f>X83*'Fixed Data'!$B$14</f>
        <v>0</v>
      </c>
      <c r="Y96" s="255">
        <f>Y83*'Fixed Data'!$B$14</f>
        <v>0</v>
      </c>
      <c r="Z96" s="255">
        <f>Z83*'Fixed Data'!$B$14</f>
        <v>0</v>
      </c>
      <c r="AA96" s="255">
        <f>AA83*'Fixed Data'!$B$14</f>
        <v>0</v>
      </c>
      <c r="AB96" s="255">
        <f>AB83*'Fixed Data'!$B$14</f>
        <v>0</v>
      </c>
      <c r="AC96" s="255">
        <f>AC83*'Fixed Data'!$B$14</f>
        <v>0</v>
      </c>
      <c r="AD96" s="255">
        <f>AD83*'Fixed Data'!$B$14</f>
        <v>0</v>
      </c>
      <c r="AE96" s="255">
        <f>AE83*'Fixed Data'!$B$14</f>
        <v>0</v>
      </c>
      <c r="AF96" s="255">
        <f>AF83*'Fixed Data'!$B$14</f>
        <v>0</v>
      </c>
      <c r="AG96" s="255">
        <f>AG83*'Fixed Data'!$B$14</f>
        <v>0</v>
      </c>
      <c r="AH96" s="255">
        <f>AH83*'Fixed Data'!$B$14</f>
        <v>0</v>
      </c>
      <c r="AI96" s="255">
        <f>AI83*'Fixed Data'!$B$14</f>
        <v>0</v>
      </c>
      <c r="AJ96" s="255">
        <f>AJ83*'Fixed Data'!$B$14</f>
        <v>0</v>
      </c>
      <c r="AK96" s="255">
        <f>AK83*'Fixed Data'!$B$14</f>
        <v>0</v>
      </c>
      <c r="AL96" s="255">
        <f>AL83*'Fixed Data'!$B$14</f>
        <v>0</v>
      </c>
      <c r="AM96" s="255">
        <f>AM83*'Fixed Data'!$B$14</f>
        <v>0</v>
      </c>
      <c r="AN96" s="255">
        <f>AN83*'Fixed Data'!$B$14</f>
        <v>0</v>
      </c>
      <c r="AO96" s="255">
        <f>AO83*'Fixed Data'!$B$14</f>
        <v>0</v>
      </c>
      <c r="AP96" s="255">
        <f>AP83*'Fixed Data'!$B$14</f>
        <v>0</v>
      </c>
      <c r="AQ96" s="255">
        <f>AQ83*'Fixed Data'!$B$14</f>
        <v>0</v>
      </c>
      <c r="AR96" s="255">
        <f>AR83*'Fixed Data'!$B$14</f>
        <v>0</v>
      </c>
      <c r="AS96" s="255">
        <f>AS83*'Fixed Data'!$B$14</f>
        <v>0</v>
      </c>
      <c r="AT96" s="255">
        <f>AT83*'Fixed Data'!$B$14</f>
        <v>0</v>
      </c>
      <c r="AU96" s="255">
        <f>AU83*'Fixed Data'!$B$14</f>
        <v>0</v>
      </c>
      <c r="AV96" s="255">
        <f>AV83*'Fixed Data'!$B$14</f>
        <v>0</v>
      </c>
      <c r="AW96" s="255">
        <f>AW83*'Fixed Data'!$B$14</f>
        <v>0</v>
      </c>
      <c r="AX96" s="255">
        <f>AX83*'Fixed Data'!$B$14</f>
        <v>0</v>
      </c>
      <c r="AY96" s="255">
        <f>AY83*'Fixed Data'!$B$14</f>
        <v>0</v>
      </c>
      <c r="AZ96" s="255">
        <f>AZ83*'Fixed Data'!$B$14</f>
        <v>0</v>
      </c>
      <c r="BA96" s="255">
        <f>BA83*'Fixed Data'!$B$14</f>
        <v>0</v>
      </c>
      <c r="BB96" s="255">
        <f>BB83*'Fixed Data'!$B$14</f>
        <v>0</v>
      </c>
      <c r="BC96" s="255">
        <f>BC83*'Fixed Data'!$B$14</f>
        <v>0</v>
      </c>
      <c r="BD96" s="255">
        <f>BD83*'Fixed Data'!$B$14</f>
        <v>0</v>
      </c>
      <c r="BE96" s="255">
        <f>BE83*'Fixed Data'!$B$14</f>
        <v>0</v>
      </c>
      <c r="BF96" s="255">
        <f>BF83*'Fixed Data'!$B$14</f>
        <v>0</v>
      </c>
      <c r="BG96" s="255">
        <f>BG83*'Fixed Data'!$B$14</f>
        <v>0</v>
      </c>
      <c r="BH96" s="255">
        <f>BH83*'Fixed Data'!$B$14</f>
        <v>0</v>
      </c>
      <c r="BI96" s="255">
        <f>BI83*'Fixed Data'!$B$14</f>
        <v>0</v>
      </c>
      <c r="BJ96" s="255">
        <f>BJ83*'Fixed Data'!$B$14</f>
        <v>0</v>
      </c>
      <c r="BK96" s="255">
        <f>BK83*'Fixed Data'!$B$14</f>
        <v>0</v>
      </c>
      <c r="BL96" s="255">
        <f>BL83*'Fixed Data'!$B$14</f>
        <v>0</v>
      </c>
      <c r="BM96" s="255">
        <f>BM83*'Fixed Data'!$B$14</f>
        <v>0</v>
      </c>
      <c r="BN96" s="255">
        <f>BN83*'Fixed Data'!$B$14</f>
        <v>0</v>
      </c>
      <c r="BO96" s="255">
        <f>BO83*'Fixed Data'!$B$14</f>
        <v>0</v>
      </c>
      <c r="BP96" s="255">
        <f>BP83*'Fixed Data'!$B$14</f>
        <v>0</v>
      </c>
      <c r="BQ96" s="255">
        <f>BQ83*'Fixed Data'!$B$14</f>
        <v>0</v>
      </c>
      <c r="BR96" s="255">
        <f>BR83*'Fixed Data'!$B$14</f>
        <v>0</v>
      </c>
      <c r="BS96" s="255">
        <f>BS83*'Fixed Data'!$B$14</f>
        <v>0</v>
      </c>
      <c r="BT96" s="255">
        <f>BT83*'Fixed Data'!$B$14</f>
        <v>0</v>
      </c>
      <c r="BU96" s="255">
        <f>BU83*'Fixed Data'!$B$14</f>
        <v>0</v>
      </c>
      <c r="BV96" s="255">
        <f>BV83*'Fixed Data'!$B$14</f>
        <v>0</v>
      </c>
      <c r="BW96" s="255">
        <f>BW83*'Fixed Data'!$B$14</f>
        <v>0</v>
      </c>
      <c r="BX96" s="255">
        <f>BX83*'Fixed Data'!$B$14</f>
        <v>0</v>
      </c>
      <c r="BY96" s="255">
        <f>BY83*'Fixed Data'!$B$14</f>
        <v>0</v>
      </c>
      <c r="BZ96" s="255">
        <f>BZ83*'Fixed Data'!$B$14</f>
        <v>0</v>
      </c>
      <c r="CA96" s="256">
        <f>CA83*'Fixed Data'!$B$14</f>
        <v>0</v>
      </c>
    </row>
    <row r="97" spans="1:79" ht="15.75" customHeight="1">
      <c r="A97" s="303"/>
      <c r="B97" s="2" t="s">
        <v>237</v>
      </c>
      <c r="D97" s="2" t="s">
        <v>208</v>
      </c>
      <c r="E97" s="255">
        <f>E85*'Fixed Data'!$B$15</f>
        <v>0</v>
      </c>
      <c r="F97" s="255">
        <f>F85*'Fixed Data'!$B$15</f>
        <v>0</v>
      </c>
      <c r="G97" s="255">
        <f>G85*'Fixed Data'!$B$15</f>
        <v>0</v>
      </c>
      <c r="H97" s="255">
        <f>H85*'Fixed Data'!$B$15</f>
        <v>0</v>
      </c>
      <c r="I97" s="255">
        <f>I85*'Fixed Data'!$B$15</f>
        <v>0</v>
      </c>
      <c r="J97" s="255">
        <f>J85*'Fixed Data'!$B$15</f>
        <v>0</v>
      </c>
      <c r="K97" s="255">
        <f>K85*'Fixed Data'!$B$15</f>
        <v>0</v>
      </c>
      <c r="L97" s="255">
        <f>L85*'Fixed Data'!$B$15</f>
        <v>0</v>
      </c>
      <c r="M97" s="255">
        <f>M85*'Fixed Data'!$B$15</f>
        <v>0</v>
      </c>
      <c r="N97" s="255">
        <f>N85*'Fixed Data'!$B$15</f>
        <v>0</v>
      </c>
      <c r="O97" s="255">
        <f>O85*'Fixed Data'!$B$15</f>
        <v>0</v>
      </c>
      <c r="P97" s="255">
        <f>P85*'Fixed Data'!$B$15</f>
        <v>0</v>
      </c>
      <c r="Q97" s="255">
        <f>Q85*'Fixed Data'!$B$15</f>
        <v>0</v>
      </c>
      <c r="R97" s="255">
        <f>R85*'Fixed Data'!$B$15</f>
        <v>0</v>
      </c>
      <c r="S97" s="255">
        <f>S85*'Fixed Data'!$B$15</f>
        <v>0</v>
      </c>
      <c r="T97" s="255">
        <f>T85*'Fixed Data'!$B$15</f>
        <v>0</v>
      </c>
      <c r="U97" s="255">
        <f>U85*'Fixed Data'!$B$15</f>
        <v>0</v>
      </c>
      <c r="V97" s="255">
        <f>V85*'Fixed Data'!$B$15</f>
        <v>0</v>
      </c>
      <c r="W97" s="255">
        <f>W85*'Fixed Data'!$B$15</f>
        <v>0</v>
      </c>
      <c r="X97" s="255">
        <f>X85*'Fixed Data'!$B$15</f>
        <v>0</v>
      </c>
      <c r="Y97" s="255">
        <f>Y85*'Fixed Data'!$B$15</f>
        <v>0</v>
      </c>
      <c r="Z97" s="255">
        <f>Z85*'Fixed Data'!$B$15</f>
        <v>0</v>
      </c>
      <c r="AA97" s="255">
        <f>AA85*'Fixed Data'!$B$15</f>
        <v>0</v>
      </c>
      <c r="AB97" s="255">
        <f>AB85*'Fixed Data'!$B$15</f>
        <v>0</v>
      </c>
      <c r="AC97" s="255">
        <f>AC85*'Fixed Data'!$B$15</f>
        <v>0</v>
      </c>
      <c r="AD97" s="255">
        <f>AD85*'Fixed Data'!$B$15</f>
        <v>0</v>
      </c>
      <c r="AE97" s="255">
        <f>AE85*'Fixed Data'!$B$15</f>
        <v>0</v>
      </c>
      <c r="AF97" s="255">
        <f>AF85*'Fixed Data'!$B$15</f>
        <v>0</v>
      </c>
      <c r="AG97" s="255">
        <f>AG85*'Fixed Data'!$B$15</f>
        <v>0</v>
      </c>
      <c r="AH97" s="255">
        <f>AH85*'Fixed Data'!$B$15</f>
        <v>0</v>
      </c>
      <c r="AI97" s="255">
        <f>AI85*'Fixed Data'!$B$15</f>
        <v>0</v>
      </c>
      <c r="AJ97" s="255">
        <f>AJ85*'Fixed Data'!$B$15</f>
        <v>0</v>
      </c>
      <c r="AK97" s="255">
        <f>AK85*'Fixed Data'!$B$15</f>
        <v>0</v>
      </c>
      <c r="AL97" s="255">
        <f>AL85*'Fixed Data'!$B$15</f>
        <v>0</v>
      </c>
      <c r="AM97" s="255">
        <f>AM85*'Fixed Data'!$B$15</f>
        <v>0</v>
      </c>
      <c r="AN97" s="255">
        <f>AN85*'Fixed Data'!$B$15</f>
        <v>0</v>
      </c>
      <c r="AO97" s="255">
        <f>AO85*'Fixed Data'!$B$15</f>
        <v>0</v>
      </c>
      <c r="AP97" s="255">
        <f>AP85*'Fixed Data'!$B$15</f>
        <v>0</v>
      </c>
      <c r="AQ97" s="255">
        <f>AQ85*'Fixed Data'!$B$15</f>
        <v>0</v>
      </c>
      <c r="AR97" s="255">
        <f>AR85*'Fixed Data'!$B$15</f>
        <v>0</v>
      </c>
      <c r="AS97" s="255">
        <f>AS85*'Fixed Data'!$B$15</f>
        <v>0</v>
      </c>
      <c r="AT97" s="255">
        <f>AT85*'Fixed Data'!$B$15</f>
        <v>0</v>
      </c>
      <c r="AU97" s="255">
        <f>AU85*'Fixed Data'!$B$15</f>
        <v>0</v>
      </c>
      <c r="AV97" s="255">
        <f>AV85*'Fixed Data'!$B$15</f>
        <v>0</v>
      </c>
      <c r="AW97" s="255">
        <f>AW85*'Fixed Data'!$B$15</f>
        <v>0</v>
      </c>
      <c r="AX97" s="255">
        <f>AX85*'Fixed Data'!$B$15</f>
        <v>0</v>
      </c>
      <c r="AY97" s="255">
        <f>AY85*'Fixed Data'!$B$15</f>
        <v>0</v>
      </c>
      <c r="AZ97" s="255">
        <f>AZ85*'Fixed Data'!$B$15</f>
        <v>0</v>
      </c>
      <c r="BA97" s="255">
        <f>BA85*'Fixed Data'!$B$15</f>
        <v>0</v>
      </c>
      <c r="BB97" s="255">
        <f>BB85*'Fixed Data'!$B$15</f>
        <v>0</v>
      </c>
      <c r="BC97" s="255">
        <f>BC85*'Fixed Data'!$B$15</f>
        <v>0</v>
      </c>
      <c r="BD97" s="255">
        <f>BD85*'Fixed Data'!$B$15</f>
        <v>0</v>
      </c>
      <c r="BE97" s="255">
        <f>BE85*'Fixed Data'!$B$15</f>
        <v>0</v>
      </c>
      <c r="BF97" s="255">
        <f>BF85*'Fixed Data'!$B$15</f>
        <v>0</v>
      </c>
      <c r="BG97" s="255">
        <f>BG85*'Fixed Data'!$B$15</f>
        <v>0</v>
      </c>
      <c r="BH97" s="255">
        <f>BH85*'Fixed Data'!$B$15</f>
        <v>0</v>
      </c>
      <c r="BI97" s="255">
        <f>BI85*'Fixed Data'!$B$15</f>
        <v>0</v>
      </c>
      <c r="BJ97" s="255">
        <f>BJ85*'Fixed Data'!$B$15</f>
        <v>0</v>
      </c>
      <c r="BK97" s="255">
        <f>BK85*'Fixed Data'!$B$15</f>
        <v>0</v>
      </c>
      <c r="BL97" s="255">
        <f>BL85*'Fixed Data'!$B$15</f>
        <v>0</v>
      </c>
      <c r="BM97" s="255">
        <f>BM85*'Fixed Data'!$B$15</f>
        <v>0</v>
      </c>
      <c r="BN97" s="255">
        <f>BN85*'Fixed Data'!$B$15</f>
        <v>0</v>
      </c>
      <c r="BO97" s="255">
        <f>BO85*'Fixed Data'!$B$15</f>
        <v>0</v>
      </c>
      <c r="BP97" s="255">
        <f>BP85*'Fixed Data'!$B$15</f>
        <v>0</v>
      </c>
      <c r="BQ97" s="255">
        <f>BQ85*'Fixed Data'!$B$15</f>
        <v>0</v>
      </c>
      <c r="BR97" s="255">
        <f>BR85*'Fixed Data'!$B$15</f>
        <v>0</v>
      </c>
      <c r="BS97" s="255">
        <f>BS85*'Fixed Data'!$B$15</f>
        <v>0</v>
      </c>
      <c r="BT97" s="255">
        <f>BT85*'Fixed Data'!$B$15</f>
        <v>0</v>
      </c>
      <c r="BU97" s="255">
        <f>BU85*'Fixed Data'!$B$15</f>
        <v>0</v>
      </c>
      <c r="BV97" s="255">
        <f>BV85*'Fixed Data'!$B$15</f>
        <v>0</v>
      </c>
      <c r="BW97" s="255">
        <f>BW85*'Fixed Data'!$B$15</f>
        <v>0</v>
      </c>
      <c r="BX97" s="255">
        <f>BX85*'Fixed Data'!$B$15</f>
        <v>0</v>
      </c>
      <c r="BY97" s="255">
        <f>BY85*'Fixed Data'!$B$15</f>
        <v>0</v>
      </c>
      <c r="BZ97" s="255">
        <f>BZ85*'Fixed Data'!$B$15</f>
        <v>0</v>
      </c>
      <c r="CA97" s="256">
        <f>CA85*'Fixed Data'!$B$15</f>
        <v>0</v>
      </c>
    </row>
    <row r="98" spans="1:79" ht="15.75" customHeight="1">
      <c r="A98" s="303"/>
      <c r="B98" s="2" t="s">
        <v>430</v>
      </c>
      <c r="D98" s="2" t="s">
        <v>208</v>
      </c>
      <c r="E98" s="255">
        <f>'Fixed Data'!$K$9*E86/10^6</f>
        <v>0</v>
      </c>
      <c r="F98" s="255">
        <f>'Fixed Data'!$K$9*F86/10^6</f>
        <v>0</v>
      </c>
      <c r="G98" s="255">
        <f>'Fixed Data'!$K$9*G86/10^6</f>
        <v>0</v>
      </c>
      <c r="H98" s="255">
        <f>'Fixed Data'!$K$9*H86/10^6</f>
        <v>0</v>
      </c>
      <c r="I98" s="255">
        <f>'Fixed Data'!$K$9*I86/10^6</f>
        <v>0</v>
      </c>
      <c r="J98" s="255">
        <f>'Fixed Data'!$K$9*J86/10^6</f>
        <v>0</v>
      </c>
      <c r="K98" s="255">
        <f>'Fixed Data'!$K$9*K86/10^6</f>
        <v>0</v>
      </c>
      <c r="L98" s="255">
        <f>'Fixed Data'!$K$9*L86/10^6</f>
        <v>0</v>
      </c>
      <c r="M98" s="255">
        <f>'Fixed Data'!$K$9*M86/10^6</f>
        <v>0</v>
      </c>
      <c r="N98" s="255">
        <f>'Fixed Data'!$K$9*N86/10^6</f>
        <v>0</v>
      </c>
      <c r="O98" s="255">
        <f>'Fixed Data'!$K$9*O86/10^6</f>
        <v>0</v>
      </c>
      <c r="P98" s="255">
        <f>'Fixed Data'!$K$9*P86/10^6</f>
        <v>0</v>
      </c>
      <c r="Q98" s="255">
        <f>'Fixed Data'!$K$9*Q86/10^6</f>
        <v>0</v>
      </c>
      <c r="R98" s="255">
        <f>'Fixed Data'!$K$9*R86/10^6</f>
        <v>0</v>
      </c>
      <c r="S98" s="255">
        <f>'Fixed Data'!$K$9*S86/10^6</f>
        <v>0</v>
      </c>
      <c r="T98" s="255">
        <f>'Fixed Data'!$K$9*T86/10^6</f>
        <v>0</v>
      </c>
      <c r="U98" s="255">
        <f>'Fixed Data'!$K$9*U86/10^6</f>
        <v>0</v>
      </c>
      <c r="V98" s="255">
        <f>'Fixed Data'!$K$9*V86/10^6</f>
        <v>0</v>
      </c>
      <c r="W98" s="255">
        <f>'Fixed Data'!$K$9*W86/10^6</f>
        <v>0</v>
      </c>
      <c r="X98" s="255">
        <f>'Fixed Data'!$K$9*X86/10^6</f>
        <v>0</v>
      </c>
      <c r="Y98" s="255">
        <f>'Fixed Data'!$K$9*Y86/10^6</f>
        <v>0</v>
      </c>
      <c r="Z98" s="255">
        <f>'Fixed Data'!$K$9*Z86/10^6</f>
        <v>0</v>
      </c>
      <c r="AA98" s="255">
        <f>'Fixed Data'!$K$9*AA86/10^6</f>
        <v>0</v>
      </c>
      <c r="AB98" s="255">
        <f>'Fixed Data'!$K$9*AB86/10^6</f>
        <v>0</v>
      </c>
      <c r="AC98" s="255">
        <f>'Fixed Data'!$K$9*AC86/10^6</f>
        <v>0</v>
      </c>
      <c r="AD98" s="255">
        <f>'Fixed Data'!$K$9*AD86/10^6</f>
        <v>0</v>
      </c>
      <c r="AE98" s="255">
        <f>'Fixed Data'!$K$9*AE86/10^6</f>
        <v>0</v>
      </c>
      <c r="AF98" s="255">
        <f>'Fixed Data'!$K$9*AF86/10^6</f>
        <v>0</v>
      </c>
      <c r="AG98" s="255">
        <f>'Fixed Data'!$K$9*AG86/10^6</f>
        <v>0</v>
      </c>
      <c r="AH98" s="255">
        <f>'Fixed Data'!$K$9*AH86/10^6</f>
        <v>0</v>
      </c>
      <c r="AI98" s="255">
        <f>'Fixed Data'!$K$9*AI86/10^6</f>
        <v>0</v>
      </c>
      <c r="AJ98" s="255">
        <f>'Fixed Data'!$K$9*AJ86/10^6</f>
        <v>0</v>
      </c>
      <c r="AK98" s="255">
        <f>'Fixed Data'!$K$9*AK86/10^6</f>
        <v>0</v>
      </c>
      <c r="AL98" s="255">
        <f>'Fixed Data'!$K$9*AL86/10^6</f>
        <v>0</v>
      </c>
      <c r="AM98" s="255">
        <f>'Fixed Data'!$K$9*AM86/10^6</f>
        <v>0</v>
      </c>
      <c r="AN98" s="255">
        <f>'Fixed Data'!$K$9*AN86/10^6</f>
        <v>0</v>
      </c>
      <c r="AO98" s="255">
        <f>'Fixed Data'!$K$9*AO86/10^6</f>
        <v>0</v>
      </c>
      <c r="AP98" s="255">
        <f>'Fixed Data'!$K$9*AP86/10^6</f>
        <v>0</v>
      </c>
      <c r="AQ98" s="255">
        <f>'Fixed Data'!$K$9*AQ86/10^6</f>
        <v>0</v>
      </c>
      <c r="AR98" s="255">
        <f>'Fixed Data'!$K$9*AR86/10^6</f>
        <v>0</v>
      </c>
      <c r="AS98" s="255">
        <f>'Fixed Data'!$K$9*AS86/10^6</f>
        <v>0</v>
      </c>
      <c r="AT98" s="255">
        <f>'Fixed Data'!$K$9*AT86/10^6</f>
        <v>0</v>
      </c>
      <c r="AU98" s="255">
        <f>'Fixed Data'!$K$9*AU86/10^6</f>
        <v>0</v>
      </c>
      <c r="AV98" s="255">
        <f>'Fixed Data'!$K$9*AV86/10^6</f>
        <v>0</v>
      </c>
      <c r="AW98" s="255">
        <f>'Fixed Data'!$K$9*AW86/10^6</f>
        <v>0</v>
      </c>
      <c r="AX98" s="255">
        <f>'Fixed Data'!$K$9*AX86/10^6</f>
        <v>0</v>
      </c>
      <c r="AY98" s="255">
        <f>'Fixed Data'!$K$9*AY86/10^6</f>
        <v>0</v>
      </c>
      <c r="AZ98" s="255">
        <f>'Fixed Data'!$K$9*AZ86/10^6</f>
        <v>0</v>
      </c>
      <c r="BA98" s="255">
        <f>'Fixed Data'!$K$9*BA86/10^6</f>
        <v>0</v>
      </c>
      <c r="BB98" s="255">
        <f>'Fixed Data'!$K$9*BB86/10^6</f>
        <v>0</v>
      </c>
      <c r="BC98" s="255">
        <f>'Fixed Data'!$K$9*BC86/10^6</f>
        <v>0</v>
      </c>
      <c r="BD98" s="255">
        <f>'Fixed Data'!$K$9*BD86/10^6</f>
        <v>0</v>
      </c>
      <c r="BE98" s="255">
        <f>'Fixed Data'!$K$9*BE86/10^6</f>
        <v>0</v>
      </c>
      <c r="BF98" s="255">
        <f>'Fixed Data'!$K$9*BF86/10^6</f>
        <v>0</v>
      </c>
      <c r="BG98" s="255">
        <f>'Fixed Data'!$K$9*BG86/10^6</f>
        <v>0</v>
      </c>
      <c r="BH98" s="255">
        <f>'Fixed Data'!$K$9*BH86/10^6</f>
        <v>0</v>
      </c>
      <c r="BI98" s="255">
        <f>'Fixed Data'!$K$9*BI86/10^6</f>
        <v>0</v>
      </c>
      <c r="BJ98" s="255">
        <f>'Fixed Data'!$K$9*BJ86/10^6</f>
        <v>0</v>
      </c>
      <c r="BK98" s="255">
        <f>'Fixed Data'!$K$9*BK86/10^6</f>
        <v>0</v>
      </c>
      <c r="BL98" s="255">
        <f>'Fixed Data'!$K$9*BL86/10^6</f>
        <v>0</v>
      </c>
      <c r="BM98" s="255">
        <f>'Fixed Data'!$K$9*BM86/10^6</f>
        <v>0</v>
      </c>
      <c r="BN98" s="255">
        <f>'Fixed Data'!$K$9*BN86/10^6</f>
        <v>0</v>
      </c>
      <c r="BO98" s="255">
        <f>'Fixed Data'!$K$9*BO86/10^6</f>
        <v>0</v>
      </c>
      <c r="BP98" s="255">
        <f>'Fixed Data'!$K$9*BP86/10^6</f>
        <v>0</v>
      </c>
      <c r="BQ98" s="255">
        <f>'Fixed Data'!$K$9*BQ86/10^6</f>
        <v>0</v>
      </c>
      <c r="BR98" s="255">
        <f>'Fixed Data'!$K$9*BR86/10^6</f>
        <v>0</v>
      </c>
      <c r="BS98" s="255">
        <f>'Fixed Data'!$K$9*BS86/10^6</f>
        <v>0</v>
      </c>
      <c r="BT98" s="255">
        <f>'Fixed Data'!$K$9*BT86/10^6</f>
        <v>0</v>
      </c>
      <c r="BU98" s="255">
        <f>'Fixed Data'!$K$9*BU86/10^6</f>
        <v>0</v>
      </c>
      <c r="BV98" s="255">
        <f>'Fixed Data'!$K$9*BV86/10^6</f>
        <v>0</v>
      </c>
      <c r="BW98" s="255">
        <f>'Fixed Data'!$K$9*BW86/10^6</f>
        <v>0</v>
      </c>
      <c r="BX98" s="255">
        <f>'Fixed Data'!$K$9*BX86/10^6</f>
        <v>0</v>
      </c>
      <c r="BY98" s="255">
        <f>'Fixed Data'!$K$9*BY86/10^6</f>
        <v>0</v>
      </c>
      <c r="BZ98" s="255">
        <f>'Fixed Data'!$K$9*BZ86/10^6</f>
        <v>0</v>
      </c>
      <c r="CA98" s="256">
        <f>'Fixed Data'!$K$9*CA86/10^6</f>
        <v>0</v>
      </c>
    </row>
    <row r="99" spans="1:79" ht="15.75" customHeight="1">
      <c r="A99" s="303"/>
      <c r="B99" s="2" t="s">
        <v>239</v>
      </c>
      <c r="D99" s="2" t="s">
        <v>208</v>
      </c>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5"/>
    </row>
    <row r="100" spans="1:79" ht="15.75" customHeight="1">
      <c r="A100" s="303"/>
      <c r="B100" s="2" t="s">
        <v>240</v>
      </c>
      <c r="D100" s="2" t="s">
        <v>208</v>
      </c>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5"/>
    </row>
    <row r="101" spans="1:79" ht="15.75" customHeight="1">
      <c r="A101" s="303"/>
      <c r="B101" s="2" t="s">
        <v>241</v>
      </c>
      <c r="D101" s="2" t="s">
        <v>208</v>
      </c>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5"/>
    </row>
    <row r="102" spans="1:79" ht="16.5" customHeight="1" thickBot="1">
      <c r="A102" s="304"/>
      <c r="B102" s="8" t="s">
        <v>242</v>
      </c>
      <c r="C102" s="8"/>
      <c r="D102" s="8" t="s">
        <v>208</v>
      </c>
      <c r="E102" s="259">
        <f>SUM(E88:E101)</f>
        <v>0</v>
      </c>
      <c r="F102" s="259">
        <f t="shared" ref="F102:BQ102" si="18">SUM(F88:F101)</f>
        <v>0</v>
      </c>
      <c r="G102" s="259">
        <f t="shared" si="18"/>
        <v>0</v>
      </c>
      <c r="H102" s="259">
        <f t="shared" si="18"/>
        <v>0</v>
      </c>
      <c r="I102" s="259">
        <f t="shared" si="18"/>
        <v>0</v>
      </c>
      <c r="J102" s="259">
        <f t="shared" si="18"/>
        <v>0</v>
      </c>
      <c r="K102" s="259">
        <f t="shared" si="18"/>
        <v>0</v>
      </c>
      <c r="L102" s="259">
        <f t="shared" si="18"/>
        <v>0</v>
      </c>
      <c r="M102" s="259">
        <f t="shared" si="18"/>
        <v>0</v>
      </c>
      <c r="N102" s="259">
        <f t="shared" si="18"/>
        <v>0</v>
      </c>
      <c r="O102" s="259">
        <f t="shared" si="18"/>
        <v>0</v>
      </c>
      <c r="P102" s="259">
        <f t="shared" si="18"/>
        <v>0</v>
      </c>
      <c r="Q102" s="259">
        <f t="shared" si="18"/>
        <v>0</v>
      </c>
      <c r="R102" s="259">
        <f t="shared" si="18"/>
        <v>0</v>
      </c>
      <c r="S102" s="259">
        <f t="shared" si="18"/>
        <v>0</v>
      </c>
      <c r="T102" s="259">
        <f t="shared" si="18"/>
        <v>0</v>
      </c>
      <c r="U102" s="259">
        <f t="shared" si="18"/>
        <v>0</v>
      </c>
      <c r="V102" s="259">
        <f t="shared" si="18"/>
        <v>0</v>
      </c>
      <c r="W102" s="259">
        <f t="shared" si="18"/>
        <v>0</v>
      </c>
      <c r="X102" s="259">
        <f t="shared" si="18"/>
        <v>0</v>
      </c>
      <c r="Y102" s="259">
        <f t="shared" si="18"/>
        <v>0</v>
      </c>
      <c r="Z102" s="259">
        <f t="shared" si="18"/>
        <v>0</v>
      </c>
      <c r="AA102" s="259">
        <f t="shared" si="18"/>
        <v>0</v>
      </c>
      <c r="AB102" s="259">
        <f t="shared" si="18"/>
        <v>0</v>
      </c>
      <c r="AC102" s="259">
        <f t="shared" si="18"/>
        <v>0</v>
      </c>
      <c r="AD102" s="259">
        <f t="shared" si="18"/>
        <v>0</v>
      </c>
      <c r="AE102" s="259">
        <f t="shared" si="18"/>
        <v>0</v>
      </c>
      <c r="AF102" s="259">
        <f t="shared" si="18"/>
        <v>0</v>
      </c>
      <c r="AG102" s="259">
        <f t="shared" si="18"/>
        <v>0</v>
      </c>
      <c r="AH102" s="259">
        <f t="shared" si="18"/>
        <v>0</v>
      </c>
      <c r="AI102" s="259">
        <f t="shared" si="18"/>
        <v>0</v>
      </c>
      <c r="AJ102" s="259">
        <f t="shared" si="18"/>
        <v>0</v>
      </c>
      <c r="AK102" s="259">
        <f t="shared" si="18"/>
        <v>0</v>
      </c>
      <c r="AL102" s="259">
        <f t="shared" si="18"/>
        <v>0</v>
      </c>
      <c r="AM102" s="259">
        <f t="shared" si="18"/>
        <v>0</v>
      </c>
      <c r="AN102" s="259">
        <f t="shared" si="18"/>
        <v>0</v>
      </c>
      <c r="AO102" s="259">
        <f t="shared" si="18"/>
        <v>0</v>
      </c>
      <c r="AP102" s="259">
        <f t="shared" si="18"/>
        <v>0</v>
      </c>
      <c r="AQ102" s="259">
        <f t="shared" si="18"/>
        <v>0</v>
      </c>
      <c r="AR102" s="259">
        <f t="shared" si="18"/>
        <v>0</v>
      </c>
      <c r="AS102" s="259">
        <f t="shared" si="18"/>
        <v>0</v>
      </c>
      <c r="AT102" s="259">
        <f t="shared" si="18"/>
        <v>0</v>
      </c>
      <c r="AU102" s="259">
        <f t="shared" si="18"/>
        <v>0</v>
      </c>
      <c r="AV102" s="259">
        <f t="shared" si="18"/>
        <v>0</v>
      </c>
      <c r="AW102" s="259">
        <f t="shared" si="18"/>
        <v>0</v>
      </c>
      <c r="AX102" s="259">
        <f t="shared" si="18"/>
        <v>0</v>
      </c>
      <c r="AY102" s="259">
        <f t="shared" si="18"/>
        <v>0</v>
      </c>
      <c r="AZ102" s="259">
        <f t="shared" si="18"/>
        <v>0</v>
      </c>
      <c r="BA102" s="259">
        <f t="shared" si="18"/>
        <v>0</v>
      </c>
      <c r="BB102" s="259">
        <f t="shared" si="18"/>
        <v>0</v>
      </c>
      <c r="BC102" s="259">
        <f t="shared" si="18"/>
        <v>0</v>
      </c>
      <c r="BD102" s="259">
        <f t="shared" si="18"/>
        <v>0</v>
      </c>
      <c r="BE102" s="259">
        <f t="shared" si="18"/>
        <v>0</v>
      </c>
      <c r="BF102" s="259">
        <f t="shared" si="18"/>
        <v>0</v>
      </c>
      <c r="BG102" s="259">
        <f t="shared" si="18"/>
        <v>0</v>
      </c>
      <c r="BH102" s="259">
        <f t="shared" si="18"/>
        <v>0</v>
      </c>
      <c r="BI102" s="259">
        <f t="shared" si="18"/>
        <v>0</v>
      </c>
      <c r="BJ102" s="259">
        <f t="shared" si="18"/>
        <v>0</v>
      </c>
      <c r="BK102" s="259">
        <f t="shared" si="18"/>
        <v>0</v>
      </c>
      <c r="BL102" s="259">
        <f t="shared" si="18"/>
        <v>0</v>
      </c>
      <c r="BM102" s="259">
        <f t="shared" si="18"/>
        <v>0</v>
      </c>
      <c r="BN102" s="259">
        <f t="shared" si="18"/>
        <v>0</v>
      </c>
      <c r="BO102" s="259">
        <f t="shared" si="18"/>
        <v>0</v>
      </c>
      <c r="BP102" s="259">
        <f t="shared" si="18"/>
        <v>0</v>
      </c>
      <c r="BQ102" s="259">
        <f t="shared" si="18"/>
        <v>0</v>
      </c>
      <c r="BR102" s="259">
        <f t="shared" ref="BR102:CA102" si="19">SUM(BR88:BR101)</f>
        <v>0</v>
      </c>
      <c r="BS102" s="259">
        <f t="shared" si="19"/>
        <v>0</v>
      </c>
      <c r="BT102" s="259">
        <f t="shared" si="19"/>
        <v>0</v>
      </c>
      <c r="BU102" s="259">
        <f t="shared" si="19"/>
        <v>0</v>
      </c>
      <c r="BV102" s="259">
        <f t="shared" si="19"/>
        <v>0</v>
      </c>
      <c r="BW102" s="259">
        <f t="shared" si="19"/>
        <v>0</v>
      </c>
      <c r="BX102" s="259">
        <f t="shared" si="19"/>
        <v>0</v>
      </c>
      <c r="BY102" s="259">
        <f t="shared" si="19"/>
        <v>0</v>
      </c>
      <c r="BZ102" s="259">
        <f t="shared" si="19"/>
        <v>0</v>
      </c>
      <c r="CA102" s="260">
        <f t="shared" si="19"/>
        <v>0</v>
      </c>
    </row>
    <row r="103" spans="1:79">
      <c r="A103" s="199"/>
      <c r="B103" s="200" t="s">
        <v>431</v>
      </c>
      <c r="C103" s="200"/>
      <c r="D103" s="200" t="s">
        <v>208</v>
      </c>
      <c r="E103" s="267">
        <f>IF('Fixed Data'!$J$12=FALSE,E73+E102,E73)</f>
        <v>0</v>
      </c>
      <c r="F103" s="267">
        <f>IF('Fixed Data'!$J$12=FALSE,F73+F102,F73)</f>
        <v>0</v>
      </c>
      <c r="G103" s="267">
        <f>IF('Fixed Data'!$J$12=FALSE,G73+G102,G73)</f>
        <v>0</v>
      </c>
      <c r="H103" s="267">
        <f>IF('Fixed Data'!$J$12=FALSE,H73+H102,H73)</f>
        <v>0</v>
      </c>
      <c r="I103" s="267">
        <f>IF('Fixed Data'!$J$12=FALSE,I73+I102,I73)</f>
        <v>0</v>
      </c>
      <c r="J103" s="267">
        <f>IF('Fixed Data'!$J$12=FALSE,J73+J102,J73)</f>
        <v>0</v>
      </c>
      <c r="K103" s="267">
        <f>IF('Fixed Data'!$J$12=FALSE,K73+K102,K73)</f>
        <v>0</v>
      </c>
      <c r="L103" s="267">
        <f>IF('Fixed Data'!$J$12=FALSE,L73+L102,L73)</f>
        <v>0</v>
      </c>
      <c r="M103" s="267">
        <f>IF('Fixed Data'!$J$12=FALSE,M73+M102,M73)</f>
        <v>0</v>
      </c>
      <c r="N103" s="267">
        <f>IF('Fixed Data'!$J$12=FALSE,N73+N102,N73)</f>
        <v>0</v>
      </c>
      <c r="O103" s="267">
        <f>IF('Fixed Data'!$J$12=FALSE,O73+O102,O73)</f>
        <v>0</v>
      </c>
      <c r="P103" s="267">
        <f>IF('Fixed Data'!$J$12=FALSE,P73+P102,P73)</f>
        <v>0</v>
      </c>
      <c r="Q103" s="267">
        <f>IF('Fixed Data'!$J$12=FALSE,Q73+Q102,Q73)</f>
        <v>0</v>
      </c>
      <c r="R103" s="267">
        <f>IF('Fixed Data'!$J$12=FALSE,R73+R102,R73)</f>
        <v>0</v>
      </c>
      <c r="S103" s="267">
        <f>IF('Fixed Data'!$J$12=FALSE,S73+S102,S73)</f>
        <v>0</v>
      </c>
      <c r="T103" s="267">
        <f>IF('Fixed Data'!$J$12=FALSE,T73+T102,T73)</f>
        <v>0</v>
      </c>
      <c r="U103" s="267">
        <f>IF('Fixed Data'!$J$12=FALSE,U73+U102,U73)</f>
        <v>0</v>
      </c>
      <c r="V103" s="267">
        <f>IF('Fixed Data'!$J$12=FALSE,V73+V102,V73)</f>
        <v>0</v>
      </c>
      <c r="W103" s="267">
        <f>IF('Fixed Data'!$J$12=FALSE,W73+W102,W73)</f>
        <v>0</v>
      </c>
      <c r="X103" s="267">
        <f>IF('Fixed Data'!$J$12=FALSE,X73+X102,X73)</f>
        <v>0</v>
      </c>
      <c r="Y103" s="267">
        <f>IF('Fixed Data'!$J$12=FALSE,Y73+Y102,Y73)</f>
        <v>0</v>
      </c>
      <c r="Z103" s="267">
        <f>IF('Fixed Data'!$J$12=FALSE,Z73+Z102,Z73)</f>
        <v>0</v>
      </c>
      <c r="AA103" s="267">
        <f>IF('Fixed Data'!$J$12=FALSE,AA73+AA102,AA73)</f>
        <v>0</v>
      </c>
      <c r="AB103" s="267">
        <f>IF('Fixed Data'!$J$12=FALSE,AB73+AB102,AB73)</f>
        <v>0</v>
      </c>
      <c r="AC103" s="267">
        <f>IF('Fixed Data'!$J$12=FALSE,AC73+AC102,AC73)</f>
        <v>0</v>
      </c>
      <c r="AD103" s="267">
        <f>IF('Fixed Data'!$J$12=FALSE,AD73+AD102,AD73)</f>
        <v>0</v>
      </c>
      <c r="AE103" s="267">
        <f>IF('Fixed Data'!$J$12=FALSE,AE73+AE102,AE73)</f>
        <v>0</v>
      </c>
      <c r="AF103" s="267">
        <f>IF('Fixed Data'!$J$12=FALSE,AF73+AF102,AF73)</f>
        <v>0</v>
      </c>
      <c r="AG103" s="267">
        <f>IF('Fixed Data'!$J$12=FALSE,AG73+AG102,AG73)</f>
        <v>0</v>
      </c>
      <c r="AH103" s="267">
        <f>IF('Fixed Data'!$J$12=FALSE,AH73+AH102,AH73)</f>
        <v>0</v>
      </c>
      <c r="AI103" s="267">
        <f>IF('Fixed Data'!$J$12=FALSE,AI73+AI102,AI73)</f>
        <v>0</v>
      </c>
      <c r="AJ103" s="267">
        <f>IF('Fixed Data'!$J$12=FALSE,AJ73+AJ102,AJ73)</f>
        <v>0</v>
      </c>
      <c r="AK103" s="267">
        <f>IF('Fixed Data'!$J$12=FALSE,AK73+AK102,AK73)</f>
        <v>0</v>
      </c>
      <c r="AL103" s="267">
        <f>IF('Fixed Data'!$J$12=FALSE,AL73+AL102,AL73)</f>
        <v>0</v>
      </c>
      <c r="AM103" s="267">
        <f>IF('Fixed Data'!$J$12=FALSE,AM73+AM102,AM73)</f>
        <v>0</v>
      </c>
      <c r="AN103" s="267">
        <f>IF('Fixed Data'!$J$12=FALSE,AN73+AN102,AN73)</f>
        <v>0</v>
      </c>
      <c r="AO103" s="267">
        <f>IF('Fixed Data'!$J$12=FALSE,AO73+AO102,AO73)</f>
        <v>0</v>
      </c>
      <c r="AP103" s="267">
        <f>IF('Fixed Data'!$J$12=FALSE,AP73+AP102,AP73)</f>
        <v>0</v>
      </c>
      <c r="AQ103" s="267">
        <f>IF('Fixed Data'!$J$12=FALSE,AQ73+AQ102,AQ73)</f>
        <v>0</v>
      </c>
      <c r="AR103" s="267">
        <f>IF('Fixed Data'!$J$12=FALSE,AR73+AR102,AR73)</f>
        <v>0</v>
      </c>
      <c r="AS103" s="267">
        <f>IF('Fixed Data'!$J$12=FALSE,AS73+AS102,AS73)</f>
        <v>0</v>
      </c>
      <c r="AT103" s="267">
        <f>IF('Fixed Data'!$J$12=FALSE,AT73+AT102,AT73)</f>
        <v>0</v>
      </c>
      <c r="AU103" s="267">
        <f>IF('Fixed Data'!$J$12=FALSE,AU73+AU102,AU73)</f>
        <v>0</v>
      </c>
      <c r="AV103" s="267">
        <f>IF('Fixed Data'!$J$12=FALSE,AV73+AV102,AV73)</f>
        <v>0</v>
      </c>
      <c r="AW103" s="267">
        <f>IF('Fixed Data'!$J$12=FALSE,AW73+AW102,AW73)</f>
        <v>0</v>
      </c>
      <c r="AX103" s="267">
        <f>IF('Fixed Data'!$J$12=FALSE,AX73+AX102,AX73)</f>
        <v>0</v>
      </c>
      <c r="AY103" s="267">
        <f>IF('Fixed Data'!$J$12=FALSE,AY73+AY102,AY73)</f>
        <v>0</v>
      </c>
      <c r="AZ103" s="267">
        <f>IF('Fixed Data'!$J$12=FALSE,AZ73+AZ102,AZ73)</f>
        <v>0</v>
      </c>
      <c r="BA103" s="267">
        <f>IF('Fixed Data'!$J$12=FALSE,BA73+BA102,BA73)</f>
        <v>0</v>
      </c>
      <c r="BB103" s="267">
        <f>IF('Fixed Data'!$J$12=FALSE,BB73+BB102,BB73)</f>
        <v>0</v>
      </c>
      <c r="BC103" s="267">
        <f>IF('Fixed Data'!$J$12=FALSE,BC73+BC102,BC73)</f>
        <v>0</v>
      </c>
      <c r="BD103" s="267">
        <f>IF('Fixed Data'!$J$12=FALSE,BD73+BD102,BD73)</f>
        <v>0</v>
      </c>
      <c r="BE103" s="267">
        <f>IF('Fixed Data'!$J$12=FALSE,BE73+BE102,BE73)</f>
        <v>0</v>
      </c>
      <c r="BF103" s="267">
        <f>IF('Fixed Data'!$J$12=FALSE,BF73+BF102,BF73)</f>
        <v>0</v>
      </c>
      <c r="BG103" s="267">
        <f>IF('Fixed Data'!$J$12=FALSE,BG73+BG102,BG73)</f>
        <v>0</v>
      </c>
      <c r="BH103" s="267">
        <f>IF('Fixed Data'!$J$12=FALSE,BH73+BH102,BH73)</f>
        <v>0</v>
      </c>
      <c r="BI103" s="267">
        <f>IF('Fixed Data'!$J$12=FALSE,BI73+BI102,BI73)</f>
        <v>0</v>
      </c>
      <c r="BJ103" s="267">
        <f>IF('Fixed Data'!$J$12=FALSE,BJ73+BJ102,BJ73)</f>
        <v>0</v>
      </c>
      <c r="BK103" s="267">
        <f>IF('Fixed Data'!$J$12=FALSE,BK73+BK102,BK73)</f>
        <v>0</v>
      </c>
      <c r="BL103" s="267">
        <f>IF('Fixed Data'!$J$12=FALSE,BL73+BL102,BL73)</f>
        <v>0</v>
      </c>
      <c r="BM103" s="267">
        <f>IF('Fixed Data'!$J$12=FALSE,BM73+BM102,BM73)</f>
        <v>0</v>
      </c>
      <c r="BN103" s="267">
        <f>IF('Fixed Data'!$J$12=FALSE,BN73+BN102,BN73)</f>
        <v>0</v>
      </c>
      <c r="BO103" s="267">
        <f>IF('Fixed Data'!$J$12=FALSE,BO73+BO102,BO73)</f>
        <v>0</v>
      </c>
      <c r="BP103" s="267">
        <f>IF('Fixed Data'!$J$12=FALSE,BP73+BP102,BP73)</f>
        <v>0</v>
      </c>
      <c r="BQ103" s="267">
        <f>IF('Fixed Data'!$J$12=FALSE,BQ73+BQ102,BQ73)</f>
        <v>0</v>
      </c>
      <c r="BR103" s="267">
        <f>IF('Fixed Data'!$J$12=FALSE,BR73+BR102,BR73)</f>
        <v>0</v>
      </c>
      <c r="BS103" s="267">
        <f>IF('Fixed Data'!$J$12=FALSE,BS73+BS102,BS73)</f>
        <v>0</v>
      </c>
      <c r="BT103" s="267">
        <f>IF('Fixed Data'!$J$12=FALSE,BT73+BT102,BT73)</f>
        <v>0</v>
      </c>
      <c r="BU103" s="267">
        <f>IF('Fixed Data'!$J$12=FALSE,BU73+BU102,BU73)</f>
        <v>0</v>
      </c>
      <c r="BV103" s="267">
        <f>IF('Fixed Data'!$J$12=FALSE,BV73+BV102,BV73)</f>
        <v>0</v>
      </c>
      <c r="BW103" s="267">
        <f>IF('Fixed Data'!$J$12=FALSE,BW73+BW102,BW73)</f>
        <v>0</v>
      </c>
      <c r="BX103" s="267">
        <f>IF('Fixed Data'!$J$12=FALSE,BX73+BX102,BX73)</f>
        <v>0</v>
      </c>
      <c r="BY103" s="267">
        <f>IF('Fixed Data'!$J$12=FALSE,BY73+BY102,BY73)</f>
        <v>0</v>
      </c>
      <c r="BZ103" s="267">
        <f>IF('Fixed Data'!$J$12=FALSE,BZ73+BZ102,BZ73)</f>
        <v>0</v>
      </c>
      <c r="CA103" s="268">
        <f>IF('Fixed Data'!$J$12=FALSE,CA73+CA102,CA73)</f>
        <v>0</v>
      </c>
    </row>
    <row r="104" spans="1:79">
      <c r="A104" s="201"/>
      <c r="B104" s="2" t="s">
        <v>432</v>
      </c>
      <c r="C104" s="202" t="s">
        <v>433</v>
      </c>
      <c r="D104" s="2" t="s">
        <v>223</v>
      </c>
      <c r="E104" s="203">
        <f>IFERROR(IF(E17&lt;($D$16),1,IF((E16-1)&gt;30,(D$104/(1+'Fixed Data'!$B$10)),(1/(1+'Fixed Data'!$B$9)^(E16-$E$16)))),0)</f>
        <v>1</v>
      </c>
      <c r="F104" s="203">
        <f>IFERROR(IF(F17&lt;($D$16),1,IF((F16-1)&gt;30,(E$104/(1+'Fixed Data'!$B$10)),(1/(1+'Fixed Data'!$B$9)^(F16-$E$16)))),0)</f>
        <v>0.96618357487922713</v>
      </c>
      <c r="G104" s="203">
        <f>IFERROR(IF(G17&lt;($D$16),1,IF((G16-1)&gt;30,(F$104/(1+'Fixed Data'!$B$10)),(1/(1+'Fixed Data'!$B$9)^(G16-$E$16)))),0)</f>
        <v>0.93351070036640305</v>
      </c>
      <c r="H104" s="203">
        <f>IFERROR(IF(H17&lt;($D$16),1,IF((H16-1)&gt;30,(G$104/(1+'Fixed Data'!$B$10)),(1/(1+'Fixed Data'!$B$9)^(H16-$E$16)))),0)</f>
        <v>0.90194270566802237</v>
      </c>
      <c r="I104" s="203">
        <f>IFERROR(IF(I17&lt;($D$16),1,IF((I16-1)&gt;30,(H$104/(1+'Fixed Data'!$B$10)),(1/(1+'Fixed Data'!$B$9)^(I16-$E$16)))),0)</f>
        <v>0.87144222769857238</v>
      </c>
      <c r="J104" s="203">
        <f>IFERROR(IF(J17&lt;($D$16),1,IF((J16-1)&gt;30,(I$104/(1+'Fixed Data'!$B$10)),(1/(1+'Fixed Data'!$B$9)^(J16-$E$16)))),0)</f>
        <v>0.84197316685852419</v>
      </c>
      <c r="K104" s="203">
        <f>IFERROR(IF(K17&lt;($D$16),1,IF((K16-1)&gt;30,(J$104/(1+'Fixed Data'!$B$10)),(1/(1+'Fixed Data'!$B$9)^(K16-$E$16)))),0)</f>
        <v>0.81350064430775282</v>
      </c>
      <c r="L104" s="203">
        <f>IFERROR(IF(L17&lt;($D$16),1,IF((L16-1)&gt;30,(K$104/(1+'Fixed Data'!$B$10)),(1/(1+'Fixed Data'!$B$9)^(L16-$E$16)))),0)</f>
        <v>0.78599096068381913</v>
      </c>
      <c r="M104" s="203">
        <f>IFERROR(IF(M17&lt;($D$16),1,IF((M16-1)&gt;30,(L$104/(1+'Fixed Data'!$B$10)),(1/(1+'Fixed Data'!$B$9)^(M16-$E$16)))),0)</f>
        <v>0.75941155621625056</v>
      </c>
      <c r="N104" s="203">
        <f>IFERROR(IF(N17&lt;($D$16),1,IF((N16-1)&gt;30,(M$104/(1+'Fixed Data'!$B$10)),(1/(1+'Fixed Data'!$B$9)^(N16-$E$16)))),0)</f>
        <v>0.73373097218961414</v>
      </c>
      <c r="O104" s="203">
        <f>IFERROR(IF(O17&lt;($D$16),1,IF((O16-1)&gt;30,(N$104/(1+'Fixed Data'!$B$10)),(1/(1+'Fixed Data'!$B$9)^(O16-$E$16)))),0)</f>
        <v>0.70891881370977217</v>
      </c>
      <c r="P104" s="203">
        <f>IFERROR(IF(P17&lt;($D$16),1,IF((P16-1)&gt;30,(O$104/(1+'Fixed Data'!$B$10)),(1/(1+'Fixed Data'!$B$9)^(P16-$E$16)))),0)</f>
        <v>0.68494571372924851</v>
      </c>
      <c r="Q104" s="203">
        <f>IFERROR(IF(Q17&lt;($D$16),1,IF((Q16-1)&gt;30,(P$104/(1+'Fixed Data'!$B$10)),(1/(1+'Fixed Data'!$B$9)^(Q16-$E$16)))),0)</f>
        <v>0.66178329828912896</v>
      </c>
      <c r="R104" s="203">
        <f>IFERROR(IF(R17&lt;($D$16),1,IF((R16-1)&gt;30,(Q$104/(1+'Fixed Data'!$B$10)),(1/(1+'Fixed Data'!$B$9)^(R16-$E$16)))),0)</f>
        <v>0.63940415293635666</v>
      </c>
      <c r="S104" s="203">
        <f>IFERROR(IF(S17&lt;($D$16),1,IF((S16-1)&gt;30,(R$104/(1+'Fixed Data'!$B$10)),(1/(1+'Fixed Data'!$B$9)^(S16-$E$16)))),0)</f>
        <v>0.61778179027667302</v>
      </c>
      <c r="T104" s="203">
        <f>IFERROR(IF(T17&lt;($D$16),1,IF((T16-1)&gt;30,(S$104/(1+'Fixed Data'!$B$10)),(1/(1+'Fixed Data'!$B$9)^(T16-$E$16)))),0)</f>
        <v>0.59689061862480497</v>
      </c>
      <c r="U104" s="203">
        <f>IFERROR(IF(U17&lt;($D$16),1,IF((U16-1)&gt;30,(T$104/(1+'Fixed Data'!$B$10)),(1/(1+'Fixed Data'!$B$9)^(U16-$E$16)))),0)</f>
        <v>0.57670591171478747</v>
      </c>
      <c r="V104" s="203">
        <f>IFERROR(IF(V17&lt;($D$16),1,IF((V16-1)&gt;30,(U$104/(1+'Fixed Data'!$B$10)),(1/(1+'Fixed Data'!$B$9)^(V16-$E$16)))),0)</f>
        <v>0.55720377943457733</v>
      </c>
      <c r="W104" s="203">
        <f>IFERROR(IF(W17&lt;($D$16),1,IF((W16-1)&gt;30,(V$104/(1+'Fixed Data'!$B$10)),(1/(1+'Fixed Data'!$B$9)^(W16-$E$16)))),0)</f>
        <v>0.53836113955031628</v>
      </c>
      <c r="X104" s="203">
        <f>IFERROR(IF(X17&lt;($D$16),1,IF((X16-1)&gt;30,(W$104/(1+'Fixed Data'!$B$10)),(1/(1+'Fixed Data'!$B$9)^(X16-$E$16)))),0)</f>
        <v>0.52015569038677911</v>
      </c>
      <c r="Y104" s="203">
        <f>IFERROR(IF(Y17&lt;($D$16),1,IF((Y16-1)&gt;30,(X$104/(1+'Fixed Data'!$B$10)),(1/(1+'Fixed Data'!$B$9)^(Y16-$E$16)))),0)</f>
        <v>0.50256588443167061</v>
      </c>
      <c r="Z104" s="203">
        <f>IFERROR(IF(Z17&lt;($D$16),1,IF((Z16-1)&gt;30,(Y$104/(1+'Fixed Data'!$B$10)),(1/(1+'Fixed Data'!$B$9)^(Z16-$E$16)))),0)</f>
        <v>0.48557090283253213</v>
      </c>
      <c r="AA104" s="203">
        <f>IFERROR(IF(AA17&lt;($D$16),1,IF((AA16-1)&gt;30,(Z$104/(1+'Fixed Data'!$B$10)),(1/(1+'Fixed Data'!$B$9)^(AA16-$E$16)))),0)</f>
        <v>0.46915063075606966</v>
      </c>
      <c r="AB104" s="203">
        <f>IFERROR(IF(AB17&lt;($D$16),1,IF((AB16-1)&gt;30,(AA$104/(1+'Fixed Data'!$B$10)),(1/(1+'Fixed Data'!$B$9)^(AB16-$E$16)))),0)</f>
        <v>0.45328563358074364</v>
      </c>
      <c r="AC104" s="203">
        <f>IFERROR(IF(AC17&lt;($D$16),1,IF((AC16-1)&gt;30,(AB$104/(1+'Fixed Data'!$B$10)),(1/(1+'Fixed Data'!$B$9)^(AC16-$E$16)))),0)</f>
        <v>0.43795713389443841</v>
      </c>
      <c r="AD104" s="203">
        <f>IFERROR(IF(AD17&lt;($D$16),1,IF((AD16-1)&gt;30,(AC$104/(1+'Fixed Data'!$B$10)),(1/(1+'Fixed Data'!$B$9)^(AD16-$E$16)))),0)</f>
        <v>0.42314698926998884</v>
      </c>
      <c r="AE104" s="203">
        <f>IFERROR(IF(AE17&lt;($D$16),1,IF((AE16-1)&gt;30,(AD$104/(1+'Fixed Data'!$B$10)),(1/(1+'Fixed Data'!$B$9)^(AE16-$E$16)))),0)</f>
        <v>0.40883767079225974</v>
      </c>
      <c r="AF104" s="203">
        <f>IFERROR(IF(AF17&lt;($D$16),1,IF((AF16-1)&gt;30,(AE$104/(1+'Fixed Data'!$B$10)),(1/(1+'Fixed Data'!$B$9)^(AF16-$E$16)))),0)</f>
        <v>0.39501224231136206</v>
      </c>
      <c r="AG104" s="203">
        <f>IFERROR(IF(AG17&lt;($D$16),1,IF((AG16-1)&gt;30,(AF$104/(1+'Fixed Data'!$B$10)),(1/(1+'Fixed Data'!$B$9)^(AG16-$E$16)))),0)</f>
        <v>0.38165434039745127</v>
      </c>
      <c r="AH104" s="203">
        <f>IFERROR(IF(AH17&lt;($D$16),1,IF((AH16-1)&gt;30,(AG$104/(1+'Fixed Data'!$B$10)),(1/(1+'Fixed Data'!$B$9)^(AH16-$E$16)))),0)</f>
        <v>0.36874815497338298</v>
      </c>
      <c r="AI104" s="203">
        <f>IFERROR(IF(AI17&lt;($D$16),1,IF((AI16-1)&gt;30,(AH$104/(1+'Fixed Data'!$B$10)),(1/(1+'Fixed Data'!$B$9)^(AI16-$E$16)))),0)</f>
        <v>0.35627841060230236</v>
      </c>
      <c r="AJ104" s="203">
        <f>IFERROR(IF(AJ17&lt;($D$16),1,IF((AJ16-1)&gt;30,(AI$104/(1+'Fixed Data'!$B$10)),(1/(1+'Fixed Data'!$B$9)^(AJ16-$E$16)))),0)</f>
        <v>0.3459013695167984</v>
      </c>
      <c r="AK104" s="203">
        <f>IFERROR(IF(AK17&lt;($D$16),1,IF((AK16-1)&gt;30,(AJ$104/(1+'Fixed Data'!$B$10)),(1/(1+'Fixed Data'!$B$9)^(AK16-$E$16)))),0)</f>
        <v>0.33582657234640623</v>
      </c>
      <c r="AL104" s="203">
        <f>IFERROR(IF(AL17&lt;($D$16),1,IF((AL16-1)&gt;30,(AK$104/(1+'Fixed Data'!$B$10)),(1/(1+'Fixed Data'!$B$9)^(AL16-$E$16)))),0)</f>
        <v>0.32604521587029728</v>
      </c>
      <c r="AM104" s="203">
        <f>IFERROR(IF(AM17&lt;($D$16),1,IF((AM16-1)&gt;30,(AL$104/(1+'Fixed Data'!$B$10)),(1/(1+'Fixed Data'!$B$9)^(AM16-$E$16)))),0)</f>
        <v>0.31654875327213328</v>
      </c>
      <c r="AN104" s="203">
        <f>IFERROR(IF(AN17&lt;($D$16),1,IF((AN16-1)&gt;30,(AM$104/(1+'Fixed Data'!$B$10)),(1/(1+'Fixed Data'!$B$9)^(AN16-$E$16)))),0)</f>
        <v>0.30732888667197406</v>
      </c>
      <c r="AO104" s="203">
        <f>IFERROR(IF(AO17&lt;($D$16),1,IF((AO16-1)&gt;30,(AN$104/(1+'Fixed Data'!$B$10)),(1/(1+'Fixed Data'!$B$9)^(AO16-$E$16)))),0)</f>
        <v>0.29837755987570297</v>
      </c>
      <c r="AP104" s="203">
        <f>IFERROR(IF(AP17&lt;($D$16),1,IF((AP16-1)&gt;30,(AO$104/(1+'Fixed Data'!$B$10)),(1/(1+'Fixed Data'!$B$9)^(AP16-$E$16)))),0)</f>
        <v>0.28968695133563394</v>
      </c>
      <c r="AQ104" s="203">
        <f>IFERROR(IF(AQ17&lt;($D$16),1,IF((AQ16-1)&gt;30,(AP$104/(1+'Fixed Data'!$B$10)),(1/(1+'Fixed Data'!$B$9)^(AQ16-$E$16)))),0)</f>
        <v>0.28124946731614947</v>
      </c>
      <c r="AR104" s="203">
        <f>IFERROR(IF(AR17&lt;($D$16),1,IF((AR16-1)&gt;30,(AQ$104/(1+'Fixed Data'!$B$10)),(1/(1+'Fixed Data'!$B$9)^(AR16-$E$16)))),0)</f>
        <v>0.27305773525839755</v>
      </c>
      <c r="AS104" s="203">
        <f>IFERROR(IF(AS17&lt;($D$16),1,IF((AS16-1)&gt;30,(AR$104/(1+'Fixed Data'!$B$10)),(1/(1+'Fixed Data'!$B$9)^(AS16-$E$16)))),0)</f>
        <v>0.26510459733825004</v>
      </c>
      <c r="AT104" s="203">
        <f>IFERROR(IF(AT17&lt;($D$16),1,IF((AT16-1)&gt;30,(AS$104/(1+'Fixed Data'!$B$10)),(1/(1+'Fixed Data'!$B$9)^(AT16-$E$16)))),0)</f>
        <v>0.25738310421189325</v>
      </c>
      <c r="AU104" s="203">
        <f>IFERROR(IF(AU17&lt;($D$16),1,IF((AU16-1)&gt;30,(AT$104/(1+'Fixed Data'!$B$10)),(1/(1+'Fixed Data'!$B$9)^(AU16-$E$16)))),0)</f>
        <v>0.24988650894358569</v>
      </c>
      <c r="AV104" s="203">
        <f>IFERROR(IF(AV17&lt;($D$16),1,IF((AV16-1)&gt;30,(AU$104/(1+'Fixed Data'!$B$10)),(1/(1+'Fixed Data'!$B$9)^(AV16-$E$16)))),0)</f>
        <v>0.24260826111027736</v>
      </c>
      <c r="AW104" s="203">
        <f>IFERROR(IF(AW17&lt;($D$16),1,IF((AW16-1)&gt;30,(AV$104/(1+'Fixed Data'!$B$10)),(1/(1+'Fixed Data'!$B$9)^(AW16-$E$16)))),0)</f>
        <v>0.23554200107793918</v>
      </c>
      <c r="AX104" s="203">
        <f>IFERROR(IF(AX17&lt;($D$16),1,IF((AX16-1)&gt;30,(AW$104/(1+'Fixed Data'!$B$10)),(1/(1+'Fixed Data'!$B$9)^(AX16-$E$16)))),0)</f>
        <v>0.22868155444460114</v>
      </c>
      <c r="AY104" s="203">
        <f>IFERROR(IF(AY17&lt;($D$16),1,IF((AY16-1)&gt;30,(AX$104/(1+'Fixed Data'!$B$10)),(1/(1+'Fixed Data'!$B$9)^(AY16-$E$16)))),0)</f>
        <v>0.22202092664524381</v>
      </c>
      <c r="AZ104" s="203">
        <f>IFERROR(IF(AZ17&lt;($D$16),1,IF((AZ16-1)&gt;30,(AY$104/(1+'Fixed Data'!$B$10)),(1/(1+'Fixed Data'!$B$9)^(AZ16-$E$16)))),0)</f>
        <v>0.21555429771382895</v>
      </c>
      <c r="BA104" s="203">
        <f>IFERROR(IF(BA17&lt;($D$16),1,IF((BA16-1)&gt;30,(AZ$104/(1+'Fixed Data'!$B$10)),(1/(1+'Fixed Data'!$B$9)^(BA16-$E$16)))),0)</f>
        <v>0.20927601719789218</v>
      </c>
      <c r="BB104" s="203">
        <f>IFERROR(IF(BB17&lt;($D$16),1,IF((BB16-1)&gt;30,(BA$104/(1+'Fixed Data'!$B$10)),(1/(1+'Fixed Data'!$B$9)^(BB16-$E$16)))),0)</f>
        <v>0.20318059922125453</v>
      </c>
      <c r="BC104" s="203">
        <f>IFERROR(IF(BC17&lt;($D$16),1,IF((BC16-1)&gt;30,(BB$104/(1+'Fixed Data'!$B$10)),(1/(1+'Fixed Data'!$B$9)^(BC16-$E$16)))),0)</f>
        <v>0.19726271769053838</v>
      </c>
      <c r="BD104" s="203">
        <f>IFERROR(IF(BD17&lt;($D$16),1,IF((BD16-1)&gt;30,(BC$104/(1+'Fixed Data'!$B$10)),(1/(1+'Fixed Data'!$B$9)^(BD16-$E$16)))),0)</f>
        <v>0.1915172016412994</v>
      </c>
      <c r="BE104" s="203">
        <f>IFERROR(IF(BE17&lt;($D$16),1,IF((BE16-1)&gt;30,(BD$104/(1+'Fixed Data'!$B$10)),(1/(1+'Fixed Data'!$B$9)^(BE16-$E$16)))),0)</f>
        <v>0.18593903071970816</v>
      </c>
      <c r="BF104" s="203">
        <f>IFERROR(IF(BF17&lt;($D$16),1,IF((BF16-1)&gt;30,(BE$104/(1+'Fixed Data'!$B$10)),(1/(1+'Fixed Data'!$B$9)^(BF16-$E$16)))),0)</f>
        <v>0.18052333079583316</v>
      </c>
      <c r="BG104" s="203">
        <f>IFERROR(IF(BG17&lt;($D$16),1,IF((BG16-1)&gt;30,(BF$104/(1+'Fixed Data'!$B$10)),(1/(1+'Fixed Data'!$B$9)^(BG16-$E$16)))),0)</f>
        <v>0.17526536970469239</v>
      </c>
      <c r="BH104" s="203">
        <f>IFERROR(IF(BH17&lt;($D$16),1,IF((BH16-1)&gt;30,(BG$104/(1+'Fixed Data'!$B$10)),(1/(1+'Fixed Data'!$B$9)^(BH16-$E$16)))),0)</f>
        <v>0.17016055311135184</v>
      </c>
      <c r="BI104" s="203">
        <f>IFERROR(IF(BI17&lt;($D$16),1,IF((BI16-1)&gt;30,(BH$104/(1+'Fixed Data'!$B$10)),(1/(1+'Fixed Data'!$B$9)^(BI16-$E$16)))),0)</f>
        <v>0.16520442049645809</v>
      </c>
      <c r="BJ104" s="203">
        <f>IFERROR(IF(BJ17&lt;($D$16),1,IF((BJ16-1)&gt;30,(BI$104/(1+'Fixed Data'!$B$10)),(1/(1+'Fixed Data'!$B$9)^(BJ16-$E$16)))),0)</f>
        <v>0.16039264125869718</v>
      </c>
      <c r="BK104" s="203">
        <f>IFERROR(IF(BK17&lt;($D$16),1,IF((BK16-1)&gt;30,(BJ$104/(1+'Fixed Data'!$B$10)),(1/(1+'Fixed Data'!$B$9)^(BK16-$E$16)))),0)</f>
        <v>0.15572101093077395</v>
      </c>
      <c r="BL104" s="203">
        <f>IFERROR(IF(BL17&lt;($D$16),1,IF((BL16-1)&gt;30,(BK$104/(1+'Fixed Data'!$B$10)),(1/(1+'Fixed Data'!$B$9)^(BL16-$E$16)))),0)</f>
        <v>0.15118544750560578</v>
      </c>
      <c r="BM104" s="203">
        <f>IFERROR(IF(BM17&lt;($D$16),1,IF((BM16-1)&gt;30,(BL$104/(1+'Fixed Data'!$B$10)),(1/(1+'Fixed Data'!$B$9)^(BM16-$E$16)))),0)</f>
        <v>0.14678198786952018</v>
      </c>
      <c r="BN104" s="203">
        <f>IFERROR(IF(BN17&lt;($D$16),1,IF((BN16-1)&gt;30,(BM$104/(1+'Fixed Data'!$B$10)),(1/(1+'Fixed Data'!$B$9)^(BN16-$E$16)))),0)</f>
        <v>0.14250678433933997</v>
      </c>
      <c r="BO104" s="203">
        <f>IFERROR(IF(BO17&lt;($D$16),1,IF((BO16-1)&gt;30,(BN$104/(1+'Fixed Data'!$B$10)),(1/(1+'Fixed Data'!$B$9)^(BO16-$E$16)))),0)</f>
        <v>0.13835610130033008</v>
      </c>
      <c r="BP104" s="203">
        <f>IFERROR(IF(BP17&lt;($D$16),1,IF((BP16-1)&gt;30,(BO$104/(1+'Fixed Data'!$B$10)),(1/(1+'Fixed Data'!$B$9)^(BP16-$E$16)))),0)</f>
        <v>0.13432631194206804</v>
      </c>
      <c r="BQ104" s="203">
        <f>IFERROR(IF(BQ17&lt;($D$16),1,IF((BQ16-1)&gt;30,(BP$104/(1+'Fixed Data'!$B$10)),(1/(1+'Fixed Data'!$B$9)^(BQ16-$E$16)))),0)</f>
        <v>0.13041389508938644</v>
      </c>
      <c r="BR104" s="203">
        <f>IFERROR(IF(BR17&lt;($D$16),1,IF((BR16-1)&gt;30,(BQ$104/(1+'Fixed Data'!$B$10)),(1/(1+'Fixed Data'!$B$9)^(BR16-$E$16)))),0)</f>
        <v>0.1266154321256179</v>
      </c>
      <c r="BS104" s="203">
        <f>IFERROR(IF(BS17&lt;($D$16),1,IF((BS16-1)&gt;30,(BR$104/(1+'Fixed Data'!$B$10)),(1/(1+'Fixed Data'!$B$9)^(BS16-$E$16)))),0)</f>
        <v>0.12292760400545427</v>
      </c>
      <c r="BT104" s="203">
        <f>IFERROR(IF(BT17&lt;($D$16),1,IF((BT16-1)&gt;30,(BS$104/(1+'Fixed Data'!$B$10)),(1/(1+'Fixed Data'!$B$9)^(BT16-$E$16)))),0)</f>
        <v>0.11934718835480997</v>
      </c>
      <c r="BU104" s="203">
        <f>IFERROR(IF(BU17&lt;($D$16),1,IF((BU16-1)&gt;30,(BT$104/(1+'Fixed Data'!$B$10)),(1/(1+'Fixed Data'!$B$9)^(BU16-$E$16)))),0)</f>
        <v>0.11587105665515531</v>
      </c>
      <c r="BV104" s="203">
        <f>IFERROR(IF(BV17&lt;($D$16),1,IF((BV16-1)&gt;30,(BU$104/(1+'Fixed Data'!$B$10)),(1/(1+'Fixed Data'!$B$9)^(BV16-$E$16)))),0)</f>
        <v>0.11249617150985952</v>
      </c>
      <c r="BW104" s="203">
        <f>IFERROR(IF(BW17&lt;($D$16),1,IF((BW16-1)&gt;30,(BV$104/(1+'Fixed Data'!$B$10)),(1/(1+'Fixed Data'!$B$9)^(BW16-$E$16)))),0)</f>
        <v>0.10921958399015487</v>
      </c>
      <c r="BX104" s="203">
        <f>IFERROR(IF(BX17&lt;($D$16),1,IF((BX16-1)&gt;30,(BW$104/(1+'Fixed Data'!$B$10)),(1/(1+'Fixed Data'!$B$9)^(BX16-$E$16)))),0)</f>
        <v>0.10603843105840279</v>
      </c>
      <c r="BY104" s="203">
        <f>IFERROR(IF(BY17&lt;($D$16),1,IF((BY16-1)&gt;30,(BX$104/(1+'Fixed Data'!$B$10)),(1/(1+'Fixed Data'!$B$9)^(BY16-$E$16)))),0)</f>
        <v>0.10294993306641047</v>
      </c>
      <c r="BZ104" s="203">
        <f>IFERROR(IF(BZ17&lt;($D$16),1,IF((BZ16-1)&gt;30,(BY$104/(1+'Fixed Data'!$B$10)),(1/(1+'Fixed Data'!$B$9)^(BZ16-$E$16)))),0)</f>
        <v>9.9951391326612099E-2</v>
      </c>
      <c r="CA104" s="204">
        <f>IFERROR(IF(CA17&lt;($D$16),1,IF((CA16-1)&gt;30,(BZ$104/(1+'Fixed Data'!$B$10)),(1/(1+'Fixed Data'!$B$9)^(CA16-$E$16)))),0)</f>
        <v>9.7040185753992328E-2</v>
      </c>
    </row>
    <row r="105" spans="1:79">
      <c r="A105" s="201"/>
      <c r="B105" s="205" t="s">
        <v>434</v>
      </c>
      <c r="C105" s="206" t="s">
        <v>435</v>
      </c>
      <c r="D105" s="205" t="s">
        <v>223</v>
      </c>
      <c r="E105" s="203">
        <f>IFERROR(IF(E17&lt;($D$16),1,IF((E16-1)&gt;30,(D$105/(1+'Fixed Data'!$B$12)),(1/(1+'Fixed Data'!$B$11)^(E16-$E$16)))),0)</f>
        <v>1</v>
      </c>
      <c r="F105" s="203">
        <f>IFERROR(IF(F17&lt;($D$16),1,IF((F16-1)&gt;30,(E$105/(1+'Fixed Data'!$B$12)),(1/(1+'Fixed Data'!$B$11)^(F16-$E$16)))),0)</f>
        <v>0.98522167487684742</v>
      </c>
      <c r="G105" s="203">
        <f>IFERROR(IF(G17&lt;($D$16),1,IF((G16-1)&gt;30,(F$105/(1+'Fixed Data'!$B$12)),(1/(1+'Fixed Data'!$B$11)^(G16-$E$16)))),0)</f>
        <v>0.9706617486471405</v>
      </c>
      <c r="H105" s="203">
        <f>IFERROR(IF(H17&lt;($D$16),1,IF((H16-1)&gt;30,(G$105/(1+'Fixed Data'!$B$12)),(1/(1+'Fixed Data'!$B$11)^(H16-$E$16)))),0)</f>
        <v>0.95631699374102519</v>
      </c>
      <c r="I105" s="203">
        <f>IFERROR(IF(I17&lt;($D$16),1,IF((I16-1)&gt;30,(H$105/(1+'Fixed Data'!$B$12)),(1/(1+'Fixed Data'!$B$11)^(I16-$E$16)))),0)</f>
        <v>0.94218423028672449</v>
      </c>
      <c r="J105" s="203">
        <f>IFERROR(IF(J17&lt;($D$16),1,IF((J16-1)&gt;30,(I$105/(1+'Fixed Data'!$B$12)),(1/(1+'Fixed Data'!$B$11)^(J16-$E$16)))),0)</f>
        <v>0.92826032540563996</v>
      </c>
      <c r="K105" s="203">
        <f>IFERROR(IF(K17&lt;($D$16),1,IF((K16-1)&gt;30,(J$105/(1+'Fixed Data'!$B$12)),(1/(1+'Fixed Data'!$B$11)^(K16-$E$16)))),0)</f>
        <v>0.91454219251787205</v>
      </c>
      <c r="L105" s="203">
        <f>IFERROR(IF(L17&lt;($D$16),1,IF((L16-1)&gt;30,(K$105/(1+'Fixed Data'!$B$12)),(1/(1+'Fixed Data'!$B$11)^(L16-$E$16)))),0)</f>
        <v>0.90102679065800217</v>
      </c>
      <c r="M105" s="203">
        <f>IFERROR(IF(M17&lt;($D$16),1,IF((M16-1)&gt;30,(L$105/(1+'Fixed Data'!$B$12)),(1/(1+'Fixed Data'!$B$11)^(M16-$E$16)))),0)</f>
        <v>0.88771112380098749</v>
      </c>
      <c r="N105" s="203">
        <f>IFERROR(IF(N17&lt;($D$16),1,IF((N16-1)&gt;30,(M$105/(1+'Fixed Data'!$B$12)),(1/(1+'Fixed Data'!$B$11)^(N16-$E$16)))),0)</f>
        <v>0.87459224019801729</v>
      </c>
      <c r="O105" s="203">
        <f>IFERROR(IF(O17&lt;($D$16),1,IF((O16-1)&gt;30,(N$105/(1+'Fixed Data'!$B$12)),(1/(1+'Fixed Data'!$B$11)^(O16-$E$16)))),0)</f>
        <v>0.86166723172218462</v>
      </c>
      <c r="P105" s="203">
        <f>IFERROR(IF(P17&lt;($D$16),1,IF((P16-1)&gt;30,(O$105/(1+'Fixed Data'!$B$12)),(1/(1+'Fixed Data'!$B$11)^(P16-$E$16)))),0)</f>
        <v>0.8489332332238273</v>
      </c>
      <c r="Q105" s="203">
        <f>IFERROR(IF(Q17&lt;($D$16),1,IF((Q16-1)&gt;30,(P$105/(1+'Fixed Data'!$B$12)),(1/(1+'Fixed Data'!$B$11)^(Q16-$E$16)))),0)</f>
        <v>0.83638742189539661</v>
      </c>
      <c r="R105" s="203">
        <f>IFERROR(IF(R17&lt;($D$16),1,IF((R16-1)&gt;30,(Q$105/(1+'Fixed Data'!$B$12)),(1/(1+'Fixed Data'!$B$11)^(R16-$E$16)))),0)</f>
        <v>0.82402701664571099</v>
      </c>
      <c r="S105" s="203">
        <f>IFERROR(IF(S17&lt;($D$16),1,IF((S16-1)&gt;30,(R$105/(1+'Fixed Data'!$B$12)),(1/(1+'Fixed Data'!$B$11)^(S16-$E$16)))),0)</f>
        <v>0.81184927748345925</v>
      </c>
      <c r="T105" s="203">
        <f>IFERROR(IF(T17&lt;($D$16),1,IF((T16-1)&gt;30,(S$105/(1+'Fixed Data'!$B$12)),(1/(1+'Fixed Data'!$B$11)^(T16-$E$16)))),0)</f>
        <v>0.79985150490981216</v>
      </c>
      <c r="U105" s="203">
        <f>IFERROR(IF(U17&lt;($D$16),1,IF((U16-1)&gt;30,(T$105/(1+'Fixed Data'!$B$12)),(1/(1+'Fixed Data'!$B$11)^(U16-$E$16)))),0)</f>
        <v>0.78803103932001206</v>
      </c>
      <c r="V105" s="203">
        <f>IFERROR(IF(V17&lt;($D$16),1,IF((V16-1)&gt;30,(U$105/(1+'Fixed Data'!$B$12)),(1/(1+'Fixed Data'!$B$11)^(V16-$E$16)))),0)</f>
        <v>0.77638526041380518</v>
      </c>
      <c r="W105" s="203">
        <f>IFERROR(IF(W17&lt;($D$16),1,IF((W16-1)&gt;30,(V$105/(1+'Fixed Data'!$B$12)),(1/(1+'Fixed Data'!$B$11)^(W16-$E$16)))),0)</f>
        <v>0.76491158661458636</v>
      </c>
      <c r="X105" s="203">
        <f>IFERROR(IF(X17&lt;($D$16),1,IF((X16-1)&gt;30,(W$105/(1+'Fixed Data'!$B$12)),(1/(1+'Fixed Data'!$B$11)^(X16-$E$16)))),0)</f>
        <v>0.7536074744971295</v>
      </c>
      <c r="Y105" s="203">
        <f>IFERROR(IF(Y17&lt;($D$16),1,IF((Y16-1)&gt;30,(X$105/(1+'Fixed Data'!$B$12)),(1/(1+'Fixed Data'!$B$11)^(Y16-$E$16)))),0)</f>
        <v>0.74247041822377313</v>
      </c>
      <c r="Z105" s="203">
        <f>IFERROR(IF(Z17&lt;($D$16),1,IF((Z16-1)&gt;30,(Y$105/(1+'Fixed Data'!$B$12)),(1/(1+'Fixed Data'!$B$11)^(Z16-$E$16)))),0)</f>
        <v>0.73149794898893916</v>
      </c>
      <c r="AA105" s="203">
        <f>IFERROR(IF(AA17&lt;($D$16),1,IF((AA16-1)&gt;30,(Z$105/(1+'Fixed Data'!$B$12)),(1/(1+'Fixed Data'!$B$11)^(AA16-$E$16)))),0)</f>
        <v>0.72068763447186135</v>
      </c>
      <c r="AB105" s="203">
        <f>IFERROR(IF(AB17&lt;($D$16),1,IF((AB16-1)&gt;30,(AA$105/(1+'Fixed Data'!$B$12)),(1/(1+'Fixed Data'!$B$11)^(AB16-$E$16)))),0)</f>
        <v>0.71003707829740037</v>
      </c>
      <c r="AC105" s="203">
        <f>IFERROR(IF(AC17&lt;($D$16),1,IF((AC16-1)&gt;30,(AB$105/(1+'Fixed Data'!$B$12)),(1/(1+'Fixed Data'!$B$11)^(AC16-$E$16)))),0)</f>
        <v>0.69954391950482808</v>
      </c>
      <c r="AD105" s="203">
        <f>IFERROR(IF(AD17&lt;($D$16),1,IF((AD16-1)&gt;30,(AC$105/(1+'Fixed Data'!$B$12)),(1/(1+'Fixed Data'!$B$11)^(AD16-$E$16)))),0)</f>
        <v>0.68920583202446117</v>
      </c>
      <c r="AE105" s="203">
        <f>IFERROR(IF(AE17&lt;($D$16),1,IF((AE16-1)&gt;30,(AD$105/(1+'Fixed Data'!$B$12)),(1/(1+'Fixed Data'!$B$11)^(AE16-$E$16)))),0)</f>
        <v>0.67902052416203085</v>
      </c>
      <c r="AF105" s="203">
        <f>IFERROR(IF(AF17&lt;($D$16),1,IF((AF16-1)&gt;30,(AE$105/(1+'Fixed Data'!$B$12)),(1/(1+'Fixed Data'!$B$11)^(AF16-$E$16)))),0)</f>
        <v>0.66898573809067086</v>
      </c>
      <c r="AG105" s="203">
        <f>IFERROR(IF(AG17&lt;($D$16),1,IF((AG16-1)&gt;30,(AF$105/(1+'Fixed Data'!$B$12)),(1/(1+'Fixed Data'!$B$11)^(AG16-$E$16)))),0)</f>
        <v>0.65909924935041486</v>
      </c>
      <c r="AH105" s="203">
        <f>IFERROR(IF(AH17&lt;($D$16),1,IF((AH16-1)&gt;30,(AG$105/(1+'Fixed Data'!$B$12)),(1/(1+'Fixed Data'!$B$11)^(AH16-$E$16)))),0)</f>
        <v>0.64935886635508844</v>
      </c>
      <c r="AI105" s="203">
        <f>IFERROR(IF(AI17&lt;($D$16),1,IF((AI16-1)&gt;30,(AH$105/(1+'Fixed Data'!$B$12)),(1/(1+'Fixed Data'!$B$11)^(AI16-$E$16)))),0)</f>
        <v>0.63976242990649135</v>
      </c>
      <c r="AJ105" s="203">
        <f>IFERROR(IF(AJ17&lt;($D$16),1,IF((AJ16-1)&gt;30,(AI$105/(1+'Fixed Data'!$B$12)),(1/(1+'Fixed Data'!$B$11)^(AJ16-$E$16)))),0)</f>
        <v>0.63163954535324851</v>
      </c>
      <c r="AK105" s="203">
        <f>IFERROR(IF(AK17&lt;($D$16),1,IF((AK16-1)&gt;30,(AJ$105/(1+'Fixed Data'!$B$12)),(1/(1+'Fixed Data'!$B$11)^(AK16-$E$16)))),0)</f>
        <v>0.62361979479222052</v>
      </c>
      <c r="AL105" s="203">
        <f>IFERROR(IF(AL17&lt;($D$16),1,IF((AL16-1)&gt;30,(AK$105/(1+'Fixed Data'!$B$12)),(1/(1+'Fixed Data'!$B$11)^(AL16-$E$16)))),0)</f>
        <v>0.61570186875996724</v>
      </c>
      <c r="AM105" s="203">
        <f>IFERROR(IF(AM17&lt;($D$16),1,IF((AM16-1)&gt;30,(AL$105/(1+'Fixed Data'!$B$12)),(1/(1+'Fixed Data'!$B$11)^(AM16-$E$16)))),0)</f>
        <v>0.60788447441893967</v>
      </c>
      <c r="AN105" s="203">
        <f>IFERROR(IF(AN17&lt;($D$16),1,IF((AN16-1)&gt;30,(AM$105/(1+'Fixed Data'!$B$12)),(1/(1+'Fixed Data'!$B$11)^(AN16-$E$16)))),0)</f>
        <v>0.60016633534638508</v>
      </c>
      <c r="AO105" s="203">
        <f>IFERROR(IF(AO17&lt;($D$16),1,IF((AO16-1)&gt;30,(AN$105/(1+'Fixed Data'!$B$12)),(1/(1+'Fixed Data'!$B$11)^(AO16-$E$16)))),0)</f>
        <v>0.59254619132593356</v>
      </c>
      <c r="AP105" s="203">
        <f>IFERROR(IF(AP17&lt;($D$16),1,IF((AP16-1)&gt;30,(AO$105/(1+'Fixed Data'!$B$12)),(1/(1+'Fixed Data'!$B$11)^(AP16-$E$16)))),0)</f>
        <v>0.58502279814182956</v>
      </c>
      <c r="AQ105" s="203">
        <f>IFERROR(IF(AQ17&lt;($D$16),1,IF((AQ16-1)&gt;30,(AP$105/(1+'Fixed Data'!$B$12)),(1/(1+'Fixed Data'!$B$11)^(AQ16-$E$16)))),0)</f>
        <v>0.577594927375777</v>
      </c>
      <c r="AR105" s="203">
        <f>IFERROR(IF(AR17&lt;($D$16),1,IF((AR16-1)&gt;30,(AQ$105/(1+'Fixed Data'!$B$12)),(1/(1+'Fixed Data'!$B$11)^(AR16-$E$16)))),0)</f>
        <v>0.57026136620636314</v>
      </c>
      <c r="AS105" s="203">
        <f>IFERROR(IF(AS17&lt;($D$16),1,IF((AS16-1)&gt;30,(AR$105/(1+'Fixed Data'!$B$12)),(1/(1+'Fixed Data'!$B$11)^(AS16-$E$16)))),0)</f>
        <v>0.5630209172110292</v>
      </c>
      <c r="AT105" s="203">
        <f>IFERROR(IF(AT17&lt;($D$16),1,IF((AT16-1)&gt;30,(AS$105/(1+'Fixed Data'!$B$12)),(1/(1+'Fixed Data'!$B$11)^(AT16-$E$16)))),0)</f>
        <v>0.55587239817055578</v>
      </c>
      <c r="AU105" s="203">
        <f>IFERROR(IF(AU17&lt;($D$16),1,IF((AU16-1)&gt;30,(AT$105/(1+'Fixed Data'!$B$12)),(1/(1+'Fixed Data'!$B$11)^(AU16-$E$16)))),0)</f>
        <v>0.54881464187603002</v>
      </c>
      <c r="AV105" s="203">
        <f>IFERROR(IF(AV17&lt;($D$16),1,IF((AV16-1)&gt;30,(AU$105/(1+'Fixed Data'!$B$12)),(1/(1+'Fixed Data'!$B$11)^(AV16-$E$16)))),0)</f>
        <v>0.54184649593826384</v>
      </c>
      <c r="AW105" s="203">
        <f>IFERROR(IF(AW17&lt;($D$16),1,IF((AW16-1)&gt;30,(AV$105/(1+'Fixed Data'!$B$12)),(1/(1+'Fixed Data'!$B$11)^(AW16-$E$16)))),0)</f>
        <v>0.53496682259963246</v>
      </c>
      <c r="AX105" s="203">
        <f>IFERROR(IF(AX17&lt;($D$16),1,IF((AX16-1)&gt;30,(AW$105/(1+'Fixed Data'!$B$12)),(1/(1+'Fixed Data'!$B$11)^(AX16-$E$16)))),0)</f>
        <v>0.52817449854830123</v>
      </c>
      <c r="AY105" s="203">
        <f>IFERROR(IF(AY17&lt;($D$16),1,IF((AY16-1)&gt;30,(AX$105/(1+'Fixed Data'!$B$12)),(1/(1+'Fixed Data'!$B$11)^(AY16-$E$16)))),0)</f>
        <v>0.52146841473481154</v>
      </c>
      <c r="AZ105" s="203">
        <f>IFERROR(IF(AZ17&lt;($D$16),1,IF((AZ16-1)&gt;30,(AY$105/(1+'Fixed Data'!$B$12)),(1/(1+'Fixed Data'!$B$11)^(AZ16-$E$16)))),0)</f>
        <v>0.51484747619099525</v>
      </c>
      <c r="BA105" s="203">
        <f>IFERROR(IF(BA17&lt;($D$16),1,IF((BA16-1)&gt;30,(AZ$105/(1+'Fixed Data'!$B$12)),(1/(1+'Fixed Data'!$B$11)^(BA16-$E$16)))),0)</f>
        <v>0.50831060185118893</v>
      </c>
      <c r="BB105" s="203">
        <f>IFERROR(IF(BB17&lt;($D$16),1,IF((BB16-1)&gt;30,(BA$105/(1+'Fixed Data'!$B$12)),(1/(1+'Fixed Data'!$B$11)^(BB16-$E$16)))),0)</f>
        <v>0.50185672437571716</v>
      </c>
      <c r="BC105" s="203">
        <f>IFERROR(IF(BC17&lt;($D$16),1,IF((BC16-1)&gt;30,(BB$105/(1+'Fixed Data'!$B$12)),(1/(1+'Fixed Data'!$B$11)^(BC16-$E$16)))),0)</f>
        <v>0.49548478997661782</v>
      </c>
      <c r="BD105" s="203">
        <f>IFERROR(IF(BD17&lt;($D$16),1,IF((BD16-1)&gt;30,(BC$105/(1+'Fixed Data'!$B$12)),(1/(1+'Fixed Data'!$B$11)^(BD16-$E$16)))),0)</f>
        <v>0.48919375824557965</v>
      </c>
      <c r="BE105" s="203">
        <f>IFERROR(IF(BE17&lt;($D$16),1,IF((BE16-1)&gt;30,(BD$105/(1+'Fixed Data'!$B$12)),(1/(1+'Fixed Data'!$B$11)^(BE16-$E$16)))),0)</f>
        <v>0.48298260198406451</v>
      </c>
      <c r="BF105" s="203">
        <f>IFERROR(IF(BF17&lt;($D$16),1,IF((BF16-1)&gt;30,(BE$105/(1+'Fixed Data'!$B$12)),(1/(1+'Fixed Data'!$B$11)^(BF16-$E$16)))),0)</f>
        <v>0.47685030703558684</v>
      </c>
      <c r="BG105" s="203">
        <f>IFERROR(IF(BG17&lt;($D$16),1,IF((BG16-1)&gt;30,(BF$105/(1+'Fixed Data'!$B$12)),(1/(1+'Fixed Data'!$B$11)^(BG16-$E$16)))),0)</f>
        <v>0.47079587212012203</v>
      </c>
      <c r="BH105" s="203">
        <f>IFERROR(IF(BH17&lt;($D$16),1,IF((BH16-1)&gt;30,(BG$105/(1+'Fixed Data'!$B$12)),(1/(1+'Fixed Data'!$B$11)^(BH16-$E$16)))),0)</f>
        <v>0.46481830867061785</v>
      </c>
      <c r="BI105" s="203">
        <f>IFERROR(IF(BI17&lt;($D$16),1,IF((BI16-1)&gt;30,(BH$105/(1+'Fixed Data'!$B$12)),(1/(1+'Fixed Data'!$B$11)^(BI16-$E$16)))),0)</f>
        <v>0.45891664067158128</v>
      </c>
      <c r="BJ105" s="203">
        <f>IFERROR(IF(BJ17&lt;($D$16),1,IF((BJ16-1)&gt;30,(BI$105/(1+'Fixed Data'!$B$12)),(1/(1+'Fixed Data'!$B$11)^(BJ16-$E$16)))),0)</f>
        <v>0.45308990449971492</v>
      </c>
      <c r="BK105" s="203">
        <f>IFERROR(IF(BK17&lt;($D$16),1,IF((BK16-1)&gt;30,(BJ$105/(1+'Fixed Data'!$B$12)),(1/(1+'Fixed Data'!$B$11)^(BK16-$E$16)))),0)</f>
        <v>0.44733714876657671</v>
      </c>
      <c r="BL105" s="203">
        <f>IFERROR(IF(BL17&lt;($D$16),1,IF((BL16-1)&gt;30,(BK$105/(1+'Fixed Data'!$B$12)),(1/(1+'Fixed Data'!$B$11)^(BL16-$E$16)))),0)</f>
        <v>0.44165743416323744</v>
      </c>
      <c r="BM105" s="203">
        <f>IFERROR(IF(BM17&lt;($D$16),1,IF((BM16-1)&gt;30,(BL$105/(1+'Fixed Data'!$B$12)),(1/(1+'Fixed Data'!$B$11)^(BM16-$E$16)))),0)</f>
        <v>0.43604983330691055</v>
      </c>
      <c r="BN105" s="203">
        <f>IFERROR(IF(BN17&lt;($D$16),1,IF((BN16-1)&gt;30,(BM$105/(1+'Fixed Data'!$B$12)),(1/(1+'Fixed Data'!$B$11)^(BN16-$E$16)))),0)</f>
        <v>0.43051343058952918</v>
      </c>
      <c r="BO105" s="203">
        <f>IFERROR(IF(BO17&lt;($D$16),1,IF((BO16-1)&gt;30,(BN$105/(1+'Fixed Data'!$B$12)),(1/(1+'Fixed Data'!$B$11)^(BO16-$E$16)))),0)</f>
        <v>0.42504732202824591</v>
      </c>
      <c r="BP105" s="203">
        <f>IFERROR(IF(BP17&lt;($D$16),1,IF((BP16-1)&gt;30,(BO$105/(1+'Fixed Data'!$B$12)),(1/(1+'Fixed Data'!$B$11)^(BP16-$E$16)))),0)</f>
        <v>0.41965061511783058</v>
      </c>
      <c r="BQ105" s="203">
        <f>IFERROR(IF(BQ17&lt;($D$16),1,IF((BQ16-1)&gt;30,(BP$105/(1+'Fixed Data'!$B$12)),(1/(1+'Fixed Data'!$B$11)^(BQ16-$E$16)))),0)</f>
        <v>0.41432242868494218</v>
      </c>
      <c r="BR105" s="203">
        <f>IFERROR(IF(BR17&lt;($D$16),1,IF((BR16-1)&gt;30,(BQ$105/(1+'Fixed Data'!$B$12)),(1/(1+'Fixed Data'!$B$11)^(BR16-$E$16)))),0)</f>
        <v>0.40906189274425109</v>
      </c>
      <c r="BS105" s="203">
        <f>IFERROR(IF(BS17&lt;($D$16),1,IF((BS16-1)&gt;30,(BR$105/(1+'Fixed Data'!$B$12)),(1/(1+'Fixed Data'!$B$11)^(BS16-$E$16)))),0)</f>
        <v>0.4038681483563879</v>
      </c>
      <c r="BT105" s="203">
        <f>IFERROR(IF(BT17&lt;($D$16),1,IF((BT16-1)&gt;30,(BS$105/(1+'Fixed Data'!$B$12)),(1/(1+'Fixed Data'!$B$11)^(BT16-$E$16)))),0)</f>
        <v>0.3987403474876961</v>
      </c>
      <c r="BU105" s="203">
        <f>IFERROR(IF(BU17&lt;($D$16),1,IF((BU16-1)&gt;30,(BT$105/(1+'Fixed Data'!$B$12)),(1/(1+'Fixed Data'!$B$11)^(BU16-$E$16)))),0)</f>
        <v>0.39367765287176515</v>
      </c>
      <c r="BV105" s="203">
        <f>IFERROR(IF(BV17&lt;($D$16),1,IF((BV16-1)&gt;30,(BU$105/(1+'Fixed Data'!$B$12)),(1/(1+'Fixed Data'!$B$11)^(BV16-$E$16)))),0)</f>
        <v>0.38867923787272191</v>
      </c>
      <c r="BW105" s="203">
        <f>IFERROR(IF(BW17&lt;($D$16),1,IF((BW16-1)&gt;30,(BV$105/(1+'Fixed Data'!$B$12)),(1/(1+'Fixed Data'!$B$11)^(BW16-$E$16)))),0)</f>
        <v>0.38374428635025754</v>
      </c>
      <c r="BX105" s="203">
        <f>IFERROR(IF(BX17&lt;($D$16),1,IF((BX16-1)&gt;30,(BW$105/(1+'Fixed Data'!$B$12)),(1/(1+'Fixed Data'!$B$11)^(BX16-$E$16)))),0)</f>
        <v>0.37887199252636838</v>
      </c>
      <c r="BY105" s="203">
        <f>IFERROR(IF(BY17&lt;($D$16),1,IF((BY16-1)&gt;30,(BX$105/(1+'Fixed Data'!$B$12)),(1/(1+'Fixed Data'!$B$11)^(BY16-$E$16)))),0)</f>
        <v>0.37406156085378861</v>
      </c>
      <c r="BZ105" s="203">
        <f>IFERROR(IF(BZ17&lt;($D$16),1,IF((BZ16-1)&gt;30,(BY$105/(1+'Fixed Data'!$B$12)),(1/(1+'Fixed Data'!$B$11)^(BZ16-$E$16)))),0)</f>
        <v>0.36931220588609343</v>
      </c>
      <c r="CA105" s="204">
        <f>IFERROR(IF(CA17&lt;($D$16),1,IF((CA16-1)&gt;30,(BZ$105/(1+'Fixed Data'!$B$12)),(1/(1+'Fixed Data'!$B$11)^(CA16-$E$16)))),0)</f>
        <v>0.36462315214945146</v>
      </c>
    </row>
    <row r="106" spans="1:79">
      <c r="A106" s="201"/>
      <c r="B106" s="2" t="s">
        <v>436</v>
      </c>
      <c r="C106" s="9"/>
      <c r="D106" s="2" t="s">
        <v>208</v>
      </c>
      <c r="E106" s="261">
        <f>IF('Fixed Data'!$J$12=TRUE,(E103-SUM(E96:E97))*E104+SUM(E96:E97)*E105,E103*E104)</f>
        <v>0</v>
      </c>
      <c r="F106" s="261">
        <f t="shared" ref="F106:BQ106" si="20">F103*F104</f>
        <v>0</v>
      </c>
      <c r="G106" s="261">
        <f t="shared" si="20"/>
        <v>0</v>
      </c>
      <c r="H106" s="261">
        <f t="shared" si="20"/>
        <v>0</v>
      </c>
      <c r="I106" s="261">
        <f t="shared" si="20"/>
        <v>0</v>
      </c>
      <c r="J106" s="261">
        <f t="shared" si="20"/>
        <v>0</v>
      </c>
      <c r="K106" s="261">
        <f t="shared" si="20"/>
        <v>0</v>
      </c>
      <c r="L106" s="261">
        <f t="shared" si="20"/>
        <v>0</v>
      </c>
      <c r="M106" s="261">
        <f t="shared" si="20"/>
        <v>0</v>
      </c>
      <c r="N106" s="261">
        <f t="shared" si="20"/>
        <v>0</v>
      </c>
      <c r="O106" s="261">
        <f t="shared" si="20"/>
        <v>0</v>
      </c>
      <c r="P106" s="261">
        <f t="shared" si="20"/>
        <v>0</v>
      </c>
      <c r="Q106" s="261">
        <f t="shared" si="20"/>
        <v>0</v>
      </c>
      <c r="R106" s="261">
        <f t="shared" si="20"/>
        <v>0</v>
      </c>
      <c r="S106" s="261">
        <f t="shared" si="20"/>
        <v>0</v>
      </c>
      <c r="T106" s="261">
        <f t="shared" si="20"/>
        <v>0</v>
      </c>
      <c r="U106" s="261">
        <f t="shared" si="20"/>
        <v>0</v>
      </c>
      <c r="V106" s="261">
        <f t="shared" si="20"/>
        <v>0</v>
      </c>
      <c r="W106" s="261">
        <f t="shared" si="20"/>
        <v>0</v>
      </c>
      <c r="X106" s="261">
        <f t="shared" si="20"/>
        <v>0</v>
      </c>
      <c r="Y106" s="261">
        <f t="shared" si="20"/>
        <v>0</v>
      </c>
      <c r="Z106" s="261">
        <f t="shared" si="20"/>
        <v>0</v>
      </c>
      <c r="AA106" s="261">
        <f t="shared" si="20"/>
        <v>0</v>
      </c>
      <c r="AB106" s="261">
        <f t="shared" si="20"/>
        <v>0</v>
      </c>
      <c r="AC106" s="261">
        <f t="shared" si="20"/>
        <v>0</v>
      </c>
      <c r="AD106" s="261">
        <f t="shared" si="20"/>
        <v>0</v>
      </c>
      <c r="AE106" s="261">
        <f t="shared" si="20"/>
        <v>0</v>
      </c>
      <c r="AF106" s="261">
        <f t="shared" si="20"/>
        <v>0</v>
      </c>
      <c r="AG106" s="261">
        <f t="shared" si="20"/>
        <v>0</v>
      </c>
      <c r="AH106" s="261">
        <f t="shared" si="20"/>
        <v>0</v>
      </c>
      <c r="AI106" s="261">
        <f t="shared" si="20"/>
        <v>0</v>
      </c>
      <c r="AJ106" s="261">
        <f t="shared" si="20"/>
        <v>0</v>
      </c>
      <c r="AK106" s="261">
        <f t="shared" si="20"/>
        <v>0</v>
      </c>
      <c r="AL106" s="261">
        <f t="shared" si="20"/>
        <v>0</v>
      </c>
      <c r="AM106" s="261">
        <f t="shared" si="20"/>
        <v>0</v>
      </c>
      <c r="AN106" s="261">
        <f t="shared" si="20"/>
        <v>0</v>
      </c>
      <c r="AO106" s="261">
        <f t="shared" si="20"/>
        <v>0</v>
      </c>
      <c r="AP106" s="261">
        <f t="shared" si="20"/>
        <v>0</v>
      </c>
      <c r="AQ106" s="261">
        <f t="shared" si="20"/>
        <v>0</v>
      </c>
      <c r="AR106" s="261">
        <f t="shared" si="20"/>
        <v>0</v>
      </c>
      <c r="AS106" s="261">
        <f t="shared" si="20"/>
        <v>0</v>
      </c>
      <c r="AT106" s="261">
        <f t="shared" si="20"/>
        <v>0</v>
      </c>
      <c r="AU106" s="261">
        <f t="shared" si="20"/>
        <v>0</v>
      </c>
      <c r="AV106" s="261">
        <f t="shared" si="20"/>
        <v>0</v>
      </c>
      <c r="AW106" s="261">
        <f t="shared" si="20"/>
        <v>0</v>
      </c>
      <c r="AX106" s="261">
        <f t="shared" si="20"/>
        <v>0</v>
      </c>
      <c r="AY106" s="261">
        <f t="shared" si="20"/>
        <v>0</v>
      </c>
      <c r="AZ106" s="261">
        <f t="shared" si="20"/>
        <v>0</v>
      </c>
      <c r="BA106" s="261">
        <f t="shared" si="20"/>
        <v>0</v>
      </c>
      <c r="BB106" s="261">
        <f t="shared" si="20"/>
        <v>0</v>
      </c>
      <c r="BC106" s="261">
        <f t="shared" si="20"/>
        <v>0</v>
      </c>
      <c r="BD106" s="261">
        <f t="shared" si="20"/>
        <v>0</v>
      </c>
      <c r="BE106" s="261">
        <f t="shared" si="20"/>
        <v>0</v>
      </c>
      <c r="BF106" s="261">
        <f t="shared" si="20"/>
        <v>0</v>
      </c>
      <c r="BG106" s="261">
        <f t="shared" si="20"/>
        <v>0</v>
      </c>
      <c r="BH106" s="261">
        <f t="shared" si="20"/>
        <v>0</v>
      </c>
      <c r="BI106" s="261">
        <f t="shared" si="20"/>
        <v>0</v>
      </c>
      <c r="BJ106" s="261">
        <f t="shared" si="20"/>
        <v>0</v>
      </c>
      <c r="BK106" s="261">
        <f t="shared" si="20"/>
        <v>0</v>
      </c>
      <c r="BL106" s="261">
        <f t="shared" si="20"/>
        <v>0</v>
      </c>
      <c r="BM106" s="261">
        <f t="shared" si="20"/>
        <v>0</v>
      </c>
      <c r="BN106" s="261">
        <f t="shared" si="20"/>
        <v>0</v>
      </c>
      <c r="BO106" s="261">
        <f t="shared" si="20"/>
        <v>0</v>
      </c>
      <c r="BP106" s="261">
        <f t="shared" si="20"/>
        <v>0</v>
      </c>
      <c r="BQ106" s="261">
        <f t="shared" si="20"/>
        <v>0</v>
      </c>
      <c r="BR106" s="261">
        <f t="shared" ref="BR106:CA106" si="21">BR103*BR104</f>
        <v>0</v>
      </c>
      <c r="BS106" s="261">
        <f t="shared" si="21"/>
        <v>0</v>
      </c>
      <c r="BT106" s="261">
        <f t="shared" si="21"/>
        <v>0</v>
      </c>
      <c r="BU106" s="261">
        <f t="shared" si="21"/>
        <v>0</v>
      </c>
      <c r="BV106" s="261">
        <f t="shared" si="21"/>
        <v>0</v>
      </c>
      <c r="BW106" s="261">
        <f t="shared" si="21"/>
        <v>0</v>
      </c>
      <c r="BX106" s="261">
        <f t="shared" si="21"/>
        <v>0</v>
      </c>
      <c r="BY106" s="261">
        <f t="shared" si="21"/>
        <v>0</v>
      </c>
      <c r="BZ106" s="261">
        <f t="shared" si="21"/>
        <v>0</v>
      </c>
      <c r="CA106" s="262">
        <f t="shared" si="21"/>
        <v>0</v>
      </c>
    </row>
    <row r="107" spans="1:79">
      <c r="A107" s="201"/>
      <c r="B107" s="9" t="s">
        <v>437</v>
      </c>
      <c r="C107" s="9"/>
      <c r="D107" s="9" t="s">
        <v>208</v>
      </c>
      <c r="E107" s="265">
        <f>+E106</f>
        <v>0</v>
      </c>
      <c r="F107" s="265">
        <f>+E107+F106</f>
        <v>0</v>
      </c>
      <c r="G107" s="265">
        <f t="shared" ref="G107:BR107" si="22">+F107+G106</f>
        <v>0</v>
      </c>
      <c r="H107" s="265">
        <f t="shared" si="22"/>
        <v>0</v>
      </c>
      <c r="I107" s="265">
        <f t="shared" si="22"/>
        <v>0</v>
      </c>
      <c r="J107" s="265">
        <f t="shared" si="22"/>
        <v>0</v>
      </c>
      <c r="K107" s="265">
        <f t="shared" si="22"/>
        <v>0</v>
      </c>
      <c r="L107" s="265">
        <f t="shared" si="22"/>
        <v>0</v>
      </c>
      <c r="M107" s="265">
        <f t="shared" si="22"/>
        <v>0</v>
      </c>
      <c r="N107" s="265">
        <f t="shared" si="22"/>
        <v>0</v>
      </c>
      <c r="O107" s="265">
        <f t="shared" si="22"/>
        <v>0</v>
      </c>
      <c r="P107" s="265">
        <f t="shared" si="22"/>
        <v>0</v>
      </c>
      <c r="Q107" s="265">
        <f t="shared" si="22"/>
        <v>0</v>
      </c>
      <c r="R107" s="265">
        <f t="shared" si="22"/>
        <v>0</v>
      </c>
      <c r="S107" s="265">
        <f t="shared" si="22"/>
        <v>0</v>
      </c>
      <c r="T107" s="265">
        <f t="shared" si="22"/>
        <v>0</v>
      </c>
      <c r="U107" s="265">
        <f t="shared" si="22"/>
        <v>0</v>
      </c>
      <c r="V107" s="265">
        <f t="shared" si="22"/>
        <v>0</v>
      </c>
      <c r="W107" s="265">
        <f t="shared" si="22"/>
        <v>0</v>
      </c>
      <c r="X107" s="265">
        <f t="shared" si="22"/>
        <v>0</v>
      </c>
      <c r="Y107" s="265">
        <f t="shared" si="22"/>
        <v>0</v>
      </c>
      <c r="Z107" s="265">
        <f t="shared" si="22"/>
        <v>0</v>
      </c>
      <c r="AA107" s="265">
        <f t="shared" si="22"/>
        <v>0</v>
      </c>
      <c r="AB107" s="265">
        <f t="shared" si="22"/>
        <v>0</v>
      </c>
      <c r="AC107" s="265">
        <f t="shared" si="22"/>
        <v>0</v>
      </c>
      <c r="AD107" s="265">
        <f t="shared" si="22"/>
        <v>0</v>
      </c>
      <c r="AE107" s="265">
        <f t="shared" si="22"/>
        <v>0</v>
      </c>
      <c r="AF107" s="265">
        <f t="shared" si="22"/>
        <v>0</v>
      </c>
      <c r="AG107" s="265">
        <f t="shared" si="22"/>
        <v>0</v>
      </c>
      <c r="AH107" s="265">
        <f t="shared" si="22"/>
        <v>0</v>
      </c>
      <c r="AI107" s="265">
        <f t="shared" si="22"/>
        <v>0</v>
      </c>
      <c r="AJ107" s="265">
        <f t="shared" si="22"/>
        <v>0</v>
      </c>
      <c r="AK107" s="265">
        <f t="shared" si="22"/>
        <v>0</v>
      </c>
      <c r="AL107" s="265">
        <f t="shared" si="22"/>
        <v>0</v>
      </c>
      <c r="AM107" s="265">
        <f t="shared" si="22"/>
        <v>0</v>
      </c>
      <c r="AN107" s="265">
        <f t="shared" si="22"/>
        <v>0</v>
      </c>
      <c r="AO107" s="265">
        <f t="shared" si="22"/>
        <v>0</v>
      </c>
      <c r="AP107" s="265">
        <f t="shared" si="22"/>
        <v>0</v>
      </c>
      <c r="AQ107" s="265">
        <f t="shared" si="22"/>
        <v>0</v>
      </c>
      <c r="AR107" s="265">
        <f t="shared" si="22"/>
        <v>0</v>
      </c>
      <c r="AS107" s="265">
        <f t="shared" si="22"/>
        <v>0</v>
      </c>
      <c r="AT107" s="265">
        <f t="shared" si="22"/>
        <v>0</v>
      </c>
      <c r="AU107" s="265">
        <f t="shared" si="22"/>
        <v>0</v>
      </c>
      <c r="AV107" s="265">
        <f t="shared" si="22"/>
        <v>0</v>
      </c>
      <c r="AW107" s="265">
        <f t="shared" si="22"/>
        <v>0</v>
      </c>
      <c r="AX107" s="265">
        <f t="shared" si="22"/>
        <v>0</v>
      </c>
      <c r="AY107" s="265">
        <f t="shared" si="22"/>
        <v>0</v>
      </c>
      <c r="AZ107" s="265">
        <f t="shared" si="22"/>
        <v>0</v>
      </c>
      <c r="BA107" s="265">
        <f t="shared" si="22"/>
        <v>0</v>
      </c>
      <c r="BB107" s="265">
        <f t="shared" si="22"/>
        <v>0</v>
      </c>
      <c r="BC107" s="265">
        <f t="shared" si="22"/>
        <v>0</v>
      </c>
      <c r="BD107" s="265">
        <f t="shared" si="22"/>
        <v>0</v>
      </c>
      <c r="BE107" s="265">
        <f t="shared" si="22"/>
        <v>0</v>
      </c>
      <c r="BF107" s="265">
        <f t="shared" si="22"/>
        <v>0</v>
      </c>
      <c r="BG107" s="265">
        <f t="shared" si="22"/>
        <v>0</v>
      </c>
      <c r="BH107" s="265">
        <f t="shared" si="22"/>
        <v>0</v>
      </c>
      <c r="BI107" s="265">
        <f t="shared" si="22"/>
        <v>0</v>
      </c>
      <c r="BJ107" s="265">
        <f t="shared" si="22"/>
        <v>0</v>
      </c>
      <c r="BK107" s="265">
        <f t="shared" si="22"/>
        <v>0</v>
      </c>
      <c r="BL107" s="265">
        <f t="shared" si="22"/>
        <v>0</v>
      </c>
      <c r="BM107" s="265">
        <f t="shared" si="22"/>
        <v>0</v>
      </c>
      <c r="BN107" s="265">
        <f t="shared" si="22"/>
        <v>0</v>
      </c>
      <c r="BO107" s="265">
        <f t="shared" si="22"/>
        <v>0</v>
      </c>
      <c r="BP107" s="265">
        <f t="shared" si="22"/>
        <v>0</v>
      </c>
      <c r="BQ107" s="265">
        <f t="shared" si="22"/>
        <v>0</v>
      </c>
      <c r="BR107" s="265">
        <f t="shared" si="22"/>
        <v>0</v>
      </c>
      <c r="BS107" s="265">
        <f t="shared" ref="BS107:CA107" si="23">+BR107+BS106</f>
        <v>0</v>
      </c>
      <c r="BT107" s="265">
        <f t="shared" si="23"/>
        <v>0</v>
      </c>
      <c r="BU107" s="265">
        <f t="shared" si="23"/>
        <v>0</v>
      </c>
      <c r="BV107" s="265">
        <f t="shared" si="23"/>
        <v>0</v>
      </c>
      <c r="BW107" s="265">
        <f t="shared" si="23"/>
        <v>0</v>
      </c>
      <c r="BX107" s="265">
        <f t="shared" si="23"/>
        <v>0</v>
      </c>
      <c r="BY107" s="265">
        <f t="shared" si="23"/>
        <v>0</v>
      </c>
      <c r="BZ107" s="265">
        <f t="shared" si="23"/>
        <v>0</v>
      </c>
      <c r="CA107" s="266">
        <f t="shared" si="23"/>
        <v>0</v>
      </c>
    </row>
    <row r="108" spans="1:79" ht="15.75" thickBot="1">
      <c r="A108" s="207"/>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8"/>
      <c r="AH108" s="25"/>
      <c r="AI108" s="25"/>
      <c r="AJ108" s="25"/>
      <c r="AK108" s="25"/>
      <c r="AL108" s="8"/>
      <c r="AM108" s="25"/>
      <c r="AN108" s="25"/>
      <c r="AO108" s="25"/>
      <c r="AP108" s="25"/>
      <c r="AQ108" s="8"/>
      <c r="AR108" s="25"/>
      <c r="AS108" s="25"/>
      <c r="AT108" s="25"/>
      <c r="AU108" s="25"/>
      <c r="AV108" s="8"/>
      <c r="AW108" s="25"/>
      <c r="AX108" s="25"/>
      <c r="AY108" s="25"/>
      <c r="AZ108" s="8"/>
      <c r="BA108" s="25"/>
      <c r="BB108" s="25"/>
      <c r="BC108" s="25"/>
      <c r="BD108" s="25"/>
      <c r="BE108" s="8"/>
      <c r="BF108" s="25"/>
      <c r="BG108" s="25"/>
      <c r="BH108" s="25"/>
      <c r="BI108" s="25"/>
      <c r="BJ108" s="8"/>
      <c r="BK108" s="25"/>
      <c r="BL108" s="25"/>
      <c r="BM108" s="25"/>
      <c r="BN108" s="25"/>
      <c r="BO108" s="25"/>
      <c r="BP108" s="25"/>
      <c r="BQ108" s="25"/>
      <c r="BR108" s="25"/>
      <c r="BS108" s="25"/>
      <c r="BT108" s="25"/>
      <c r="BU108" s="25"/>
      <c r="BV108" s="25"/>
      <c r="BW108" s="25"/>
      <c r="BX108" s="25"/>
      <c r="BY108" s="25"/>
      <c r="BZ108" s="25"/>
      <c r="CA108" s="208"/>
    </row>
    <row r="109" spans="1:79" ht="17.25" thickBot="1">
      <c r="A109" s="209"/>
      <c r="B109" s="210" t="s">
        <v>438</v>
      </c>
      <c r="C109" s="210"/>
      <c r="D109" s="210" t="s">
        <v>208</v>
      </c>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2"/>
      <c r="AW109" s="211"/>
      <c r="AX109" s="211"/>
      <c r="AY109" s="211"/>
      <c r="AZ109" s="212"/>
      <c r="BA109" s="211"/>
      <c r="BB109" s="211"/>
      <c r="BC109" s="211"/>
      <c r="BD109" s="211"/>
      <c r="BE109" s="212"/>
      <c r="BF109" s="211"/>
      <c r="BG109" s="211"/>
      <c r="BH109" s="211"/>
      <c r="BI109" s="211"/>
      <c r="BJ109" s="212"/>
      <c r="BK109" s="211"/>
      <c r="BL109" s="211"/>
      <c r="BM109" s="211"/>
      <c r="BN109" s="211"/>
      <c r="BO109" s="211"/>
      <c r="BP109" s="211"/>
      <c r="BQ109" s="211"/>
      <c r="BR109" s="211"/>
      <c r="BS109" s="211"/>
      <c r="BT109" s="211"/>
      <c r="BU109" s="211"/>
      <c r="BV109" s="211"/>
      <c r="BW109" s="211"/>
      <c r="BX109" s="211"/>
      <c r="BY109" s="211"/>
      <c r="BZ109" s="211"/>
      <c r="CA109" s="213"/>
    </row>
    <row r="111" spans="1:79" ht="16.899999999999999">
      <c r="A111" s="34">
        <v>1</v>
      </c>
      <c r="B111" s="2" t="s">
        <v>439</v>
      </c>
    </row>
    <row r="112" spans="1:79">
      <c r="B112" s="2" t="s">
        <v>440</v>
      </c>
    </row>
    <row r="113" spans="1:3" ht="16.899999999999999">
      <c r="A113" s="34">
        <v>2</v>
      </c>
      <c r="B113" s="2" t="s">
        <v>244</v>
      </c>
    </row>
    <row r="114" spans="1:3" ht="16.899999999999999">
      <c r="A114" s="34">
        <v>3</v>
      </c>
      <c r="B114" s="33" t="s">
        <v>245</v>
      </c>
    </row>
    <row r="115" spans="1:3">
      <c r="B115" s="2" t="s">
        <v>246</v>
      </c>
    </row>
    <row r="116" spans="1:3">
      <c r="B116" s="2" t="s">
        <v>441</v>
      </c>
    </row>
    <row r="117" spans="1:3">
      <c r="B117" s="163" t="s">
        <v>248</v>
      </c>
      <c r="C117" s="9"/>
    </row>
    <row r="118" spans="1:3" ht="16.899999999999999">
      <c r="A118" s="34">
        <v>4</v>
      </c>
      <c r="B118" s="2" t="s">
        <v>442</v>
      </c>
    </row>
    <row r="119" spans="1:3">
      <c r="B119" s="2" t="s">
        <v>249</v>
      </c>
    </row>
    <row r="120" spans="1:3">
      <c r="B120" s="2" t="s">
        <v>250</v>
      </c>
    </row>
    <row r="121" spans="1:3" ht="16.899999999999999">
      <c r="A121" s="34">
        <v>5</v>
      </c>
      <c r="B121" s="2" t="s">
        <v>251</v>
      </c>
    </row>
    <row r="168" spans="2:2">
      <c r="B168" s="160" t="s">
        <v>209</v>
      </c>
    </row>
    <row r="169" spans="2:2">
      <c r="B169" s="160" t="s">
        <v>252</v>
      </c>
    </row>
    <row r="170" spans="2:2">
      <c r="B170" s="160" t="s">
        <v>253</v>
      </c>
    </row>
    <row r="171" spans="2:2">
      <c r="B171" s="160" t="s">
        <v>254</v>
      </c>
    </row>
    <row r="172" spans="2:2">
      <c r="B172" s="160" t="s">
        <v>255</v>
      </c>
    </row>
    <row r="173" spans="2:2">
      <c r="B173" s="160" t="s">
        <v>256</v>
      </c>
    </row>
    <row r="174" spans="2:2">
      <c r="B174" s="160" t="s">
        <v>257</v>
      </c>
    </row>
    <row r="175" spans="2:2">
      <c r="B175" s="160" t="s">
        <v>258</v>
      </c>
    </row>
    <row r="176" spans="2:2">
      <c r="B176" s="160" t="s">
        <v>259</v>
      </c>
    </row>
    <row r="177" spans="2:2">
      <c r="B177" s="160" t="s">
        <v>260</v>
      </c>
    </row>
    <row r="178" spans="2:2">
      <c r="B178" s="160" t="s">
        <v>261</v>
      </c>
    </row>
    <row r="179" spans="2:2">
      <c r="B179" s="160" t="s">
        <v>262</v>
      </c>
    </row>
    <row r="180" spans="2:2">
      <c r="B180" s="160" t="s">
        <v>263</v>
      </c>
    </row>
    <row r="181" spans="2:2">
      <c r="B181" s="160" t="s">
        <v>264</v>
      </c>
    </row>
    <row r="182" spans="2:2">
      <c r="B182" s="160" t="s">
        <v>265</v>
      </c>
    </row>
    <row r="183" spans="2:2">
      <c r="B183" s="160" t="s">
        <v>266</v>
      </c>
    </row>
    <row r="184" spans="2:2">
      <c r="B184" s="160" t="s">
        <v>267</v>
      </c>
    </row>
    <row r="185" spans="2:2">
      <c r="B185" s="160" t="s">
        <v>268</v>
      </c>
    </row>
    <row r="186" spans="2:2">
      <c r="B186" s="160" t="s">
        <v>269</v>
      </c>
    </row>
    <row r="187" spans="2:2">
      <c r="B187" s="160" t="s">
        <v>270</v>
      </c>
    </row>
    <row r="188" spans="2:2">
      <c r="B188" s="160" t="s">
        <v>271</v>
      </c>
    </row>
    <row r="189" spans="2:2">
      <c r="B189" s="160" t="s">
        <v>272</v>
      </c>
    </row>
    <row r="190" spans="2:2">
      <c r="B190" s="160" t="s">
        <v>273</v>
      </c>
    </row>
    <row r="191" spans="2:2">
      <c r="B191" s="160" t="s">
        <v>274</v>
      </c>
    </row>
    <row r="192" spans="2:2">
      <c r="B192" s="160" t="s">
        <v>275</v>
      </c>
    </row>
    <row r="193" spans="2:2">
      <c r="B193" s="160" t="s">
        <v>276</v>
      </c>
    </row>
    <row r="194" spans="2:2">
      <c r="B194" s="160" t="s">
        <v>277</v>
      </c>
    </row>
    <row r="195" spans="2:2">
      <c r="B195" s="160" t="s">
        <v>278</v>
      </c>
    </row>
    <row r="196" spans="2:2">
      <c r="B196" s="160" t="s">
        <v>206</v>
      </c>
    </row>
    <row r="197" spans="2:2">
      <c r="B197" s="160" t="s">
        <v>279</v>
      </c>
    </row>
    <row r="198" spans="2:2">
      <c r="B198" s="160" t="s">
        <v>280</v>
      </c>
    </row>
    <row r="199" spans="2:2">
      <c r="B199" s="160" t="s">
        <v>281</v>
      </c>
    </row>
    <row r="200" spans="2:2">
      <c r="B200" s="160" t="s">
        <v>282</v>
      </c>
    </row>
    <row r="201" spans="2:2">
      <c r="B201" s="160" t="s">
        <v>283</v>
      </c>
    </row>
    <row r="202" spans="2:2">
      <c r="B202" s="160" t="s">
        <v>284</v>
      </c>
    </row>
    <row r="203" spans="2:2">
      <c r="B203" s="160" t="s">
        <v>285</v>
      </c>
    </row>
    <row r="204" spans="2:2">
      <c r="B204" s="160" t="s">
        <v>286</v>
      </c>
    </row>
    <row r="205" spans="2:2">
      <c r="B205" s="160" t="s">
        <v>287</v>
      </c>
    </row>
    <row r="206" spans="2:2">
      <c r="B206" s="160" t="s">
        <v>288</v>
      </c>
    </row>
    <row r="207" spans="2:2">
      <c r="B207" s="160" t="s">
        <v>289</v>
      </c>
    </row>
    <row r="208" spans="2:2">
      <c r="B208" s="160" t="s">
        <v>290</v>
      </c>
    </row>
    <row r="209" spans="2:2">
      <c r="B209" s="160" t="s">
        <v>291</v>
      </c>
    </row>
    <row r="210" spans="2:2">
      <c r="B210" s="160" t="s">
        <v>292</v>
      </c>
    </row>
    <row r="211" spans="2:2">
      <c r="B211" s="160" t="s">
        <v>293</v>
      </c>
    </row>
    <row r="212" spans="2:2">
      <c r="B212" s="160" t="s">
        <v>294</v>
      </c>
    </row>
    <row r="213" spans="2:2">
      <c r="B213" s="160" t="s">
        <v>295</v>
      </c>
    </row>
    <row r="214" spans="2:2">
      <c r="B214" s="160" t="s">
        <v>296</v>
      </c>
    </row>
    <row r="215" spans="2:2">
      <c r="B215" s="160" t="s">
        <v>297</v>
      </c>
    </row>
    <row r="216" spans="2:2">
      <c r="B216" s="160" t="s">
        <v>298</v>
      </c>
    </row>
    <row r="217" spans="2:2">
      <c r="B217" s="160" t="s">
        <v>299</v>
      </c>
    </row>
    <row r="218" spans="2:2">
      <c r="B218" s="160" t="s">
        <v>300</v>
      </c>
    </row>
    <row r="219" spans="2:2">
      <c r="B219" s="160" t="s">
        <v>301</v>
      </c>
    </row>
    <row r="220" spans="2:2">
      <c r="B220" s="160" t="s">
        <v>303</v>
      </c>
    </row>
    <row r="221" spans="2:2">
      <c r="B221" s="160" t="s">
        <v>443</v>
      </c>
    </row>
    <row r="222" spans="2:2">
      <c r="B222" s="160" t="s">
        <v>304</v>
      </c>
    </row>
    <row r="223" spans="2:2">
      <c r="B223" s="160" t="s">
        <v>305</v>
      </c>
    </row>
    <row r="224" spans="2:2">
      <c r="B224" s="160" t="s">
        <v>306</v>
      </c>
    </row>
    <row r="225" spans="2:2">
      <c r="B225" s="160" t="s">
        <v>307</v>
      </c>
    </row>
    <row r="226" spans="2:2">
      <c r="B226" s="160" t="s">
        <v>308</v>
      </c>
    </row>
    <row r="227" spans="2:2">
      <c r="B227" s="160" t="s">
        <v>309</v>
      </c>
    </row>
    <row r="228" spans="2:2">
      <c r="B228" s="160" t="s">
        <v>310</v>
      </c>
    </row>
    <row r="229" spans="2:2">
      <c r="B229" s="160" t="s">
        <v>311</v>
      </c>
    </row>
    <row r="230" spans="2:2">
      <c r="B230" s="160" t="s">
        <v>312</v>
      </c>
    </row>
    <row r="231" spans="2:2">
      <c r="B231" s="160" t="s">
        <v>313</v>
      </c>
    </row>
    <row r="232" spans="2:2">
      <c r="B232" s="160" t="s">
        <v>314</v>
      </c>
    </row>
    <row r="233" spans="2:2">
      <c r="B233" s="160" t="s">
        <v>315</v>
      </c>
    </row>
    <row r="234" spans="2:2">
      <c r="B234" s="160" t="s">
        <v>316</v>
      </c>
    </row>
    <row r="235" spans="2:2">
      <c r="B235" s="160" t="s">
        <v>317</v>
      </c>
    </row>
    <row r="236" spans="2:2">
      <c r="B236" s="160" t="s">
        <v>318</v>
      </c>
    </row>
    <row r="237" spans="2:2">
      <c r="B237" s="160" t="s">
        <v>319</v>
      </c>
    </row>
    <row r="238" spans="2:2">
      <c r="B238" s="160" t="s">
        <v>320</v>
      </c>
    </row>
    <row r="239" spans="2:2">
      <c r="B239" s="160" t="s">
        <v>321</v>
      </c>
    </row>
    <row r="240" spans="2:2">
      <c r="B240" s="160" t="s">
        <v>322</v>
      </c>
    </row>
    <row r="244" spans="2:2">
      <c r="B244" s="156"/>
    </row>
    <row r="247" spans="2:2">
      <c r="B247" s="156"/>
    </row>
  </sheetData>
  <mergeCells count="4">
    <mergeCell ref="A21:A26"/>
    <mergeCell ref="A27:A34"/>
    <mergeCell ref="A35:A73"/>
    <mergeCell ref="A77:A102"/>
  </mergeCells>
  <conditionalFormatting sqref="B13">
    <cfRule type="expression" priority="1">
      <formula>$B$13=49</formula>
    </cfRule>
  </conditionalFormatting>
  <dataValidations count="2">
    <dataValidation type="list" allowBlank="1" showInputMessage="1" showErrorMessage="1" sqref="B21:B25 B29:B32" xr:uid="{4907EED5-90A7-4550-A91F-C55713C18DD9}">
      <formula1>$B$168:$B$247</formula1>
    </dataValidation>
    <dataValidation type="list" allowBlank="1" showInputMessage="1" showErrorMessage="1" sqref="B27:B28" xr:uid="{421D44D4-3F39-4E98-9E0C-310B5619771F}">
      <formula1>$B$168:$B$240</formula1>
    </dataValidation>
  </dataValidations>
  <hyperlinks>
    <hyperlink ref="B114" r:id="rId1" xr:uid="{B64486BE-583F-4029-AEEC-955DE6DB8AE0}"/>
    <hyperlink ref="B117" r:id="rId2" display="https://www.hse.gov.uk/statistics/assets/docs/cost-to-britain.pdf" xr:uid="{6DB5C65A-4D8B-41BA-ABEE-19AEC433D8F1}"/>
  </hyperlinks>
  <pageMargins left="0.7" right="0.7" top="0.75" bottom="0.75" header="0.3" footer="0.3"/>
  <pageSetup paperSize="9" orientation="portrait" r:id="rId3"/>
  <headerFooter>
    <oddHeader>&amp;C&amp;"Aptos"&amp;10&amp;K000000 OFFICIAL - OFGEM USE ONLY&amp;1#_x000D_</oddHeader>
    <oddFooter>&amp;C_x000D_&amp;1#&amp;"Aptos"&amp;10&amp;K000000 OFFICIAL - OFGEM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C2B08-3F72-4A74-BF35-B4E82DF13DC2}">
  <dimension ref="A1:A5"/>
  <sheetViews>
    <sheetView zoomScale="85" zoomScaleNormal="85" workbookViewId="0"/>
  </sheetViews>
  <sheetFormatPr defaultRowHeight="14.25"/>
  <cols>
    <col min="1" max="1" width="5.85546875" customWidth="1"/>
    <col min="2" max="2" width="64.85546875" customWidth="1"/>
  </cols>
  <sheetData>
    <row r="1" spans="1:1" s="71" customFormat="1" ht="19.899999999999999">
      <c r="A1" s="71" t="s">
        <v>446</v>
      </c>
    </row>
    <row r="2" spans="1:1" s="71" customFormat="1" ht="19.899999999999999">
      <c r="A2" s="71" t="s">
        <v>0</v>
      </c>
    </row>
    <row r="3" spans="1:1" s="71" customFormat="1" ht="19.899999999999999">
      <c r="A3" s="109" t="s">
        <v>448</v>
      </c>
    </row>
    <row r="4" spans="1:1" s="71" customFormat="1" ht="19.899999999999999">
      <c r="A4" s="109" t="s">
        <v>445</v>
      </c>
    </row>
    <row r="5" spans="1:1" ht="18">
      <c r="A5" s="1"/>
    </row>
  </sheetData>
  <pageMargins left="0.7" right="0.7" top="0.75" bottom="0.75" header="0.3" footer="0.3"/>
  <pageSetup paperSize="9" orientation="portrait" r:id="rId1"/>
  <headerFooter>
    <oddHeader>&amp;C&amp;"Aptos"&amp;10&amp;K000000 OFFICIAL - OFGEM USE ONLY&amp;1#_x000D_</oddHeader>
    <oddFooter>&amp;C_x000D_&amp;1#&amp;"Aptos"&amp;10&amp;K000000 OFFICIAL - OFGEM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E5B1A-94E1-45A8-87A7-F0A11A87778A}">
  <dimension ref="A1:CF247"/>
  <sheetViews>
    <sheetView zoomScale="85" zoomScaleNormal="85" workbookViewId="0"/>
  </sheetViews>
  <sheetFormatPr defaultColWidth="9.140625" defaultRowHeight="15.4" outlineLevelRow="1"/>
  <cols>
    <col min="1" max="1" width="11.140625" style="2" customWidth="1"/>
    <col min="2" max="2" width="37" style="2" customWidth="1"/>
    <col min="3" max="3" width="31.140625" style="2" customWidth="1"/>
    <col min="4" max="4" width="25.140625" style="2" customWidth="1"/>
    <col min="5" max="5" width="11" style="2" customWidth="1"/>
    <col min="6" max="6" width="10.42578125" style="2" customWidth="1"/>
    <col min="7" max="7" width="8.85546875" style="2" customWidth="1"/>
    <col min="8" max="8" width="9.85546875" style="2" customWidth="1"/>
    <col min="9" max="32" width="8.85546875" style="2" customWidth="1"/>
    <col min="33" max="33" width="8.85546875" style="9" customWidth="1"/>
    <col min="34" max="37" width="8.85546875" style="2" customWidth="1"/>
    <col min="38" max="38" width="8.85546875" style="9" customWidth="1"/>
    <col min="39" max="42" width="8.85546875" style="2" customWidth="1"/>
    <col min="43" max="43" width="8.85546875" style="9" customWidth="1"/>
    <col min="44" max="47" width="8.85546875" style="2" customWidth="1"/>
    <col min="48" max="48" width="8.85546875" style="9" customWidth="1"/>
    <col min="49" max="51" width="8.85546875" style="2" customWidth="1"/>
    <col min="52" max="52" width="8.85546875" style="9" customWidth="1"/>
    <col min="53" max="53" width="8.85546875" style="2" customWidth="1"/>
    <col min="54" max="54" width="9.85546875" style="2" bestFit="1" customWidth="1"/>
    <col min="55" max="56" width="9.140625" style="2" bestFit="1" customWidth="1"/>
    <col min="57" max="57" width="9.140625" style="9" customWidth="1"/>
    <col min="58" max="58" width="9.140625" style="2" bestFit="1" customWidth="1"/>
    <col min="59" max="61" width="9.85546875" style="2" bestFit="1" customWidth="1"/>
    <col min="62" max="62" width="9.85546875" style="9" customWidth="1"/>
    <col min="63" max="16384" width="9.140625" style="2"/>
  </cols>
  <sheetData>
    <row r="1" spans="1:79" s="71" customFormat="1" ht="19.899999999999999">
      <c r="A1" s="71" t="s">
        <v>449</v>
      </c>
    </row>
    <row r="2" spans="1:79" s="71" customFormat="1" ht="19.899999999999999">
      <c r="A2" s="71" t="s">
        <v>0</v>
      </c>
    </row>
    <row r="3" spans="1:79" s="71" customFormat="1" ht="19.899999999999999"/>
    <row r="4" spans="1:79" s="71" customFormat="1" ht="19.899999999999999"/>
    <row r="6" spans="1:79">
      <c r="B6" s="3" t="s">
        <v>450</v>
      </c>
      <c r="C6" s="3" t="s">
        <v>326</v>
      </c>
      <c r="D6" s="3"/>
      <c r="E6" s="3"/>
      <c r="F6" s="3"/>
      <c r="G6" s="3"/>
      <c r="H6" s="3"/>
      <c r="I6" s="3"/>
      <c r="J6" s="3"/>
    </row>
    <row r="7" spans="1:79" ht="15.75" thickBot="1"/>
    <row r="8" spans="1:79">
      <c r="B8" s="21" t="s">
        <v>327</v>
      </c>
      <c r="C8" s="22" t="s">
        <v>328</v>
      </c>
      <c r="K8" s="10"/>
      <c r="L8" s="10"/>
      <c r="M8" s="10"/>
      <c r="N8" s="10"/>
      <c r="O8" s="10"/>
      <c r="P8" s="10"/>
      <c r="Q8" s="10"/>
      <c r="R8" s="10"/>
      <c r="S8" s="10"/>
      <c r="T8" s="10"/>
      <c r="U8" s="10"/>
      <c r="V8" s="10"/>
      <c r="W8" s="10"/>
      <c r="X8" s="10"/>
      <c r="Y8" s="10"/>
      <c r="Z8" s="10"/>
      <c r="AA8" s="10"/>
      <c r="AB8" s="10"/>
      <c r="AC8" s="10"/>
      <c r="AD8" s="10"/>
      <c r="AE8" s="10"/>
      <c r="AF8" s="10"/>
      <c r="AG8" s="140"/>
      <c r="AH8" s="10"/>
      <c r="AI8" s="10"/>
      <c r="AJ8" s="10"/>
      <c r="AK8" s="10"/>
      <c r="AL8" s="140"/>
      <c r="AM8" s="10"/>
      <c r="AN8" s="10"/>
      <c r="AO8" s="10"/>
      <c r="AP8" s="10"/>
      <c r="AQ8" s="140"/>
      <c r="AR8" s="10"/>
      <c r="AS8" s="10"/>
      <c r="AT8" s="10"/>
      <c r="AU8" s="10"/>
      <c r="AV8" s="140"/>
      <c r="AW8" s="10"/>
      <c r="AX8" s="10"/>
      <c r="AY8" s="10"/>
      <c r="AZ8" s="140"/>
      <c r="BA8" s="10"/>
    </row>
    <row r="9" spans="1:79">
      <c r="B9" s="23">
        <v>10</v>
      </c>
      <c r="C9" s="264">
        <f>N107</f>
        <v>0</v>
      </c>
      <c r="E9" s="35"/>
      <c r="H9" s="7"/>
      <c r="T9" s="10"/>
    </row>
    <row r="10" spans="1:79">
      <c r="B10" s="23">
        <v>20</v>
      </c>
      <c r="C10" s="264">
        <f>X107</f>
        <v>0</v>
      </c>
    </row>
    <row r="11" spans="1:79">
      <c r="B11" s="23">
        <v>30</v>
      </c>
      <c r="C11" s="264">
        <f>AH107</f>
        <v>0</v>
      </c>
    </row>
    <row r="12" spans="1:79">
      <c r="B12" s="23">
        <v>45</v>
      </c>
      <c r="C12" s="264">
        <f>AW107</f>
        <v>0</v>
      </c>
    </row>
    <row r="13" spans="1:79">
      <c r="B13" s="119">
        <v>48</v>
      </c>
      <c r="C13" s="264">
        <f>BL107</f>
        <v>0</v>
      </c>
    </row>
    <row r="14" spans="1:79">
      <c r="B14" s="24"/>
      <c r="C14" s="20"/>
    </row>
    <row r="15" spans="1:79" ht="16.5" thickBot="1">
      <c r="B15" s="127" t="s">
        <v>329</v>
      </c>
      <c r="C15" s="121">
        <v>2029</v>
      </c>
      <c r="E15" s="4" t="s">
        <v>191</v>
      </c>
      <c r="F15" s="5"/>
      <c r="G15" s="5"/>
      <c r="H15" s="5"/>
      <c r="I15" s="5"/>
      <c r="J15" s="4" t="s">
        <v>192</v>
      </c>
      <c r="K15" s="5"/>
      <c r="L15" s="5"/>
      <c r="M15" s="5"/>
      <c r="N15" s="5"/>
      <c r="O15" s="4" t="s">
        <v>193</v>
      </c>
      <c r="P15" s="5"/>
      <c r="Q15" s="5"/>
      <c r="R15" s="5"/>
      <c r="S15" s="5"/>
      <c r="T15" s="4" t="s">
        <v>194</v>
      </c>
      <c r="U15" s="5"/>
      <c r="V15" s="5"/>
      <c r="W15" s="5"/>
      <c r="X15" s="5"/>
      <c r="Y15" s="4" t="s">
        <v>195</v>
      </c>
      <c r="Z15" s="5"/>
      <c r="AA15" s="5"/>
      <c r="AB15" s="5"/>
      <c r="AC15" s="6"/>
      <c r="AD15" s="4" t="s">
        <v>196</v>
      </c>
      <c r="AE15" s="5"/>
      <c r="AF15" s="5"/>
      <c r="AG15" s="5"/>
      <c r="AH15" s="6"/>
      <c r="AI15" s="4" t="s">
        <v>197</v>
      </c>
      <c r="AJ15" s="5"/>
      <c r="AK15" s="5"/>
      <c r="AL15" s="5"/>
      <c r="AM15" s="6"/>
      <c r="AN15" s="4" t="s">
        <v>198</v>
      </c>
      <c r="AO15" s="5"/>
      <c r="AP15" s="5"/>
      <c r="AQ15" s="5"/>
      <c r="AR15" s="6"/>
      <c r="AS15" s="4" t="s">
        <v>199</v>
      </c>
      <c r="AT15" s="5"/>
      <c r="AU15" s="5"/>
      <c r="AV15" s="5"/>
      <c r="AW15" s="6"/>
      <c r="AX15" s="4" t="s">
        <v>200</v>
      </c>
      <c r="AY15" s="5"/>
      <c r="AZ15" s="5"/>
      <c r="BA15" s="5"/>
      <c r="BB15" s="6"/>
      <c r="BC15" s="4" t="s">
        <v>200</v>
      </c>
      <c r="BD15" s="5"/>
      <c r="BE15" s="5"/>
      <c r="BF15" s="5"/>
      <c r="BG15" s="6"/>
      <c r="BH15" s="4" t="s">
        <v>202</v>
      </c>
      <c r="BI15" s="5"/>
      <c r="BJ15" s="5"/>
      <c r="BK15" s="5"/>
      <c r="BL15" s="6"/>
      <c r="BM15" s="4" t="s">
        <v>330</v>
      </c>
      <c r="BN15" s="5"/>
      <c r="BO15" s="5"/>
      <c r="BP15" s="5"/>
      <c r="BQ15" s="6"/>
      <c r="BR15" s="4" t="s">
        <v>331</v>
      </c>
      <c r="BS15" s="5"/>
      <c r="BT15" s="5"/>
      <c r="BU15" s="5"/>
      <c r="BV15" s="6"/>
      <c r="BW15" s="4" t="s">
        <v>332</v>
      </c>
      <c r="BX15" s="5"/>
      <c r="BY15" s="5"/>
      <c r="BZ15" s="5"/>
      <c r="CA15" s="6"/>
    </row>
    <row r="16" spans="1:79">
      <c r="D16" s="2">
        <v>0</v>
      </c>
      <c r="E16" s="118">
        <v>1</v>
      </c>
      <c r="F16" s="117">
        <v>2</v>
      </c>
      <c r="G16" s="118">
        <v>3</v>
      </c>
      <c r="H16" s="117">
        <v>4</v>
      </c>
      <c r="I16" s="118">
        <v>5</v>
      </c>
      <c r="J16" s="117">
        <v>6</v>
      </c>
      <c r="K16" s="118">
        <v>7</v>
      </c>
      <c r="L16" s="117">
        <v>8</v>
      </c>
      <c r="M16" s="118">
        <v>9</v>
      </c>
      <c r="N16" s="117">
        <v>10</v>
      </c>
      <c r="O16" s="118">
        <v>11</v>
      </c>
      <c r="P16" s="117">
        <v>12</v>
      </c>
      <c r="Q16" s="118">
        <v>13</v>
      </c>
      <c r="R16" s="117">
        <v>14</v>
      </c>
      <c r="S16" s="118">
        <v>15</v>
      </c>
      <c r="T16" s="117">
        <v>16</v>
      </c>
      <c r="U16" s="118">
        <v>17</v>
      </c>
      <c r="V16" s="117">
        <v>18</v>
      </c>
      <c r="W16" s="118">
        <v>19</v>
      </c>
      <c r="X16" s="117">
        <v>20</v>
      </c>
      <c r="Y16" s="118">
        <v>21</v>
      </c>
      <c r="Z16" s="117">
        <v>22</v>
      </c>
      <c r="AA16" s="118">
        <v>23</v>
      </c>
      <c r="AB16" s="117">
        <v>24</v>
      </c>
      <c r="AC16" s="118">
        <v>25</v>
      </c>
      <c r="AD16" s="117">
        <v>26</v>
      </c>
      <c r="AE16" s="118">
        <v>27</v>
      </c>
      <c r="AF16" s="117">
        <v>28</v>
      </c>
      <c r="AG16" s="141">
        <v>29</v>
      </c>
      <c r="AH16" s="118">
        <v>30</v>
      </c>
      <c r="AI16" s="117">
        <v>31</v>
      </c>
      <c r="AJ16" s="118">
        <v>32</v>
      </c>
      <c r="AK16" s="117">
        <v>33</v>
      </c>
      <c r="AL16" s="141">
        <v>34</v>
      </c>
      <c r="AM16" s="118">
        <v>35</v>
      </c>
      <c r="AN16" s="117">
        <v>36</v>
      </c>
      <c r="AO16" s="118">
        <v>37</v>
      </c>
      <c r="AP16" s="117">
        <v>38</v>
      </c>
      <c r="AQ16" s="141">
        <v>39</v>
      </c>
      <c r="AR16" s="118">
        <v>40</v>
      </c>
      <c r="AS16" s="117">
        <v>41</v>
      </c>
      <c r="AT16" s="118">
        <v>42</v>
      </c>
      <c r="AU16" s="117">
        <v>43</v>
      </c>
      <c r="AV16" s="141">
        <v>44</v>
      </c>
      <c r="AW16" s="118">
        <v>45</v>
      </c>
      <c r="AX16" s="117">
        <v>46</v>
      </c>
      <c r="AY16" s="118">
        <v>47</v>
      </c>
      <c r="AZ16" s="118">
        <v>48</v>
      </c>
      <c r="BA16" s="117">
        <v>49</v>
      </c>
      <c r="BB16" s="118">
        <v>50</v>
      </c>
      <c r="BC16" s="117">
        <v>51</v>
      </c>
      <c r="BD16" s="118">
        <v>52</v>
      </c>
      <c r="BE16" s="118">
        <v>53</v>
      </c>
      <c r="BF16" s="117">
        <v>54</v>
      </c>
      <c r="BG16" s="118">
        <v>55</v>
      </c>
      <c r="BH16" s="117">
        <v>56</v>
      </c>
      <c r="BI16" s="118">
        <v>57</v>
      </c>
      <c r="BJ16" s="118">
        <v>58</v>
      </c>
      <c r="BK16" s="117">
        <v>59</v>
      </c>
      <c r="BL16" s="118">
        <v>60</v>
      </c>
      <c r="BM16" s="118">
        <v>61</v>
      </c>
      <c r="BN16" s="118">
        <v>62</v>
      </c>
      <c r="BO16" s="118">
        <v>63</v>
      </c>
      <c r="BP16" s="118">
        <v>64</v>
      </c>
      <c r="BQ16" s="118">
        <v>65</v>
      </c>
      <c r="BR16" s="118">
        <v>66</v>
      </c>
      <c r="BS16" s="118">
        <v>67</v>
      </c>
      <c r="BT16" s="118">
        <v>68</v>
      </c>
      <c r="BU16" s="118">
        <v>69</v>
      </c>
      <c r="BV16" s="118">
        <v>70</v>
      </c>
      <c r="BW16" s="118">
        <v>71</v>
      </c>
      <c r="BX16" s="118">
        <v>72</v>
      </c>
      <c r="BY16" s="118">
        <v>73</v>
      </c>
      <c r="BZ16" s="118">
        <v>74</v>
      </c>
      <c r="CA16" s="118">
        <v>75</v>
      </c>
    </row>
    <row r="17" spans="1:79">
      <c r="C17" s="2" t="s">
        <v>203</v>
      </c>
      <c r="D17" s="2" t="s">
        <v>204</v>
      </c>
      <c r="E17" s="2">
        <v>2029</v>
      </c>
      <c r="F17" s="2">
        <v>2030</v>
      </c>
      <c r="G17" s="2">
        <v>2031</v>
      </c>
      <c r="H17" s="2">
        <v>2032</v>
      </c>
      <c r="I17" s="2">
        <v>2033</v>
      </c>
      <c r="J17" s="2">
        <v>2034</v>
      </c>
      <c r="K17" s="2">
        <v>2035</v>
      </c>
      <c r="L17" s="2">
        <v>2036</v>
      </c>
      <c r="M17" s="2">
        <v>2037</v>
      </c>
      <c r="N17" s="2">
        <v>2038</v>
      </c>
      <c r="O17" s="2">
        <v>2039</v>
      </c>
      <c r="P17" s="2">
        <v>2040</v>
      </c>
      <c r="Q17" s="2">
        <v>2041</v>
      </c>
      <c r="R17" s="2">
        <v>2042</v>
      </c>
      <c r="S17" s="2">
        <v>2043</v>
      </c>
      <c r="T17" s="2">
        <v>2044</v>
      </c>
      <c r="U17" s="2">
        <v>2045</v>
      </c>
      <c r="V17" s="2">
        <v>2046</v>
      </c>
      <c r="W17" s="2">
        <v>2047</v>
      </c>
      <c r="X17" s="2">
        <v>2048</v>
      </c>
      <c r="Y17" s="2">
        <v>2049</v>
      </c>
      <c r="Z17" s="2">
        <v>2050</v>
      </c>
      <c r="AA17" s="2">
        <v>2051</v>
      </c>
      <c r="AB17" s="2">
        <v>2052</v>
      </c>
      <c r="AC17" s="2">
        <v>2053</v>
      </c>
      <c r="AD17" s="2">
        <v>2054</v>
      </c>
      <c r="AE17" s="2">
        <v>2055</v>
      </c>
      <c r="AF17" s="2">
        <v>2056</v>
      </c>
      <c r="AG17" s="2">
        <v>2057</v>
      </c>
      <c r="AH17" s="2">
        <v>2058</v>
      </c>
      <c r="AI17" s="181">
        <v>2059</v>
      </c>
      <c r="AJ17" s="181">
        <v>2060</v>
      </c>
      <c r="AK17" s="181">
        <v>2061</v>
      </c>
      <c r="AL17" s="181">
        <v>2062</v>
      </c>
      <c r="AM17" s="181">
        <v>2063</v>
      </c>
      <c r="AN17" s="181">
        <v>2064</v>
      </c>
      <c r="AO17" s="181">
        <v>2065</v>
      </c>
      <c r="AP17" s="181">
        <v>2066</v>
      </c>
      <c r="AQ17" s="181">
        <v>2067</v>
      </c>
      <c r="AR17" s="181">
        <v>2068</v>
      </c>
      <c r="AS17" s="181">
        <v>2069</v>
      </c>
      <c r="AT17" s="181">
        <v>2070</v>
      </c>
      <c r="AU17" s="181">
        <v>2071</v>
      </c>
      <c r="AV17" s="181">
        <v>2072</v>
      </c>
      <c r="AW17" s="181">
        <v>2073</v>
      </c>
      <c r="AX17" s="181">
        <v>2074</v>
      </c>
      <c r="AY17" s="181">
        <v>2075</v>
      </c>
      <c r="AZ17" s="181">
        <v>2076</v>
      </c>
      <c r="BA17" s="181">
        <v>2077</v>
      </c>
      <c r="BB17" s="181">
        <v>2078</v>
      </c>
      <c r="BC17" s="181">
        <v>2079</v>
      </c>
      <c r="BD17" s="181">
        <v>2080</v>
      </c>
      <c r="BE17" s="181">
        <v>2081</v>
      </c>
      <c r="BF17" s="181">
        <v>2082</v>
      </c>
      <c r="BG17" s="181">
        <v>2083</v>
      </c>
      <c r="BH17" s="181">
        <v>2084</v>
      </c>
      <c r="BI17" s="181">
        <v>2085</v>
      </c>
      <c r="BJ17" s="181">
        <v>2086</v>
      </c>
      <c r="BK17" s="181">
        <v>2087</v>
      </c>
      <c r="BL17" s="181">
        <v>2088</v>
      </c>
      <c r="BM17" s="181">
        <v>2089</v>
      </c>
      <c r="BN17" s="181">
        <v>2090</v>
      </c>
      <c r="BO17" s="181">
        <v>2091</v>
      </c>
      <c r="BP17" s="181">
        <v>2092</v>
      </c>
      <c r="BQ17" s="181">
        <v>2093</v>
      </c>
      <c r="BR17" s="181">
        <v>2094</v>
      </c>
      <c r="BS17" s="181">
        <v>2095</v>
      </c>
      <c r="BT17" s="181">
        <v>2096</v>
      </c>
      <c r="BU17" s="181">
        <v>2097</v>
      </c>
      <c r="BV17" s="181">
        <v>2098</v>
      </c>
      <c r="BW17" s="181">
        <v>2099</v>
      </c>
      <c r="BX17" s="181">
        <v>2100</v>
      </c>
      <c r="BY17" s="181">
        <v>2101</v>
      </c>
      <c r="BZ17" s="181">
        <v>2102</v>
      </c>
      <c r="CA17" s="181">
        <v>2103</v>
      </c>
    </row>
    <row r="18" spans="1:79">
      <c r="A18" s="45"/>
      <c r="B18" s="44" t="s">
        <v>333</v>
      </c>
      <c r="C18" s="44"/>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row>
    <row r="19" spans="1:79">
      <c r="A19" s="45"/>
      <c r="B19" s="180" t="s">
        <v>334</v>
      </c>
      <c r="C19" s="44"/>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row>
    <row r="20" spans="1:79">
      <c r="A20" s="47"/>
      <c r="B20" s="47" t="s">
        <v>335</v>
      </c>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row>
    <row r="21" spans="1:79">
      <c r="A21" s="299" t="s">
        <v>205</v>
      </c>
      <c r="B21" s="27" t="s">
        <v>209</v>
      </c>
      <c r="C21" s="123" t="s">
        <v>207</v>
      </c>
      <c r="D21" s="27" t="s">
        <v>208</v>
      </c>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row>
    <row r="22" spans="1:79">
      <c r="A22" s="300"/>
      <c r="B22" s="27" t="s">
        <v>209</v>
      </c>
      <c r="C22" s="123" t="s">
        <v>207</v>
      </c>
      <c r="D22" s="27" t="s">
        <v>208</v>
      </c>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row>
    <row r="23" spans="1:79">
      <c r="A23" s="300"/>
      <c r="B23" s="27" t="s">
        <v>209</v>
      </c>
      <c r="C23" s="123" t="s">
        <v>207</v>
      </c>
      <c r="D23" s="27" t="s">
        <v>208</v>
      </c>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171"/>
      <c r="BQ23" s="171"/>
      <c r="BR23" s="171"/>
      <c r="BS23" s="171"/>
      <c r="BT23" s="171"/>
      <c r="BU23" s="171"/>
      <c r="BV23" s="171"/>
      <c r="BW23" s="171"/>
      <c r="BX23" s="171"/>
      <c r="BY23" s="171"/>
      <c r="BZ23" s="171"/>
      <c r="CA23" s="171"/>
    </row>
    <row r="24" spans="1:79">
      <c r="A24" s="300"/>
      <c r="B24" s="27" t="s">
        <v>209</v>
      </c>
      <c r="C24" s="123" t="s">
        <v>207</v>
      </c>
      <c r="D24" s="27" t="s">
        <v>208</v>
      </c>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171"/>
      <c r="BQ24" s="171"/>
      <c r="BR24" s="171"/>
      <c r="BS24" s="171"/>
      <c r="BT24" s="171"/>
      <c r="BU24" s="171"/>
      <c r="BV24" s="171"/>
      <c r="BW24" s="171"/>
      <c r="BX24" s="171"/>
      <c r="BY24" s="171"/>
      <c r="BZ24" s="171"/>
      <c r="CA24" s="171"/>
    </row>
    <row r="25" spans="1:79">
      <c r="A25" s="300"/>
      <c r="B25" s="27" t="s">
        <v>209</v>
      </c>
      <c r="C25" s="123" t="s">
        <v>207</v>
      </c>
      <c r="D25" s="27" t="s">
        <v>208</v>
      </c>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171"/>
      <c r="BP25" s="171"/>
      <c r="BQ25" s="171"/>
      <c r="BR25" s="171"/>
      <c r="BS25" s="171"/>
      <c r="BT25" s="171"/>
      <c r="BU25" s="171"/>
      <c r="BV25" s="171"/>
      <c r="BW25" s="171"/>
      <c r="BX25" s="171"/>
      <c r="BY25" s="171"/>
      <c r="BZ25" s="171"/>
      <c r="CA25" s="171"/>
    </row>
    <row r="26" spans="1:79" ht="15.75" thickBot="1">
      <c r="A26" s="301"/>
      <c r="B26" s="48" t="s">
        <v>210</v>
      </c>
      <c r="C26" s="51"/>
      <c r="D26" s="49" t="s">
        <v>208</v>
      </c>
      <c r="E26" s="257">
        <f>SUM(E21:E25)</f>
        <v>0</v>
      </c>
      <c r="F26" s="257">
        <f t="shared" ref="F26:BQ26" si="0">SUM(F21:F25)</f>
        <v>0</v>
      </c>
      <c r="G26" s="257">
        <f t="shared" si="0"/>
        <v>0</v>
      </c>
      <c r="H26" s="257">
        <f t="shared" si="0"/>
        <v>0</v>
      </c>
      <c r="I26" s="257">
        <f t="shared" si="0"/>
        <v>0</v>
      </c>
      <c r="J26" s="257">
        <f t="shared" si="0"/>
        <v>0</v>
      </c>
      <c r="K26" s="257">
        <f t="shared" si="0"/>
        <v>0</v>
      </c>
      <c r="L26" s="257">
        <f t="shared" si="0"/>
        <v>0</v>
      </c>
      <c r="M26" s="257">
        <f t="shared" si="0"/>
        <v>0</v>
      </c>
      <c r="N26" s="257">
        <f t="shared" si="0"/>
        <v>0</v>
      </c>
      <c r="O26" s="257">
        <f t="shared" si="0"/>
        <v>0</v>
      </c>
      <c r="P26" s="257">
        <f t="shared" si="0"/>
        <v>0</v>
      </c>
      <c r="Q26" s="257">
        <f t="shared" si="0"/>
        <v>0</v>
      </c>
      <c r="R26" s="257">
        <f t="shared" si="0"/>
        <v>0</v>
      </c>
      <c r="S26" s="257">
        <f t="shared" si="0"/>
        <v>0</v>
      </c>
      <c r="T26" s="257">
        <f t="shared" si="0"/>
        <v>0</v>
      </c>
      <c r="U26" s="257">
        <f t="shared" si="0"/>
        <v>0</v>
      </c>
      <c r="V26" s="257">
        <f t="shared" si="0"/>
        <v>0</v>
      </c>
      <c r="W26" s="257">
        <f t="shared" si="0"/>
        <v>0</v>
      </c>
      <c r="X26" s="257">
        <f t="shared" si="0"/>
        <v>0</v>
      </c>
      <c r="Y26" s="257">
        <f t="shared" si="0"/>
        <v>0</v>
      </c>
      <c r="Z26" s="257">
        <f t="shared" si="0"/>
        <v>0</v>
      </c>
      <c r="AA26" s="257">
        <f t="shared" si="0"/>
        <v>0</v>
      </c>
      <c r="AB26" s="257">
        <f t="shared" si="0"/>
        <v>0</v>
      </c>
      <c r="AC26" s="257">
        <f t="shared" si="0"/>
        <v>0</v>
      </c>
      <c r="AD26" s="257">
        <f t="shared" si="0"/>
        <v>0</v>
      </c>
      <c r="AE26" s="257">
        <f t="shared" si="0"/>
        <v>0</v>
      </c>
      <c r="AF26" s="257">
        <f t="shared" si="0"/>
        <v>0</v>
      </c>
      <c r="AG26" s="257">
        <f t="shared" si="0"/>
        <v>0</v>
      </c>
      <c r="AH26" s="257">
        <f t="shared" si="0"/>
        <v>0</v>
      </c>
      <c r="AI26" s="257">
        <f t="shared" si="0"/>
        <v>0</v>
      </c>
      <c r="AJ26" s="257">
        <f t="shared" si="0"/>
        <v>0</v>
      </c>
      <c r="AK26" s="257">
        <f t="shared" si="0"/>
        <v>0</v>
      </c>
      <c r="AL26" s="257">
        <f t="shared" si="0"/>
        <v>0</v>
      </c>
      <c r="AM26" s="257">
        <f t="shared" si="0"/>
        <v>0</v>
      </c>
      <c r="AN26" s="257">
        <f t="shared" si="0"/>
        <v>0</v>
      </c>
      <c r="AO26" s="257">
        <f t="shared" si="0"/>
        <v>0</v>
      </c>
      <c r="AP26" s="257">
        <f t="shared" si="0"/>
        <v>0</v>
      </c>
      <c r="AQ26" s="257">
        <f t="shared" si="0"/>
        <v>0</v>
      </c>
      <c r="AR26" s="257">
        <f t="shared" si="0"/>
        <v>0</v>
      </c>
      <c r="AS26" s="257">
        <f t="shared" si="0"/>
        <v>0</v>
      </c>
      <c r="AT26" s="257">
        <f t="shared" si="0"/>
        <v>0</v>
      </c>
      <c r="AU26" s="257">
        <f t="shared" si="0"/>
        <v>0</v>
      </c>
      <c r="AV26" s="257">
        <f t="shared" si="0"/>
        <v>0</v>
      </c>
      <c r="AW26" s="257">
        <f t="shared" si="0"/>
        <v>0</v>
      </c>
      <c r="AX26" s="257">
        <f t="shared" si="0"/>
        <v>0</v>
      </c>
      <c r="AY26" s="257">
        <f t="shared" si="0"/>
        <v>0</v>
      </c>
      <c r="AZ26" s="257">
        <f t="shared" si="0"/>
        <v>0</v>
      </c>
      <c r="BA26" s="257">
        <f t="shared" si="0"/>
        <v>0</v>
      </c>
      <c r="BB26" s="257">
        <f t="shared" si="0"/>
        <v>0</v>
      </c>
      <c r="BC26" s="257">
        <f t="shared" si="0"/>
        <v>0</v>
      </c>
      <c r="BD26" s="257">
        <f t="shared" si="0"/>
        <v>0</v>
      </c>
      <c r="BE26" s="257">
        <f t="shared" si="0"/>
        <v>0</v>
      </c>
      <c r="BF26" s="257">
        <f t="shared" si="0"/>
        <v>0</v>
      </c>
      <c r="BG26" s="257">
        <f t="shared" si="0"/>
        <v>0</v>
      </c>
      <c r="BH26" s="257">
        <f t="shared" si="0"/>
        <v>0</v>
      </c>
      <c r="BI26" s="257">
        <f t="shared" si="0"/>
        <v>0</v>
      </c>
      <c r="BJ26" s="257">
        <f t="shared" si="0"/>
        <v>0</v>
      </c>
      <c r="BK26" s="257">
        <f t="shared" si="0"/>
        <v>0</v>
      </c>
      <c r="BL26" s="257">
        <f t="shared" si="0"/>
        <v>0</v>
      </c>
      <c r="BM26" s="257">
        <f t="shared" si="0"/>
        <v>0</v>
      </c>
      <c r="BN26" s="257">
        <f t="shared" si="0"/>
        <v>0</v>
      </c>
      <c r="BO26" s="257">
        <f t="shared" si="0"/>
        <v>0</v>
      </c>
      <c r="BP26" s="257">
        <f t="shared" si="0"/>
        <v>0</v>
      </c>
      <c r="BQ26" s="257">
        <f t="shared" si="0"/>
        <v>0</v>
      </c>
      <c r="BR26" s="257">
        <f t="shared" ref="BR26:CA26" si="1">SUM(BR21:BR25)</f>
        <v>0</v>
      </c>
      <c r="BS26" s="257">
        <f t="shared" si="1"/>
        <v>0</v>
      </c>
      <c r="BT26" s="257">
        <f t="shared" si="1"/>
        <v>0</v>
      </c>
      <c r="BU26" s="257">
        <f t="shared" si="1"/>
        <v>0</v>
      </c>
      <c r="BV26" s="257">
        <f t="shared" si="1"/>
        <v>0</v>
      </c>
      <c r="BW26" s="257">
        <f t="shared" si="1"/>
        <v>0</v>
      </c>
      <c r="BX26" s="257">
        <f t="shared" si="1"/>
        <v>0</v>
      </c>
      <c r="BY26" s="257">
        <f t="shared" si="1"/>
        <v>0</v>
      </c>
      <c r="BZ26" s="257">
        <f t="shared" si="1"/>
        <v>0</v>
      </c>
      <c r="CA26" s="257">
        <f t="shared" si="1"/>
        <v>0</v>
      </c>
    </row>
    <row r="27" spans="1:79" ht="15" customHeight="1">
      <c r="A27" s="305" t="s">
        <v>336</v>
      </c>
      <c r="B27" s="27" t="s">
        <v>206</v>
      </c>
      <c r="C27" s="7"/>
      <c r="D27" s="2" t="s">
        <v>208</v>
      </c>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171"/>
      <c r="BJ27" s="171"/>
      <c r="BK27" s="171"/>
      <c r="BL27" s="171"/>
      <c r="BM27" s="171"/>
      <c r="BN27" s="171"/>
      <c r="BO27" s="171"/>
      <c r="BP27" s="171"/>
      <c r="BQ27" s="171"/>
      <c r="BR27" s="171"/>
      <c r="BS27" s="171"/>
      <c r="BT27" s="171"/>
      <c r="BU27" s="171"/>
      <c r="BV27" s="171"/>
      <c r="BW27" s="171"/>
      <c r="BX27" s="171"/>
      <c r="BY27" s="171"/>
      <c r="BZ27" s="171"/>
      <c r="CA27" s="171"/>
    </row>
    <row r="28" spans="1:79" ht="15.75" customHeight="1">
      <c r="A28" s="306"/>
      <c r="B28" s="27" t="s">
        <v>252</v>
      </c>
      <c r="C28" s="7"/>
      <c r="D28" s="2" t="s">
        <v>208</v>
      </c>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71"/>
      <c r="AJ28" s="171"/>
      <c r="AK28" s="171"/>
      <c r="AL28" s="171"/>
      <c r="AM28" s="171"/>
      <c r="AN28" s="171"/>
      <c r="AO28" s="171"/>
      <c r="AP28" s="171"/>
      <c r="AQ28" s="171"/>
      <c r="AR28" s="171"/>
      <c r="AS28" s="171"/>
      <c r="AT28" s="171"/>
      <c r="AU28" s="171"/>
      <c r="AV28" s="171"/>
      <c r="AW28" s="171"/>
      <c r="AX28" s="171"/>
      <c r="AY28" s="171"/>
      <c r="AZ28" s="171"/>
      <c r="BA28" s="171"/>
      <c r="BB28" s="171"/>
      <c r="BC28" s="171"/>
      <c r="BD28" s="171"/>
      <c r="BE28" s="171"/>
      <c r="BF28" s="171"/>
      <c r="BG28" s="171"/>
      <c r="BH28" s="171"/>
      <c r="BI28" s="171"/>
      <c r="BJ28" s="171"/>
      <c r="BK28" s="171"/>
      <c r="BL28" s="171"/>
      <c r="BM28" s="171"/>
      <c r="BN28" s="171"/>
      <c r="BO28" s="171"/>
      <c r="BP28" s="171"/>
      <c r="BQ28" s="171"/>
      <c r="BR28" s="171"/>
      <c r="BS28" s="171"/>
      <c r="BT28" s="171"/>
      <c r="BU28" s="171"/>
      <c r="BV28" s="171"/>
      <c r="BW28" s="171"/>
      <c r="BX28" s="171"/>
      <c r="BY28" s="171"/>
      <c r="BZ28" s="171"/>
      <c r="CA28" s="171"/>
    </row>
    <row r="29" spans="1:79" ht="15.75" customHeight="1">
      <c r="A29" s="306"/>
      <c r="B29" s="27" t="s">
        <v>209</v>
      </c>
      <c r="C29" s="123" t="s">
        <v>207</v>
      </c>
      <c r="D29" s="2" t="s">
        <v>208</v>
      </c>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1"/>
      <c r="BJ29" s="171"/>
      <c r="BK29" s="171"/>
      <c r="BL29" s="171"/>
      <c r="BM29" s="171"/>
      <c r="BN29" s="171"/>
      <c r="BO29" s="171"/>
      <c r="BP29" s="171"/>
      <c r="BQ29" s="171"/>
      <c r="BR29" s="171"/>
      <c r="BS29" s="171"/>
      <c r="BT29" s="171"/>
      <c r="BU29" s="171"/>
      <c r="BV29" s="171"/>
      <c r="BW29" s="171"/>
      <c r="BX29" s="171"/>
      <c r="BY29" s="171"/>
      <c r="BZ29" s="171"/>
      <c r="CA29" s="171"/>
    </row>
    <row r="30" spans="1:79" ht="15.75" customHeight="1">
      <c r="A30" s="306"/>
      <c r="B30" s="27" t="s">
        <v>209</v>
      </c>
      <c r="C30" s="123" t="s">
        <v>207</v>
      </c>
      <c r="D30" s="2" t="s">
        <v>208</v>
      </c>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1"/>
      <c r="BZ30" s="171"/>
      <c r="CA30" s="171"/>
    </row>
    <row r="31" spans="1:79" ht="15.75" customHeight="1">
      <c r="A31" s="306"/>
      <c r="B31" s="27" t="s">
        <v>209</v>
      </c>
      <c r="C31" s="123" t="s">
        <v>207</v>
      </c>
      <c r="D31" s="2" t="s">
        <v>208</v>
      </c>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71"/>
      <c r="BQ31" s="171"/>
      <c r="BR31" s="171"/>
      <c r="BS31" s="171"/>
      <c r="BT31" s="171"/>
      <c r="BU31" s="171"/>
      <c r="BV31" s="171"/>
      <c r="BW31" s="171"/>
      <c r="BX31" s="171"/>
      <c r="BY31" s="171"/>
      <c r="BZ31" s="171"/>
      <c r="CA31" s="171"/>
    </row>
    <row r="32" spans="1:79" ht="15.75" customHeight="1">
      <c r="A32" s="306"/>
      <c r="B32" s="27" t="s">
        <v>209</v>
      </c>
      <c r="C32" s="123" t="s">
        <v>207</v>
      </c>
      <c r="D32" s="2" t="s">
        <v>208</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1"/>
      <c r="BG32" s="171"/>
      <c r="BH32" s="171"/>
      <c r="BI32" s="171"/>
      <c r="BJ32" s="171"/>
      <c r="BK32" s="171"/>
      <c r="BL32" s="171"/>
      <c r="BM32" s="171"/>
      <c r="BN32" s="171"/>
      <c r="BO32" s="171"/>
      <c r="BP32" s="171"/>
      <c r="BQ32" s="171"/>
      <c r="BR32" s="171"/>
      <c r="BS32" s="171"/>
      <c r="BT32" s="171"/>
      <c r="BU32" s="171"/>
      <c r="BV32" s="171"/>
      <c r="BW32" s="171"/>
      <c r="BX32" s="171"/>
      <c r="BY32" s="171"/>
      <c r="BZ32" s="171"/>
      <c r="CA32" s="171"/>
    </row>
    <row r="33" spans="1:80" ht="15.75" customHeight="1">
      <c r="A33" s="306"/>
      <c r="B33" s="27" t="s">
        <v>337</v>
      </c>
      <c r="C33" s="7"/>
      <c r="D33" s="2" t="s">
        <v>208</v>
      </c>
      <c r="E33" s="263">
        <f>SUM(E27:E32)</f>
        <v>0</v>
      </c>
      <c r="F33" s="263">
        <f t="shared" ref="F33:BQ33" si="2">SUM(F27:F32)</f>
        <v>0</v>
      </c>
      <c r="G33" s="263">
        <f t="shared" si="2"/>
        <v>0</v>
      </c>
      <c r="H33" s="263">
        <f t="shared" si="2"/>
        <v>0</v>
      </c>
      <c r="I33" s="263">
        <f t="shared" si="2"/>
        <v>0</v>
      </c>
      <c r="J33" s="263">
        <f t="shared" si="2"/>
        <v>0</v>
      </c>
      <c r="K33" s="263">
        <f t="shared" si="2"/>
        <v>0</v>
      </c>
      <c r="L33" s="263">
        <f t="shared" si="2"/>
        <v>0</v>
      </c>
      <c r="M33" s="263">
        <f t="shared" si="2"/>
        <v>0</v>
      </c>
      <c r="N33" s="263">
        <f t="shared" si="2"/>
        <v>0</v>
      </c>
      <c r="O33" s="263">
        <f t="shared" si="2"/>
        <v>0</v>
      </c>
      <c r="P33" s="263">
        <f t="shared" si="2"/>
        <v>0</v>
      </c>
      <c r="Q33" s="263">
        <f t="shared" si="2"/>
        <v>0</v>
      </c>
      <c r="R33" s="263">
        <f t="shared" si="2"/>
        <v>0</v>
      </c>
      <c r="S33" s="263">
        <f t="shared" si="2"/>
        <v>0</v>
      </c>
      <c r="T33" s="263">
        <f t="shared" si="2"/>
        <v>0</v>
      </c>
      <c r="U33" s="263">
        <f t="shared" si="2"/>
        <v>0</v>
      </c>
      <c r="V33" s="263">
        <f t="shared" si="2"/>
        <v>0</v>
      </c>
      <c r="W33" s="263">
        <f t="shared" si="2"/>
        <v>0</v>
      </c>
      <c r="X33" s="263">
        <f t="shared" si="2"/>
        <v>0</v>
      </c>
      <c r="Y33" s="263">
        <f t="shared" si="2"/>
        <v>0</v>
      </c>
      <c r="Z33" s="263">
        <f t="shared" si="2"/>
        <v>0</v>
      </c>
      <c r="AA33" s="263">
        <f t="shared" si="2"/>
        <v>0</v>
      </c>
      <c r="AB33" s="263">
        <f t="shared" si="2"/>
        <v>0</v>
      </c>
      <c r="AC33" s="263">
        <f t="shared" si="2"/>
        <v>0</v>
      </c>
      <c r="AD33" s="263">
        <f t="shared" si="2"/>
        <v>0</v>
      </c>
      <c r="AE33" s="263">
        <f t="shared" si="2"/>
        <v>0</v>
      </c>
      <c r="AF33" s="263">
        <f t="shared" si="2"/>
        <v>0</v>
      </c>
      <c r="AG33" s="263">
        <f t="shared" si="2"/>
        <v>0</v>
      </c>
      <c r="AH33" s="263">
        <f t="shared" si="2"/>
        <v>0</v>
      </c>
      <c r="AI33" s="263">
        <f t="shared" si="2"/>
        <v>0</v>
      </c>
      <c r="AJ33" s="263">
        <f t="shared" si="2"/>
        <v>0</v>
      </c>
      <c r="AK33" s="263">
        <f t="shared" si="2"/>
        <v>0</v>
      </c>
      <c r="AL33" s="263">
        <f t="shared" si="2"/>
        <v>0</v>
      </c>
      <c r="AM33" s="263">
        <f t="shared" si="2"/>
        <v>0</v>
      </c>
      <c r="AN33" s="263">
        <f t="shared" si="2"/>
        <v>0</v>
      </c>
      <c r="AO33" s="263">
        <f t="shared" si="2"/>
        <v>0</v>
      </c>
      <c r="AP33" s="263">
        <f t="shared" si="2"/>
        <v>0</v>
      </c>
      <c r="AQ33" s="263">
        <f t="shared" si="2"/>
        <v>0</v>
      </c>
      <c r="AR33" s="263">
        <f t="shared" si="2"/>
        <v>0</v>
      </c>
      <c r="AS33" s="263">
        <f t="shared" si="2"/>
        <v>0</v>
      </c>
      <c r="AT33" s="263">
        <f t="shared" si="2"/>
        <v>0</v>
      </c>
      <c r="AU33" s="263">
        <f t="shared" si="2"/>
        <v>0</v>
      </c>
      <c r="AV33" s="263">
        <f t="shared" si="2"/>
        <v>0</v>
      </c>
      <c r="AW33" s="263">
        <f t="shared" si="2"/>
        <v>0</v>
      </c>
      <c r="AX33" s="263">
        <f t="shared" si="2"/>
        <v>0</v>
      </c>
      <c r="AY33" s="263">
        <f t="shared" si="2"/>
        <v>0</v>
      </c>
      <c r="AZ33" s="263">
        <f t="shared" si="2"/>
        <v>0</v>
      </c>
      <c r="BA33" s="263">
        <f t="shared" si="2"/>
        <v>0</v>
      </c>
      <c r="BB33" s="263">
        <f t="shared" si="2"/>
        <v>0</v>
      </c>
      <c r="BC33" s="263">
        <f t="shared" si="2"/>
        <v>0</v>
      </c>
      <c r="BD33" s="263">
        <f t="shared" si="2"/>
        <v>0</v>
      </c>
      <c r="BE33" s="263">
        <f t="shared" si="2"/>
        <v>0</v>
      </c>
      <c r="BF33" s="263">
        <f t="shared" si="2"/>
        <v>0</v>
      </c>
      <c r="BG33" s="263">
        <f t="shared" si="2"/>
        <v>0</v>
      </c>
      <c r="BH33" s="263">
        <f t="shared" si="2"/>
        <v>0</v>
      </c>
      <c r="BI33" s="263">
        <f t="shared" si="2"/>
        <v>0</v>
      </c>
      <c r="BJ33" s="263">
        <f t="shared" si="2"/>
        <v>0</v>
      </c>
      <c r="BK33" s="263">
        <f t="shared" si="2"/>
        <v>0</v>
      </c>
      <c r="BL33" s="263">
        <f t="shared" si="2"/>
        <v>0</v>
      </c>
      <c r="BM33" s="263">
        <f t="shared" si="2"/>
        <v>0</v>
      </c>
      <c r="BN33" s="263">
        <f t="shared" si="2"/>
        <v>0</v>
      </c>
      <c r="BO33" s="263">
        <f t="shared" si="2"/>
        <v>0</v>
      </c>
      <c r="BP33" s="263">
        <f t="shared" si="2"/>
        <v>0</v>
      </c>
      <c r="BQ33" s="263">
        <f t="shared" si="2"/>
        <v>0</v>
      </c>
      <c r="BR33" s="263">
        <f t="shared" ref="BR33:CA33" si="3">SUM(BR27:BR32)</f>
        <v>0</v>
      </c>
      <c r="BS33" s="263">
        <f t="shared" si="3"/>
        <v>0</v>
      </c>
      <c r="BT33" s="263">
        <f t="shared" si="3"/>
        <v>0</v>
      </c>
      <c r="BU33" s="263">
        <f t="shared" si="3"/>
        <v>0</v>
      </c>
      <c r="BV33" s="263">
        <f t="shared" si="3"/>
        <v>0</v>
      </c>
      <c r="BW33" s="263">
        <f t="shared" si="3"/>
        <v>0</v>
      </c>
      <c r="BX33" s="263">
        <f t="shared" si="3"/>
        <v>0</v>
      </c>
      <c r="BY33" s="263">
        <f t="shared" si="3"/>
        <v>0</v>
      </c>
      <c r="BZ33" s="263">
        <f t="shared" si="3"/>
        <v>0</v>
      </c>
      <c r="CA33" s="263">
        <f t="shared" si="3"/>
        <v>0</v>
      </c>
    </row>
    <row r="34" spans="1:80" ht="16.5" customHeight="1" thickBot="1">
      <c r="A34" s="307"/>
      <c r="B34" s="25" t="s">
        <v>338</v>
      </c>
      <c r="C34" s="26" t="s">
        <v>339</v>
      </c>
      <c r="D34" s="25" t="s">
        <v>208</v>
      </c>
      <c r="E34" s="257">
        <f>E26+E33</f>
        <v>0</v>
      </c>
      <c r="F34" s="257">
        <f t="shared" ref="F34:BQ34" si="4">F26+F33</f>
        <v>0</v>
      </c>
      <c r="G34" s="257">
        <f t="shared" si="4"/>
        <v>0</v>
      </c>
      <c r="H34" s="257">
        <f t="shared" si="4"/>
        <v>0</v>
      </c>
      <c r="I34" s="257">
        <f t="shared" si="4"/>
        <v>0</v>
      </c>
      <c r="J34" s="257">
        <f t="shared" si="4"/>
        <v>0</v>
      </c>
      <c r="K34" s="257">
        <f t="shared" si="4"/>
        <v>0</v>
      </c>
      <c r="L34" s="257">
        <f t="shared" si="4"/>
        <v>0</v>
      </c>
      <c r="M34" s="257">
        <f t="shared" si="4"/>
        <v>0</v>
      </c>
      <c r="N34" s="257">
        <f t="shared" si="4"/>
        <v>0</v>
      </c>
      <c r="O34" s="257">
        <f t="shared" si="4"/>
        <v>0</v>
      </c>
      <c r="P34" s="257">
        <f t="shared" si="4"/>
        <v>0</v>
      </c>
      <c r="Q34" s="257">
        <f t="shared" si="4"/>
        <v>0</v>
      </c>
      <c r="R34" s="257">
        <f t="shared" si="4"/>
        <v>0</v>
      </c>
      <c r="S34" s="257">
        <f t="shared" si="4"/>
        <v>0</v>
      </c>
      <c r="T34" s="257">
        <f t="shared" si="4"/>
        <v>0</v>
      </c>
      <c r="U34" s="257">
        <f t="shared" si="4"/>
        <v>0</v>
      </c>
      <c r="V34" s="257">
        <f t="shared" si="4"/>
        <v>0</v>
      </c>
      <c r="W34" s="257">
        <f t="shared" si="4"/>
        <v>0</v>
      </c>
      <c r="X34" s="257">
        <f t="shared" si="4"/>
        <v>0</v>
      </c>
      <c r="Y34" s="257">
        <f t="shared" si="4"/>
        <v>0</v>
      </c>
      <c r="Z34" s="257">
        <f t="shared" si="4"/>
        <v>0</v>
      </c>
      <c r="AA34" s="257">
        <f t="shared" si="4"/>
        <v>0</v>
      </c>
      <c r="AB34" s="257">
        <f t="shared" si="4"/>
        <v>0</v>
      </c>
      <c r="AC34" s="257">
        <f t="shared" si="4"/>
        <v>0</v>
      </c>
      <c r="AD34" s="257">
        <f t="shared" si="4"/>
        <v>0</v>
      </c>
      <c r="AE34" s="257">
        <f t="shared" si="4"/>
        <v>0</v>
      </c>
      <c r="AF34" s="257">
        <f t="shared" si="4"/>
        <v>0</v>
      </c>
      <c r="AG34" s="257">
        <f t="shared" si="4"/>
        <v>0</v>
      </c>
      <c r="AH34" s="257">
        <f t="shared" si="4"/>
        <v>0</v>
      </c>
      <c r="AI34" s="257">
        <f t="shared" si="4"/>
        <v>0</v>
      </c>
      <c r="AJ34" s="257">
        <f t="shared" si="4"/>
        <v>0</v>
      </c>
      <c r="AK34" s="257">
        <f t="shared" si="4"/>
        <v>0</v>
      </c>
      <c r="AL34" s="257">
        <f t="shared" si="4"/>
        <v>0</v>
      </c>
      <c r="AM34" s="257">
        <f t="shared" si="4"/>
        <v>0</v>
      </c>
      <c r="AN34" s="257">
        <f t="shared" si="4"/>
        <v>0</v>
      </c>
      <c r="AO34" s="257">
        <f t="shared" si="4"/>
        <v>0</v>
      </c>
      <c r="AP34" s="257">
        <f t="shared" si="4"/>
        <v>0</v>
      </c>
      <c r="AQ34" s="257">
        <f t="shared" si="4"/>
        <v>0</v>
      </c>
      <c r="AR34" s="257">
        <f t="shared" si="4"/>
        <v>0</v>
      </c>
      <c r="AS34" s="257">
        <f t="shared" si="4"/>
        <v>0</v>
      </c>
      <c r="AT34" s="257">
        <f t="shared" si="4"/>
        <v>0</v>
      </c>
      <c r="AU34" s="257">
        <f t="shared" si="4"/>
        <v>0</v>
      </c>
      <c r="AV34" s="257">
        <f t="shared" si="4"/>
        <v>0</v>
      </c>
      <c r="AW34" s="257">
        <f t="shared" si="4"/>
        <v>0</v>
      </c>
      <c r="AX34" s="257">
        <f t="shared" si="4"/>
        <v>0</v>
      </c>
      <c r="AY34" s="257">
        <f t="shared" si="4"/>
        <v>0</v>
      </c>
      <c r="AZ34" s="257">
        <f t="shared" si="4"/>
        <v>0</v>
      </c>
      <c r="BA34" s="257">
        <f t="shared" si="4"/>
        <v>0</v>
      </c>
      <c r="BB34" s="257">
        <f t="shared" si="4"/>
        <v>0</v>
      </c>
      <c r="BC34" s="257">
        <f t="shared" si="4"/>
        <v>0</v>
      </c>
      <c r="BD34" s="257">
        <f t="shared" si="4"/>
        <v>0</v>
      </c>
      <c r="BE34" s="257">
        <f t="shared" si="4"/>
        <v>0</v>
      </c>
      <c r="BF34" s="257">
        <f t="shared" si="4"/>
        <v>0</v>
      </c>
      <c r="BG34" s="257">
        <f t="shared" si="4"/>
        <v>0</v>
      </c>
      <c r="BH34" s="257">
        <f t="shared" si="4"/>
        <v>0</v>
      </c>
      <c r="BI34" s="257">
        <f t="shared" si="4"/>
        <v>0</v>
      </c>
      <c r="BJ34" s="257">
        <f t="shared" si="4"/>
        <v>0</v>
      </c>
      <c r="BK34" s="257">
        <f t="shared" si="4"/>
        <v>0</v>
      </c>
      <c r="BL34" s="257">
        <f t="shared" si="4"/>
        <v>0</v>
      </c>
      <c r="BM34" s="257">
        <f t="shared" si="4"/>
        <v>0</v>
      </c>
      <c r="BN34" s="257">
        <f t="shared" si="4"/>
        <v>0</v>
      </c>
      <c r="BO34" s="257">
        <f t="shared" si="4"/>
        <v>0</v>
      </c>
      <c r="BP34" s="257">
        <f t="shared" si="4"/>
        <v>0</v>
      </c>
      <c r="BQ34" s="257">
        <f t="shared" si="4"/>
        <v>0</v>
      </c>
      <c r="BR34" s="257">
        <f t="shared" ref="BR34:CA34" si="5">BR26+BR33</f>
        <v>0</v>
      </c>
      <c r="BS34" s="257">
        <f t="shared" si="5"/>
        <v>0</v>
      </c>
      <c r="BT34" s="257">
        <f t="shared" si="5"/>
        <v>0</v>
      </c>
      <c r="BU34" s="257">
        <f t="shared" si="5"/>
        <v>0</v>
      </c>
      <c r="BV34" s="257">
        <f t="shared" si="5"/>
        <v>0</v>
      </c>
      <c r="BW34" s="257">
        <f t="shared" si="5"/>
        <v>0</v>
      </c>
      <c r="BX34" s="257">
        <f t="shared" si="5"/>
        <v>0</v>
      </c>
      <c r="BY34" s="257">
        <f t="shared" si="5"/>
        <v>0</v>
      </c>
      <c r="BZ34" s="257">
        <f t="shared" si="5"/>
        <v>0</v>
      </c>
      <c r="CA34" s="257">
        <f t="shared" si="5"/>
        <v>0</v>
      </c>
    </row>
    <row r="35" spans="1:80" ht="15" customHeight="1">
      <c r="A35" s="296" t="s">
        <v>340</v>
      </c>
      <c r="B35" s="182" t="s">
        <v>341</v>
      </c>
      <c r="C35" s="183" t="s">
        <v>342</v>
      </c>
      <c r="D35" s="182" t="s">
        <v>223</v>
      </c>
      <c r="E35" s="184">
        <f>'Fixed Data'!$B$7</f>
        <v>0.85</v>
      </c>
      <c r="F35" s="184">
        <f>'Fixed Data'!$B$7</f>
        <v>0.85</v>
      </c>
      <c r="G35" s="184">
        <f>'Fixed Data'!$B$7</f>
        <v>0.85</v>
      </c>
      <c r="H35" s="184">
        <f>'Fixed Data'!$B$7</f>
        <v>0.85</v>
      </c>
      <c r="I35" s="184">
        <f>'Fixed Data'!$B$7</f>
        <v>0.85</v>
      </c>
      <c r="J35" s="184">
        <f>'Fixed Data'!$B$7</f>
        <v>0.85</v>
      </c>
      <c r="K35" s="184">
        <f>'Fixed Data'!$B$7</f>
        <v>0.85</v>
      </c>
      <c r="L35" s="184">
        <f>'Fixed Data'!$B$7</f>
        <v>0.85</v>
      </c>
      <c r="M35" s="184">
        <f>'Fixed Data'!$B$7</f>
        <v>0.85</v>
      </c>
      <c r="N35" s="184">
        <f>'Fixed Data'!$B$7</f>
        <v>0.85</v>
      </c>
      <c r="O35" s="184">
        <f>'Fixed Data'!$B$7</f>
        <v>0.85</v>
      </c>
      <c r="P35" s="184">
        <f>'Fixed Data'!$B$7</f>
        <v>0.85</v>
      </c>
      <c r="Q35" s="184">
        <f>'Fixed Data'!$B$7</f>
        <v>0.85</v>
      </c>
      <c r="R35" s="184">
        <f>'Fixed Data'!$B$7</f>
        <v>0.85</v>
      </c>
      <c r="S35" s="184">
        <f>'Fixed Data'!$B$7</f>
        <v>0.85</v>
      </c>
      <c r="T35" s="184">
        <f>'Fixed Data'!$B$7</f>
        <v>0.85</v>
      </c>
      <c r="U35" s="184">
        <f>'Fixed Data'!$B$7</f>
        <v>0.85</v>
      </c>
      <c r="V35" s="184">
        <f>'Fixed Data'!$B$7</f>
        <v>0.85</v>
      </c>
      <c r="W35" s="184">
        <f>'Fixed Data'!$B$7</f>
        <v>0.85</v>
      </c>
      <c r="X35" s="184">
        <f>'Fixed Data'!$B$7</f>
        <v>0.85</v>
      </c>
      <c r="Y35" s="184">
        <f>'Fixed Data'!$B$7</f>
        <v>0.85</v>
      </c>
      <c r="Z35" s="184">
        <f>'Fixed Data'!$B$7</f>
        <v>0.85</v>
      </c>
      <c r="AA35" s="184">
        <f>'Fixed Data'!$B$7</f>
        <v>0.85</v>
      </c>
      <c r="AB35" s="184">
        <f>'Fixed Data'!$B$7</f>
        <v>0.85</v>
      </c>
      <c r="AC35" s="184">
        <f>'Fixed Data'!$B$7</f>
        <v>0.85</v>
      </c>
      <c r="AD35" s="184">
        <f>'Fixed Data'!$B$7</f>
        <v>0.85</v>
      </c>
      <c r="AE35" s="184">
        <f>'Fixed Data'!$B$7</f>
        <v>0.85</v>
      </c>
      <c r="AF35" s="184">
        <f>'Fixed Data'!$B$7</f>
        <v>0.85</v>
      </c>
      <c r="AG35" s="184">
        <f>'Fixed Data'!$B$7</f>
        <v>0.85</v>
      </c>
      <c r="AH35" s="184">
        <f>'Fixed Data'!$B$7</f>
        <v>0.85</v>
      </c>
      <c r="AI35" s="184">
        <f>'Fixed Data'!$B$7</f>
        <v>0.85</v>
      </c>
      <c r="AJ35" s="184">
        <f>'Fixed Data'!$B$7</f>
        <v>0.85</v>
      </c>
      <c r="AK35" s="184">
        <f>'Fixed Data'!$B$7</f>
        <v>0.85</v>
      </c>
      <c r="AL35" s="184">
        <f>'Fixed Data'!$B$7</f>
        <v>0.85</v>
      </c>
      <c r="AM35" s="184">
        <f>'Fixed Data'!$B$7</f>
        <v>0.85</v>
      </c>
      <c r="AN35" s="184">
        <f>'Fixed Data'!$B$7</f>
        <v>0.85</v>
      </c>
      <c r="AO35" s="184">
        <f>'Fixed Data'!$B$7</f>
        <v>0.85</v>
      </c>
      <c r="AP35" s="184">
        <f>'Fixed Data'!$B$7</f>
        <v>0.85</v>
      </c>
      <c r="AQ35" s="184">
        <f>'Fixed Data'!$B$7</f>
        <v>0.85</v>
      </c>
      <c r="AR35" s="184">
        <f>'Fixed Data'!$B$7</f>
        <v>0.85</v>
      </c>
      <c r="AS35" s="184">
        <f>'Fixed Data'!$B$7</f>
        <v>0.85</v>
      </c>
      <c r="AT35" s="184">
        <f>'Fixed Data'!$B$7</f>
        <v>0.85</v>
      </c>
      <c r="AU35" s="184">
        <f>'Fixed Data'!$B$7</f>
        <v>0.85</v>
      </c>
      <c r="AV35" s="184">
        <f>'Fixed Data'!$B$7</f>
        <v>0.85</v>
      </c>
      <c r="AW35" s="184">
        <f>'Fixed Data'!$B$7</f>
        <v>0.85</v>
      </c>
      <c r="AX35" s="184">
        <f>'Fixed Data'!$B$7</f>
        <v>0.85</v>
      </c>
      <c r="AY35" s="184">
        <f>'Fixed Data'!$B$7</f>
        <v>0.85</v>
      </c>
      <c r="AZ35" s="184">
        <f>'Fixed Data'!$B$7</f>
        <v>0.85</v>
      </c>
      <c r="BA35" s="184">
        <f>'Fixed Data'!$B$7</f>
        <v>0.85</v>
      </c>
      <c r="BB35" s="184">
        <f>'Fixed Data'!$B$7</f>
        <v>0.85</v>
      </c>
      <c r="BC35" s="184">
        <f>'Fixed Data'!$B$7</f>
        <v>0.85</v>
      </c>
      <c r="BD35" s="184">
        <f>'Fixed Data'!$B$7</f>
        <v>0.85</v>
      </c>
      <c r="BE35" s="184">
        <f>'Fixed Data'!$B$7</f>
        <v>0.85</v>
      </c>
      <c r="BF35" s="184">
        <f>'Fixed Data'!$B$7</f>
        <v>0.85</v>
      </c>
      <c r="BG35" s="184">
        <f>'Fixed Data'!$B$7</f>
        <v>0.85</v>
      </c>
      <c r="BH35" s="184">
        <f>'Fixed Data'!$B$7</f>
        <v>0.85</v>
      </c>
      <c r="BI35" s="184">
        <f>'Fixed Data'!$B$7</f>
        <v>0.85</v>
      </c>
      <c r="BJ35" s="184">
        <f>'Fixed Data'!$B$7</f>
        <v>0.85</v>
      </c>
      <c r="BK35" s="184">
        <f>'Fixed Data'!$B$7</f>
        <v>0.85</v>
      </c>
      <c r="BL35" s="184">
        <f>'Fixed Data'!$B$7</f>
        <v>0.85</v>
      </c>
      <c r="BM35" s="184">
        <f>'Fixed Data'!$B$7</f>
        <v>0.85</v>
      </c>
      <c r="BN35" s="184">
        <f>'Fixed Data'!$B$7</f>
        <v>0.85</v>
      </c>
      <c r="BO35" s="184">
        <f>'Fixed Data'!$B$7</f>
        <v>0.85</v>
      </c>
      <c r="BP35" s="184">
        <f>'Fixed Data'!$B$7</f>
        <v>0.85</v>
      </c>
      <c r="BQ35" s="184">
        <f>'Fixed Data'!$B$7</f>
        <v>0.85</v>
      </c>
      <c r="BR35" s="184">
        <f>'Fixed Data'!$B$7</f>
        <v>0.85</v>
      </c>
      <c r="BS35" s="184">
        <f>'Fixed Data'!$B$7</f>
        <v>0.85</v>
      </c>
      <c r="BT35" s="184">
        <f>'Fixed Data'!$B$7</f>
        <v>0.85</v>
      </c>
      <c r="BU35" s="184">
        <f>'Fixed Data'!$B$7</f>
        <v>0.85</v>
      </c>
      <c r="BV35" s="184">
        <f>'Fixed Data'!$B$7</f>
        <v>0.85</v>
      </c>
      <c r="BW35" s="184">
        <f>'Fixed Data'!$B$7</f>
        <v>0.85</v>
      </c>
      <c r="BX35" s="184">
        <f>'Fixed Data'!$B$7</f>
        <v>0.85</v>
      </c>
      <c r="BY35" s="184">
        <f>'Fixed Data'!$B$7</f>
        <v>0.85</v>
      </c>
      <c r="BZ35" s="184">
        <f>'Fixed Data'!$B$7</f>
        <v>0.85</v>
      </c>
      <c r="CA35" s="185">
        <f>'Fixed Data'!$B$7</f>
        <v>0.85</v>
      </c>
    </row>
    <row r="36" spans="1:80" ht="42" customHeight="1">
      <c r="A36" s="297"/>
      <c r="B36" s="2" t="s">
        <v>343</v>
      </c>
      <c r="C36" s="2" t="s">
        <v>344</v>
      </c>
      <c r="D36" s="2" t="s">
        <v>208</v>
      </c>
      <c r="E36" s="255">
        <f>E34*E35</f>
        <v>0</v>
      </c>
      <c r="F36" s="255">
        <f>F34*F35</f>
        <v>0</v>
      </c>
      <c r="G36" s="255">
        <f t="shared" ref="G36:BR36" si="6">G34*G35</f>
        <v>0</v>
      </c>
      <c r="H36" s="255">
        <f t="shared" si="6"/>
        <v>0</v>
      </c>
      <c r="I36" s="255">
        <f t="shared" si="6"/>
        <v>0</v>
      </c>
      <c r="J36" s="255">
        <f t="shared" si="6"/>
        <v>0</v>
      </c>
      <c r="K36" s="255">
        <f t="shared" si="6"/>
        <v>0</v>
      </c>
      <c r="L36" s="255">
        <f t="shared" si="6"/>
        <v>0</v>
      </c>
      <c r="M36" s="255">
        <f t="shared" si="6"/>
        <v>0</v>
      </c>
      <c r="N36" s="255">
        <f t="shared" si="6"/>
        <v>0</v>
      </c>
      <c r="O36" s="255">
        <f t="shared" si="6"/>
        <v>0</v>
      </c>
      <c r="P36" s="255">
        <f t="shared" si="6"/>
        <v>0</v>
      </c>
      <c r="Q36" s="255">
        <f t="shared" si="6"/>
        <v>0</v>
      </c>
      <c r="R36" s="255">
        <f t="shared" si="6"/>
        <v>0</v>
      </c>
      <c r="S36" s="255">
        <f t="shared" si="6"/>
        <v>0</v>
      </c>
      <c r="T36" s="255">
        <f t="shared" si="6"/>
        <v>0</v>
      </c>
      <c r="U36" s="255">
        <f t="shared" si="6"/>
        <v>0</v>
      </c>
      <c r="V36" s="255">
        <f t="shared" si="6"/>
        <v>0</v>
      </c>
      <c r="W36" s="255">
        <f t="shared" si="6"/>
        <v>0</v>
      </c>
      <c r="X36" s="255">
        <f t="shared" si="6"/>
        <v>0</v>
      </c>
      <c r="Y36" s="255">
        <f t="shared" si="6"/>
        <v>0</v>
      </c>
      <c r="Z36" s="255">
        <f t="shared" si="6"/>
        <v>0</v>
      </c>
      <c r="AA36" s="255">
        <f t="shared" si="6"/>
        <v>0</v>
      </c>
      <c r="AB36" s="255">
        <f t="shared" si="6"/>
        <v>0</v>
      </c>
      <c r="AC36" s="255">
        <f t="shared" si="6"/>
        <v>0</v>
      </c>
      <c r="AD36" s="255">
        <f t="shared" si="6"/>
        <v>0</v>
      </c>
      <c r="AE36" s="255">
        <f t="shared" si="6"/>
        <v>0</v>
      </c>
      <c r="AF36" s="255">
        <f t="shared" si="6"/>
        <v>0</v>
      </c>
      <c r="AG36" s="255">
        <f t="shared" si="6"/>
        <v>0</v>
      </c>
      <c r="AH36" s="255">
        <f t="shared" si="6"/>
        <v>0</v>
      </c>
      <c r="AI36" s="255">
        <f t="shared" si="6"/>
        <v>0</v>
      </c>
      <c r="AJ36" s="255">
        <f t="shared" si="6"/>
        <v>0</v>
      </c>
      <c r="AK36" s="255">
        <f t="shared" si="6"/>
        <v>0</v>
      </c>
      <c r="AL36" s="255">
        <f t="shared" si="6"/>
        <v>0</v>
      </c>
      <c r="AM36" s="255">
        <f t="shared" si="6"/>
        <v>0</v>
      </c>
      <c r="AN36" s="255">
        <f t="shared" si="6"/>
        <v>0</v>
      </c>
      <c r="AO36" s="255">
        <f t="shared" si="6"/>
        <v>0</v>
      </c>
      <c r="AP36" s="255">
        <f t="shared" si="6"/>
        <v>0</v>
      </c>
      <c r="AQ36" s="255">
        <f t="shared" si="6"/>
        <v>0</v>
      </c>
      <c r="AR36" s="255">
        <f t="shared" si="6"/>
        <v>0</v>
      </c>
      <c r="AS36" s="255">
        <f t="shared" si="6"/>
        <v>0</v>
      </c>
      <c r="AT36" s="255">
        <f t="shared" si="6"/>
        <v>0</v>
      </c>
      <c r="AU36" s="255">
        <f t="shared" si="6"/>
        <v>0</v>
      </c>
      <c r="AV36" s="255">
        <f t="shared" si="6"/>
        <v>0</v>
      </c>
      <c r="AW36" s="255">
        <f t="shared" si="6"/>
        <v>0</v>
      </c>
      <c r="AX36" s="255">
        <f t="shared" si="6"/>
        <v>0</v>
      </c>
      <c r="AY36" s="255">
        <f t="shared" si="6"/>
        <v>0</v>
      </c>
      <c r="AZ36" s="255">
        <f t="shared" si="6"/>
        <v>0</v>
      </c>
      <c r="BA36" s="255">
        <f t="shared" si="6"/>
        <v>0</v>
      </c>
      <c r="BB36" s="255">
        <f t="shared" si="6"/>
        <v>0</v>
      </c>
      <c r="BC36" s="255">
        <f t="shared" si="6"/>
        <v>0</v>
      </c>
      <c r="BD36" s="255">
        <f t="shared" si="6"/>
        <v>0</v>
      </c>
      <c r="BE36" s="255">
        <f t="shared" si="6"/>
        <v>0</v>
      </c>
      <c r="BF36" s="255">
        <f t="shared" si="6"/>
        <v>0</v>
      </c>
      <c r="BG36" s="255">
        <f t="shared" si="6"/>
        <v>0</v>
      </c>
      <c r="BH36" s="255">
        <f t="shared" si="6"/>
        <v>0</v>
      </c>
      <c r="BI36" s="255">
        <f t="shared" si="6"/>
        <v>0</v>
      </c>
      <c r="BJ36" s="255">
        <f t="shared" si="6"/>
        <v>0</v>
      </c>
      <c r="BK36" s="255">
        <f t="shared" si="6"/>
        <v>0</v>
      </c>
      <c r="BL36" s="255">
        <f t="shared" si="6"/>
        <v>0</v>
      </c>
      <c r="BM36" s="255">
        <f t="shared" si="6"/>
        <v>0</v>
      </c>
      <c r="BN36" s="255">
        <f t="shared" si="6"/>
        <v>0</v>
      </c>
      <c r="BO36" s="255">
        <f t="shared" si="6"/>
        <v>0</v>
      </c>
      <c r="BP36" s="255">
        <f t="shared" si="6"/>
        <v>0</v>
      </c>
      <c r="BQ36" s="255">
        <f t="shared" si="6"/>
        <v>0</v>
      </c>
      <c r="BR36" s="255">
        <f t="shared" si="6"/>
        <v>0</v>
      </c>
      <c r="BS36" s="255">
        <f t="shared" ref="BS36:CB36" si="7">BS34*BS35</f>
        <v>0</v>
      </c>
      <c r="BT36" s="255">
        <f t="shared" si="7"/>
        <v>0</v>
      </c>
      <c r="BU36" s="255">
        <f t="shared" si="7"/>
        <v>0</v>
      </c>
      <c r="BV36" s="255">
        <f t="shared" si="7"/>
        <v>0</v>
      </c>
      <c r="BW36" s="255">
        <f t="shared" si="7"/>
        <v>0</v>
      </c>
      <c r="BX36" s="255">
        <f t="shared" si="7"/>
        <v>0</v>
      </c>
      <c r="BY36" s="255">
        <f t="shared" si="7"/>
        <v>0</v>
      </c>
      <c r="BZ36" s="255">
        <f t="shared" si="7"/>
        <v>0</v>
      </c>
      <c r="CA36" s="256">
        <f t="shared" si="7"/>
        <v>0</v>
      </c>
      <c r="CB36" s="255">
        <f t="shared" si="7"/>
        <v>0</v>
      </c>
    </row>
    <row r="37" spans="1:80" ht="24.95" customHeight="1">
      <c r="A37" s="297"/>
      <c r="B37" s="2" t="s">
        <v>345</v>
      </c>
      <c r="C37" s="2" t="s">
        <v>346</v>
      </c>
      <c r="D37" s="2" t="s">
        <v>208</v>
      </c>
      <c r="E37" s="255">
        <f>E34-E36</f>
        <v>0</v>
      </c>
      <c r="F37" s="255">
        <f>F34-F36</f>
        <v>0</v>
      </c>
      <c r="G37" s="255">
        <f t="shared" ref="G37:BR37" si="8">G34-G36</f>
        <v>0</v>
      </c>
      <c r="H37" s="255">
        <f t="shared" si="8"/>
        <v>0</v>
      </c>
      <c r="I37" s="255">
        <f t="shared" si="8"/>
        <v>0</v>
      </c>
      <c r="J37" s="255">
        <f t="shared" si="8"/>
        <v>0</v>
      </c>
      <c r="K37" s="255">
        <f t="shared" si="8"/>
        <v>0</v>
      </c>
      <c r="L37" s="255">
        <f t="shared" si="8"/>
        <v>0</v>
      </c>
      <c r="M37" s="255">
        <f t="shared" si="8"/>
        <v>0</v>
      </c>
      <c r="N37" s="255">
        <f t="shared" si="8"/>
        <v>0</v>
      </c>
      <c r="O37" s="255">
        <f t="shared" si="8"/>
        <v>0</v>
      </c>
      <c r="P37" s="255">
        <f t="shared" si="8"/>
        <v>0</v>
      </c>
      <c r="Q37" s="255">
        <f t="shared" si="8"/>
        <v>0</v>
      </c>
      <c r="R37" s="255">
        <f t="shared" si="8"/>
        <v>0</v>
      </c>
      <c r="S37" s="255">
        <f t="shared" si="8"/>
        <v>0</v>
      </c>
      <c r="T37" s="255">
        <f t="shared" si="8"/>
        <v>0</v>
      </c>
      <c r="U37" s="255">
        <f t="shared" si="8"/>
        <v>0</v>
      </c>
      <c r="V37" s="255">
        <f t="shared" si="8"/>
        <v>0</v>
      </c>
      <c r="W37" s="255">
        <f t="shared" si="8"/>
        <v>0</v>
      </c>
      <c r="X37" s="255">
        <f t="shared" si="8"/>
        <v>0</v>
      </c>
      <c r="Y37" s="255">
        <f t="shared" si="8"/>
        <v>0</v>
      </c>
      <c r="Z37" s="255">
        <f t="shared" si="8"/>
        <v>0</v>
      </c>
      <c r="AA37" s="255">
        <f t="shared" si="8"/>
        <v>0</v>
      </c>
      <c r="AB37" s="255">
        <f t="shared" si="8"/>
        <v>0</v>
      </c>
      <c r="AC37" s="255">
        <f t="shared" si="8"/>
        <v>0</v>
      </c>
      <c r="AD37" s="255">
        <f t="shared" si="8"/>
        <v>0</v>
      </c>
      <c r="AE37" s="255">
        <f t="shared" si="8"/>
        <v>0</v>
      </c>
      <c r="AF37" s="255">
        <f t="shared" si="8"/>
        <v>0</v>
      </c>
      <c r="AG37" s="255">
        <f t="shared" si="8"/>
        <v>0</v>
      </c>
      <c r="AH37" s="255">
        <f t="shared" si="8"/>
        <v>0</v>
      </c>
      <c r="AI37" s="255">
        <f t="shared" si="8"/>
        <v>0</v>
      </c>
      <c r="AJ37" s="255">
        <f t="shared" si="8"/>
        <v>0</v>
      </c>
      <c r="AK37" s="255">
        <f t="shared" si="8"/>
        <v>0</v>
      </c>
      <c r="AL37" s="255">
        <f t="shared" si="8"/>
        <v>0</v>
      </c>
      <c r="AM37" s="255">
        <f t="shared" si="8"/>
        <v>0</v>
      </c>
      <c r="AN37" s="255">
        <f t="shared" si="8"/>
        <v>0</v>
      </c>
      <c r="AO37" s="255">
        <f t="shared" si="8"/>
        <v>0</v>
      </c>
      <c r="AP37" s="255">
        <f t="shared" si="8"/>
        <v>0</v>
      </c>
      <c r="AQ37" s="255">
        <f t="shared" si="8"/>
        <v>0</v>
      </c>
      <c r="AR37" s="255">
        <f t="shared" si="8"/>
        <v>0</v>
      </c>
      <c r="AS37" s="255">
        <f t="shared" si="8"/>
        <v>0</v>
      </c>
      <c r="AT37" s="255">
        <f t="shared" si="8"/>
        <v>0</v>
      </c>
      <c r="AU37" s="255">
        <f t="shared" si="8"/>
        <v>0</v>
      </c>
      <c r="AV37" s="255">
        <f t="shared" si="8"/>
        <v>0</v>
      </c>
      <c r="AW37" s="255">
        <f t="shared" si="8"/>
        <v>0</v>
      </c>
      <c r="AX37" s="255">
        <f t="shared" si="8"/>
        <v>0</v>
      </c>
      <c r="AY37" s="255">
        <f t="shared" si="8"/>
        <v>0</v>
      </c>
      <c r="AZ37" s="255">
        <f t="shared" si="8"/>
        <v>0</v>
      </c>
      <c r="BA37" s="255">
        <f t="shared" si="8"/>
        <v>0</v>
      </c>
      <c r="BB37" s="255">
        <f t="shared" si="8"/>
        <v>0</v>
      </c>
      <c r="BC37" s="255">
        <f t="shared" si="8"/>
        <v>0</v>
      </c>
      <c r="BD37" s="255">
        <f t="shared" si="8"/>
        <v>0</v>
      </c>
      <c r="BE37" s="255">
        <f t="shared" si="8"/>
        <v>0</v>
      </c>
      <c r="BF37" s="255">
        <f t="shared" si="8"/>
        <v>0</v>
      </c>
      <c r="BG37" s="255">
        <f t="shared" si="8"/>
        <v>0</v>
      </c>
      <c r="BH37" s="255">
        <f t="shared" si="8"/>
        <v>0</v>
      </c>
      <c r="BI37" s="255">
        <f t="shared" si="8"/>
        <v>0</v>
      </c>
      <c r="BJ37" s="255">
        <f t="shared" si="8"/>
        <v>0</v>
      </c>
      <c r="BK37" s="255">
        <f t="shared" si="8"/>
        <v>0</v>
      </c>
      <c r="BL37" s="255">
        <f t="shared" si="8"/>
        <v>0</v>
      </c>
      <c r="BM37" s="255">
        <f t="shared" si="8"/>
        <v>0</v>
      </c>
      <c r="BN37" s="255">
        <f t="shared" si="8"/>
        <v>0</v>
      </c>
      <c r="BO37" s="255">
        <f t="shared" si="8"/>
        <v>0</v>
      </c>
      <c r="BP37" s="255">
        <f t="shared" si="8"/>
        <v>0</v>
      </c>
      <c r="BQ37" s="255">
        <f t="shared" si="8"/>
        <v>0</v>
      </c>
      <c r="BR37" s="255">
        <f t="shared" si="8"/>
        <v>0</v>
      </c>
      <c r="BS37" s="255">
        <f t="shared" ref="BS37:CB37" si="9">BS34-BS36</f>
        <v>0</v>
      </c>
      <c r="BT37" s="255">
        <f t="shared" si="9"/>
        <v>0</v>
      </c>
      <c r="BU37" s="255">
        <f t="shared" si="9"/>
        <v>0</v>
      </c>
      <c r="BV37" s="255">
        <f t="shared" si="9"/>
        <v>0</v>
      </c>
      <c r="BW37" s="255">
        <f t="shared" si="9"/>
        <v>0</v>
      </c>
      <c r="BX37" s="255">
        <f t="shared" si="9"/>
        <v>0</v>
      </c>
      <c r="BY37" s="255">
        <f t="shared" si="9"/>
        <v>0</v>
      </c>
      <c r="BZ37" s="255">
        <f t="shared" si="9"/>
        <v>0</v>
      </c>
      <c r="CA37" s="256">
        <f t="shared" si="9"/>
        <v>0</v>
      </c>
      <c r="CB37" s="255">
        <f t="shared" si="9"/>
        <v>0</v>
      </c>
    </row>
    <row r="38" spans="1:80" ht="16.5" hidden="1" customHeight="1" outlineLevel="1">
      <c r="A38" s="297"/>
      <c r="B38" s="2" t="s">
        <v>347</v>
      </c>
      <c r="C38" s="2" t="s">
        <v>348</v>
      </c>
      <c r="D38" s="2" t="s">
        <v>208</v>
      </c>
      <c r="F38" s="145">
        <f>$E36/'Fixed Data'!$B$13*'Fixed Data'!F32</f>
        <v>0</v>
      </c>
      <c r="G38" s="145">
        <f>$E36/'Fixed Data'!$B$13*'Fixed Data'!G32</f>
        <v>0</v>
      </c>
      <c r="H38" s="145">
        <f>$E36/'Fixed Data'!$B$13*'Fixed Data'!H32</f>
        <v>0</v>
      </c>
      <c r="I38" s="145">
        <f>$E36/'Fixed Data'!$B$13*'Fixed Data'!I32</f>
        <v>0</v>
      </c>
      <c r="J38" s="145">
        <f>$E36/'Fixed Data'!$B$13*'Fixed Data'!J32</f>
        <v>0</v>
      </c>
      <c r="K38" s="145">
        <f>$E36/'Fixed Data'!$B$13*'Fixed Data'!K32</f>
        <v>0</v>
      </c>
      <c r="L38" s="145">
        <f>$E36/'Fixed Data'!$B$13*'Fixed Data'!L32</f>
        <v>0</v>
      </c>
      <c r="M38" s="145">
        <f>$E36/'Fixed Data'!$B$13*'Fixed Data'!M32</f>
        <v>0</v>
      </c>
      <c r="N38" s="145">
        <f>$E36/'Fixed Data'!$B$13*'Fixed Data'!N32</f>
        <v>0</v>
      </c>
      <c r="O38" s="145">
        <f>$E36/'Fixed Data'!$B$13*'Fixed Data'!O32</f>
        <v>0</v>
      </c>
      <c r="P38" s="145">
        <f>$E36/'Fixed Data'!$B$13*'Fixed Data'!P32</f>
        <v>0</v>
      </c>
      <c r="Q38" s="145">
        <f>$E36/'Fixed Data'!$B$13*'Fixed Data'!Q32</f>
        <v>0</v>
      </c>
      <c r="R38" s="145">
        <f>$E36/'Fixed Data'!$B$13*'Fixed Data'!R32</f>
        <v>0</v>
      </c>
      <c r="S38" s="145">
        <f>$E36/'Fixed Data'!$B$13*'Fixed Data'!S32</f>
        <v>0</v>
      </c>
      <c r="T38" s="145">
        <f>$E36/'Fixed Data'!$B$13*'Fixed Data'!T32</f>
        <v>0</v>
      </c>
      <c r="U38" s="145">
        <f>$E36/'Fixed Data'!$B$13*'Fixed Data'!U32</f>
        <v>0</v>
      </c>
      <c r="V38" s="145">
        <f>$E36/'Fixed Data'!$B$13*'Fixed Data'!V32</f>
        <v>0</v>
      </c>
      <c r="W38" s="145">
        <f>$E36/'Fixed Data'!$B$13*'Fixed Data'!W32</f>
        <v>0</v>
      </c>
      <c r="X38" s="145">
        <f>$E36/'Fixed Data'!$B$13*'Fixed Data'!X32</f>
        <v>0</v>
      </c>
      <c r="Y38" s="145">
        <f>$E36/'Fixed Data'!$B$13*'Fixed Data'!Y32</f>
        <v>0</v>
      </c>
      <c r="Z38" s="145">
        <f>$E36/'Fixed Data'!$B$13*'Fixed Data'!Z32</f>
        <v>0</v>
      </c>
      <c r="AA38" s="145">
        <f>$E36/'Fixed Data'!$B$13*'Fixed Data'!AA32</f>
        <v>0</v>
      </c>
      <c r="AB38" s="145">
        <f>$E36/'Fixed Data'!$B$13*'Fixed Data'!AB32</f>
        <v>0</v>
      </c>
      <c r="AC38" s="145">
        <f>$E36/'Fixed Data'!$B$13*'Fixed Data'!AC32</f>
        <v>0</v>
      </c>
      <c r="AD38" s="145">
        <f>$E36/'Fixed Data'!$B$13*'Fixed Data'!AD32</f>
        <v>0</v>
      </c>
      <c r="AE38" s="145">
        <f>$E36/'Fixed Data'!$B$13*'Fixed Data'!AE32</f>
        <v>0</v>
      </c>
      <c r="AF38" s="145">
        <f>$E36/'Fixed Data'!$B$13*'Fixed Data'!AF32</f>
        <v>0</v>
      </c>
      <c r="AG38" s="145">
        <f>$E36/'Fixed Data'!$B$13*'Fixed Data'!AG32</f>
        <v>0</v>
      </c>
      <c r="AH38" s="145">
        <f>$E36/'Fixed Data'!$B$13*'Fixed Data'!AH32</f>
        <v>0</v>
      </c>
      <c r="AI38" s="145">
        <f>$E36/'Fixed Data'!$B$13*'Fixed Data'!AI32</f>
        <v>0</v>
      </c>
      <c r="AJ38" s="145">
        <f>$E36/'Fixed Data'!$B$13*'Fixed Data'!AJ32</f>
        <v>0</v>
      </c>
      <c r="AK38" s="145">
        <f>$E36/'Fixed Data'!$B$13*'Fixed Data'!AK32</f>
        <v>0</v>
      </c>
      <c r="AL38" s="145">
        <f>$E36/'Fixed Data'!$B$13*'Fixed Data'!AL32</f>
        <v>0</v>
      </c>
      <c r="AM38" s="145">
        <f>$E36/'Fixed Data'!$B$13*'Fixed Data'!AM32</f>
        <v>0</v>
      </c>
      <c r="AN38" s="145">
        <f>$E36/'Fixed Data'!$B$13*'Fixed Data'!AN32</f>
        <v>0</v>
      </c>
      <c r="AO38" s="145">
        <f>$E36/'Fixed Data'!$B$13*'Fixed Data'!AO32</f>
        <v>0</v>
      </c>
      <c r="AP38" s="145">
        <f>$E36/'Fixed Data'!$B$13*'Fixed Data'!AP32</f>
        <v>0</v>
      </c>
      <c r="AQ38" s="145">
        <f>$E36/'Fixed Data'!$B$13*'Fixed Data'!AQ32</f>
        <v>0</v>
      </c>
      <c r="AR38" s="145">
        <f>$E36/'Fixed Data'!$B$13*'Fixed Data'!AR32</f>
        <v>0</v>
      </c>
      <c r="AS38" s="145">
        <f>$E36/'Fixed Data'!$B$13*'Fixed Data'!AS32</f>
        <v>0</v>
      </c>
      <c r="AT38" s="145">
        <f>$E36/'Fixed Data'!$B$13*'Fixed Data'!AT32</f>
        <v>0</v>
      </c>
      <c r="AU38" s="145">
        <f>$E36/'Fixed Data'!$B$13*'Fixed Data'!AU32</f>
        <v>0</v>
      </c>
      <c r="AV38" s="145">
        <f>$E36/'Fixed Data'!$B$13*'Fixed Data'!AV32</f>
        <v>0</v>
      </c>
      <c r="AW38" s="145">
        <f>$E36/'Fixed Data'!$B$13*'Fixed Data'!AW32</f>
        <v>0</v>
      </c>
      <c r="AX38" s="145">
        <f>$E36/'Fixed Data'!$B$13*'Fixed Data'!AX32</f>
        <v>0</v>
      </c>
      <c r="AY38" s="145"/>
      <c r="AZ38" s="145"/>
      <c r="BA38" s="145"/>
      <c r="BB38" s="145"/>
      <c r="BC38" s="145"/>
      <c r="BD38" s="145"/>
      <c r="BE38" s="145"/>
      <c r="BF38" s="145"/>
      <c r="BG38" s="145"/>
      <c r="BH38" s="145"/>
      <c r="BI38" s="145"/>
      <c r="BJ38" s="145"/>
      <c r="BK38" s="145"/>
      <c r="BL38" s="145"/>
      <c r="CA38" s="186"/>
    </row>
    <row r="39" spans="1:80" ht="16.5" hidden="1" customHeight="1" outlineLevel="1">
      <c r="A39" s="297"/>
      <c r="B39" s="2" t="s">
        <v>349</v>
      </c>
      <c r="C39" s="2" t="s">
        <v>350</v>
      </c>
      <c r="D39" s="2" t="s">
        <v>208</v>
      </c>
      <c r="F39" s="145"/>
      <c r="G39" s="145">
        <f>$F36/'Fixed Data'!$B$13*'Fixed Data'!G33</f>
        <v>0</v>
      </c>
      <c r="H39" s="145">
        <f>$F36/'Fixed Data'!$B$13*'Fixed Data'!H33</f>
        <v>0</v>
      </c>
      <c r="I39" s="145">
        <f>$F36/'Fixed Data'!$B$13*'Fixed Data'!I33</f>
        <v>0</v>
      </c>
      <c r="J39" s="145">
        <f>$F36/'Fixed Data'!$B$13*'Fixed Data'!J33</f>
        <v>0</v>
      </c>
      <c r="K39" s="145">
        <f>$F36/'Fixed Data'!$B$13*'Fixed Data'!K33</f>
        <v>0</v>
      </c>
      <c r="L39" s="145">
        <f>$F36/'Fixed Data'!$B$13*'Fixed Data'!L33</f>
        <v>0</v>
      </c>
      <c r="M39" s="145">
        <f>$F36/'Fixed Data'!$B$13*'Fixed Data'!M33</f>
        <v>0</v>
      </c>
      <c r="N39" s="145">
        <f>$F36/'Fixed Data'!$B$13*'Fixed Data'!N33</f>
        <v>0</v>
      </c>
      <c r="O39" s="145">
        <f>$F36/'Fixed Data'!$B$13*'Fixed Data'!O33</f>
        <v>0</v>
      </c>
      <c r="P39" s="145">
        <f>$F36/'Fixed Data'!$B$13*'Fixed Data'!P33</f>
        <v>0</v>
      </c>
      <c r="Q39" s="145">
        <f>$F36/'Fixed Data'!$B$13*'Fixed Data'!Q33</f>
        <v>0</v>
      </c>
      <c r="R39" s="145">
        <f>$F36/'Fixed Data'!$B$13*'Fixed Data'!R33</f>
        <v>0</v>
      </c>
      <c r="S39" s="145">
        <f>$F36/'Fixed Data'!$B$13*'Fixed Data'!S33</f>
        <v>0</v>
      </c>
      <c r="T39" s="145">
        <f>$F36/'Fixed Data'!$B$13*'Fixed Data'!T33</f>
        <v>0</v>
      </c>
      <c r="U39" s="145">
        <f>$F36/'Fixed Data'!$B$13*'Fixed Data'!U33</f>
        <v>0</v>
      </c>
      <c r="V39" s="145">
        <f>$F36/'Fixed Data'!$B$13*'Fixed Data'!V33</f>
        <v>0</v>
      </c>
      <c r="W39" s="145">
        <f>$F36/'Fixed Data'!$B$13*'Fixed Data'!W33</f>
        <v>0</v>
      </c>
      <c r="X39" s="145">
        <f>$F36/'Fixed Data'!$B$13*'Fixed Data'!X33</f>
        <v>0</v>
      </c>
      <c r="Y39" s="145">
        <f>$F36/'Fixed Data'!$B$13*'Fixed Data'!Y33</f>
        <v>0</v>
      </c>
      <c r="Z39" s="145">
        <f>$F36/'Fixed Data'!$B$13*'Fixed Data'!Z33</f>
        <v>0</v>
      </c>
      <c r="AA39" s="145">
        <f>$F36/'Fixed Data'!$B$13*'Fixed Data'!AA33</f>
        <v>0</v>
      </c>
      <c r="AB39" s="145">
        <f>$F36/'Fixed Data'!$B$13*'Fixed Data'!AB33</f>
        <v>0</v>
      </c>
      <c r="AC39" s="145">
        <f>$F36/'Fixed Data'!$B$13*'Fixed Data'!AC33</f>
        <v>0</v>
      </c>
      <c r="AD39" s="145">
        <f>$F36/'Fixed Data'!$B$13*'Fixed Data'!AD33</f>
        <v>0</v>
      </c>
      <c r="AE39" s="145">
        <f>$F36/'Fixed Data'!$B$13*'Fixed Data'!AE33</f>
        <v>0</v>
      </c>
      <c r="AF39" s="145">
        <f>$F36/'Fixed Data'!$B$13*'Fixed Data'!AF33</f>
        <v>0</v>
      </c>
      <c r="AG39" s="145">
        <f>$F36/'Fixed Data'!$B$13*'Fixed Data'!AG33</f>
        <v>0</v>
      </c>
      <c r="AH39" s="145">
        <f>$F36/'Fixed Data'!$B$13*'Fixed Data'!AH33</f>
        <v>0</v>
      </c>
      <c r="AI39" s="145">
        <f>$F36/'Fixed Data'!$B$13*'Fixed Data'!AI33</f>
        <v>0</v>
      </c>
      <c r="AJ39" s="145">
        <f>$F36/'Fixed Data'!$B$13*'Fixed Data'!AJ33</f>
        <v>0</v>
      </c>
      <c r="AK39" s="145">
        <f>$F36/'Fixed Data'!$B$13*'Fixed Data'!AK33</f>
        <v>0</v>
      </c>
      <c r="AL39" s="145">
        <f>$F36/'Fixed Data'!$B$13*'Fixed Data'!AL33</f>
        <v>0</v>
      </c>
      <c r="AM39" s="145">
        <f>$F36/'Fixed Data'!$B$13*'Fixed Data'!AM33</f>
        <v>0</v>
      </c>
      <c r="AN39" s="145">
        <f>$F36/'Fixed Data'!$B$13*'Fixed Data'!AN33</f>
        <v>0</v>
      </c>
      <c r="AO39" s="145">
        <f>$F36/'Fixed Data'!$B$13*'Fixed Data'!AO33</f>
        <v>0</v>
      </c>
      <c r="AP39" s="145">
        <f>$F36/'Fixed Data'!$B$13*'Fixed Data'!AP33</f>
        <v>0</v>
      </c>
      <c r="AQ39" s="145">
        <f>$F36/'Fixed Data'!$B$13*'Fixed Data'!AQ33</f>
        <v>0</v>
      </c>
      <c r="AR39" s="145">
        <f>$F36/'Fixed Data'!$B$13*'Fixed Data'!AR33</f>
        <v>0</v>
      </c>
      <c r="AS39" s="145">
        <f>$F36/'Fixed Data'!$B$13*'Fixed Data'!AS33</f>
        <v>0</v>
      </c>
      <c r="AT39" s="145">
        <f>$F36/'Fixed Data'!$B$13*'Fixed Data'!AT33</f>
        <v>0</v>
      </c>
      <c r="AU39" s="145">
        <f>$F36/'Fixed Data'!$B$13*'Fixed Data'!AU33</f>
        <v>0</v>
      </c>
      <c r="AV39" s="145">
        <f>$F36/'Fixed Data'!$B$13*'Fixed Data'!AV33</f>
        <v>0</v>
      </c>
      <c r="AW39" s="145">
        <f>$F36/'Fixed Data'!$B$13*'Fixed Data'!AW33</f>
        <v>0</v>
      </c>
      <c r="AX39" s="145">
        <f>$F36/'Fixed Data'!$B$13*'Fixed Data'!AX33</f>
        <v>0</v>
      </c>
      <c r="AY39" s="145">
        <f>$F36/'Fixed Data'!$B$13*'Fixed Data'!AY33</f>
        <v>0</v>
      </c>
      <c r="AZ39" s="145"/>
      <c r="BA39" s="145"/>
      <c r="BB39" s="145"/>
      <c r="BC39" s="145"/>
      <c r="BD39" s="145"/>
      <c r="BE39" s="145"/>
      <c r="BF39" s="145"/>
      <c r="BG39" s="145"/>
      <c r="BH39" s="145"/>
      <c r="BI39" s="145"/>
      <c r="BJ39" s="145"/>
      <c r="BK39" s="145"/>
      <c r="BL39" s="145"/>
      <c r="CA39" s="186"/>
    </row>
    <row r="40" spans="1:80" ht="16.5" hidden="1" customHeight="1" outlineLevel="1">
      <c r="A40" s="297"/>
      <c r="B40" s="2" t="s">
        <v>351</v>
      </c>
      <c r="C40" s="2" t="s">
        <v>352</v>
      </c>
      <c r="D40" s="2" t="s">
        <v>208</v>
      </c>
      <c r="F40" s="145"/>
      <c r="G40" s="145"/>
      <c r="H40" s="145">
        <f>$G36/'Fixed Data'!$B$13*'Fixed Data'!H34</f>
        <v>0</v>
      </c>
      <c r="I40" s="145">
        <f>$G36/'Fixed Data'!$B$13*'Fixed Data'!I34</f>
        <v>0</v>
      </c>
      <c r="J40" s="145">
        <f>$G36/'Fixed Data'!$B$13*'Fixed Data'!J34</f>
        <v>0</v>
      </c>
      <c r="K40" s="145">
        <f>$G36/'Fixed Data'!$B$13*'Fixed Data'!K34</f>
        <v>0</v>
      </c>
      <c r="L40" s="145">
        <f>$G36/'Fixed Data'!$B$13*'Fixed Data'!L34</f>
        <v>0</v>
      </c>
      <c r="M40" s="145">
        <f>$G36/'Fixed Data'!$B$13*'Fixed Data'!M34</f>
        <v>0</v>
      </c>
      <c r="N40" s="145">
        <f>$G36/'Fixed Data'!$B$13*'Fixed Data'!N34</f>
        <v>0</v>
      </c>
      <c r="O40" s="145">
        <f>$G36/'Fixed Data'!$B$13*'Fixed Data'!O34</f>
        <v>0</v>
      </c>
      <c r="P40" s="145">
        <f>$G36/'Fixed Data'!$B$13*'Fixed Data'!P34</f>
        <v>0</v>
      </c>
      <c r="Q40" s="145">
        <f>$G36/'Fixed Data'!$B$13*'Fixed Data'!Q34</f>
        <v>0</v>
      </c>
      <c r="R40" s="145">
        <f>$G36/'Fixed Data'!$B$13*'Fixed Data'!R34</f>
        <v>0</v>
      </c>
      <c r="S40" s="145">
        <f>$G36/'Fixed Data'!$B$13*'Fixed Data'!S34</f>
        <v>0</v>
      </c>
      <c r="T40" s="145">
        <f>$G36/'Fixed Data'!$B$13*'Fixed Data'!T34</f>
        <v>0</v>
      </c>
      <c r="U40" s="145">
        <f>$G36/'Fixed Data'!$B$13*'Fixed Data'!U34</f>
        <v>0</v>
      </c>
      <c r="V40" s="145">
        <f>$G36/'Fixed Data'!$B$13*'Fixed Data'!V34</f>
        <v>0</v>
      </c>
      <c r="W40" s="145">
        <f>$G36/'Fixed Data'!$B$13*'Fixed Data'!W34</f>
        <v>0</v>
      </c>
      <c r="X40" s="145">
        <f>$G36/'Fixed Data'!$B$13*'Fixed Data'!X34</f>
        <v>0</v>
      </c>
      <c r="Y40" s="145">
        <f>$G36/'Fixed Data'!$B$13*'Fixed Data'!Y34</f>
        <v>0</v>
      </c>
      <c r="Z40" s="145">
        <f>$G36/'Fixed Data'!$B$13*'Fixed Data'!Z34</f>
        <v>0</v>
      </c>
      <c r="AA40" s="145">
        <f>$G36/'Fixed Data'!$B$13*'Fixed Data'!AA34</f>
        <v>0</v>
      </c>
      <c r="AB40" s="145">
        <f>$G36/'Fixed Data'!$B$13*'Fixed Data'!AB34</f>
        <v>0</v>
      </c>
      <c r="AC40" s="145">
        <f>$G36/'Fixed Data'!$B$13*'Fixed Data'!AC34</f>
        <v>0</v>
      </c>
      <c r="AD40" s="145">
        <f>$G36/'Fixed Data'!$B$13*'Fixed Data'!AD34</f>
        <v>0</v>
      </c>
      <c r="AE40" s="145">
        <f>$G36/'Fixed Data'!$B$13*'Fixed Data'!AE34</f>
        <v>0</v>
      </c>
      <c r="AF40" s="145">
        <f>$G36/'Fixed Data'!$B$13*'Fixed Data'!AF34</f>
        <v>0</v>
      </c>
      <c r="AG40" s="145">
        <f>$G36/'Fixed Data'!$B$13*'Fixed Data'!AG34</f>
        <v>0</v>
      </c>
      <c r="AH40" s="145">
        <f>$G36/'Fixed Data'!$B$13*'Fixed Data'!AH34</f>
        <v>0</v>
      </c>
      <c r="AI40" s="145">
        <f>$G36/'Fixed Data'!$B$13*'Fixed Data'!AI34</f>
        <v>0</v>
      </c>
      <c r="AJ40" s="145">
        <f>$G36/'Fixed Data'!$B$13*'Fixed Data'!AJ34</f>
        <v>0</v>
      </c>
      <c r="AK40" s="145">
        <f>$G36/'Fixed Data'!$B$13*'Fixed Data'!AK34</f>
        <v>0</v>
      </c>
      <c r="AL40" s="145">
        <f>$G36/'Fixed Data'!$B$13*'Fixed Data'!AL34</f>
        <v>0</v>
      </c>
      <c r="AM40" s="145">
        <f>$G36/'Fixed Data'!$B$13*'Fixed Data'!AM34</f>
        <v>0</v>
      </c>
      <c r="AN40" s="145">
        <f>$G36/'Fixed Data'!$B$13*'Fixed Data'!AN34</f>
        <v>0</v>
      </c>
      <c r="AO40" s="145">
        <f>$G36/'Fixed Data'!$B$13*'Fixed Data'!AO34</f>
        <v>0</v>
      </c>
      <c r="AP40" s="145">
        <f>$G36/'Fixed Data'!$B$13*'Fixed Data'!AP34</f>
        <v>0</v>
      </c>
      <c r="AQ40" s="145">
        <f>$G36/'Fixed Data'!$B$13*'Fixed Data'!AQ34</f>
        <v>0</v>
      </c>
      <c r="AR40" s="145">
        <f>$G36/'Fixed Data'!$B$13*'Fixed Data'!AR34</f>
        <v>0</v>
      </c>
      <c r="AS40" s="145">
        <f>$G36/'Fixed Data'!$B$13*'Fixed Data'!AS34</f>
        <v>0</v>
      </c>
      <c r="AT40" s="145">
        <f>$G36/'Fixed Data'!$B$13*'Fixed Data'!AT34</f>
        <v>0</v>
      </c>
      <c r="AU40" s="145">
        <f>$G36/'Fixed Data'!$B$13*'Fixed Data'!AU34</f>
        <v>0</v>
      </c>
      <c r="AV40" s="145">
        <f>$G36/'Fixed Data'!$B$13*'Fixed Data'!AV34</f>
        <v>0</v>
      </c>
      <c r="AW40" s="145">
        <f>$G36/'Fixed Data'!$B$13*'Fixed Data'!AW34</f>
        <v>0</v>
      </c>
      <c r="AX40" s="145">
        <f>$G36/'Fixed Data'!$B$13*'Fixed Data'!AX34</f>
        <v>0</v>
      </c>
      <c r="AY40" s="145">
        <f>$G36/'Fixed Data'!$B$13*'Fixed Data'!AY34</f>
        <v>0</v>
      </c>
      <c r="AZ40" s="145">
        <f>$G36/'Fixed Data'!$B$13*'Fixed Data'!AZ34</f>
        <v>0</v>
      </c>
      <c r="BA40" s="145"/>
      <c r="BB40" s="145"/>
      <c r="BC40" s="145"/>
      <c r="BD40" s="145"/>
      <c r="BE40" s="145"/>
      <c r="BF40" s="145"/>
      <c r="BG40" s="145"/>
      <c r="BH40" s="145"/>
      <c r="BI40" s="145"/>
      <c r="BJ40" s="145"/>
      <c r="BK40" s="145"/>
      <c r="BL40" s="145"/>
      <c r="CA40" s="186"/>
    </row>
    <row r="41" spans="1:80" ht="16.5" hidden="1" customHeight="1" outlineLevel="1">
      <c r="A41" s="297"/>
      <c r="B41" s="2" t="s">
        <v>353</v>
      </c>
      <c r="C41" s="2" t="s">
        <v>354</v>
      </c>
      <c r="D41" s="2" t="s">
        <v>208</v>
      </c>
      <c r="F41" s="145"/>
      <c r="G41" s="145"/>
      <c r="H41" s="145"/>
      <c r="I41" s="145">
        <f>$H36/'Fixed Data'!$B$13*'Fixed Data'!I35</f>
        <v>0</v>
      </c>
      <c r="J41" s="145">
        <f>$H36/'Fixed Data'!$B$13*'Fixed Data'!J35</f>
        <v>0</v>
      </c>
      <c r="K41" s="145">
        <f>$H36/'Fixed Data'!$B$13*'Fixed Data'!K35</f>
        <v>0</v>
      </c>
      <c r="L41" s="145">
        <f>$H36/'Fixed Data'!$B$13*'Fixed Data'!L35</f>
        <v>0</v>
      </c>
      <c r="M41" s="145">
        <f>$H36/'Fixed Data'!$B$13*'Fixed Data'!M35</f>
        <v>0</v>
      </c>
      <c r="N41" s="145">
        <f>$H36/'Fixed Data'!$B$13*'Fixed Data'!N35</f>
        <v>0</v>
      </c>
      <c r="O41" s="145">
        <f>$H36/'Fixed Data'!$B$13*'Fixed Data'!O35</f>
        <v>0</v>
      </c>
      <c r="P41" s="145">
        <f>$H36/'Fixed Data'!$B$13*'Fixed Data'!P35</f>
        <v>0</v>
      </c>
      <c r="Q41" s="145">
        <f>$H36/'Fixed Data'!$B$13*'Fixed Data'!Q35</f>
        <v>0</v>
      </c>
      <c r="R41" s="145">
        <f>$H36/'Fixed Data'!$B$13*'Fixed Data'!R35</f>
        <v>0</v>
      </c>
      <c r="S41" s="145">
        <f>$H36/'Fixed Data'!$B$13*'Fixed Data'!S35</f>
        <v>0</v>
      </c>
      <c r="T41" s="145">
        <f>$H36/'Fixed Data'!$B$13*'Fixed Data'!T35</f>
        <v>0</v>
      </c>
      <c r="U41" s="145">
        <f>$H36/'Fixed Data'!$B$13*'Fixed Data'!U35</f>
        <v>0</v>
      </c>
      <c r="V41" s="145">
        <f>$H36/'Fixed Data'!$B$13*'Fixed Data'!V35</f>
        <v>0</v>
      </c>
      <c r="W41" s="145">
        <f>$H36/'Fixed Data'!$B$13*'Fixed Data'!W35</f>
        <v>0</v>
      </c>
      <c r="X41" s="145">
        <f>$H36/'Fixed Data'!$B$13*'Fixed Data'!X35</f>
        <v>0</v>
      </c>
      <c r="Y41" s="145">
        <f>$H36/'Fixed Data'!$B$13*'Fixed Data'!Y35</f>
        <v>0</v>
      </c>
      <c r="Z41" s="145">
        <f>$H36/'Fixed Data'!$B$13*'Fixed Data'!Z35</f>
        <v>0</v>
      </c>
      <c r="AA41" s="145">
        <f>$H36/'Fixed Data'!$B$13*'Fixed Data'!AA35</f>
        <v>0</v>
      </c>
      <c r="AB41" s="145">
        <f>$H36/'Fixed Data'!$B$13*'Fixed Data'!AB35</f>
        <v>0</v>
      </c>
      <c r="AC41" s="145">
        <f>$H36/'Fixed Data'!$B$13*'Fixed Data'!AC35</f>
        <v>0</v>
      </c>
      <c r="AD41" s="145">
        <f>$H36/'Fixed Data'!$B$13*'Fixed Data'!AD35</f>
        <v>0</v>
      </c>
      <c r="AE41" s="145">
        <f>$H36/'Fixed Data'!$B$13*'Fixed Data'!AE35</f>
        <v>0</v>
      </c>
      <c r="AF41" s="145">
        <f>$H36/'Fixed Data'!$B$13*'Fixed Data'!AF35</f>
        <v>0</v>
      </c>
      <c r="AG41" s="145">
        <f>$H36/'Fixed Data'!$B$13*'Fixed Data'!AG35</f>
        <v>0</v>
      </c>
      <c r="AH41" s="145">
        <f>$H36/'Fixed Data'!$B$13*'Fixed Data'!AH35</f>
        <v>0</v>
      </c>
      <c r="AI41" s="145">
        <f>$H36/'Fixed Data'!$B$13*'Fixed Data'!AI35</f>
        <v>0</v>
      </c>
      <c r="AJ41" s="145">
        <f>$H36/'Fixed Data'!$B$13*'Fixed Data'!AJ35</f>
        <v>0</v>
      </c>
      <c r="AK41" s="145">
        <f>$H36/'Fixed Data'!$B$13*'Fixed Data'!AK35</f>
        <v>0</v>
      </c>
      <c r="AL41" s="145">
        <f>$H36/'Fixed Data'!$B$13*'Fixed Data'!AL35</f>
        <v>0</v>
      </c>
      <c r="AM41" s="145">
        <f>$H36/'Fixed Data'!$B$13*'Fixed Data'!AM35</f>
        <v>0</v>
      </c>
      <c r="AN41" s="145">
        <f>$H36/'Fixed Data'!$B$13*'Fixed Data'!AN35</f>
        <v>0</v>
      </c>
      <c r="AO41" s="145">
        <f>$H36/'Fixed Data'!$B$13*'Fixed Data'!AO35</f>
        <v>0</v>
      </c>
      <c r="AP41" s="145">
        <f>$H36/'Fixed Data'!$B$13*'Fixed Data'!AP35</f>
        <v>0</v>
      </c>
      <c r="AQ41" s="145">
        <f>$H36/'Fixed Data'!$B$13*'Fixed Data'!AQ35</f>
        <v>0</v>
      </c>
      <c r="AR41" s="145">
        <f>$H36/'Fixed Data'!$B$13*'Fixed Data'!AR35</f>
        <v>0</v>
      </c>
      <c r="AS41" s="145">
        <f>$H36/'Fixed Data'!$B$13*'Fixed Data'!AS35</f>
        <v>0</v>
      </c>
      <c r="AT41" s="145">
        <f>$H36/'Fixed Data'!$B$13*'Fixed Data'!AT35</f>
        <v>0</v>
      </c>
      <c r="AU41" s="145">
        <f>$H36/'Fixed Data'!$B$13*'Fixed Data'!AU35</f>
        <v>0</v>
      </c>
      <c r="AV41" s="145">
        <f>$H36/'Fixed Data'!$B$13*'Fixed Data'!AV35</f>
        <v>0</v>
      </c>
      <c r="AW41" s="145">
        <f>$H36/'Fixed Data'!$B$13*'Fixed Data'!AW35</f>
        <v>0</v>
      </c>
      <c r="AX41" s="145">
        <f>$H36/'Fixed Data'!$B$13*'Fixed Data'!AX35</f>
        <v>0</v>
      </c>
      <c r="AY41" s="145">
        <f>$H36/'Fixed Data'!$B$13*'Fixed Data'!AY35</f>
        <v>0</v>
      </c>
      <c r="AZ41" s="145">
        <f>$H36/'Fixed Data'!$B$13*'Fixed Data'!AZ35</f>
        <v>0</v>
      </c>
      <c r="BA41" s="145">
        <f>$H36/'Fixed Data'!$B$13*'Fixed Data'!BA35</f>
        <v>0</v>
      </c>
      <c r="BB41" s="145"/>
      <c r="BC41" s="145"/>
      <c r="BD41" s="145"/>
      <c r="BE41" s="145"/>
      <c r="BF41" s="145"/>
      <c r="BG41" s="145"/>
      <c r="BH41" s="145"/>
      <c r="BI41" s="145"/>
      <c r="BJ41" s="145"/>
      <c r="BK41" s="145"/>
      <c r="BL41" s="145"/>
      <c r="CA41" s="186"/>
    </row>
    <row r="42" spans="1:80" ht="16.5" hidden="1" customHeight="1" outlineLevel="1">
      <c r="A42" s="297"/>
      <c r="B42" s="2" t="s">
        <v>355</v>
      </c>
      <c r="C42" s="2" t="s">
        <v>356</v>
      </c>
      <c r="D42" s="2" t="s">
        <v>208</v>
      </c>
      <c r="F42" s="145"/>
      <c r="G42" s="145"/>
      <c r="H42" s="145"/>
      <c r="I42" s="145"/>
      <c r="J42" s="145">
        <f>$I36/'Fixed Data'!$B$13*'Fixed Data'!J36</f>
        <v>0</v>
      </c>
      <c r="K42" s="145">
        <f>$I36/'Fixed Data'!$B$13*'Fixed Data'!K36</f>
        <v>0</v>
      </c>
      <c r="L42" s="145">
        <f>$I36/'Fixed Data'!$B$13*'Fixed Data'!L36</f>
        <v>0</v>
      </c>
      <c r="M42" s="145">
        <f>$I36/'Fixed Data'!$B$13*'Fixed Data'!M36</f>
        <v>0</v>
      </c>
      <c r="N42" s="145">
        <f>$I36/'Fixed Data'!$B$13*'Fixed Data'!N36</f>
        <v>0</v>
      </c>
      <c r="O42" s="145">
        <f>$I36/'Fixed Data'!$B$13*'Fixed Data'!O36</f>
        <v>0</v>
      </c>
      <c r="P42" s="145">
        <f>$I36/'Fixed Data'!$B$13*'Fixed Data'!P36</f>
        <v>0</v>
      </c>
      <c r="Q42" s="145">
        <f>$I36/'Fixed Data'!$B$13*'Fixed Data'!Q36</f>
        <v>0</v>
      </c>
      <c r="R42" s="145">
        <f>$I36/'Fixed Data'!$B$13*'Fixed Data'!R36</f>
        <v>0</v>
      </c>
      <c r="S42" s="145">
        <f>$I36/'Fixed Data'!$B$13*'Fixed Data'!S36</f>
        <v>0</v>
      </c>
      <c r="T42" s="145">
        <f>$I36/'Fixed Data'!$B$13*'Fixed Data'!T36</f>
        <v>0</v>
      </c>
      <c r="U42" s="145">
        <f>$I36/'Fixed Data'!$B$13*'Fixed Data'!U36</f>
        <v>0</v>
      </c>
      <c r="V42" s="145">
        <f>$I36/'Fixed Data'!$B$13*'Fixed Data'!V36</f>
        <v>0</v>
      </c>
      <c r="W42" s="145">
        <f>$I36/'Fixed Data'!$B$13*'Fixed Data'!W36</f>
        <v>0</v>
      </c>
      <c r="X42" s="145">
        <f>$I36/'Fixed Data'!$B$13*'Fixed Data'!X36</f>
        <v>0</v>
      </c>
      <c r="Y42" s="145">
        <f>$I36/'Fixed Data'!$B$13*'Fixed Data'!Y36</f>
        <v>0</v>
      </c>
      <c r="Z42" s="145">
        <f>$I36/'Fixed Data'!$B$13*'Fixed Data'!Z36</f>
        <v>0</v>
      </c>
      <c r="AA42" s="145">
        <f>$I36/'Fixed Data'!$B$13*'Fixed Data'!AA36</f>
        <v>0</v>
      </c>
      <c r="AB42" s="145">
        <f>$I36/'Fixed Data'!$B$13*'Fixed Data'!AB36</f>
        <v>0</v>
      </c>
      <c r="AC42" s="145">
        <f>$I36/'Fixed Data'!$B$13*'Fixed Data'!AC36</f>
        <v>0</v>
      </c>
      <c r="AD42" s="145">
        <f>$I36/'Fixed Data'!$B$13*'Fixed Data'!AD36</f>
        <v>0</v>
      </c>
      <c r="AE42" s="145">
        <f>$I36/'Fixed Data'!$B$13*'Fixed Data'!AE36</f>
        <v>0</v>
      </c>
      <c r="AF42" s="145">
        <f>$I36/'Fixed Data'!$B$13*'Fixed Data'!AF36</f>
        <v>0</v>
      </c>
      <c r="AG42" s="145">
        <f>$I36/'Fixed Data'!$B$13*'Fixed Data'!AG36</f>
        <v>0</v>
      </c>
      <c r="AH42" s="145">
        <f>$I36/'Fixed Data'!$B$13*'Fixed Data'!AH36</f>
        <v>0</v>
      </c>
      <c r="AI42" s="145">
        <f>$I36/'Fixed Data'!$B$13*'Fixed Data'!AI36</f>
        <v>0</v>
      </c>
      <c r="AJ42" s="145">
        <f>$I36/'Fixed Data'!$B$13*'Fixed Data'!AJ36</f>
        <v>0</v>
      </c>
      <c r="AK42" s="145">
        <f>$I36/'Fixed Data'!$B$13*'Fixed Data'!AK36</f>
        <v>0</v>
      </c>
      <c r="AL42" s="145">
        <f>$I36/'Fixed Data'!$B$13*'Fixed Data'!AL36</f>
        <v>0</v>
      </c>
      <c r="AM42" s="145">
        <f>$I36/'Fixed Data'!$B$13*'Fixed Data'!AM36</f>
        <v>0</v>
      </c>
      <c r="AN42" s="145">
        <f>$I36/'Fixed Data'!$B$13*'Fixed Data'!AN36</f>
        <v>0</v>
      </c>
      <c r="AO42" s="145">
        <f>$I36/'Fixed Data'!$B$13*'Fixed Data'!AO36</f>
        <v>0</v>
      </c>
      <c r="AP42" s="145">
        <f>$I36/'Fixed Data'!$B$13*'Fixed Data'!AP36</f>
        <v>0</v>
      </c>
      <c r="AQ42" s="145">
        <f>$I36/'Fixed Data'!$B$13*'Fixed Data'!AQ36</f>
        <v>0</v>
      </c>
      <c r="AR42" s="145">
        <f>$I36/'Fixed Data'!$B$13*'Fixed Data'!AR36</f>
        <v>0</v>
      </c>
      <c r="AS42" s="145">
        <f>$I36/'Fixed Data'!$B$13*'Fixed Data'!AS36</f>
        <v>0</v>
      </c>
      <c r="AT42" s="145">
        <f>$I36/'Fixed Data'!$B$13*'Fixed Data'!AT36</f>
        <v>0</v>
      </c>
      <c r="AU42" s="145">
        <f>$I36/'Fixed Data'!$B$13*'Fixed Data'!AU36</f>
        <v>0</v>
      </c>
      <c r="AV42" s="145">
        <f>$I36/'Fixed Data'!$B$13*'Fixed Data'!AV36</f>
        <v>0</v>
      </c>
      <c r="AW42" s="145">
        <f>$I36/'Fixed Data'!$B$13*'Fixed Data'!AW36</f>
        <v>0</v>
      </c>
      <c r="AX42" s="145">
        <f>$I36/'Fixed Data'!$B$13*'Fixed Data'!AX36</f>
        <v>0</v>
      </c>
      <c r="AY42" s="145">
        <f>$I36/'Fixed Data'!$B$13*'Fixed Data'!AY36</f>
        <v>0</v>
      </c>
      <c r="AZ42" s="145">
        <f>$I36/'Fixed Data'!$B$13*'Fixed Data'!AZ36</f>
        <v>0</v>
      </c>
      <c r="BA42" s="145">
        <f>$I36/'Fixed Data'!$B$13*'Fixed Data'!BA36</f>
        <v>0</v>
      </c>
      <c r="BB42" s="145">
        <f>$I36/'Fixed Data'!$B$13*'Fixed Data'!BB36</f>
        <v>0</v>
      </c>
      <c r="BC42" s="145"/>
      <c r="BD42" s="145"/>
      <c r="BE42" s="145"/>
      <c r="BF42" s="145"/>
      <c r="BG42" s="145"/>
      <c r="BH42" s="145"/>
      <c r="BI42" s="145"/>
      <c r="BJ42" s="145"/>
      <c r="BK42" s="145"/>
      <c r="BL42" s="145"/>
      <c r="CA42" s="186"/>
    </row>
    <row r="43" spans="1:80" ht="16.5" hidden="1" customHeight="1" outlineLevel="1">
      <c r="A43" s="297"/>
      <c r="B43" s="2" t="s">
        <v>347</v>
      </c>
      <c r="C43" s="2" t="s">
        <v>357</v>
      </c>
      <c r="D43" s="2" t="s">
        <v>208</v>
      </c>
      <c r="F43" s="145"/>
      <c r="G43" s="145"/>
      <c r="H43" s="145"/>
      <c r="I43" s="145"/>
      <c r="J43" s="145"/>
      <c r="K43" s="145">
        <f>$J36/'Fixed Data'!$B$13*'Fixed Data'!K37</f>
        <v>0</v>
      </c>
      <c r="L43" s="145">
        <f>$J36/'Fixed Data'!$B$13*'Fixed Data'!L37</f>
        <v>0</v>
      </c>
      <c r="M43" s="145">
        <f>$J36/'Fixed Data'!$B$13*'Fixed Data'!M37</f>
        <v>0</v>
      </c>
      <c r="N43" s="145">
        <f>$J36/'Fixed Data'!$B$13*'Fixed Data'!N37</f>
        <v>0</v>
      </c>
      <c r="O43" s="145">
        <f>$J36/'Fixed Data'!$B$13*'Fixed Data'!O37</f>
        <v>0</v>
      </c>
      <c r="P43" s="145">
        <f>$J36/'Fixed Data'!$B$13*'Fixed Data'!P37</f>
        <v>0</v>
      </c>
      <c r="Q43" s="145">
        <f>$J36/'Fixed Data'!$B$13*'Fixed Data'!Q37</f>
        <v>0</v>
      </c>
      <c r="R43" s="145">
        <f>$J36/'Fixed Data'!$B$13*'Fixed Data'!R37</f>
        <v>0</v>
      </c>
      <c r="S43" s="145">
        <f>$J36/'Fixed Data'!$B$13*'Fixed Data'!S37</f>
        <v>0</v>
      </c>
      <c r="T43" s="145">
        <f>$J36/'Fixed Data'!$B$13*'Fixed Data'!T37</f>
        <v>0</v>
      </c>
      <c r="U43" s="145">
        <f>$J36/'Fixed Data'!$B$13*'Fixed Data'!U37</f>
        <v>0</v>
      </c>
      <c r="V43" s="145">
        <f>$J36/'Fixed Data'!$B$13*'Fixed Data'!V37</f>
        <v>0</v>
      </c>
      <c r="W43" s="145">
        <f>$J36/'Fixed Data'!$B$13*'Fixed Data'!W37</f>
        <v>0</v>
      </c>
      <c r="X43" s="145">
        <f>$J36/'Fixed Data'!$B$13*'Fixed Data'!X37</f>
        <v>0</v>
      </c>
      <c r="Y43" s="145">
        <f>$J36/'Fixed Data'!$B$13*'Fixed Data'!Y37</f>
        <v>0</v>
      </c>
      <c r="Z43" s="145">
        <f>$J36/'Fixed Data'!$B$13*'Fixed Data'!Z37</f>
        <v>0</v>
      </c>
      <c r="AA43" s="145">
        <f>$J36/'Fixed Data'!$B$13*'Fixed Data'!AA37</f>
        <v>0</v>
      </c>
      <c r="AB43" s="145">
        <f>$J36/'Fixed Data'!$B$13*'Fixed Data'!AB37</f>
        <v>0</v>
      </c>
      <c r="AC43" s="145">
        <f>$J36/'Fixed Data'!$B$13*'Fixed Data'!AC37</f>
        <v>0</v>
      </c>
      <c r="AD43" s="145">
        <f>$J36/'Fixed Data'!$B$13*'Fixed Data'!AD37</f>
        <v>0</v>
      </c>
      <c r="AE43" s="145">
        <f>$J36/'Fixed Data'!$B$13*'Fixed Data'!AE37</f>
        <v>0</v>
      </c>
      <c r="AF43" s="145">
        <f>$J36/'Fixed Data'!$B$13*'Fixed Data'!AF37</f>
        <v>0</v>
      </c>
      <c r="AG43" s="145">
        <f>$J36/'Fixed Data'!$B$13*'Fixed Data'!AG37</f>
        <v>0</v>
      </c>
      <c r="AH43" s="145">
        <f>$J36/'Fixed Data'!$B$13*'Fixed Data'!AH37</f>
        <v>0</v>
      </c>
      <c r="AI43" s="145">
        <f>$J36/'Fixed Data'!$B$13*'Fixed Data'!AI37</f>
        <v>0</v>
      </c>
      <c r="AJ43" s="145">
        <f>$J36/'Fixed Data'!$B$13*'Fixed Data'!AJ37</f>
        <v>0</v>
      </c>
      <c r="AK43" s="145">
        <f>$J36/'Fixed Data'!$B$13*'Fixed Data'!AK37</f>
        <v>0</v>
      </c>
      <c r="AL43" s="145">
        <f>$J36/'Fixed Data'!$B$13*'Fixed Data'!AL37</f>
        <v>0</v>
      </c>
      <c r="AM43" s="145">
        <f>$J36/'Fixed Data'!$B$13*'Fixed Data'!AM37</f>
        <v>0</v>
      </c>
      <c r="AN43" s="145">
        <f>$J36/'Fixed Data'!$B$13*'Fixed Data'!AN37</f>
        <v>0</v>
      </c>
      <c r="AO43" s="145">
        <f>$J36/'Fixed Data'!$B$13*'Fixed Data'!AO37</f>
        <v>0</v>
      </c>
      <c r="AP43" s="145">
        <f>$J36/'Fixed Data'!$B$13*'Fixed Data'!AP37</f>
        <v>0</v>
      </c>
      <c r="AQ43" s="145">
        <f>$J36/'Fixed Data'!$B$13*'Fixed Data'!AQ37</f>
        <v>0</v>
      </c>
      <c r="AR43" s="145">
        <f>$J36/'Fixed Data'!$B$13*'Fixed Data'!AR37</f>
        <v>0</v>
      </c>
      <c r="AS43" s="145">
        <f>$J36/'Fixed Data'!$B$13*'Fixed Data'!AS37</f>
        <v>0</v>
      </c>
      <c r="AT43" s="145">
        <f>$J36/'Fixed Data'!$B$13*'Fixed Data'!AT37</f>
        <v>0</v>
      </c>
      <c r="AU43" s="145">
        <f>$J36/'Fixed Data'!$B$13*'Fixed Data'!AU37</f>
        <v>0</v>
      </c>
      <c r="AV43" s="145">
        <f>$J36/'Fixed Data'!$B$13*'Fixed Data'!AV37</f>
        <v>0</v>
      </c>
      <c r="AW43" s="145">
        <f>$J36/'Fixed Data'!$B$13*'Fixed Data'!AW37</f>
        <v>0</v>
      </c>
      <c r="AX43" s="145">
        <f>$J36/'Fixed Data'!$B$13*'Fixed Data'!AX37</f>
        <v>0</v>
      </c>
      <c r="AY43" s="145">
        <f>$J36/'Fixed Data'!$B$13*'Fixed Data'!AY37</f>
        <v>0</v>
      </c>
      <c r="AZ43" s="145">
        <f>$J36/'Fixed Data'!$B$13*'Fixed Data'!AZ37</f>
        <v>0</v>
      </c>
      <c r="BA43" s="145">
        <f>$J36/'Fixed Data'!$B$13*'Fixed Data'!BA37</f>
        <v>0</v>
      </c>
      <c r="BB43" s="145">
        <f>$J36/'Fixed Data'!$B$13*'Fixed Data'!BB37</f>
        <v>0</v>
      </c>
      <c r="BC43" s="145">
        <f>$J36/'Fixed Data'!$B$13*'Fixed Data'!BC37</f>
        <v>0</v>
      </c>
      <c r="BD43" s="145"/>
      <c r="BE43" s="145"/>
      <c r="BF43" s="145"/>
      <c r="BG43" s="145"/>
      <c r="BH43" s="145"/>
      <c r="BI43" s="145"/>
      <c r="BJ43" s="145"/>
      <c r="BK43" s="145"/>
      <c r="BL43" s="145"/>
      <c r="CA43" s="186"/>
    </row>
    <row r="44" spans="1:80" ht="16.5" hidden="1" customHeight="1" outlineLevel="1">
      <c r="A44" s="297"/>
      <c r="B44" s="2" t="s">
        <v>349</v>
      </c>
      <c r="C44" s="2" t="s">
        <v>358</v>
      </c>
      <c r="D44" s="2" t="s">
        <v>208</v>
      </c>
      <c r="F44" s="145"/>
      <c r="G44" s="145"/>
      <c r="H44" s="145"/>
      <c r="I44" s="145"/>
      <c r="J44" s="145"/>
      <c r="K44" s="145"/>
      <c r="L44" s="145">
        <f>$K36/'Fixed Data'!$B$13*'Fixed Data'!L38</f>
        <v>0</v>
      </c>
      <c r="M44" s="145">
        <f>$K36/'Fixed Data'!$B$13*'Fixed Data'!M38</f>
        <v>0</v>
      </c>
      <c r="N44" s="145">
        <f>$K36/'Fixed Data'!$B$13*'Fixed Data'!N38</f>
        <v>0</v>
      </c>
      <c r="O44" s="145">
        <f>$K36/'Fixed Data'!$B$13*'Fixed Data'!O38</f>
        <v>0</v>
      </c>
      <c r="P44" s="145">
        <f>$K36/'Fixed Data'!$B$13*'Fixed Data'!P38</f>
        <v>0</v>
      </c>
      <c r="Q44" s="145">
        <f>$K36/'Fixed Data'!$B$13*'Fixed Data'!Q38</f>
        <v>0</v>
      </c>
      <c r="R44" s="145">
        <f>$K36/'Fixed Data'!$B$13*'Fixed Data'!R38</f>
        <v>0</v>
      </c>
      <c r="S44" s="145">
        <f>$K36/'Fixed Data'!$B$13*'Fixed Data'!S38</f>
        <v>0</v>
      </c>
      <c r="T44" s="145">
        <f>$K36/'Fixed Data'!$B$13*'Fixed Data'!T38</f>
        <v>0</v>
      </c>
      <c r="U44" s="145">
        <f>$K36/'Fixed Data'!$B$13*'Fixed Data'!U38</f>
        <v>0</v>
      </c>
      <c r="V44" s="145">
        <f>$K36/'Fixed Data'!$B$13*'Fixed Data'!V38</f>
        <v>0</v>
      </c>
      <c r="W44" s="145">
        <f>$K36/'Fixed Data'!$B$13*'Fixed Data'!W38</f>
        <v>0</v>
      </c>
      <c r="X44" s="145">
        <f>$K36/'Fixed Data'!$B$13*'Fixed Data'!X38</f>
        <v>0</v>
      </c>
      <c r="Y44" s="145">
        <f>$K36/'Fixed Data'!$B$13*'Fixed Data'!Y38</f>
        <v>0</v>
      </c>
      <c r="Z44" s="145">
        <f>$K36/'Fixed Data'!$B$13*'Fixed Data'!Z38</f>
        <v>0</v>
      </c>
      <c r="AA44" s="145">
        <f>$K36/'Fixed Data'!$B$13*'Fixed Data'!AA38</f>
        <v>0</v>
      </c>
      <c r="AB44" s="145">
        <f>$K36/'Fixed Data'!$B$13*'Fixed Data'!AB38</f>
        <v>0</v>
      </c>
      <c r="AC44" s="145">
        <f>$K36/'Fixed Data'!$B$13*'Fixed Data'!AC38</f>
        <v>0</v>
      </c>
      <c r="AD44" s="145">
        <f>$K36/'Fixed Data'!$B$13*'Fixed Data'!AD38</f>
        <v>0</v>
      </c>
      <c r="AE44" s="145">
        <f>$K36/'Fixed Data'!$B$13*'Fixed Data'!AE38</f>
        <v>0</v>
      </c>
      <c r="AF44" s="145">
        <f>$K36/'Fixed Data'!$B$13*'Fixed Data'!AF38</f>
        <v>0</v>
      </c>
      <c r="AG44" s="145">
        <f>$K36/'Fixed Data'!$B$13*'Fixed Data'!AG38</f>
        <v>0</v>
      </c>
      <c r="AH44" s="145">
        <f>$K36/'Fixed Data'!$B$13*'Fixed Data'!AH38</f>
        <v>0</v>
      </c>
      <c r="AI44" s="145">
        <f>$K36/'Fixed Data'!$B$13*'Fixed Data'!AI38</f>
        <v>0</v>
      </c>
      <c r="AJ44" s="145">
        <f>$K36/'Fixed Data'!$B$13*'Fixed Data'!AJ38</f>
        <v>0</v>
      </c>
      <c r="AK44" s="145">
        <f>$K36/'Fixed Data'!$B$13*'Fixed Data'!AK38</f>
        <v>0</v>
      </c>
      <c r="AL44" s="145">
        <f>$K36/'Fixed Data'!$B$13*'Fixed Data'!AL38</f>
        <v>0</v>
      </c>
      <c r="AM44" s="145">
        <f>$K36/'Fixed Data'!$B$13*'Fixed Data'!AM38</f>
        <v>0</v>
      </c>
      <c r="AN44" s="145">
        <f>$K36/'Fixed Data'!$B$13*'Fixed Data'!AN38</f>
        <v>0</v>
      </c>
      <c r="AO44" s="145">
        <f>$K36/'Fixed Data'!$B$13*'Fixed Data'!AO38</f>
        <v>0</v>
      </c>
      <c r="AP44" s="145">
        <f>$K36/'Fixed Data'!$B$13*'Fixed Data'!AP38</f>
        <v>0</v>
      </c>
      <c r="AQ44" s="145">
        <f>$K36/'Fixed Data'!$B$13*'Fixed Data'!AQ38</f>
        <v>0</v>
      </c>
      <c r="AR44" s="145">
        <f>$K36/'Fixed Data'!$B$13*'Fixed Data'!AR38</f>
        <v>0</v>
      </c>
      <c r="AS44" s="145">
        <f>$K36/'Fixed Data'!$B$13*'Fixed Data'!AS38</f>
        <v>0</v>
      </c>
      <c r="AT44" s="145">
        <f>$K36/'Fixed Data'!$B$13*'Fixed Data'!AT38</f>
        <v>0</v>
      </c>
      <c r="AU44" s="145">
        <f>$K36/'Fixed Data'!$B$13*'Fixed Data'!AU38</f>
        <v>0</v>
      </c>
      <c r="AV44" s="145">
        <f>$K36/'Fixed Data'!$B$13*'Fixed Data'!AV38</f>
        <v>0</v>
      </c>
      <c r="AW44" s="145">
        <f>$K36/'Fixed Data'!$B$13*'Fixed Data'!AW38</f>
        <v>0</v>
      </c>
      <c r="AX44" s="145">
        <f>$K36/'Fixed Data'!$B$13*'Fixed Data'!AX38</f>
        <v>0</v>
      </c>
      <c r="AY44" s="145">
        <f>$K36/'Fixed Data'!$B$13*'Fixed Data'!AY38</f>
        <v>0</v>
      </c>
      <c r="AZ44" s="145">
        <f>$K36/'Fixed Data'!$B$13*'Fixed Data'!AZ38</f>
        <v>0</v>
      </c>
      <c r="BA44" s="145">
        <f>$K36/'Fixed Data'!$B$13*'Fixed Data'!BA38</f>
        <v>0</v>
      </c>
      <c r="BB44" s="145">
        <f>$K36/'Fixed Data'!$B$13*'Fixed Data'!BB38</f>
        <v>0</v>
      </c>
      <c r="BC44" s="145">
        <f>$K36/'Fixed Data'!$B$13*'Fixed Data'!BC38</f>
        <v>0</v>
      </c>
      <c r="BD44" s="145">
        <f>$K36/'Fixed Data'!$B$13*'Fixed Data'!BD38</f>
        <v>0</v>
      </c>
      <c r="BE44" s="145"/>
      <c r="BF44" s="145"/>
      <c r="BG44" s="145"/>
      <c r="BH44" s="145"/>
      <c r="BI44" s="145"/>
      <c r="BJ44" s="145"/>
      <c r="BK44" s="145"/>
      <c r="BL44" s="145"/>
      <c r="CA44" s="186"/>
    </row>
    <row r="45" spans="1:80" ht="16.5" hidden="1" customHeight="1" outlineLevel="1">
      <c r="A45" s="297"/>
      <c r="B45" s="2" t="s">
        <v>351</v>
      </c>
      <c r="C45" s="2" t="s">
        <v>359</v>
      </c>
      <c r="D45" s="2" t="s">
        <v>208</v>
      </c>
      <c r="F45" s="145"/>
      <c r="G45" s="145"/>
      <c r="H45" s="145"/>
      <c r="I45" s="145"/>
      <c r="J45" s="145"/>
      <c r="K45" s="145"/>
      <c r="L45" s="145"/>
      <c r="M45" s="145">
        <f>$L36/'Fixed Data'!$B$13*'Fixed Data'!M39</f>
        <v>0</v>
      </c>
      <c r="N45" s="145">
        <f>$L36/'Fixed Data'!$B$13*'Fixed Data'!N39</f>
        <v>0</v>
      </c>
      <c r="O45" s="145">
        <f>$L36/'Fixed Data'!$B$13*'Fixed Data'!O39</f>
        <v>0</v>
      </c>
      <c r="P45" s="145">
        <f>$L36/'Fixed Data'!$B$13*'Fixed Data'!P39</f>
        <v>0</v>
      </c>
      <c r="Q45" s="145">
        <f>$L36/'Fixed Data'!$B$13*'Fixed Data'!Q39</f>
        <v>0</v>
      </c>
      <c r="R45" s="145">
        <f>$L36/'Fixed Data'!$B$13*'Fixed Data'!R39</f>
        <v>0</v>
      </c>
      <c r="S45" s="145">
        <f>$L36/'Fixed Data'!$B$13*'Fixed Data'!S39</f>
        <v>0</v>
      </c>
      <c r="T45" s="145">
        <f>$L36/'Fixed Data'!$B$13*'Fixed Data'!T39</f>
        <v>0</v>
      </c>
      <c r="U45" s="145">
        <f>$L36/'Fixed Data'!$B$13*'Fixed Data'!U39</f>
        <v>0</v>
      </c>
      <c r="V45" s="145">
        <f>$L36/'Fixed Data'!$B$13*'Fixed Data'!V39</f>
        <v>0</v>
      </c>
      <c r="W45" s="145">
        <f>$L36/'Fixed Data'!$B$13*'Fixed Data'!W39</f>
        <v>0</v>
      </c>
      <c r="X45" s="145">
        <f>$L36/'Fixed Data'!$B$13*'Fixed Data'!X39</f>
        <v>0</v>
      </c>
      <c r="Y45" s="145">
        <f>$L36/'Fixed Data'!$B$13*'Fixed Data'!Y39</f>
        <v>0</v>
      </c>
      <c r="Z45" s="145">
        <f>$L36/'Fixed Data'!$B$13*'Fixed Data'!Z39</f>
        <v>0</v>
      </c>
      <c r="AA45" s="145">
        <f>$L36/'Fixed Data'!$B$13*'Fixed Data'!AA39</f>
        <v>0</v>
      </c>
      <c r="AB45" s="145">
        <f>$L36/'Fixed Data'!$B$13*'Fixed Data'!AB39</f>
        <v>0</v>
      </c>
      <c r="AC45" s="145">
        <f>$L36/'Fixed Data'!$B$13*'Fixed Data'!AC39</f>
        <v>0</v>
      </c>
      <c r="AD45" s="145">
        <f>$L36/'Fixed Data'!$B$13*'Fixed Data'!AD39</f>
        <v>0</v>
      </c>
      <c r="AE45" s="145">
        <f>$L36/'Fixed Data'!$B$13*'Fixed Data'!AE39</f>
        <v>0</v>
      </c>
      <c r="AF45" s="145">
        <f>$L36/'Fixed Data'!$B$13*'Fixed Data'!AF39</f>
        <v>0</v>
      </c>
      <c r="AG45" s="145">
        <f>$L36/'Fixed Data'!$B$13*'Fixed Data'!AG39</f>
        <v>0</v>
      </c>
      <c r="AH45" s="145">
        <f>$L36/'Fixed Data'!$B$13*'Fixed Data'!AH39</f>
        <v>0</v>
      </c>
      <c r="AI45" s="145">
        <f>$L36/'Fixed Data'!$B$13*'Fixed Data'!AI39</f>
        <v>0</v>
      </c>
      <c r="AJ45" s="145">
        <f>$L36/'Fixed Data'!$B$13*'Fixed Data'!AJ39</f>
        <v>0</v>
      </c>
      <c r="AK45" s="145">
        <f>$L36/'Fixed Data'!$B$13*'Fixed Data'!AK39</f>
        <v>0</v>
      </c>
      <c r="AL45" s="145">
        <f>$L36/'Fixed Data'!$B$13*'Fixed Data'!AL39</f>
        <v>0</v>
      </c>
      <c r="AM45" s="145">
        <f>$L36/'Fixed Data'!$B$13*'Fixed Data'!AM39</f>
        <v>0</v>
      </c>
      <c r="AN45" s="145">
        <f>$L36/'Fixed Data'!$B$13*'Fixed Data'!AN39</f>
        <v>0</v>
      </c>
      <c r="AO45" s="145">
        <f>$L36/'Fixed Data'!$B$13*'Fixed Data'!AO39</f>
        <v>0</v>
      </c>
      <c r="AP45" s="145">
        <f>$L36/'Fixed Data'!$B$13*'Fixed Data'!AP39</f>
        <v>0</v>
      </c>
      <c r="AQ45" s="145">
        <f>$L36/'Fixed Data'!$B$13*'Fixed Data'!AQ39</f>
        <v>0</v>
      </c>
      <c r="AR45" s="145">
        <f>$L36/'Fixed Data'!$B$13*'Fixed Data'!AR39</f>
        <v>0</v>
      </c>
      <c r="AS45" s="145">
        <f>$L36/'Fixed Data'!$B$13*'Fixed Data'!AS39</f>
        <v>0</v>
      </c>
      <c r="AT45" s="145">
        <f>$L36/'Fixed Data'!$B$13*'Fixed Data'!AT39</f>
        <v>0</v>
      </c>
      <c r="AU45" s="145">
        <f>$L36/'Fixed Data'!$B$13*'Fixed Data'!AU39</f>
        <v>0</v>
      </c>
      <c r="AV45" s="145">
        <f>$L36/'Fixed Data'!$B$13*'Fixed Data'!AV39</f>
        <v>0</v>
      </c>
      <c r="AW45" s="145">
        <f>$L36/'Fixed Data'!$B$13*'Fixed Data'!AW39</f>
        <v>0</v>
      </c>
      <c r="AX45" s="145">
        <f>$L36/'Fixed Data'!$B$13*'Fixed Data'!AX39</f>
        <v>0</v>
      </c>
      <c r="AY45" s="145">
        <f>$L36/'Fixed Data'!$B$13*'Fixed Data'!AY39</f>
        <v>0</v>
      </c>
      <c r="AZ45" s="145">
        <f>$L36/'Fixed Data'!$B$13*'Fixed Data'!AZ39</f>
        <v>0</v>
      </c>
      <c r="BA45" s="145">
        <f>$L36/'Fixed Data'!$B$13*'Fixed Data'!BA39</f>
        <v>0</v>
      </c>
      <c r="BB45" s="145">
        <f>$L36/'Fixed Data'!$B$13*'Fixed Data'!BB39</f>
        <v>0</v>
      </c>
      <c r="BC45" s="145">
        <f>$L36/'Fixed Data'!$B$13*'Fixed Data'!BC39</f>
        <v>0</v>
      </c>
      <c r="BD45" s="145">
        <f>$L36/'Fixed Data'!$B$13*'Fixed Data'!BD39</f>
        <v>0</v>
      </c>
      <c r="BE45" s="145">
        <f>$L36/'Fixed Data'!$B$13*'Fixed Data'!BE39</f>
        <v>0</v>
      </c>
      <c r="BF45" s="145"/>
      <c r="BG45" s="145"/>
      <c r="BH45" s="145"/>
      <c r="BI45" s="145"/>
      <c r="BJ45" s="145"/>
      <c r="BK45" s="145"/>
      <c r="BL45" s="145"/>
      <c r="CA45" s="186"/>
    </row>
    <row r="46" spans="1:80" ht="16.5" hidden="1" customHeight="1" outlineLevel="1">
      <c r="A46" s="297"/>
      <c r="B46" s="2" t="s">
        <v>353</v>
      </c>
      <c r="C46" s="2" t="s">
        <v>360</v>
      </c>
      <c r="D46" s="2" t="s">
        <v>208</v>
      </c>
      <c r="F46" s="145"/>
      <c r="G46" s="145"/>
      <c r="H46" s="145"/>
      <c r="I46" s="145"/>
      <c r="J46" s="145"/>
      <c r="K46" s="145"/>
      <c r="L46" s="145"/>
      <c r="M46" s="145"/>
      <c r="N46" s="145">
        <f>$M36/'Fixed Data'!$B$13*'Fixed Data'!N40</f>
        <v>0</v>
      </c>
      <c r="O46" s="145">
        <f>$M36/'Fixed Data'!$B$13*'Fixed Data'!O40</f>
        <v>0</v>
      </c>
      <c r="P46" s="145">
        <f>$M36/'Fixed Data'!$B$13*'Fixed Data'!P40</f>
        <v>0</v>
      </c>
      <c r="Q46" s="145">
        <f>$M36/'Fixed Data'!$B$13*'Fixed Data'!Q40</f>
        <v>0</v>
      </c>
      <c r="R46" s="145">
        <f>$M36/'Fixed Data'!$B$13*'Fixed Data'!R40</f>
        <v>0</v>
      </c>
      <c r="S46" s="145">
        <f>$M36/'Fixed Data'!$B$13*'Fixed Data'!S40</f>
        <v>0</v>
      </c>
      <c r="T46" s="145">
        <f>$M36/'Fixed Data'!$B$13*'Fixed Data'!T40</f>
        <v>0</v>
      </c>
      <c r="U46" s="145">
        <f>$M36/'Fixed Data'!$B$13*'Fixed Data'!U40</f>
        <v>0</v>
      </c>
      <c r="V46" s="145">
        <f>$M36/'Fixed Data'!$B$13*'Fixed Data'!V40</f>
        <v>0</v>
      </c>
      <c r="W46" s="145">
        <f>$M36/'Fixed Data'!$B$13*'Fixed Data'!W40</f>
        <v>0</v>
      </c>
      <c r="X46" s="145">
        <f>$M36/'Fixed Data'!$B$13*'Fixed Data'!X40</f>
        <v>0</v>
      </c>
      <c r="Y46" s="145">
        <f>$M36/'Fixed Data'!$B$13*'Fixed Data'!Y40</f>
        <v>0</v>
      </c>
      <c r="Z46" s="145">
        <f>$M36/'Fixed Data'!$B$13*'Fixed Data'!Z40</f>
        <v>0</v>
      </c>
      <c r="AA46" s="145">
        <f>$M36/'Fixed Data'!$B$13*'Fixed Data'!AA40</f>
        <v>0</v>
      </c>
      <c r="AB46" s="145">
        <f>$M36/'Fixed Data'!$B$13*'Fixed Data'!AB40</f>
        <v>0</v>
      </c>
      <c r="AC46" s="145">
        <f>$M36/'Fixed Data'!$B$13*'Fixed Data'!AC40</f>
        <v>0</v>
      </c>
      <c r="AD46" s="145">
        <f>$M36/'Fixed Data'!$B$13*'Fixed Data'!AD40</f>
        <v>0</v>
      </c>
      <c r="AE46" s="145">
        <f>$M36/'Fixed Data'!$B$13*'Fixed Data'!AE40</f>
        <v>0</v>
      </c>
      <c r="AF46" s="145">
        <f>$M36/'Fixed Data'!$B$13*'Fixed Data'!AF40</f>
        <v>0</v>
      </c>
      <c r="AG46" s="145">
        <f>$M36/'Fixed Data'!$B$13*'Fixed Data'!AG40</f>
        <v>0</v>
      </c>
      <c r="AH46" s="145">
        <f>$M36/'Fixed Data'!$B$13*'Fixed Data'!AH40</f>
        <v>0</v>
      </c>
      <c r="AI46" s="145">
        <f>$M36/'Fixed Data'!$B$13*'Fixed Data'!AI40</f>
        <v>0</v>
      </c>
      <c r="AJ46" s="145">
        <f>$M36/'Fixed Data'!$B$13*'Fixed Data'!AJ40</f>
        <v>0</v>
      </c>
      <c r="AK46" s="145">
        <f>$M36/'Fixed Data'!$B$13*'Fixed Data'!AK40</f>
        <v>0</v>
      </c>
      <c r="AL46" s="145">
        <f>$M36/'Fixed Data'!$B$13*'Fixed Data'!AL40</f>
        <v>0</v>
      </c>
      <c r="AM46" s="145">
        <f>$M36/'Fixed Data'!$B$13*'Fixed Data'!AM40</f>
        <v>0</v>
      </c>
      <c r="AN46" s="145">
        <f>$M36/'Fixed Data'!$B$13*'Fixed Data'!AN40</f>
        <v>0</v>
      </c>
      <c r="AO46" s="145">
        <f>$M36/'Fixed Data'!$B$13*'Fixed Data'!AO40</f>
        <v>0</v>
      </c>
      <c r="AP46" s="145">
        <f>$M36/'Fixed Data'!$B$13*'Fixed Data'!AP40</f>
        <v>0</v>
      </c>
      <c r="AQ46" s="145">
        <f>$M36/'Fixed Data'!$B$13*'Fixed Data'!AQ40</f>
        <v>0</v>
      </c>
      <c r="AR46" s="145">
        <f>$M36/'Fixed Data'!$B$13*'Fixed Data'!AR40</f>
        <v>0</v>
      </c>
      <c r="AS46" s="145">
        <f>$M36/'Fixed Data'!$B$13*'Fixed Data'!AS40</f>
        <v>0</v>
      </c>
      <c r="AT46" s="145">
        <f>$M36/'Fixed Data'!$B$13*'Fixed Data'!AT40</f>
        <v>0</v>
      </c>
      <c r="AU46" s="145">
        <f>$M36/'Fixed Data'!$B$13*'Fixed Data'!AU40</f>
        <v>0</v>
      </c>
      <c r="AV46" s="145">
        <f>$M36/'Fixed Data'!$B$13*'Fixed Data'!AV40</f>
        <v>0</v>
      </c>
      <c r="AW46" s="145">
        <f>$M36/'Fixed Data'!$B$13*'Fixed Data'!AW40</f>
        <v>0</v>
      </c>
      <c r="AX46" s="145">
        <f>$M36/'Fixed Data'!$B$13*'Fixed Data'!AX40</f>
        <v>0</v>
      </c>
      <c r="AY46" s="145">
        <f>$M36/'Fixed Data'!$B$13*'Fixed Data'!AY40</f>
        <v>0</v>
      </c>
      <c r="AZ46" s="145">
        <f>$M36/'Fixed Data'!$B$13*'Fixed Data'!AZ40</f>
        <v>0</v>
      </c>
      <c r="BA46" s="145">
        <f>$M36/'Fixed Data'!$B$13*'Fixed Data'!BA40</f>
        <v>0</v>
      </c>
      <c r="BB46" s="145">
        <f>$M36/'Fixed Data'!$B$13*'Fixed Data'!BB40</f>
        <v>0</v>
      </c>
      <c r="BC46" s="145">
        <f>$M36/'Fixed Data'!$B$13*'Fixed Data'!BC40</f>
        <v>0</v>
      </c>
      <c r="BD46" s="145">
        <f>$M36/'Fixed Data'!$B$13*'Fixed Data'!BD40</f>
        <v>0</v>
      </c>
      <c r="BE46" s="145">
        <f>$M36/'Fixed Data'!$B$13*'Fixed Data'!BE40</f>
        <v>0</v>
      </c>
      <c r="BF46" s="145">
        <f>$M36/'Fixed Data'!$B$13*'Fixed Data'!BF40</f>
        <v>0</v>
      </c>
      <c r="BG46" s="145"/>
      <c r="BH46" s="145"/>
      <c r="BI46" s="145"/>
      <c r="BJ46" s="145"/>
      <c r="BK46" s="145"/>
      <c r="BL46" s="145"/>
      <c r="CA46" s="186"/>
    </row>
    <row r="47" spans="1:80" ht="16.5" hidden="1" customHeight="1" outlineLevel="1">
      <c r="A47" s="297"/>
      <c r="B47" s="2" t="s">
        <v>355</v>
      </c>
      <c r="C47" s="2" t="s">
        <v>361</v>
      </c>
      <c r="D47" s="2" t="s">
        <v>208</v>
      </c>
      <c r="F47" s="145"/>
      <c r="G47" s="145"/>
      <c r="H47" s="145"/>
      <c r="I47" s="145"/>
      <c r="J47" s="145"/>
      <c r="K47" s="145"/>
      <c r="L47" s="145"/>
      <c r="M47" s="145"/>
      <c r="N47" s="145"/>
      <c r="O47" s="145">
        <f>$N36/'Fixed Data'!$B$13*'Fixed Data'!O41</f>
        <v>0</v>
      </c>
      <c r="P47" s="145">
        <f>$N36/'Fixed Data'!$B$13*'Fixed Data'!P41</f>
        <v>0</v>
      </c>
      <c r="Q47" s="145">
        <f>$N36/'Fixed Data'!$B$13*'Fixed Data'!Q41</f>
        <v>0</v>
      </c>
      <c r="R47" s="145">
        <f>$N36/'Fixed Data'!$B$13*'Fixed Data'!R41</f>
        <v>0</v>
      </c>
      <c r="S47" s="145">
        <f>$N36/'Fixed Data'!$B$13*'Fixed Data'!S41</f>
        <v>0</v>
      </c>
      <c r="T47" s="145">
        <f>$N36/'Fixed Data'!$B$13*'Fixed Data'!T41</f>
        <v>0</v>
      </c>
      <c r="U47" s="145">
        <f>$N36/'Fixed Data'!$B$13*'Fixed Data'!U41</f>
        <v>0</v>
      </c>
      <c r="V47" s="145">
        <f>$N36/'Fixed Data'!$B$13*'Fixed Data'!V41</f>
        <v>0</v>
      </c>
      <c r="W47" s="145">
        <f>$N36/'Fixed Data'!$B$13*'Fixed Data'!W41</f>
        <v>0</v>
      </c>
      <c r="X47" s="145">
        <f>$N36/'Fixed Data'!$B$13*'Fixed Data'!X41</f>
        <v>0</v>
      </c>
      <c r="Y47" s="145">
        <f>$N36/'Fixed Data'!$B$13*'Fixed Data'!Y41</f>
        <v>0</v>
      </c>
      <c r="Z47" s="145">
        <f>$N36/'Fixed Data'!$B$13*'Fixed Data'!Z41</f>
        <v>0</v>
      </c>
      <c r="AA47" s="145">
        <f>$N36/'Fixed Data'!$B$13*'Fixed Data'!AA41</f>
        <v>0</v>
      </c>
      <c r="AB47" s="145">
        <f>$N36/'Fixed Data'!$B$13*'Fixed Data'!AB41</f>
        <v>0</v>
      </c>
      <c r="AC47" s="145">
        <f>$N36/'Fixed Data'!$B$13*'Fixed Data'!AC41</f>
        <v>0</v>
      </c>
      <c r="AD47" s="145">
        <f>$N36/'Fixed Data'!$B$13*'Fixed Data'!AD41</f>
        <v>0</v>
      </c>
      <c r="AE47" s="145">
        <f>$N36/'Fixed Data'!$B$13*'Fixed Data'!AE41</f>
        <v>0</v>
      </c>
      <c r="AF47" s="145">
        <f>$N36/'Fixed Data'!$B$13*'Fixed Data'!AF41</f>
        <v>0</v>
      </c>
      <c r="AG47" s="145">
        <f>$N36/'Fixed Data'!$B$13*'Fixed Data'!AG41</f>
        <v>0</v>
      </c>
      <c r="AH47" s="145">
        <f>$N36/'Fixed Data'!$B$13*'Fixed Data'!AH41</f>
        <v>0</v>
      </c>
      <c r="AI47" s="145">
        <f>$N36/'Fixed Data'!$B$13*'Fixed Data'!AI41</f>
        <v>0</v>
      </c>
      <c r="AJ47" s="145">
        <f>$N36/'Fixed Data'!$B$13*'Fixed Data'!AJ41</f>
        <v>0</v>
      </c>
      <c r="AK47" s="145">
        <f>$N36/'Fixed Data'!$B$13*'Fixed Data'!AK41</f>
        <v>0</v>
      </c>
      <c r="AL47" s="145">
        <f>$N36/'Fixed Data'!$B$13*'Fixed Data'!AL41</f>
        <v>0</v>
      </c>
      <c r="AM47" s="145">
        <f>$N36/'Fixed Data'!$B$13*'Fixed Data'!AM41</f>
        <v>0</v>
      </c>
      <c r="AN47" s="145">
        <f>$N36/'Fixed Data'!$B$13*'Fixed Data'!AN41</f>
        <v>0</v>
      </c>
      <c r="AO47" s="145">
        <f>$N36/'Fixed Data'!$B$13*'Fixed Data'!AO41</f>
        <v>0</v>
      </c>
      <c r="AP47" s="145">
        <f>$N36/'Fixed Data'!$B$13*'Fixed Data'!AP41</f>
        <v>0</v>
      </c>
      <c r="AQ47" s="145">
        <f>$N36/'Fixed Data'!$B$13*'Fixed Data'!AQ41</f>
        <v>0</v>
      </c>
      <c r="AR47" s="145">
        <f>$N36/'Fixed Data'!$B$13*'Fixed Data'!AR41</f>
        <v>0</v>
      </c>
      <c r="AS47" s="145">
        <f>$N36/'Fixed Data'!$B$13*'Fixed Data'!AS41</f>
        <v>0</v>
      </c>
      <c r="AT47" s="145">
        <f>$N36/'Fixed Data'!$B$13*'Fixed Data'!AT41</f>
        <v>0</v>
      </c>
      <c r="AU47" s="145">
        <f>$N36/'Fixed Data'!$B$13*'Fixed Data'!AU41</f>
        <v>0</v>
      </c>
      <c r="AV47" s="145">
        <f>$N36/'Fixed Data'!$B$13*'Fixed Data'!AV41</f>
        <v>0</v>
      </c>
      <c r="AW47" s="145">
        <f>$N36/'Fixed Data'!$B$13*'Fixed Data'!AW41</f>
        <v>0</v>
      </c>
      <c r="AX47" s="145">
        <f>$N36/'Fixed Data'!$B$13*'Fixed Data'!AX41</f>
        <v>0</v>
      </c>
      <c r="AY47" s="145">
        <f>$N36/'Fixed Data'!$B$13*'Fixed Data'!AY41</f>
        <v>0</v>
      </c>
      <c r="AZ47" s="145">
        <f>$N36/'Fixed Data'!$B$13*'Fixed Data'!AZ41</f>
        <v>0</v>
      </c>
      <c r="BA47" s="145">
        <f>$N36/'Fixed Data'!$B$13*'Fixed Data'!BA41</f>
        <v>0</v>
      </c>
      <c r="BB47" s="145">
        <f>$N36/'Fixed Data'!$B$13*'Fixed Data'!BB41</f>
        <v>0</v>
      </c>
      <c r="BC47" s="145">
        <f>$N36/'Fixed Data'!$B$13*'Fixed Data'!BC41</f>
        <v>0</v>
      </c>
      <c r="BD47" s="145">
        <f>$N36/'Fixed Data'!$B$13*'Fixed Data'!BD41</f>
        <v>0</v>
      </c>
      <c r="BE47" s="145">
        <f>$N36/'Fixed Data'!$B$13*'Fixed Data'!BE41</f>
        <v>0</v>
      </c>
      <c r="BF47" s="145">
        <f>$N36/'Fixed Data'!$B$13*'Fixed Data'!BF41</f>
        <v>0</v>
      </c>
      <c r="BG47" s="145">
        <f>$N36/'Fixed Data'!$B$13*'Fixed Data'!BG41</f>
        <v>0</v>
      </c>
      <c r="BH47" s="145"/>
      <c r="BI47" s="145"/>
      <c r="BJ47" s="145"/>
      <c r="BK47" s="145"/>
      <c r="BL47" s="145"/>
      <c r="CA47" s="186"/>
    </row>
    <row r="48" spans="1:80" ht="16.5" hidden="1" customHeight="1" outlineLevel="1">
      <c r="A48" s="297"/>
      <c r="B48" s="2" t="s">
        <v>362</v>
      </c>
      <c r="C48" s="2" t="s">
        <v>363</v>
      </c>
      <c r="D48" s="2" t="s">
        <v>208</v>
      </c>
      <c r="F48" s="145"/>
      <c r="G48" s="145"/>
      <c r="H48" s="145"/>
      <c r="I48" s="145"/>
      <c r="J48" s="145"/>
      <c r="K48" s="145"/>
      <c r="L48" s="145"/>
      <c r="M48" s="145"/>
      <c r="N48" s="145"/>
      <c r="O48" s="145"/>
      <c r="P48" s="145">
        <f>$O36/'Fixed Data'!$B$13*'Fixed Data'!P42</f>
        <v>0</v>
      </c>
      <c r="Q48" s="145">
        <f>$O36/'Fixed Data'!$B$13*'Fixed Data'!Q42</f>
        <v>0</v>
      </c>
      <c r="R48" s="145">
        <f>$O36/'Fixed Data'!$B$13*'Fixed Data'!R42</f>
        <v>0</v>
      </c>
      <c r="S48" s="145">
        <f>$O36/'Fixed Data'!$B$13*'Fixed Data'!S42</f>
        <v>0</v>
      </c>
      <c r="T48" s="145">
        <f>$O36/'Fixed Data'!$B$13*'Fixed Data'!T42</f>
        <v>0</v>
      </c>
      <c r="U48" s="145">
        <f>$O36/'Fixed Data'!$B$13*'Fixed Data'!U42</f>
        <v>0</v>
      </c>
      <c r="V48" s="145">
        <f>$O36/'Fixed Data'!$B$13*'Fixed Data'!V42</f>
        <v>0</v>
      </c>
      <c r="W48" s="145">
        <f>$O36/'Fixed Data'!$B$13*'Fixed Data'!W42</f>
        <v>0</v>
      </c>
      <c r="X48" s="145">
        <f>$O36/'Fixed Data'!$B$13*'Fixed Data'!X42</f>
        <v>0</v>
      </c>
      <c r="Y48" s="145">
        <f>$O36/'Fixed Data'!$B$13*'Fixed Data'!Y42</f>
        <v>0</v>
      </c>
      <c r="Z48" s="145">
        <f>$O36/'Fixed Data'!$B$13*'Fixed Data'!Z42</f>
        <v>0</v>
      </c>
      <c r="AA48" s="145">
        <f>$O36/'Fixed Data'!$B$13*'Fixed Data'!AA42</f>
        <v>0</v>
      </c>
      <c r="AB48" s="145">
        <f>$O36/'Fixed Data'!$B$13*'Fixed Data'!AB42</f>
        <v>0</v>
      </c>
      <c r="AC48" s="145">
        <f>$O36/'Fixed Data'!$B$13*'Fixed Data'!AC42</f>
        <v>0</v>
      </c>
      <c r="AD48" s="145">
        <f>$O36/'Fixed Data'!$B$13*'Fixed Data'!AD42</f>
        <v>0</v>
      </c>
      <c r="AE48" s="145">
        <f>$O36/'Fixed Data'!$B$13*'Fixed Data'!AE42</f>
        <v>0</v>
      </c>
      <c r="AF48" s="145">
        <f>$O36/'Fixed Data'!$B$13*'Fixed Data'!AF42</f>
        <v>0</v>
      </c>
      <c r="AG48" s="145">
        <f>$O36/'Fixed Data'!$B$13*'Fixed Data'!AG42</f>
        <v>0</v>
      </c>
      <c r="AH48" s="145">
        <f>$O36/'Fixed Data'!$B$13*'Fixed Data'!AH42</f>
        <v>0</v>
      </c>
      <c r="AI48" s="145">
        <f>$O36/'Fixed Data'!$B$13*'Fixed Data'!AI42</f>
        <v>0</v>
      </c>
      <c r="AJ48" s="145">
        <f>$O36/'Fixed Data'!$B$13*'Fixed Data'!AJ42</f>
        <v>0</v>
      </c>
      <c r="AK48" s="145">
        <f>$O36/'Fixed Data'!$B$13*'Fixed Data'!AK42</f>
        <v>0</v>
      </c>
      <c r="AL48" s="145">
        <f>$O36/'Fixed Data'!$B$13*'Fixed Data'!AL42</f>
        <v>0</v>
      </c>
      <c r="AM48" s="145">
        <f>$O36/'Fixed Data'!$B$13*'Fixed Data'!AM42</f>
        <v>0</v>
      </c>
      <c r="AN48" s="145">
        <f>$O36/'Fixed Data'!$B$13*'Fixed Data'!AN42</f>
        <v>0</v>
      </c>
      <c r="AO48" s="145">
        <f>$O36/'Fixed Data'!$B$13*'Fixed Data'!AO42</f>
        <v>0</v>
      </c>
      <c r="AP48" s="145">
        <f>$O36/'Fixed Data'!$B$13*'Fixed Data'!AP42</f>
        <v>0</v>
      </c>
      <c r="AQ48" s="145">
        <f>$O36/'Fixed Data'!$B$13*'Fixed Data'!AQ42</f>
        <v>0</v>
      </c>
      <c r="AR48" s="145">
        <f>$O36/'Fixed Data'!$B$13*'Fixed Data'!AR42</f>
        <v>0</v>
      </c>
      <c r="AS48" s="145">
        <f>$O36/'Fixed Data'!$B$13*'Fixed Data'!AS42</f>
        <v>0</v>
      </c>
      <c r="AT48" s="145">
        <f>$O36/'Fixed Data'!$B$13*'Fixed Data'!AT42</f>
        <v>0</v>
      </c>
      <c r="AU48" s="145">
        <f>$O36/'Fixed Data'!$B$13*'Fixed Data'!AU42</f>
        <v>0</v>
      </c>
      <c r="AV48" s="145">
        <f>$O36/'Fixed Data'!$B$13*'Fixed Data'!AV42</f>
        <v>0</v>
      </c>
      <c r="AW48" s="145">
        <f>$O36/'Fixed Data'!$B$13*'Fixed Data'!AW42</f>
        <v>0</v>
      </c>
      <c r="AX48" s="145">
        <f>$O36/'Fixed Data'!$B$13*'Fixed Data'!AX42</f>
        <v>0</v>
      </c>
      <c r="AY48" s="145">
        <f>$O36/'Fixed Data'!$B$13*'Fixed Data'!AY42</f>
        <v>0</v>
      </c>
      <c r="AZ48" s="145">
        <f>$O36/'Fixed Data'!$B$13*'Fixed Data'!AZ42</f>
        <v>0</v>
      </c>
      <c r="BA48" s="145">
        <f>$O36/'Fixed Data'!$B$13*'Fixed Data'!BA42</f>
        <v>0</v>
      </c>
      <c r="BB48" s="145">
        <f>$O36/'Fixed Data'!$B$13*'Fixed Data'!BB42</f>
        <v>0</v>
      </c>
      <c r="BC48" s="145">
        <f>$O36/'Fixed Data'!$B$13*'Fixed Data'!BC42</f>
        <v>0</v>
      </c>
      <c r="BD48" s="145">
        <f>$O36/'Fixed Data'!$B$13*'Fixed Data'!BD42</f>
        <v>0</v>
      </c>
      <c r="BE48" s="145">
        <f>$O36/'Fixed Data'!$B$13*'Fixed Data'!BE42</f>
        <v>0</v>
      </c>
      <c r="BF48" s="145">
        <f>$O36/'Fixed Data'!$B$13*'Fixed Data'!BF42</f>
        <v>0</v>
      </c>
      <c r="BG48" s="145">
        <f>$O36/'Fixed Data'!$B$13*'Fixed Data'!BG42</f>
        <v>0</v>
      </c>
      <c r="BH48" s="145">
        <f>$O36/'Fixed Data'!$B$13*'Fixed Data'!BH42</f>
        <v>0</v>
      </c>
      <c r="BI48" s="145"/>
      <c r="BJ48" s="145"/>
      <c r="BK48" s="145"/>
      <c r="BL48" s="145"/>
      <c r="CA48" s="186"/>
    </row>
    <row r="49" spans="1:79" ht="16.5" hidden="1" customHeight="1" outlineLevel="1">
      <c r="A49" s="297"/>
      <c r="B49" s="2" t="s">
        <v>364</v>
      </c>
      <c r="C49" s="2" t="s">
        <v>365</v>
      </c>
      <c r="D49" s="2" t="s">
        <v>208</v>
      </c>
      <c r="F49" s="145"/>
      <c r="G49" s="145"/>
      <c r="H49" s="145"/>
      <c r="I49" s="145"/>
      <c r="J49" s="145"/>
      <c r="K49" s="145"/>
      <c r="L49" s="145"/>
      <c r="M49" s="145"/>
      <c r="N49" s="145"/>
      <c r="O49" s="145"/>
      <c r="P49" s="145"/>
      <c r="Q49" s="145">
        <f>$P36/'Fixed Data'!$B$13*'Fixed Data'!Q43</f>
        <v>0</v>
      </c>
      <c r="R49" s="145">
        <f>$P36/'Fixed Data'!$B$13*'Fixed Data'!R43</f>
        <v>0</v>
      </c>
      <c r="S49" s="145">
        <f>$P36/'Fixed Data'!$B$13*'Fixed Data'!S43</f>
        <v>0</v>
      </c>
      <c r="T49" s="145">
        <f>$P36/'Fixed Data'!$B$13*'Fixed Data'!T43</f>
        <v>0</v>
      </c>
      <c r="U49" s="145">
        <f>$P36/'Fixed Data'!$B$13*'Fixed Data'!U43</f>
        <v>0</v>
      </c>
      <c r="V49" s="145">
        <f>$P36/'Fixed Data'!$B$13*'Fixed Data'!V43</f>
        <v>0</v>
      </c>
      <c r="W49" s="145">
        <f>$P36/'Fixed Data'!$B$13*'Fixed Data'!W43</f>
        <v>0</v>
      </c>
      <c r="X49" s="145">
        <f>$P36/'Fixed Data'!$B$13*'Fixed Data'!X43</f>
        <v>0</v>
      </c>
      <c r="Y49" s="145">
        <f>$P36/'Fixed Data'!$B$13*'Fixed Data'!Y43</f>
        <v>0</v>
      </c>
      <c r="Z49" s="145">
        <f>$P36/'Fixed Data'!$B$13*'Fixed Data'!Z43</f>
        <v>0</v>
      </c>
      <c r="AA49" s="145">
        <f>$P36/'Fixed Data'!$B$13*'Fixed Data'!AA43</f>
        <v>0</v>
      </c>
      <c r="AB49" s="145">
        <f>$P36/'Fixed Data'!$B$13*'Fixed Data'!AB43</f>
        <v>0</v>
      </c>
      <c r="AC49" s="145">
        <f>$P36/'Fixed Data'!$B$13*'Fixed Data'!AC43</f>
        <v>0</v>
      </c>
      <c r="AD49" s="145">
        <f>$P36/'Fixed Data'!$B$13*'Fixed Data'!AD43</f>
        <v>0</v>
      </c>
      <c r="AE49" s="145">
        <f>$P36/'Fixed Data'!$B$13*'Fixed Data'!AE43</f>
        <v>0</v>
      </c>
      <c r="AF49" s="145">
        <f>$P36/'Fixed Data'!$B$13*'Fixed Data'!AF43</f>
        <v>0</v>
      </c>
      <c r="AG49" s="145">
        <f>$P36/'Fixed Data'!$B$13*'Fixed Data'!AG43</f>
        <v>0</v>
      </c>
      <c r="AH49" s="145">
        <f>$P36/'Fixed Data'!$B$13*'Fixed Data'!AH43</f>
        <v>0</v>
      </c>
      <c r="AI49" s="145">
        <f>$P36/'Fixed Data'!$B$13*'Fixed Data'!AI43</f>
        <v>0</v>
      </c>
      <c r="AJ49" s="145">
        <f>$P36/'Fixed Data'!$B$13*'Fixed Data'!AJ43</f>
        <v>0</v>
      </c>
      <c r="AK49" s="145">
        <f>$P36/'Fixed Data'!$B$13*'Fixed Data'!AK43</f>
        <v>0</v>
      </c>
      <c r="AL49" s="145">
        <f>$P36/'Fixed Data'!$B$13*'Fixed Data'!AL43</f>
        <v>0</v>
      </c>
      <c r="AM49" s="145">
        <f>$P36/'Fixed Data'!$B$13*'Fixed Data'!AM43</f>
        <v>0</v>
      </c>
      <c r="AN49" s="145">
        <f>$P36/'Fixed Data'!$B$13*'Fixed Data'!AN43</f>
        <v>0</v>
      </c>
      <c r="AO49" s="145">
        <f>$P36/'Fixed Data'!$B$13*'Fixed Data'!AO43</f>
        <v>0</v>
      </c>
      <c r="AP49" s="145">
        <f>$P36/'Fixed Data'!$B$13*'Fixed Data'!AP43</f>
        <v>0</v>
      </c>
      <c r="AQ49" s="145">
        <f>$P36/'Fixed Data'!$B$13*'Fixed Data'!AQ43</f>
        <v>0</v>
      </c>
      <c r="AR49" s="145">
        <f>$P36/'Fixed Data'!$B$13*'Fixed Data'!AR43</f>
        <v>0</v>
      </c>
      <c r="AS49" s="145">
        <f>$P36/'Fixed Data'!$B$13*'Fixed Data'!AS43</f>
        <v>0</v>
      </c>
      <c r="AT49" s="145">
        <f>$P36/'Fixed Data'!$B$13*'Fixed Data'!AT43</f>
        <v>0</v>
      </c>
      <c r="AU49" s="145">
        <f>$P36/'Fixed Data'!$B$13*'Fixed Data'!AU43</f>
        <v>0</v>
      </c>
      <c r="AV49" s="145">
        <f>$P36/'Fixed Data'!$B$13*'Fixed Data'!AV43</f>
        <v>0</v>
      </c>
      <c r="AW49" s="145">
        <f>$P36/'Fixed Data'!$B$13*'Fixed Data'!AW43</f>
        <v>0</v>
      </c>
      <c r="AX49" s="145">
        <f>$P36/'Fixed Data'!$B$13*'Fixed Data'!AX43</f>
        <v>0</v>
      </c>
      <c r="AY49" s="145">
        <f>$P36/'Fixed Data'!$B$13*'Fixed Data'!AY43</f>
        <v>0</v>
      </c>
      <c r="AZ49" s="145">
        <f>$P36/'Fixed Data'!$B$13*'Fixed Data'!AZ43</f>
        <v>0</v>
      </c>
      <c r="BA49" s="145">
        <f>$P36/'Fixed Data'!$B$13*'Fixed Data'!BA43</f>
        <v>0</v>
      </c>
      <c r="BB49" s="145">
        <f>$P36/'Fixed Data'!$B$13*'Fixed Data'!BB43</f>
        <v>0</v>
      </c>
      <c r="BC49" s="145">
        <f>$P36/'Fixed Data'!$B$13*'Fixed Data'!BC43</f>
        <v>0</v>
      </c>
      <c r="BD49" s="145">
        <f>$P36/'Fixed Data'!$B$13*'Fixed Data'!BD43</f>
        <v>0</v>
      </c>
      <c r="BE49" s="145">
        <f>$P36/'Fixed Data'!$B$13*'Fixed Data'!BE43</f>
        <v>0</v>
      </c>
      <c r="BF49" s="145">
        <f>$P36/'Fixed Data'!$B$13*'Fixed Data'!BF43</f>
        <v>0</v>
      </c>
      <c r="BG49" s="145">
        <f>$P36/'Fixed Data'!$B$13*'Fixed Data'!BG43</f>
        <v>0</v>
      </c>
      <c r="BH49" s="145">
        <f>$P36/'Fixed Data'!$B$13*'Fixed Data'!BH43</f>
        <v>0</v>
      </c>
      <c r="BI49" s="145">
        <f>$P36/'Fixed Data'!$B$13*'Fixed Data'!BI43</f>
        <v>0</v>
      </c>
      <c r="BJ49" s="145"/>
      <c r="BK49" s="145"/>
      <c r="BL49" s="145"/>
      <c r="CA49" s="186"/>
    </row>
    <row r="50" spans="1:79" ht="16.5" hidden="1" customHeight="1" outlineLevel="1">
      <c r="A50" s="297"/>
      <c r="B50" s="2" t="s">
        <v>366</v>
      </c>
      <c r="C50" s="2" t="s">
        <v>367</v>
      </c>
      <c r="D50" s="2" t="s">
        <v>208</v>
      </c>
      <c r="F50" s="145"/>
      <c r="G50" s="145"/>
      <c r="H50" s="145"/>
      <c r="I50" s="145"/>
      <c r="J50" s="145"/>
      <c r="K50" s="145"/>
      <c r="L50" s="145"/>
      <c r="M50" s="145"/>
      <c r="N50" s="145"/>
      <c r="O50" s="145"/>
      <c r="P50" s="145"/>
      <c r="Q50" s="145"/>
      <c r="R50" s="145">
        <f>$Q36/'Fixed Data'!$B$13*'Fixed Data'!R44</f>
        <v>0</v>
      </c>
      <c r="S50" s="145">
        <f>$Q36/'Fixed Data'!$B$13*'Fixed Data'!S44</f>
        <v>0</v>
      </c>
      <c r="T50" s="145">
        <f>$Q36/'Fixed Data'!$B$13*'Fixed Data'!T44</f>
        <v>0</v>
      </c>
      <c r="U50" s="145">
        <f>$Q36/'Fixed Data'!$B$13*'Fixed Data'!U44</f>
        <v>0</v>
      </c>
      <c r="V50" s="145">
        <f>$Q36/'Fixed Data'!$B$13*'Fixed Data'!V44</f>
        <v>0</v>
      </c>
      <c r="W50" s="145">
        <f>$Q36/'Fixed Data'!$B$13*'Fixed Data'!W44</f>
        <v>0</v>
      </c>
      <c r="X50" s="145">
        <f>$Q36/'Fixed Data'!$B$13*'Fixed Data'!X44</f>
        <v>0</v>
      </c>
      <c r="Y50" s="145">
        <f>$Q36/'Fixed Data'!$B$13*'Fixed Data'!Y44</f>
        <v>0</v>
      </c>
      <c r="Z50" s="145">
        <f>$Q36/'Fixed Data'!$B$13*'Fixed Data'!Z44</f>
        <v>0</v>
      </c>
      <c r="AA50" s="145">
        <f>$Q36/'Fixed Data'!$B$13*'Fixed Data'!AA44</f>
        <v>0</v>
      </c>
      <c r="AB50" s="145">
        <f>$Q36/'Fixed Data'!$B$13*'Fixed Data'!AB44</f>
        <v>0</v>
      </c>
      <c r="AC50" s="145">
        <f>$Q36/'Fixed Data'!$B$13*'Fixed Data'!AC44</f>
        <v>0</v>
      </c>
      <c r="AD50" s="145">
        <f>$Q36/'Fixed Data'!$B$13*'Fixed Data'!AD44</f>
        <v>0</v>
      </c>
      <c r="AE50" s="145">
        <f>$Q36/'Fixed Data'!$B$13*'Fixed Data'!AE44</f>
        <v>0</v>
      </c>
      <c r="AF50" s="145">
        <f>$Q36/'Fixed Data'!$B$13*'Fixed Data'!AF44</f>
        <v>0</v>
      </c>
      <c r="AG50" s="145">
        <f>$Q36/'Fixed Data'!$B$13*'Fixed Data'!AG44</f>
        <v>0</v>
      </c>
      <c r="AH50" s="145">
        <f>$Q36/'Fixed Data'!$B$13*'Fixed Data'!AH44</f>
        <v>0</v>
      </c>
      <c r="AI50" s="145">
        <f>$Q36/'Fixed Data'!$B$13*'Fixed Data'!AI44</f>
        <v>0</v>
      </c>
      <c r="AJ50" s="145">
        <f>$Q36/'Fixed Data'!$B$13*'Fixed Data'!AJ44</f>
        <v>0</v>
      </c>
      <c r="AK50" s="145">
        <f>$Q36/'Fixed Data'!$B$13*'Fixed Data'!AK44</f>
        <v>0</v>
      </c>
      <c r="AL50" s="145">
        <f>$Q36/'Fixed Data'!$B$13*'Fixed Data'!AL44</f>
        <v>0</v>
      </c>
      <c r="AM50" s="145">
        <f>$Q36/'Fixed Data'!$B$13*'Fixed Data'!AM44</f>
        <v>0</v>
      </c>
      <c r="AN50" s="145">
        <f>$Q36/'Fixed Data'!$B$13*'Fixed Data'!AN44</f>
        <v>0</v>
      </c>
      <c r="AO50" s="145">
        <f>$Q36/'Fixed Data'!$B$13*'Fixed Data'!AO44</f>
        <v>0</v>
      </c>
      <c r="AP50" s="145">
        <f>$Q36/'Fixed Data'!$B$13*'Fixed Data'!AP44</f>
        <v>0</v>
      </c>
      <c r="AQ50" s="145">
        <f>$Q36/'Fixed Data'!$B$13*'Fixed Data'!AQ44</f>
        <v>0</v>
      </c>
      <c r="AR50" s="145">
        <f>$Q36/'Fixed Data'!$B$13*'Fixed Data'!AR44</f>
        <v>0</v>
      </c>
      <c r="AS50" s="145">
        <f>$Q36/'Fixed Data'!$B$13*'Fixed Data'!AS44</f>
        <v>0</v>
      </c>
      <c r="AT50" s="145">
        <f>$Q36/'Fixed Data'!$B$13*'Fixed Data'!AT44</f>
        <v>0</v>
      </c>
      <c r="AU50" s="145">
        <f>$Q36/'Fixed Data'!$B$13*'Fixed Data'!AU44</f>
        <v>0</v>
      </c>
      <c r="AV50" s="145">
        <f>$Q36/'Fixed Data'!$B$13*'Fixed Data'!AV44</f>
        <v>0</v>
      </c>
      <c r="AW50" s="145">
        <f>$Q36/'Fixed Data'!$B$13*'Fixed Data'!AW44</f>
        <v>0</v>
      </c>
      <c r="AX50" s="145">
        <f>$Q36/'Fixed Data'!$B$13*'Fixed Data'!AX44</f>
        <v>0</v>
      </c>
      <c r="AY50" s="145">
        <f>$Q36/'Fixed Data'!$B$13*'Fixed Data'!AY44</f>
        <v>0</v>
      </c>
      <c r="AZ50" s="145">
        <f>$Q36/'Fixed Data'!$B$13*'Fixed Data'!AZ44</f>
        <v>0</v>
      </c>
      <c r="BA50" s="145">
        <f>$Q36/'Fixed Data'!$B$13*'Fixed Data'!BA44</f>
        <v>0</v>
      </c>
      <c r="BB50" s="145">
        <f>$Q36/'Fixed Data'!$B$13*'Fixed Data'!BB44</f>
        <v>0</v>
      </c>
      <c r="BC50" s="145">
        <f>$Q36/'Fixed Data'!$B$13*'Fixed Data'!BC44</f>
        <v>0</v>
      </c>
      <c r="BD50" s="145">
        <f>$Q36/'Fixed Data'!$B$13*'Fixed Data'!BD44</f>
        <v>0</v>
      </c>
      <c r="BE50" s="145">
        <f>$Q36/'Fixed Data'!$B$13*'Fixed Data'!BE44</f>
        <v>0</v>
      </c>
      <c r="BF50" s="145">
        <f>$Q36/'Fixed Data'!$B$13*'Fixed Data'!BF44</f>
        <v>0</v>
      </c>
      <c r="BG50" s="145">
        <f>$Q36/'Fixed Data'!$B$13*'Fixed Data'!BG44</f>
        <v>0</v>
      </c>
      <c r="BH50" s="145">
        <f>$Q36/'Fixed Data'!$B$13*'Fixed Data'!BH44</f>
        <v>0</v>
      </c>
      <c r="BI50" s="145">
        <f>$Q36/'Fixed Data'!$B$13*'Fixed Data'!BI44</f>
        <v>0</v>
      </c>
      <c r="BJ50" s="145">
        <f>$Q36/'Fixed Data'!$B$13*'Fixed Data'!BJ44</f>
        <v>0</v>
      </c>
      <c r="BK50" s="145"/>
      <c r="BL50" s="145"/>
      <c r="CA50" s="186"/>
    </row>
    <row r="51" spans="1:79" ht="16.5" hidden="1" customHeight="1" outlineLevel="1">
      <c r="A51" s="297"/>
      <c r="B51" s="2" t="s">
        <v>368</v>
      </c>
      <c r="C51" s="2" t="s">
        <v>369</v>
      </c>
      <c r="D51" s="2" t="s">
        <v>208</v>
      </c>
      <c r="F51" s="145"/>
      <c r="G51" s="145"/>
      <c r="H51" s="145"/>
      <c r="I51" s="145"/>
      <c r="J51" s="145"/>
      <c r="K51" s="145"/>
      <c r="L51" s="145"/>
      <c r="M51" s="145"/>
      <c r="N51" s="145"/>
      <c r="O51" s="145"/>
      <c r="P51" s="145"/>
      <c r="Q51" s="145"/>
      <c r="R51" s="145"/>
      <c r="S51" s="145">
        <f>$R36/'Fixed Data'!$B$13*'Fixed Data'!S45</f>
        <v>0</v>
      </c>
      <c r="T51" s="145">
        <f>$R36/'Fixed Data'!$B$13*'Fixed Data'!T45</f>
        <v>0</v>
      </c>
      <c r="U51" s="145">
        <f>$R36/'Fixed Data'!$B$13*'Fixed Data'!U45</f>
        <v>0</v>
      </c>
      <c r="V51" s="145">
        <f>$R36/'Fixed Data'!$B$13*'Fixed Data'!V45</f>
        <v>0</v>
      </c>
      <c r="W51" s="145">
        <f>$R36/'Fixed Data'!$B$13*'Fixed Data'!W45</f>
        <v>0</v>
      </c>
      <c r="X51" s="145">
        <f>$R36/'Fixed Data'!$B$13*'Fixed Data'!X45</f>
        <v>0</v>
      </c>
      <c r="Y51" s="145">
        <f>$R36/'Fixed Data'!$B$13*'Fixed Data'!Y45</f>
        <v>0</v>
      </c>
      <c r="Z51" s="145">
        <f>$R36/'Fixed Data'!$B$13*'Fixed Data'!Z45</f>
        <v>0</v>
      </c>
      <c r="AA51" s="145">
        <f>$R36/'Fixed Data'!$B$13*'Fixed Data'!AA45</f>
        <v>0</v>
      </c>
      <c r="AB51" s="145">
        <f>$R36/'Fixed Data'!$B$13*'Fixed Data'!AB45</f>
        <v>0</v>
      </c>
      <c r="AC51" s="145">
        <f>$R36/'Fixed Data'!$B$13*'Fixed Data'!AC45</f>
        <v>0</v>
      </c>
      <c r="AD51" s="145">
        <f>$R36/'Fixed Data'!$B$13*'Fixed Data'!AD45</f>
        <v>0</v>
      </c>
      <c r="AE51" s="145">
        <f>$R36/'Fixed Data'!$B$13*'Fixed Data'!AE45</f>
        <v>0</v>
      </c>
      <c r="AF51" s="145">
        <f>$R36/'Fixed Data'!$B$13*'Fixed Data'!AF45</f>
        <v>0</v>
      </c>
      <c r="AG51" s="145">
        <f>$R36/'Fixed Data'!$B$13*'Fixed Data'!AG45</f>
        <v>0</v>
      </c>
      <c r="AH51" s="145">
        <f>$R36/'Fixed Data'!$B$13*'Fixed Data'!AH45</f>
        <v>0</v>
      </c>
      <c r="AI51" s="145">
        <f>$R36/'Fixed Data'!$B$13*'Fixed Data'!AI45</f>
        <v>0</v>
      </c>
      <c r="AJ51" s="145">
        <f>$R36/'Fixed Data'!$B$13*'Fixed Data'!AJ45</f>
        <v>0</v>
      </c>
      <c r="AK51" s="145">
        <f>$R36/'Fixed Data'!$B$13*'Fixed Data'!AK45</f>
        <v>0</v>
      </c>
      <c r="AL51" s="145">
        <f>$R36/'Fixed Data'!$B$13*'Fixed Data'!AL45</f>
        <v>0</v>
      </c>
      <c r="AM51" s="145">
        <f>$R36/'Fixed Data'!$B$13*'Fixed Data'!AM45</f>
        <v>0</v>
      </c>
      <c r="AN51" s="145">
        <f>$R36/'Fixed Data'!$B$13*'Fixed Data'!AN45</f>
        <v>0</v>
      </c>
      <c r="AO51" s="145">
        <f>$R36/'Fixed Data'!$B$13*'Fixed Data'!AO45</f>
        <v>0</v>
      </c>
      <c r="AP51" s="145">
        <f>$R36/'Fixed Data'!$B$13*'Fixed Data'!AP45</f>
        <v>0</v>
      </c>
      <c r="AQ51" s="145">
        <f>$R36/'Fixed Data'!$B$13*'Fixed Data'!AQ45</f>
        <v>0</v>
      </c>
      <c r="AR51" s="145">
        <f>$R36/'Fixed Data'!$B$13*'Fixed Data'!AR45</f>
        <v>0</v>
      </c>
      <c r="AS51" s="145">
        <f>$R36/'Fixed Data'!$B$13*'Fixed Data'!AS45</f>
        <v>0</v>
      </c>
      <c r="AT51" s="145">
        <f>$R36/'Fixed Data'!$B$13*'Fixed Data'!AT45</f>
        <v>0</v>
      </c>
      <c r="AU51" s="145">
        <f>$R36/'Fixed Data'!$B$13*'Fixed Data'!AU45</f>
        <v>0</v>
      </c>
      <c r="AV51" s="145">
        <f>$R36/'Fixed Data'!$B$13*'Fixed Data'!AV45</f>
        <v>0</v>
      </c>
      <c r="AW51" s="145">
        <f>$R36/'Fixed Data'!$B$13*'Fixed Data'!AW45</f>
        <v>0</v>
      </c>
      <c r="AX51" s="145">
        <f>$R36/'Fixed Data'!$B$13*'Fixed Data'!AX45</f>
        <v>0</v>
      </c>
      <c r="AY51" s="145">
        <f>$R36/'Fixed Data'!$B$13*'Fixed Data'!AY45</f>
        <v>0</v>
      </c>
      <c r="AZ51" s="145">
        <f>$R36/'Fixed Data'!$B$13*'Fixed Data'!AZ45</f>
        <v>0</v>
      </c>
      <c r="BA51" s="145">
        <f>$R36/'Fixed Data'!$B$13*'Fixed Data'!BA45</f>
        <v>0</v>
      </c>
      <c r="BB51" s="145">
        <f>$R36/'Fixed Data'!$B$13*'Fixed Data'!BB45</f>
        <v>0</v>
      </c>
      <c r="BC51" s="145">
        <f>$R36/'Fixed Data'!$B$13*'Fixed Data'!BC45</f>
        <v>0</v>
      </c>
      <c r="BD51" s="145">
        <f>$R36/'Fixed Data'!$B$13*'Fixed Data'!BD45</f>
        <v>0</v>
      </c>
      <c r="BE51" s="145">
        <f>$R36/'Fixed Data'!$B$13*'Fixed Data'!BE45</f>
        <v>0</v>
      </c>
      <c r="BF51" s="145">
        <f>$R36/'Fixed Data'!$B$13*'Fixed Data'!BF45</f>
        <v>0</v>
      </c>
      <c r="BG51" s="145">
        <f>$R36/'Fixed Data'!$B$13*'Fixed Data'!BG45</f>
        <v>0</v>
      </c>
      <c r="BH51" s="145">
        <f>$R36/'Fixed Data'!$B$13*'Fixed Data'!BH45</f>
        <v>0</v>
      </c>
      <c r="BI51" s="145">
        <f>$R36/'Fixed Data'!$B$13*'Fixed Data'!BI45</f>
        <v>0</v>
      </c>
      <c r="BJ51" s="145">
        <f>$R36/'Fixed Data'!$B$13*'Fixed Data'!BJ45</f>
        <v>0</v>
      </c>
      <c r="BK51" s="145">
        <f>$R36/'Fixed Data'!$B$13*'Fixed Data'!BK45</f>
        <v>0</v>
      </c>
      <c r="BL51" s="145"/>
      <c r="CA51" s="186"/>
    </row>
    <row r="52" spans="1:79" ht="16.5" hidden="1" customHeight="1" outlineLevel="1">
      <c r="A52" s="297"/>
      <c r="B52" s="2" t="s">
        <v>370</v>
      </c>
      <c r="C52" s="2" t="s">
        <v>371</v>
      </c>
      <c r="D52" s="2" t="s">
        <v>208</v>
      </c>
      <c r="F52" s="145"/>
      <c r="G52" s="145"/>
      <c r="H52" s="145"/>
      <c r="I52" s="145"/>
      <c r="J52" s="145"/>
      <c r="K52" s="145"/>
      <c r="L52" s="145"/>
      <c r="M52" s="145"/>
      <c r="N52" s="145"/>
      <c r="O52" s="145"/>
      <c r="P52" s="145"/>
      <c r="Q52" s="145"/>
      <c r="R52" s="145"/>
      <c r="S52" s="145"/>
      <c r="T52" s="145">
        <f>$S36/'Fixed Data'!$B$13*'Fixed Data'!T46</f>
        <v>0</v>
      </c>
      <c r="U52" s="145">
        <f>$S36/'Fixed Data'!$B$13*'Fixed Data'!U46</f>
        <v>0</v>
      </c>
      <c r="V52" s="145">
        <f>$S36/'Fixed Data'!$B$13*'Fixed Data'!V46</f>
        <v>0</v>
      </c>
      <c r="W52" s="145">
        <f>$S36/'Fixed Data'!$B$13*'Fixed Data'!W46</f>
        <v>0</v>
      </c>
      <c r="X52" s="145">
        <f>$S36/'Fixed Data'!$B$13*'Fixed Data'!X46</f>
        <v>0</v>
      </c>
      <c r="Y52" s="145">
        <f>$S36/'Fixed Data'!$B$13*'Fixed Data'!Y46</f>
        <v>0</v>
      </c>
      <c r="Z52" s="145">
        <f>$S36/'Fixed Data'!$B$13*'Fixed Data'!Z46</f>
        <v>0</v>
      </c>
      <c r="AA52" s="145">
        <f>$S36/'Fixed Data'!$B$13*'Fixed Data'!AA46</f>
        <v>0</v>
      </c>
      <c r="AB52" s="145">
        <f>$S36/'Fixed Data'!$B$13*'Fixed Data'!AB46</f>
        <v>0</v>
      </c>
      <c r="AC52" s="145">
        <f>$S36/'Fixed Data'!$B$13*'Fixed Data'!AC46</f>
        <v>0</v>
      </c>
      <c r="AD52" s="145">
        <f>$S36/'Fixed Data'!$B$13*'Fixed Data'!AD46</f>
        <v>0</v>
      </c>
      <c r="AE52" s="145">
        <f>$S36/'Fixed Data'!$B$13*'Fixed Data'!AE46</f>
        <v>0</v>
      </c>
      <c r="AF52" s="145">
        <f>$S36/'Fixed Data'!$B$13*'Fixed Data'!AF46</f>
        <v>0</v>
      </c>
      <c r="AG52" s="145">
        <f>$S36/'Fixed Data'!$B$13*'Fixed Data'!AG46</f>
        <v>0</v>
      </c>
      <c r="AH52" s="145">
        <f>$S36/'Fixed Data'!$B$13*'Fixed Data'!AH46</f>
        <v>0</v>
      </c>
      <c r="AI52" s="145">
        <f>$S36/'Fixed Data'!$B$13*'Fixed Data'!AI46</f>
        <v>0</v>
      </c>
      <c r="AJ52" s="145">
        <f>$S36/'Fixed Data'!$B$13*'Fixed Data'!AJ46</f>
        <v>0</v>
      </c>
      <c r="AK52" s="145">
        <f>$S36/'Fixed Data'!$B$13*'Fixed Data'!AK46</f>
        <v>0</v>
      </c>
      <c r="AL52" s="145">
        <f>$S36/'Fixed Data'!$B$13*'Fixed Data'!AL46</f>
        <v>0</v>
      </c>
      <c r="AM52" s="145">
        <f>$S36/'Fixed Data'!$B$13*'Fixed Data'!AM46</f>
        <v>0</v>
      </c>
      <c r="AN52" s="145">
        <f>$S36/'Fixed Data'!$B$13*'Fixed Data'!AN46</f>
        <v>0</v>
      </c>
      <c r="AO52" s="145">
        <f>$S36/'Fixed Data'!$B$13*'Fixed Data'!AO46</f>
        <v>0</v>
      </c>
      <c r="AP52" s="145">
        <f>$S36/'Fixed Data'!$B$13*'Fixed Data'!AP46</f>
        <v>0</v>
      </c>
      <c r="AQ52" s="145">
        <f>$S36/'Fixed Data'!$B$13*'Fixed Data'!AQ46</f>
        <v>0</v>
      </c>
      <c r="AR52" s="145">
        <f>$S36/'Fixed Data'!$B$13*'Fixed Data'!AR46</f>
        <v>0</v>
      </c>
      <c r="AS52" s="145">
        <f>$S36/'Fixed Data'!$B$13*'Fixed Data'!AS46</f>
        <v>0</v>
      </c>
      <c r="AT52" s="145">
        <f>$S36/'Fixed Data'!$B$13*'Fixed Data'!AT46</f>
        <v>0</v>
      </c>
      <c r="AU52" s="145">
        <f>$S36/'Fixed Data'!$B$13*'Fixed Data'!AU46</f>
        <v>0</v>
      </c>
      <c r="AV52" s="145">
        <f>$S36/'Fixed Data'!$B$13*'Fixed Data'!AV46</f>
        <v>0</v>
      </c>
      <c r="AW52" s="145">
        <f>$S36/'Fixed Data'!$B$13*'Fixed Data'!AW46</f>
        <v>0</v>
      </c>
      <c r="AX52" s="145">
        <f>$S36/'Fixed Data'!$B$13*'Fixed Data'!AX46</f>
        <v>0</v>
      </c>
      <c r="AY52" s="145">
        <f>$S36/'Fixed Data'!$B$13*'Fixed Data'!AY46</f>
        <v>0</v>
      </c>
      <c r="AZ52" s="145">
        <f>$S36/'Fixed Data'!$B$13*'Fixed Data'!AZ46</f>
        <v>0</v>
      </c>
      <c r="BA52" s="145">
        <f>$S36/'Fixed Data'!$B$13*'Fixed Data'!BA46</f>
        <v>0</v>
      </c>
      <c r="BB52" s="145">
        <f>$S36/'Fixed Data'!$B$13*'Fixed Data'!BB46</f>
        <v>0</v>
      </c>
      <c r="BC52" s="145">
        <f>$S36/'Fixed Data'!$B$13*'Fixed Data'!BC46</f>
        <v>0</v>
      </c>
      <c r="BD52" s="145">
        <f>$S36/'Fixed Data'!$B$13*'Fixed Data'!BD46</f>
        <v>0</v>
      </c>
      <c r="BE52" s="145">
        <f>$S36/'Fixed Data'!$B$13*'Fixed Data'!BE46</f>
        <v>0</v>
      </c>
      <c r="BF52" s="145">
        <f>$S36/'Fixed Data'!$B$13*'Fixed Data'!BF46</f>
        <v>0</v>
      </c>
      <c r="BG52" s="145">
        <f>$S36/'Fixed Data'!$B$13*'Fixed Data'!BG46</f>
        <v>0</v>
      </c>
      <c r="BH52" s="145">
        <f>$S36/'Fixed Data'!$B$13*'Fixed Data'!BH46</f>
        <v>0</v>
      </c>
      <c r="BI52" s="145">
        <f>$S36/'Fixed Data'!$B$13*'Fixed Data'!BI46</f>
        <v>0</v>
      </c>
      <c r="BJ52" s="145">
        <f>$S36/'Fixed Data'!$B$13*'Fixed Data'!BJ46</f>
        <v>0</v>
      </c>
      <c r="BK52" s="145">
        <f>$S36/'Fixed Data'!$B$13*'Fixed Data'!BK46</f>
        <v>0</v>
      </c>
      <c r="BL52" s="145">
        <f>$S36/'Fixed Data'!$B$13*'Fixed Data'!BL46</f>
        <v>0</v>
      </c>
      <c r="CA52" s="186"/>
    </row>
    <row r="53" spans="1:79" ht="16.5" hidden="1" customHeight="1" outlineLevel="1">
      <c r="A53" s="297"/>
      <c r="B53" s="2" t="s">
        <v>372</v>
      </c>
      <c r="C53" s="2" t="s">
        <v>373</v>
      </c>
      <c r="D53" s="2" t="s">
        <v>208</v>
      </c>
      <c r="F53" s="145"/>
      <c r="G53" s="145"/>
      <c r="H53" s="145"/>
      <c r="I53" s="145"/>
      <c r="J53" s="145"/>
      <c r="K53" s="145"/>
      <c r="L53" s="145"/>
      <c r="M53" s="145"/>
      <c r="N53" s="145"/>
      <c r="O53" s="145"/>
      <c r="P53" s="145"/>
      <c r="Q53" s="145"/>
      <c r="R53" s="145"/>
      <c r="S53" s="145"/>
      <c r="T53" s="145"/>
      <c r="U53" s="145">
        <f>$T36/'Fixed Data'!$B$13*'Fixed Data'!U47</f>
        <v>0</v>
      </c>
      <c r="V53" s="145">
        <f>$T36/'Fixed Data'!$B$13*'Fixed Data'!V47</f>
        <v>0</v>
      </c>
      <c r="W53" s="145">
        <f>$T36/'Fixed Data'!$B$13*'Fixed Data'!W47</f>
        <v>0</v>
      </c>
      <c r="X53" s="145">
        <f>$T36/'Fixed Data'!$B$13*'Fixed Data'!X47</f>
        <v>0</v>
      </c>
      <c r="Y53" s="145">
        <f>$T36/'Fixed Data'!$B$13*'Fixed Data'!Y47</f>
        <v>0</v>
      </c>
      <c r="Z53" s="145">
        <f>$T36/'Fixed Data'!$B$13*'Fixed Data'!Z47</f>
        <v>0</v>
      </c>
      <c r="AA53" s="145">
        <f>$T36/'Fixed Data'!$B$13*'Fixed Data'!AA47</f>
        <v>0</v>
      </c>
      <c r="AB53" s="145">
        <f>$T36/'Fixed Data'!$B$13*'Fixed Data'!AB47</f>
        <v>0</v>
      </c>
      <c r="AC53" s="145">
        <f>$T36/'Fixed Data'!$B$13*'Fixed Data'!AC47</f>
        <v>0</v>
      </c>
      <c r="AD53" s="145">
        <f>$T36/'Fixed Data'!$B$13*'Fixed Data'!AD47</f>
        <v>0</v>
      </c>
      <c r="AE53" s="145">
        <f>$T36/'Fixed Data'!$B$13*'Fixed Data'!AE47</f>
        <v>0</v>
      </c>
      <c r="AF53" s="145">
        <f>$T36/'Fixed Data'!$B$13*'Fixed Data'!AF47</f>
        <v>0</v>
      </c>
      <c r="AG53" s="145">
        <f>$T36/'Fixed Data'!$B$13*'Fixed Data'!AG47</f>
        <v>0</v>
      </c>
      <c r="AH53" s="145">
        <f>$T36/'Fixed Data'!$B$13*'Fixed Data'!AH47</f>
        <v>0</v>
      </c>
      <c r="AI53" s="145">
        <f>$T36/'Fixed Data'!$B$13*'Fixed Data'!AI47</f>
        <v>0</v>
      </c>
      <c r="AJ53" s="145">
        <f>$T36/'Fixed Data'!$B$13*'Fixed Data'!AJ47</f>
        <v>0</v>
      </c>
      <c r="AK53" s="145">
        <f>$T36/'Fixed Data'!$B$13*'Fixed Data'!AK47</f>
        <v>0</v>
      </c>
      <c r="AL53" s="145">
        <f>$T36/'Fixed Data'!$B$13*'Fixed Data'!AL47</f>
        <v>0</v>
      </c>
      <c r="AM53" s="145">
        <f>$T36/'Fixed Data'!$B$13*'Fixed Data'!AM47</f>
        <v>0</v>
      </c>
      <c r="AN53" s="145">
        <f>$T36/'Fixed Data'!$B$13*'Fixed Data'!AN47</f>
        <v>0</v>
      </c>
      <c r="AO53" s="145">
        <f>$T36/'Fixed Data'!$B$13*'Fixed Data'!AO47</f>
        <v>0</v>
      </c>
      <c r="AP53" s="145">
        <f>$T36/'Fixed Data'!$B$13*'Fixed Data'!AP47</f>
        <v>0</v>
      </c>
      <c r="AQ53" s="145">
        <f>$T36/'Fixed Data'!$B$13*'Fixed Data'!AQ47</f>
        <v>0</v>
      </c>
      <c r="AR53" s="145">
        <f>$T36/'Fixed Data'!$B$13*'Fixed Data'!AR47</f>
        <v>0</v>
      </c>
      <c r="AS53" s="145">
        <f>$T36/'Fixed Data'!$B$13*'Fixed Data'!AS47</f>
        <v>0</v>
      </c>
      <c r="AT53" s="145">
        <f>$T36/'Fixed Data'!$B$13*'Fixed Data'!AT47</f>
        <v>0</v>
      </c>
      <c r="AU53" s="145">
        <f>$T36/'Fixed Data'!$B$13*'Fixed Data'!AU47</f>
        <v>0</v>
      </c>
      <c r="AV53" s="145">
        <f>$T36/'Fixed Data'!$B$13*'Fixed Data'!AV47</f>
        <v>0</v>
      </c>
      <c r="AW53" s="145">
        <f>$T36/'Fixed Data'!$B$13*'Fixed Data'!AW47</f>
        <v>0</v>
      </c>
      <c r="AX53" s="145">
        <f>$T36/'Fixed Data'!$B$13*'Fixed Data'!AX47</f>
        <v>0</v>
      </c>
      <c r="AY53" s="145">
        <f>$T36/'Fixed Data'!$B$13*'Fixed Data'!AY47</f>
        <v>0</v>
      </c>
      <c r="AZ53" s="145">
        <f>$T36/'Fixed Data'!$B$13*'Fixed Data'!AZ47</f>
        <v>0</v>
      </c>
      <c r="BA53" s="145">
        <f>$T36/'Fixed Data'!$B$13*'Fixed Data'!BA47</f>
        <v>0</v>
      </c>
      <c r="BB53" s="145">
        <f>$T36/'Fixed Data'!$B$13*'Fixed Data'!BB47</f>
        <v>0</v>
      </c>
      <c r="BC53" s="145">
        <f>$T36/'Fixed Data'!$B$13*'Fixed Data'!BC47</f>
        <v>0</v>
      </c>
      <c r="BD53" s="145">
        <f>$T36/'Fixed Data'!$B$13*'Fixed Data'!BD47</f>
        <v>0</v>
      </c>
      <c r="BE53" s="145">
        <f>$T36/'Fixed Data'!$B$13*'Fixed Data'!BE47</f>
        <v>0</v>
      </c>
      <c r="BF53" s="145">
        <f>$T36/'Fixed Data'!$B$13*'Fixed Data'!BF47</f>
        <v>0</v>
      </c>
      <c r="BG53" s="145">
        <f>$T36/'Fixed Data'!$B$13*'Fixed Data'!BG47</f>
        <v>0</v>
      </c>
      <c r="BH53" s="145">
        <f>$T36/'Fixed Data'!$B$13*'Fixed Data'!BH47</f>
        <v>0</v>
      </c>
      <c r="BI53" s="145">
        <f>$T36/'Fixed Data'!$B$13*'Fixed Data'!BI47</f>
        <v>0</v>
      </c>
      <c r="BJ53" s="145">
        <f>$T36/'Fixed Data'!$B$13*'Fixed Data'!BJ47</f>
        <v>0</v>
      </c>
      <c r="BK53" s="145">
        <f>$T36/'Fixed Data'!$B$13*'Fixed Data'!BK47</f>
        <v>0</v>
      </c>
      <c r="BL53" s="145">
        <f>$T36/'Fixed Data'!$B$13*'Fixed Data'!BL47</f>
        <v>0</v>
      </c>
      <c r="BM53" s="145">
        <f>$T36/'Fixed Data'!$B$13*'Fixed Data'!BM47</f>
        <v>0</v>
      </c>
      <c r="CA53" s="186"/>
    </row>
    <row r="54" spans="1:79" ht="16.5" hidden="1" customHeight="1" outlineLevel="1">
      <c r="A54" s="297"/>
      <c r="B54" s="2" t="s">
        <v>374</v>
      </c>
      <c r="C54" s="2" t="s">
        <v>375</v>
      </c>
      <c r="D54" s="2" t="s">
        <v>208</v>
      </c>
      <c r="F54" s="145"/>
      <c r="G54" s="145"/>
      <c r="H54" s="145"/>
      <c r="I54" s="145"/>
      <c r="J54" s="145"/>
      <c r="K54" s="145"/>
      <c r="L54" s="145"/>
      <c r="M54" s="145"/>
      <c r="N54" s="145"/>
      <c r="O54" s="145"/>
      <c r="P54" s="145"/>
      <c r="Q54" s="145"/>
      <c r="R54" s="145"/>
      <c r="S54" s="145"/>
      <c r="T54" s="145"/>
      <c r="U54" s="145"/>
      <c r="V54" s="145">
        <f>$U36/'Fixed Data'!$B$13*'Fixed Data'!V48</f>
        <v>0</v>
      </c>
      <c r="W54" s="145">
        <f>$U36/'Fixed Data'!$B$13*'Fixed Data'!W48</f>
        <v>0</v>
      </c>
      <c r="X54" s="145">
        <f>$U36/'Fixed Data'!$B$13*'Fixed Data'!X48</f>
        <v>0</v>
      </c>
      <c r="Y54" s="145">
        <f>$U36/'Fixed Data'!$B$13*'Fixed Data'!Y48</f>
        <v>0</v>
      </c>
      <c r="Z54" s="145">
        <f>$U36/'Fixed Data'!$B$13*'Fixed Data'!Z48</f>
        <v>0</v>
      </c>
      <c r="AA54" s="145">
        <f>$U36/'Fixed Data'!$B$13*'Fixed Data'!AA48</f>
        <v>0</v>
      </c>
      <c r="AB54" s="145">
        <f>$U36/'Fixed Data'!$B$13*'Fixed Data'!AB48</f>
        <v>0</v>
      </c>
      <c r="AC54" s="145">
        <f>$U36/'Fixed Data'!$B$13*'Fixed Data'!AC48</f>
        <v>0</v>
      </c>
      <c r="AD54" s="145">
        <f>$U36/'Fixed Data'!$B$13*'Fixed Data'!AD48</f>
        <v>0</v>
      </c>
      <c r="AE54" s="145">
        <f>$U36/'Fixed Data'!$B$13*'Fixed Data'!AE48</f>
        <v>0</v>
      </c>
      <c r="AF54" s="145">
        <f>$U36/'Fixed Data'!$B$13*'Fixed Data'!AF48</f>
        <v>0</v>
      </c>
      <c r="AG54" s="145">
        <f>$U36/'Fixed Data'!$B$13*'Fixed Data'!AG48</f>
        <v>0</v>
      </c>
      <c r="AH54" s="145">
        <f>$U36/'Fixed Data'!$B$13*'Fixed Data'!AH48</f>
        <v>0</v>
      </c>
      <c r="AI54" s="145">
        <f>$U36/'Fixed Data'!$B$13*'Fixed Data'!AI48</f>
        <v>0</v>
      </c>
      <c r="AJ54" s="145">
        <f>$U36/'Fixed Data'!$B$13*'Fixed Data'!AJ48</f>
        <v>0</v>
      </c>
      <c r="AK54" s="145">
        <f>$U36/'Fixed Data'!$B$13*'Fixed Data'!AK48</f>
        <v>0</v>
      </c>
      <c r="AL54" s="145">
        <f>$U36/'Fixed Data'!$B$13*'Fixed Data'!AL48</f>
        <v>0</v>
      </c>
      <c r="AM54" s="145">
        <f>$U36/'Fixed Data'!$B$13*'Fixed Data'!AM48</f>
        <v>0</v>
      </c>
      <c r="AN54" s="145">
        <f>$U36/'Fixed Data'!$B$13*'Fixed Data'!AN48</f>
        <v>0</v>
      </c>
      <c r="AO54" s="145">
        <f>$U36/'Fixed Data'!$B$13*'Fixed Data'!AO48</f>
        <v>0</v>
      </c>
      <c r="AP54" s="145">
        <f>$U36/'Fixed Data'!$B$13*'Fixed Data'!AP48</f>
        <v>0</v>
      </c>
      <c r="AQ54" s="145">
        <f>$U36/'Fixed Data'!$B$13*'Fixed Data'!AQ48</f>
        <v>0</v>
      </c>
      <c r="AR54" s="145">
        <f>$U36/'Fixed Data'!$B$13*'Fixed Data'!AR48</f>
        <v>0</v>
      </c>
      <c r="AS54" s="145">
        <f>$U36/'Fixed Data'!$B$13*'Fixed Data'!AS48</f>
        <v>0</v>
      </c>
      <c r="AT54" s="145">
        <f>$U36/'Fixed Data'!$B$13*'Fixed Data'!AT48</f>
        <v>0</v>
      </c>
      <c r="AU54" s="145">
        <f>$U36/'Fixed Data'!$B$13*'Fixed Data'!AU48</f>
        <v>0</v>
      </c>
      <c r="AV54" s="145">
        <f>$U36/'Fixed Data'!$B$13*'Fixed Data'!AV48</f>
        <v>0</v>
      </c>
      <c r="AW54" s="145">
        <f>$U36/'Fixed Data'!$B$13*'Fixed Data'!AW48</f>
        <v>0</v>
      </c>
      <c r="AX54" s="145">
        <f>$U36/'Fixed Data'!$B$13*'Fixed Data'!AX48</f>
        <v>0</v>
      </c>
      <c r="AY54" s="145">
        <f>$U36/'Fixed Data'!$B$13*'Fixed Data'!AY48</f>
        <v>0</v>
      </c>
      <c r="AZ54" s="145">
        <f>$U36/'Fixed Data'!$B$13*'Fixed Data'!AZ48</f>
        <v>0</v>
      </c>
      <c r="BA54" s="145">
        <f>$U36/'Fixed Data'!$B$13*'Fixed Data'!BA48</f>
        <v>0</v>
      </c>
      <c r="BB54" s="145">
        <f>$U36/'Fixed Data'!$B$13*'Fixed Data'!BB48</f>
        <v>0</v>
      </c>
      <c r="BC54" s="145">
        <f>$U36/'Fixed Data'!$B$13*'Fixed Data'!BC48</f>
        <v>0</v>
      </c>
      <c r="BD54" s="145">
        <f>$U36/'Fixed Data'!$B$13*'Fixed Data'!BD48</f>
        <v>0</v>
      </c>
      <c r="BE54" s="145">
        <f>$U36/'Fixed Data'!$B$13*'Fixed Data'!BE48</f>
        <v>0</v>
      </c>
      <c r="BF54" s="145">
        <f>$U36/'Fixed Data'!$B$13*'Fixed Data'!BF48</f>
        <v>0</v>
      </c>
      <c r="BG54" s="145">
        <f>$U36/'Fixed Data'!$B$13*'Fixed Data'!BG48</f>
        <v>0</v>
      </c>
      <c r="BH54" s="145">
        <f>$U36/'Fixed Data'!$B$13*'Fixed Data'!BH48</f>
        <v>0</v>
      </c>
      <c r="BI54" s="145">
        <f>$U36/'Fixed Data'!$B$13*'Fixed Data'!BI48</f>
        <v>0</v>
      </c>
      <c r="BJ54" s="145">
        <f>$U36/'Fixed Data'!$B$13*'Fixed Data'!BJ48</f>
        <v>0</v>
      </c>
      <c r="BK54" s="145">
        <f>$U36/'Fixed Data'!$B$13*'Fixed Data'!BK48</f>
        <v>0</v>
      </c>
      <c r="BL54" s="145">
        <f>$U36/'Fixed Data'!$B$13*'Fixed Data'!BL48</f>
        <v>0</v>
      </c>
      <c r="BM54" s="145">
        <f>$U36/'Fixed Data'!$B$13*'Fixed Data'!BM48</f>
        <v>0</v>
      </c>
      <c r="BN54" s="145">
        <f>$U36/'Fixed Data'!$B$13*'Fixed Data'!BN48</f>
        <v>0</v>
      </c>
      <c r="CA54" s="186"/>
    </row>
    <row r="55" spans="1:79" ht="16.5" hidden="1" customHeight="1" outlineLevel="1">
      <c r="A55" s="297"/>
      <c r="B55" s="2" t="s">
        <v>376</v>
      </c>
      <c r="C55" s="2" t="s">
        <v>377</v>
      </c>
      <c r="D55" s="2" t="s">
        <v>208</v>
      </c>
      <c r="F55" s="145"/>
      <c r="G55" s="145"/>
      <c r="H55" s="145"/>
      <c r="I55" s="145"/>
      <c r="J55" s="145"/>
      <c r="K55" s="145"/>
      <c r="L55" s="145"/>
      <c r="M55" s="145"/>
      <c r="N55" s="145"/>
      <c r="O55" s="145"/>
      <c r="P55" s="145"/>
      <c r="Q55" s="145"/>
      <c r="R55" s="145"/>
      <c r="S55" s="145"/>
      <c r="T55" s="145"/>
      <c r="U55" s="145"/>
      <c r="V55" s="145"/>
      <c r="W55" s="145">
        <f>$V36/'Fixed Data'!$B$13*'Fixed Data'!W49</f>
        <v>0</v>
      </c>
      <c r="X55" s="145">
        <f>$V36/'Fixed Data'!$B$13*'Fixed Data'!X49</f>
        <v>0</v>
      </c>
      <c r="Y55" s="145">
        <f>$V36/'Fixed Data'!$B$13*'Fixed Data'!Y49</f>
        <v>0</v>
      </c>
      <c r="Z55" s="145">
        <f>$V36/'Fixed Data'!$B$13*'Fixed Data'!Z49</f>
        <v>0</v>
      </c>
      <c r="AA55" s="145">
        <f>$V36/'Fixed Data'!$B$13*'Fixed Data'!AA49</f>
        <v>0</v>
      </c>
      <c r="AB55" s="145">
        <f>$V36/'Fixed Data'!$B$13*'Fixed Data'!AB49</f>
        <v>0</v>
      </c>
      <c r="AC55" s="145">
        <f>$V36/'Fixed Data'!$B$13*'Fixed Data'!AC49</f>
        <v>0</v>
      </c>
      <c r="AD55" s="145">
        <f>$V36/'Fixed Data'!$B$13*'Fixed Data'!AD49</f>
        <v>0</v>
      </c>
      <c r="AE55" s="145">
        <f>$V36/'Fixed Data'!$B$13*'Fixed Data'!AE49</f>
        <v>0</v>
      </c>
      <c r="AF55" s="145">
        <f>$V36/'Fixed Data'!$B$13*'Fixed Data'!AF49</f>
        <v>0</v>
      </c>
      <c r="AG55" s="145">
        <f>$V36/'Fixed Data'!$B$13*'Fixed Data'!AG49</f>
        <v>0</v>
      </c>
      <c r="AH55" s="145">
        <f>$V36/'Fixed Data'!$B$13*'Fixed Data'!AH49</f>
        <v>0</v>
      </c>
      <c r="AI55" s="145">
        <f>$V36/'Fixed Data'!$B$13*'Fixed Data'!AI49</f>
        <v>0</v>
      </c>
      <c r="AJ55" s="145">
        <f>$V36/'Fixed Data'!$B$13*'Fixed Data'!AJ49</f>
        <v>0</v>
      </c>
      <c r="AK55" s="145">
        <f>$V36/'Fixed Data'!$B$13*'Fixed Data'!AK49</f>
        <v>0</v>
      </c>
      <c r="AL55" s="145">
        <f>$V36/'Fixed Data'!$B$13*'Fixed Data'!AL49</f>
        <v>0</v>
      </c>
      <c r="AM55" s="145">
        <f>$V36/'Fixed Data'!$B$13*'Fixed Data'!AM49</f>
        <v>0</v>
      </c>
      <c r="AN55" s="145">
        <f>$V36/'Fixed Data'!$B$13*'Fixed Data'!AN49</f>
        <v>0</v>
      </c>
      <c r="AO55" s="145">
        <f>$V36/'Fixed Data'!$B$13*'Fixed Data'!AO49</f>
        <v>0</v>
      </c>
      <c r="AP55" s="145">
        <f>$V36/'Fixed Data'!$B$13*'Fixed Data'!AP49</f>
        <v>0</v>
      </c>
      <c r="AQ55" s="145">
        <f>$V36/'Fixed Data'!$B$13*'Fixed Data'!AQ49</f>
        <v>0</v>
      </c>
      <c r="AR55" s="145">
        <f>$V36/'Fixed Data'!$B$13*'Fixed Data'!AR49</f>
        <v>0</v>
      </c>
      <c r="AS55" s="145">
        <f>$V36/'Fixed Data'!$B$13*'Fixed Data'!AS49</f>
        <v>0</v>
      </c>
      <c r="AT55" s="145">
        <f>$V36/'Fixed Data'!$B$13*'Fixed Data'!AT49</f>
        <v>0</v>
      </c>
      <c r="AU55" s="145">
        <f>$V36/'Fixed Data'!$B$13*'Fixed Data'!AU49</f>
        <v>0</v>
      </c>
      <c r="AV55" s="145">
        <f>$V36/'Fixed Data'!$B$13*'Fixed Data'!AV49</f>
        <v>0</v>
      </c>
      <c r="AW55" s="145">
        <f>$V36/'Fixed Data'!$B$13*'Fixed Data'!AW49</f>
        <v>0</v>
      </c>
      <c r="AX55" s="145">
        <f>$V36/'Fixed Data'!$B$13*'Fixed Data'!AX49</f>
        <v>0</v>
      </c>
      <c r="AY55" s="145">
        <f>$V36/'Fixed Data'!$B$13*'Fixed Data'!AY49</f>
        <v>0</v>
      </c>
      <c r="AZ55" s="145">
        <f>$V36/'Fixed Data'!$B$13*'Fixed Data'!AZ49</f>
        <v>0</v>
      </c>
      <c r="BA55" s="145">
        <f>$V36/'Fixed Data'!$B$13*'Fixed Data'!BA49</f>
        <v>0</v>
      </c>
      <c r="BB55" s="145">
        <f>$V36/'Fixed Data'!$B$13*'Fixed Data'!BB49</f>
        <v>0</v>
      </c>
      <c r="BC55" s="145">
        <f>$V36/'Fixed Data'!$B$13*'Fixed Data'!BC49</f>
        <v>0</v>
      </c>
      <c r="BD55" s="145">
        <f>$V36/'Fixed Data'!$B$13*'Fixed Data'!BD49</f>
        <v>0</v>
      </c>
      <c r="BE55" s="145">
        <f>$V36/'Fixed Data'!$B$13*'Fixed Data'!BE49</f>
        <v>0</v>
      </c>
      <c r="BF55" s="145">
        <f>$V36/'Fixed Data'!$B$13*'Fixed Data'!BF49</f>
        <v>0</v>
      </c>
      <c r="BG55" s="145">
        <f>$V36/'Fixed Data'!$B$13*'Fixed Data'!BG49</f>
        <v>0</v>
      </c>
      <c r="BH55" s="145">
        <f>$V36/'Fixed Data'!$B$13*'Fixed Data'!BH49</f>
        <v>0</v>
      </c>
      <c r="BI55" s="145">
        <f>$V36/'Fixed Data'!$B$13*'Fixed Data'!BI49</f>
        <v>0</v>
      </c>
      <c r="BJ55" s="145">
        <f>$V36/'Fixed Data'!$B$13*'Fixed Data'!BJ49</f>
        <v>0</v>
      </c>
      <c r="BK55" s="145">
        <f>$V36/'Fixed Data'!$B$13*'Fixed Data'!BK49</f>
        <v>0</v>
      </c>
      <c r="BL55" s="145">
        <f>$V36/'Fixed Data'!$B$13*'Fixed Data'!BL49</f>
        <v>0</v>
      </c>
      <c r="BM55" s="145">
        <f>$V36/'Fixed Data'!$B$13*'Fixed Data'!BM49</f>
        <v>0</v>
      </c>
      <c r="BN55" s="145">
        <f>$V36/'Fixed Data'!$B$13*'Fixed Data'!BN49</f>
        <v>0</v>
      </c>
      <c r="BO55" s="145">
        <f>$V36/'Fixed Data'!$B$13*'Fixed Data'!BO49</f>
        <v>0</v>
      </c>
      <c r="CA55" s="186"/>
    </row>
    <row r="56" spans="1:79" ht="16.5" hidden="1" customHeight="1" outlineLevel="1">
      <c r="A56" s="297"/>
      <c r="B56" s="2" t="s">
        <v>378</v>
      </c>
      <c r="C56" s="2" t="s">
        <v>379</v>
      </c>
      <c r="D56" s="2" t="s">
        <v>208</v>
      </c>
      <c r="F56" s="145"/>
      <c r="G56" s="145"/>
      <c r="H56" s="145"/>
      <c r="I56" s="145"/>
      <c r="J56" s="145"/>
      <c r="K56" s="145"/>
      <c r="L56" s="145"/>
      <c r="M56" s="145"/>
      <c r="N56" s="145"/>
      <c r="O56" s="145"/>
      <c r="P56" s="145"/>
      <c r="Q56" s="145"/>
      <c r="R56" s="145"/>
      <c r="S56" s="145"/>
      <c r="T56" s="145"/>
      <c r="U56" s="145"/>
      <c r="V56" s="145"/>
      <c r="W56" s="145"/>
      <c r="X56" s="145">
        <f>$W36/'Fixed Data'!$B$13*'Fixed Data'!X50</f>
        <v>0</v>
      </c>
      <c r="Y56" s="145">
        <f>$W36/'Fixed Data'!$B$13*'Fixed Data'!Y50</f>
        <v>0</v>
      </c>
      <c r="Z56" s="145">
        <f>$W36/'Fixed Data'!$B$13*'Fixed Data'!Z50</f>
        <v>0</v>
      </c>
      <c r="AA56" s="145">
        <f>$W36/'Fixed Data'!$B$13*'Fixed Data'!AA50</f>
        <v>0</v>
      </c>
      <c r="AB56" s="145">
        <f>$W36/'Fixed Data'!$B$13*'Fixed Data'!AB50</f>
        <v>0</v>
      </c>
      <c r="AC56" s="145">
        <f>$W36/'Fixed Data'!$B$13*'Fixed Data'!AC50</f>
        <v>0</v>
      </c>
      <c r="AD56" s="145">
        <f>$W36/'Fixed Data'!$B$13*'Fixed Data'!AD50</f>
        <v>0</v>
      </c>
      <c r="AE56" s="145">
        <f>$W36/'Fixed Data'!$B$13*'Fixed Data'!AE50</f>
        <v>0</v>
      </c>
      <c r="AF56" s="145">
        <f>$W36/'Fixed Data'!$B$13*'Fixed Data'!AF50</f>
        <v>0</v>
      </c>
      <c r="AG56" s="145">
        <f>$W36/'Fixed Data'!$B$13*'Fixed Data'!AG50</f>
        <v>0</v>
      </c>
      <c r="AH56" s="145">
        <f>$W36/'Fixed Data'!$B$13*'Fixed Data'!AH50</f>
        <v>0</v>
      </c>
      <c r="AI56" s="145">
        <f>$W36/'Fixed Data'!$B$13*'Fixed Data'!AI50</f>
        <v>0</v>
      </c>
      <c r="AJ56" s="145">
        <f>$W36/'Fixed Data'!$B$13*'Fixed Data'!AJ50</f>
        <v>0</v>
      </c>
      <c r="AK56" s="145">
        <f>$W36/'Fixed Data'!$B$13*'Fixed Data'!AK50</f>
        <v>0</v>
      </c>
      <c r="AL56" s="145">
        <f>$W36/'Fixed Data'!$B$13*'Fixed Data'!AL50</f>
        <v>0</v>
      </c>
      <c r="AM56" s="145">
        <f>$W36/'Fixed Data'!$B$13*'Fixed Data'!AM50</f>
        <v>0</v>
      </c>
      <c r="AN56" s="145">
        <f>$W36/'Fixed Data'!$B$13*'Fixed Data'!AN50</f>
        <v>0</v>
      </c>
      <c r="AO56" s="145">
        <f>$W36/'Fixed Data'!$B$13*'Fixed Data'!AO50</f>
        <v>0</v>
      </c>
      <c r="AP56" s="145">
        <f>$W36/'Fixed Data'!$B$13*'Fixed Data'!AP50</f>
        <v>0</v>
      </c>
      <c r="AQ56" s="145">
        <f>$W36/'Fixed Data'!$B$13*'Fixed Data'!AQ50</f>
        <v>0</v>
      </c>
      <c r="AR56" s="145">
        <f>$W36/'Fixed Data'!$B$13*'Fixed Data'!AR50</f>
        <v>0</v>
      </c>
      <c r="AS56" s="145">
        <f>$W36/'Fixed Data'!$B$13*'Fixed Data'!AS50</f>
        <v>0</v>
      </c>
      <c r="AT56" s="145">
        <f>$W36/'Fixed Data'!$B$13*'Fixed Data'!AT50</f>
        <v>0</v>
      </c>
      <c r="AU56" s="145">
        <f>$W36/'Fixed Data'!$B$13*'Fixed Data'!AU50</f>
        <v>0</v>
      </c>
      <c r="AV56" s="145">
        <f>$W36/'Fixed Data'!$B$13*'Fixed Data'!AV50</f>
        <v>0</v>
      </c>
      <c r="AW56" s="145">
        <f>$W36/'Fixed Data'!$B$13*'Fixed Data'!AW50</f>
        <v>0</v>
      </c>
      <c r="AX56" s="145">
        <f>$W36/'Fixed Data'!$B$13*'Fixed Data'!AX50</f>
        <v>0</v>
      </c>
      <c r="AY56" s="145">
        <f>$W36/'Fixed Data'!$B$13*'Fixed Data'!AY50</f>
        <v>0</v>
      </c>
      <c r="AZ56" s="145">
        <f>$W36/'Fixed Data'!$B$13*'Fixed Data'!AZ50</f>
        <v>0</v>
      </c>
      <c r="BA56" s="145">
        <f>$W36/'Fixed Data'!$B$13*'Fixed Data'!BA50</f>
        <v>0</v>
      </c>
      <c r="BB56" s="145">
        <f>$W36/'Fixed Data'!$B$13*'Fixed Data'!BB50</f>
        <v>0</v>
      </c>
      <c r="BC56" s="145">
        <f>$W36/'Fixed Data'!$B$13*'Fixed Data'!BC50</f>
        <v>0</v>
      </c>
      <c r="BD56" s="145">
        <f>$W36/'Fixed Data'!$B$13*'Fixed Data'!BD50</f>
        <v>0</v>
      </c>
      <c r="BE56" s="145">
        <f>$W36/'Fixed Data'!$B$13*'Fixed Data'!BE50</f>
        <v>0</v>
      </c>
      <c r="BF56" s="145">
        <f>$W36/'Fixed Data'!$B$13*'Fixed Data'!BF50</f>
        <v>0</v>
      </c>
      <c r="BG56" s="145">
        <f>$W36/'Fixed Data'!$B$13*'Fixed Data'!BG50</f>
        <v>0</v>
      </c>
      <c r="BH56" s="145">
        <f>$W36/'Fixed Data'!$B$13*'Fixed Data'!BH50</f>
        <v>0</v>
      </c>
      <c r="BI56" s="145">
        <f>$W36/'Fixed Data'!$B$13*'Fixed Data'!BI50</f>
        <v>0</v>
      </c>
      <c r="BJ56" s="145">
        <f>$W36/'Fixed Data'!$B$13*'Fixed Data'!BJ50</f>
        <v>0</v>
      </c>
      <c r="BK56" s="145">
        <f>$W36/'Fixed Data'!$B$13*'Fixed Data'!BK50</f>
        <v>0</v>
      </c>
      <c r="BL56" s="145">
        <f>$W36/'Fixed Data'!$B$13*'Fixed Data'!BL50</f>
        <v>0</v>
      </c>
      <c r="BM56" s="145">
        <f>$W36/'Fixed Data'!$B$13*'Fixed Data'!BM50</f>
        <v>0</v>
      </c>
      <c r="BN56" s="145">
        <f>$W36/'Fixed Data'!$B$13*'Fixed Data'!BN50</f>
        <v>0</v>
      </c>
      <c r="BO56" s="145">
        <f>$W36/'Fixed Data'!$B$13*'Fixed Data'!BO50</f>
        <v>0</v>
      </c>
      <c r="BP56" s="145">
        <f>$W36/'Fixed Data'!$B$13*'Fixed Data'!BP50</f>
        <v>0</v>
      </c>
      <c r="CA56" s="186"/>
    </row>
    <row r="57" spans="1:79" ht="16.5" hidden="1" customHeight="1" outlineLevel="1">
      <c r="A57" s="297"/>
      <c r="B57" s="2" t="s">
        <v>380</v>
      </c>
      <c r="C57" s="2" t="s">
        <v>381</v>
      </c>
      <c r="D57" s="2" t="s">
        <v>208</v>
      </c>
      <c r="F57" s="145"/>
      <c r="G57" s="145"/>
      <c r="H57" s="145"/>
      <c r="I57" s="145"/>
      <c r="J57" s="145"/>
      <c r="K57" s="145"/>
      <c r="L57" s="145"/>
      <c r="M57" s="145"/>
      <c r="N57" s="145"/>
      <c r="O57" s="145"/>
      <c r="P57" s="145"/>
      <c r="Q57" s="145"/>
      <c r="R57" s="145"/>
      <c r="S57" s="145"/>
      <c r="T57" s="145"/>
      <c r="U57" s="145"/>
      <c r="V57" s="145"/>
      <c r="W57" s="145"/>
      <c r="X57" s="145"/>
      <c r="Y57" s="145">
        <f>$X36/'Fixed Data'!$B$13*'Fixed Data'!Y51</f>
        <v>0</v>
      </c>
      <c r="Z57" s="145">
        <f>$X36/'Fixed Data'!$B$13*'Fixed Data'!Z51</f>
        <v>0</v>
      </c>
      <c r="AA57" s="145">
        <f>$X36/'Fixed Data'!$B$13*'Fixed Data'!AA51</f>
        <v>0</v>
      </c>
      <c r="AB57" s="145">
        <f>$X36/'Fixed Data'!$B$13*'Fixed Data'!AB51</f>
        <v>0</v>
      </c>
      <c r="AC57" s="145">
        <f>$X36/'Fixed Data'!$B$13*'Fixed Data'!AC51</f>
        <v>0</v>
      </c>
      <c r="AD57" s="145">
        <f>$X36/'Fixed Data'!$B$13*'Fixed Data'!AD51</f>
        <v>0</v>
      </c>
      <c r="AE57" s="145">
        <f>$X36/'Fixed Data'!$B$13*'Fixed Data'!AE51</f>
        <v>0</v>
      </c>
      <c r="AF57" s="145">
        <f>$X36/'Fixed Data'!$B$13*'Fixed Data'!AF51</f>
        <v>0</v>
      </c>
      <c r="AG57" s="145">
        <f>$X36/'Fixed Data'!$B$13*'Fixed Data'!AG51</f>
        <v>0</v>
      </c>
      <c r="AH57" s="145">
        <f>$X36/'Fixed Data'!$B$13*'Fixed Data'!AH51</f>
        <v>0</v>
      </c>
      <c r="AI57" s="145">
        <f>$X36/'Fixed Data'!$B$13*'Fixed Data'!AI51</f>
        <v>0</v>
      </c>
      <c r="AJ57" s="145">
        <f>$X36/'Fixed Data'!$B$13*'Fixed Data'!AJ51</f>
        <v>0</v>
      </c>
      <c r="AK57" s="145">
        <f>$X36/'Fixed Data'!$B$13*'Fixed Data'!AK51</f>
        <v>0</v>
      </c>
      <c r="AL57" s="145">
        <f>$X36/'Fixed Data'!$B$13*'Fixed Data'!AL51</f>
        <v>0</v>
      </c>
      <c r="AM57" s="145">
        <f>$X36/'Fixed Data'!$B$13*'Fixed Data'!AM51</f>
        <v>0</v>
      </c>
      <c r="AN57" s="145">
        <f>$X36/'Fixed Data'!$B$13*'Fixed Data'!AN51</f>
        <v>0</v>
      </c>
      <c r="AO57" s="145">
        <f>$X36/'Fixed Data'!$B$13*'Fixed Data'!AO51</f>
        <v>0</v>
      </c>
      <c r="AP57" s="145">
        <f>$X36/'Fixed Data'!$B$13*'Fixed Data'!AP51</f>
        <v>0</v>
      </c>
      <c r="AQ57" s="145">
        <f>$X36/'Fixed Data'!$B$13*'Fixed Data'!AQ51</f>
        <v>0</v>
      </c>
      <c r="AR57" s="145">
        <f>$X36/'Fixed Data'!$B$13*'Fixed Data'!AR51</f>
        <v>0</v>
      </c>
      <c r="AS57" s="145">
        <f>$X36/'Fixed Data'!$B$13*'Fixed Data'!AS51</f>
        <v>0</v>
      </c>
      <c r="AT57" s="145">
        <f>$X36/'Fixed Data'!$B$13*'Fixed Data'!AT51</f>
        <v>0</v>
      </c>
      <c r="AU57" s="145">
        <f>$X36/'Fixed Data'!$B$13*'Fixed Data'!AU51</f>
        <v>0</v>
      </c>
      <c r="AV57" s="145">
        <f>$X36/'Fixed Data'!$B$13*'Fixed Data'!AV51</f>
        <v>0</v>
      </c>
      <c r="AW57" s="145">
        <f>$X36/'Fixed Data'!$B$13*'Fixed Data'!AW51</f>
        <v>0</v>
      </c>
      <c r="AX57" s="145">
        <f>$X36/'Fixed Data'!$B$13*'Fixed Data'!AX51</f>
        <v>0</v>
      </c>
      <c r="AY57" s="145">
        <f>$X36/'Fixed Data'!$B$13*'Fixed Data'!AY51</f>
        <v>0</v>
      </c>
      <c r="AZ57" s="145">
        <f>$X36/'Fixed Data'!$B$13*'Fixed Data'!AZ51</f>
        <v>0</v>
      </c>
      <c r="BA57" s="145">
        <f>$X36/'Fixed Data'!$B$13*'Fixed Data'!BA51</f>
        <v>0</v>
      </c>
      <c r="BB57" s="145">
        <f>$X36/'Fixed Data'!$B$13*'Fixed Data'!BB51</f>
        <v>0</v>
      </c>
      <c r="BC57" s="145">
        <f>$X36/'Fixed Data'!$B$13*'Fixed Data'!BC51</f>
        <v>0</v>
      </c>
      <c r="BD57" s="145">
        <f>$X36/'Fixed Data'!$B$13*'Fixed Data'!BD51</f>
        <v>0</v>
      </c>
      <c r="BE57" s="145">
        <f>$X36/'Fixed Data'!$B$13*'Fixed Data'!BE51</f>
        <v>0</v>
      </c>
      <c r="BF57" s="145">
        <f>$X36/'Fixed Data'!$B$13*'Fixed Data'!BF51</f>
        <v>0</v>
      </c>
      <c r="BG57" s="145">
        <f>$X36/'Fixed Data'!$B$13*'Fixed Data'!BG51</f>
        <v>0</v>
      </c>
      <c r="BH57" s="145">
        <f>$X36/'Fixed Data'!$B$13*'Fixed Data'!BH51</f>
        <v>0</v>
      </c>
      <c r="BI57" s="145">
        <f>$X36/'Fixed Data'!$B$13*'Fixed Data'!BI51</f>
        <v>0</v>
      </c>
      <c r="BJ57" s="145">
        <f>$X36/'Fixed Data'!$B$13*'Fixed Data'!BJ51</f>
        <v>0</v>
      </c>
      <c r="BK57" s="145">
        <f>$X36/'Fixed Data'!$B$13*'Fixed Data'!BK51</f>
        <v>0</v>
      </c>
      <c r="BL57" s="145">
        <f>$X36/'Fixed Data'!$B$13*'Fixed Data'!BL51</f>
        <v>0</v>
      </c>
      <c r="BM57" s="145">
        <f>$X36/'Fixed Data'!$B$13*'Fixed Data'!BM51</f>
        <v>0</v>
      </c>
      <c r="BN57" s="145">
        <f>$X36/'Fixed Data'!$B$13*'Fixed Data'!BN51</f>
        <v>0</v>
      </c>
      <c r="BO57" s="145">
        <f>$X36/'Fixed Data'!$B$13*'Fixed Data'!BO51</f>
        <v>0</v>
      </c>
      <c r="BP57" s="145">
        <f>$X36/'Fixed Data'!$B$13*'Fixed Data'!BP51</f>
        <v>0</v>
      </c>
      <c r="BQ57" s="145">
        <f>$X36/'Fixed Data'!$B$13*'Fixed Data'!BQ51</f>
        <v>0</v>
      </c>
      <c r="CA57" s="186"/>
    </row>
    <row r="58" spans="1:79" ht="16.5" hidden="1" customHeight="1" outlineLevel="1">
      <c r="A58" s="297"/>
      <c r="B58" s="2" t="s">
        <v>382</v>
      </c>
      <c r="C58" s="2" t="s">
        <v>383</v>
      </c>
      <c r="D58" s="2" t="s">
        <v>208</v>
      </c>
      <c r="F58" s="145"/>
      <c r="G58" s="145"/>
      <c r="H58" s="145"/>
      <c r="I58" s="145"/>
      <c r="J58" s="145"/>
      <c r="K58" s="145"/>
      <c r="L58" s="145"/>
      <c r="M58" s="145"/>
      <c r="N58" s="145"/>
      <c r="O58" s="145"/>
      <c r="P58" s="145"/>
      <c r="Q58" s="145"/>
      <c r="R58" s="145"/>
      <c r="S58" s="145"/>
      <c r="T58" s="145"/>
      <c r="U58" s="145"/>
      <c r="V58" s="145"/>
      <c r="W58" s="145"/>
      <c r="X58" s="145"/>
      <c r="Y58" s="145"/>
      <c r="Z58" s="145">
        <f>$Y36/'Fixed Data'!$B$13*'Fixed Data'!Z52</f>
        <v>0</v>
      </c>
      <c r="AA58" s="145">
        <f>$Y36/'Fixed Data'!$B$13*'Fixed Data'!AA52</f>
        <v>0</v>
      </c>
      <c r="AB58" s="145">
        <f>$Y36/'Fixed Data'!$B$13*'Fixed Data'!AB52</f>
        <v>0</v>
      </c>
      <c r="AC58" s="145">
        <f>$Y36/'Fixed Data'!$B$13*'Fixed Data'!AC52</f>
        <v>0</v>
      </c>
      <c r="AD58" s="145">
        <f>$Y36/'Fixed Data'!$B$13*'Fixed Data'!AD52</f>
        <v>0</v>
      </c>
      <c r="AE58" s="145">
        <f>$Y36/'Fixed Data'!$B$13*'Fixed Data'!AE52</f>
        <v>0</v>
      </c>
      <c r="AF58" s="145">
        <f>$Y36/'Fixed Data'!$B$13*'Fixed Data'!AF52</f>
        <v>0</v>
      </c>
      <c r="AG58" s="145">
        <f>$Y36/'Fixed Data'!$B$13*'Fixed Data'!AG52</f>
        <v>0</v>
      </c>
      <c r="AH58" s="145">
        <f>$Y36/'Fixed Data'!$B$13*'Fixed Data'!AH52</f>
        <v>0</v>
      </c>
      <c r="AI58" s="145">
        <f>$Y36/'Fixed Data'!$B$13*'Fixed Data'!AI52</f>
        <v>0</v>
      </c>
      <c r="AJ58" s="145">
        <f>$Y36/'Fixed Data'!$B$13*'Fixed Data'!AJ52</f>
        <v>0</v>
      </c>
      <c r="AK58" s="145">
        <f>$Y36/'Fixed Data'!$B$13*'Fixed Data'!AK52</f>
        <v>0</v>
      </c>
      <c r="AL58" s="145">
        <f>$Y36/'Fixed Data'!$B$13*'Fixed Data'!AL52</f>
        <v>0</v>
      </c>
      <c r="AM58" s="145">
        <f>$Y36/'Fixed Data'!$B$13*'Fixed Data'!AM52</f>
        <v>0</v>
      </c>
      <c r="AN58" s="145">
        <f>$Y36/'Fixed Data'!$B$13*'Fixed Data'!AN52</f>
        <v>0</v>
      </c>
      <c r="AO58" s="145">
        <f>$Y36/'Fixed Data'!$B$13*'Fixed Data'!AO52</f>
        <v>0</v>
      </c>
      <c r="AP58" s="145">
        <f>$Y36/'Fixed Data'!$B$13*'Fixed Data'!AP52</f>
        <v>0</v>
      </c>
      <c r="AQ58" s="145">
        <f>$Y36/'Fixed Data'!$B$13*'Fixed Data'!AQ52</f>
        <v>0</v>
      </c>
      <c r="AR58" s="145">
        <f>$Y36/'Fixed Data'!$B$13*'Fixed Data'!AR52</f>
        <v>0</v>
      </c>
      <c r="AS58" s="145">
        <f>$Y36/'Fixed Data'!$B$13*'Fixed Data'!AS52</f>
        <v>0</v>
      </c>
      <c r="AT58" s="145">
        <f>$Y36/'Fixed Data'!$B$13*'Fixed Data'!AT52</f>
        <v>0</v>
      </c>
      <c r="AU58" s="145">
        <f>$Y36/'Fixed Data'!$B$13*'Fixed Data'!AU52</f>
        <v>0</v>
      </c>
      <c r="AV58" s="145">
        <f>$Y36/'Fixed Data'!$B$13*'Fixed Data'!AV52</f>
        <v>0</v>
      </c>
      <c r="AW58" s="145">
        <f>$Y36/'Fixed Data'!$B$13*'Fixed Data'!AW52</f>
        <v>0</v>
      </c>
      <c r="AX58" s="145">
        <f>$Y36/'Fixed Data'!$B$13*'Fixed Data'!AX52</f>
        <v>0</v>
      </c>
      <c r="AY58" s="145">
        <f>$Y36/'Fixed Data'!$B$13*'Fixed Data'!AY52</f>
        <v>0</v>
      </c>
      <c r="AZ58" s="145">
        <f>$Y36/'Fixed Data'!$B$13*'Fixed Data'!AZ52</f>
        <v>0</v>
      </c>
      <c r="BA58" s="145">
        <f>$Y36/'Fixed Data'!$B$13*'Fixed Data'!BA52</f>
        <v>0</v>
      </c>
      <c r="BB58" s="145">
        <f>$Y36/'Fixed Data'!$B$13*'Fixed Data'!BB52</f>
        <v>0</v>
      </c>
      <c r="BC58" s="145">
        <f>$Y36/'Fixed Data'!$B$13*'Fixed Data'!BC52</f>
        <v>0</v>
      </c>
      <c r="BD58" s="145">
        <f>$Y36/'Fixed Data'!$B$13*'Fixed Data'!BD52</f>
        <v>0</v>
      </c>
      <c r="BE58" s="145">
        <f>$Y36/'Fixed Data'!$B$13*'Fixed Data'!BE52</f>
        <v>0</v>
      </c>
      <c r="BF58" s="145">
        <f>$Y36/'Fixed Data'!$B$13*'Fixed Data'!BF52</f>
        <v>0</v>
      </c>
      <c r="BG58" s="145">
        <f>$Y36/'Fixed Data'!$B$13*'Fixed Data'!BG52</f>
        <v>0</v>
      </c>
      <c r="BH58" s="145">
        <f>$Y36/'Fixed Data'!$B$13*'Fixed Data'!BH52</f>
        <v>0</v>
      </c>
      <c r="BI58" s="145">
        <f>$Y36/'Fixed Data'!$B$13*'Fixed Data'!BI52</f>
        <v>0</v>
      </c>
      <c r="BJ58" s="145">
        <f>$Y36/'Fixed Data'!$B$13*'Fixed Data'!BJ52</f>
        <v>0</v>
      </c>
      <c r="BK58" s="145">
        <f>$Y36/'Fixed Data'!$B$13*'Fixed Data'!BK52</f>
        <v>0</v>
      </c>
      <c r="BL58" s="145">
        <f>$Y36/'Fixed Data'!$B$13*'Fixed Data'!BL52</f>
        <v>0</v>
      </c>
      <c r="BM58" s="145">
        <f>$Y36/'Fixed Data'!$B$13*'Fixed Data'!BM52</f>
        <v>0</v>
      </c>
      <c r="BN58" s="145">
        <f>$Y36/'Fixed Data'!$B$13*'Fixed Data'!BN52</f>
        <v>0</v>
      </c>
      <c r="BO58" s="145">
        <f>$Y36/'Fixed Data'!$B$13*'Fixed Data'!BO52</f>
        <v>0</v>
      </c>
      <c r="BP58" s="145">
        <f>$Y36/'Fixed Data'!$B$13*'Fixed Data'!BP52</f>
        <v>0</v>
      </c>
      <c r="BQ58" s="145">
        <f>$Y36/'Fixed Data'!$B$13*'Fixed Data'!BQ52</f>
        <v>0</v>
      </c>
      <c r="BR58" s="145">
        <f>$Y36/'Fixed Data'!$B$13*'Fixed Data'!BR52</f>
        <v>0</v>
      </c>
      <c r="CA58" s="186"/>
    </row>
    <row r="59" spans="1:79" ht="16.5" hidden="1" customHeight="1" outlineLevel="1">
      <c r="A59" s="297"/>
      <c r="B59" s="2" t="s">
        <v>384</v>
      </c>
      <c r="C59" s="2" t="s">
        <v>385</v>
      </c>
      <c r="D59" s="2" t="s">
        <v>208</v>
      </c>
      <c r="F59" s="145"/>
      <c r="G59" s="145"/>
      <c r="H59" s="145"/>
      <c r="I59" s="145"/>
      <c r="J59" s="145"/>
      <c r="K59" s="145"/>
      <c r="L59" s="145"/>
      <c r="M59" s="145"/>
      <c r="N59" s="145"/>
      <c r="O59" s="145"/>
      <c r="P59" s="145"/>
      <c r="Q59" s="145"/>
      <c r="R59" s="145"/>
      <c r="S59" s="145"/>
      <c r="T59" s="145"/>
      <c r="U59" s="145"/>
      <c r="V59" s="145"/>
      <c r="W59" s="145"/>
      <c r="X59" s="145"/>
      <c r="Y59" s="145"/>
      <c r="Z59" s="145"/>
      <c r="AA59" s="145">
        <f>$Z36/'Fixed Data'!$B$13*'Fixed Data'!AA53</f>
        <v>0</v>
      </c>
      <c r="AB59" s="145">
        <f>$Z36/'Fixed Data'!$B$13*'Fixed Data'!AB53</f>
        <v>0</v>
      </c>
      <c r="AC59" s="145">
        <f>$Z36/'Fixed Data'!$B$13*'Fixed Data'!AC53</f>
        <v>0</v>
      </c>
      <c r="AD59" s="145">
        <f>$Z36/'Fixed Data'!$B$13*'Fixed Data'!AD53</f>
        <v>0</v>
      </c>
      <c r="AE59" s="145">
        <f>$Z36/'Fixed Data'!$B$13*'Fixed Data'!AE53</f>
        <v>0</v>
      </c>
      <c r="AF59" s="145">
        <f>$Z36/'Fixed Data'!$B$13*'Fixed Data'!AF53</f>
        <v>0</v>
      </c>
      <c r="AG59" s="145">
        <f>$Z36/'Fixed Data'!$B$13*'Fixed Data'!AG53</f>
        <v>0</v>
      </c>
      <c r="AH59" s="145">
        <f>$Z36/'Fixed Data'!$B$13*'Fixed Data'!AH53</f>
        <v>0</v>
      </c>
      <c r="AI59" s="145">
        <f>$Z36/'Fixed Data'!$B$13*'Fixed Data'!AI53</f>
        <v>0</v>
      </c>
      <c r="AJ59" s="145">
        <f>$Z36/'Fixed Data'!$B$13*'Fixed Data'!AJ53</f>
        <v>0</v>
      </c>
      <c r="AK59" s="145">
        <f>$Z36/'Fixed Data'!$B$13*'Fixed Data'!AK53</f>
        <v>0</v>
      </c>
      <c r="AL59" s="145">
        <f>$Z36/'Fixed Data'!$B$13*'Fixed Data'!AL53</f>
        <v>0</v>
      </c>
      <c r="AM59" s="145">
        <f>$Z36/'Fixed Data'!$B$13*'Fixed Data'!AM53</f>
        <v>0</v>
      </c>
      <c r="AN59" s="145">
        <f>$Z36/'Fixed Data'!$B$13*'Fixed Data'!AN53</f>
        <v>0</v>
      </c>
      <c r="AO59" s="145">
        <f>$Z36/'Fixed Data'!$B$13*'Fixed Data'!AO53</f>
        <v>0</v>
      </c>
      <c r="AP59" s="145">
        <f>$Z36/'Fixed Data'!$B$13*'Fixed Data'!AP53</f>
        <v>0</v>
      </c>
      <c r="AQ59" s="145">
        <f>$Z36/'Fixed Data'!$B$13*'Fixed Data'!AQ53</f>
        <v>0</v>
      </c>
      <c r="AR59" s="145">
        <f>$Z36/'Fixed Data'!$B$13*'Fixed Data'!AR53</f>
        <v>0</v>
      </c>
      <c r="AS59" s="145">
        <f>$Z36/'Fixed Data'!$B$13*'Fixed Data'!AS53</f>
        <v>0</v>
      </c>
      <c r="AT59" s="145">
        <f>$Z36/'Fixed Data'!$B$13*'Fixed Data'!AT53</f>
        <v>0</v>
      </c>
      <c r="AU59" s="145">
        <f>$Z36/'Fixed Data'!$B$13*'Fixed Data'!AU53</f>
        <v>0</v>
      </c>
      <c r="AV59" s="145">
        <f>$Z36/'Fixed Data'!$B$13*'Fixed Data'!AV53</f>
        <v>0</v>
      </c>
      <c r="AW59" s="145">
        <f>$Z36/'Fixed Data'!$B$13*'Fixed Data'!AW53</f>
        <v>0</v>
      </c>
      <c r="AX59" s="145">
        <f>$Z36/'Fixed Data'!$B$13*'Fixed Data'!AX53</f>
        <v>0</v>
      </c>
      <c r="AY59" s="145">
        <f>$Z36/'Fixed Data'!$B$13*'Fixed Data'!AY53</f>
        <v>0</v>
      </c>
      <c r="AZ59" s="145">
        <f>$Z36/'Fixed Data'!$B$13*'Fixed Data'!AZ53</f>
        <v>0</v>
      </c>
      <c r="BA59" s="145">
        <f>$Z36/'Fixed Data'!$B$13*'Fixed Data'!BA53</f>
        <v>0</v>
      </c>
      <c r="BB59" s="145">
        <f>$Z36/'Fixed Data'!$B$13*'Fixed Data'!BB53</f>
        <v>0</v>
      </c>
      <c r="BC59" s="145">
        <f>$Z36/'Fixed Data'!$B$13*'Fixed Data'!BC53</f>
        <v>0</v>
      </c>
      <c r="BD59" s="145">
        <f>$Z36/'Fixed Data'!$B$13*'Fixed Data'!BD53</f>
        <v>0</v>
      </c>
      <c r="BE59" s="145">
        <f>$Z36/'Fixed Data'!$B$13*'Fixed Data'!BE53</f>
        <v>0</v>
      </c>
      <c r="BF59" s="145">
        <f>$Z36/'Fixed Data'!$B$13*'Fixed Data'!BF53</f>
        <v>0</v>
      </c>
      <c r="BG59" s="145">
        <f>$Z36/'Fixed Data'!$B$13*'Fixed Data'!BG53</f>
        <v>0</v>
      </c>
      <c r="BH59" s="145">
        <f>$Z36/'Fixed Data'!$B$13*'Fixed Data'!BH53</f>
        <v>0</v>
      </c>
      <c r="BI59" s="145">
        <f>$Z36/'Fixed Data'!$B$13*'Fixed Data'!BI53</f>
        <v>0</v>
      </c>
      <c r="BJ59" s="145">
        <f>$Z36/'Fixed Data'!$B$13*'Fixed Data'!BJ53</f>
        <v>0</v>
      </c>
      <c r="BK59" s="145">
        <f>$Z36/'Fixed Data'!$B$13*'Fixed Data'!BK53</f>
        <v>0</v>
      </c>
      <c r="BL59" s="145">
        <f>$Z36/'Fixed Data'!$B$13*'Fixed Data'!BL53</f>
        <v>0</v>
      </c>
      <c r="BM59" s="145">
        <f>$Z36/'Fixed Data'!$B$13*'Fixed Data'!BM53</f>
        <v>0</v>
      </c>
      <c r="BN59" s="145">
        <f>$Z36/'Fixed Data'!$B$13*'Fixed Data'!BN53</f>
        <v>0</v>
      </c>
      <c r="BO59" s="145">
        <f>$Z36/'Fixed Data'!$B$13*'Fixed Data'!BO53</f>
        <v>0</v>
      </c>
      <c r="BP59" s="145">
        <f>$Z36/'Fixed Data'!$B$13*'Fixed Data'!BP53</f>
        <v>0</v>
      </c>
      <c r="BQ59" s="145">
        <f>$Z36/'Fixed Data'!$B$13*'Fixed Data'!BQ53</f>
        <v>0</v>
      </c>
      <c r="BR59" s="145">
        <f>$Z36/'Fixed Data'!$B$13*'Fixed Data'!BR53</f>
        <v>0</v>
      </c>
      <c r="BS59" s="145">
        <f>$Z36/'Fixed Data'!$B$13*'Fixed Data'!BS53</f>
        <v>0</v>
      </c>
      <c r="CA59" s="186"/>
    </row>
    <row r="60" spans="1:79" ht="16.5" hidden="1" customHeight="1" outlineLevel="1">
      <c r="A60" s="297"/>
      <c r="B60" s="2" t="s">
        <v>386</v>
      </c>
      <c r="C60" s="2" t="s">
        <v>387</v>
      </c>
      <c r="D60" s="2" t="s">
        <v>208</v>
      </c>
      <c r="F60" s="145"/>
      <c r="G60" s="145"/>
      <c r="H60" s="145"/>
      <c r="I60" s="145"/>
      <c r="J60" s="145"/>
      <c r="K60" s="145"/>
      <c r="L60" s="145"/>
      <c r="M60" s="145"/>
      <c r="N60" s="145"/>
      <c r="O60" s="145"/>
      <c r="P60" s="145"/>
      <c r="Q60" s="145"/>
      <c r="R60" s="145"/>
      <c r="S60" s="145"/>
      <c r="T60" s="145"/>
      <c r="U60" s="145"/>
      <c r="V60" s="145"/>
      <c r="W60" s="145"/>
      <c r="X60" s="145"/>
      <c r="Y60" s="145"/>
      <c r="Z60" s="145"/>
      <c r="AA60" s="145"/>
      <c r="AB60" s="145">
        <f>$AA36/'Fixed Data'!$B$13*'Fixed Data'!AB54</f>
        <v>0</v>
      </c>
      <c r="AC60" s="145">
        <f>$AA36/'Fixed Data'!$B$13*'Fixed Data'!AC54</f>
        <v>0</v>
      </c>
      <c r="AD60" s="145">
        <f>$AA36/'Fixed Data'!$B$13*'Fixed Data'!AD54</f>
        <v>0</v>
      </c>
      <c r="AE60" s="145">
        <f>$AA36/'Fixed Data'!$B$13*'Fixed Data'!AE54</f>
        <v>0</v>
      </c>
      <c r="AF60" s="145">
        <f>$AA36/'Fixed Data'!$B$13*'Fixed Data'!AF54</f>
        <v>0</v>
      </c>
      <c r="AG60" s="145">
        <f>$AA36/'Fixed Data'!$B$13*'Fixed Data'!AG54</f>
        <v>0</v>
      </c>
      <c r="AH60" s="145">
        <f>$AA36/'Fixed Data'!$B$13*'Fixed Data'!AH54</f>
        <v>0</v>
      </c>
      <c r="AI60" s="145">
        <f>$AA36/'Fixed Data'!$B$13*'Fixed Data'!AI54</f>
        <v>0</v>
      </c>
      <c r="AJ60" s="145">
        <f>$AA36/'Fixed Data'!$B$13*'Fixed Data'!AJ54</f>
        <v>0</v>
      </c>
      <c r="AK60" s="145">
        <f>$AA36/'Fixed Data'!$B$13*'Fixed Data'!AK54</f>
        <v>0</v>
      </c>
      <c r="AL60" s="145">
        <f>$AA36/'Fixed Data'!$B$13*'Fixed Data'!AL54</f>
        <v>0</v>
      </c>
      <c r="AM60" s="145">
        <f>$AA36/'Fixed Data'!$B$13*'Fixed Data'!AM54</f>
        <v>0</v>
      </c>
      <c r="AN60" s="145">
        <f>$AA36/'Fixed Data'!$B$13*'Fixed Data'!AN54</f>
        <v>0</v>
      </c>
      <c r="AO60" s="145">
        <f>$AA36/'Fixed Data'!$B$13*'Fixed Data'!AO54</f>
        <v>0</v>
      </c>
      <c r="AP60" s="145">
        <f>$AA36/'Fixed Data'!$B$13*'Fixed Data'!AP54</f>
        <v>0</v>
      </c>
      <c r="AQ60" s="145">
        <f>$AA36/'Fixed Data'!$B$13*'Fixed Data'!AQ54</f>
        <v>0</v>
      </c>
      <c r="AR60" s="145">
        <f>$AA36/'Fixed Data'!$B$13*'Fixed Data'!AR54</f>
        <v>0</v>
      </c>
      <c r="AS60" s="145">
        <f>$AA36/'Fixed Data'!$B$13*'Fixed Data'!AS54</f>
        <v>0</v>
      </c>
      <c r="AT60" s="145">
        <f>$AA36/'Fixed Data'!$B$13*'Fixed Data'!AT54</f>
        <v>0</v>
      </c>
      <c r="AU60" s="145">
        <f>$AA36/'Fixed Data'!$B$13*'Fixed Data'!AU54</f>
        <v>0</v>
      </c>
      <c r="AV60" s="145">
        <f>$AA36/'Fixed Data'!$B$13*'Fixed Data'!AV54</f>
        <v>0</v>
      </c>
      <c r="AW60" s="145">
        <f>$AA36/'Fixed Data'!$B$13*'Fixed Data'!AW54</f>
        <v>0</v>
      </c>
      <c r="AX60" s="145">
        <f>$AA36/'Fixed Data'!$B$13*'Fixed Data'!AX54</f>
        <v>0</v>
      </c>
      <c r="AY60" s="145">
        <f>$AA36/'Fixed Data'!$B$13*'Fixed Data'!AY54</f>
        <v>0</v>
      </c>
      <c r="AZ60" s="145">
        <f>$AA36/'Fixed Data'!$B$13*'Fixed Data'!AZ54</f>
        <v>0</v>
      </c>
      <c r="BA60" s="145">
        <f>$AA36/'Fixed Data'!$B$13*'Fixed Data'!BA54</f>
        <v>0</v>
      </c>
      <c r="BB60" s="145">
        <f>$AA36/'Fixed Data'!$B$13*'Fixed Data'!BB54</f>
        <v>0</v>
      </c>
      <c r="BC60" s="145">
        <f>$AA36/'Fixed Data'!$B$13*'Fixed Data'!BC54</f>
        <v>0</v>
      </c>
      <c r="BD60" s="145">
        <f>$AA36/'Fixed Data'!$B$13*'Fixed Data'!BD54</f>
        <v>0</v>
      </c>
      <c r="BE60" s="145">
        <f>$AA36/'Fixed Data'!$B$13*'Fixed Data'!BE54</f>
        <v>0</v>
      </c>
      <c r="BF60" s="145">
        <f>$AA36/'Fixed Data'!$B$13*'Fixed Data'!BF54</f>
        <v>0</v>
      </c>
      <c r="BG60" s="145">
        <f>$AA36/'Fixed Data'!$B$13*'Fixed Data'!BG54</f>
        <v>0</v>
      </c>
      <c r="BH60" s="145">
        <f>$AA36/'Fixed Data'!$B$13*'Fixed Data'!BH54</f>
        <v>0</v>
      </c>
      <c r="BI60" s="145">
        <f>$AA36/'Fixed Data'!$B$13*'Fixed Data'!BI54</f>
        <v>0</v>
      </c>
      <c r="BJ60" s="145">
        <f>$AA36/'Fixed Data'!$B$13*'Fixed Data'!BJ54</f>
        <v>0</v>
      </c>
      <c r="BK60" s="145">
        <f>$AA36/'Fixed Data'!$B$13*'Fixed Data'!BK54</f>
        <v>0</v>
      </c>
      <c r="BL60" s="145">
        <f>$AA36/'Fixed Data'!$B$13*'Fixed Data'!BL54</f>
        <v>0</v>
      </c>
      <c r="BM60" s="145">
        <f>$AA36/'Fixed Data'!$B$13*'Fixed Data'!BM54</f>
        <v>0</v>
      </c>
      <c r="BN60" s="145">
        <f>$AA36/'Fixed Data'!$B$13*'Fixed Data'!BN54</f>
        <v>0</v>
      </c>
      <c r="BO60" s="145">
        <f>$AA36/'Fixed Data'!$B$13*'Fixed Data'!BO54</f>
        <v>0</v>
      </c>
      <c r="BP60" s="145">
        <f>$AA36/'Fixed Data'!$B$13*'Fixed Data'!BP54</f>
        <v>0</v>
      </c>
      <c r="BQ60" s="145">
        <f>$AA36/'Fixed Data'!$B$13*'Fixed Data'!BQ54</f>
        <v>0</v>
      </c>
      <c r="BR60" s="145">
        <f>$AA36/'Fixed Data'!$B$13*'Fixed Data'!BR54</f>
        <v>0</v>
      </c>
      <c r="BS60" s="145">
        <f>$AA36/'Fixed Data'!$B$13*'Fixed Data'!BS54</f>
        <v>0</v>
      </c>
      <c r="BT60" s="145">
        <f>$AA36/'Fixed Data'!$B$13*'Fixed Data'!BT54</f>
        <v>0</v>
      </c>
      <c r="CA60" s="186"/>
    </row>
    <row r="61" spans="1:79" ht="16.5" hidden="1" customHeight="1" outlineLevel="1">
      <c r="A61" s="297"/>
      <c r="B61" s="2" t="s">
        <v>388</v>
      </c>
      <c r="C61" s="2" t="s">
        <v>389</v>
      </c>
      <c r="D61" s="2" t="s">
        <v>208</v>
      </c>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f>$AB36/'Fixed Data'!$B$13*'Fixed Data'!AC55</f>
        <v>0</v>
      </c>
      <c r="AD61" s="145">
        <f>$AB36/'Fixed Data'!$B$13*'Fixed Data'!AD55</f>
        <v>0</v>
      </c>
      <c r="AE61" s="145">
        <f>$AB36/'Fixed Data'!$B$13*'Fixed Data'!AE55</f>
        <v>0</v>
      </c>
      <c r="AF61" s="145">
        <f>$AB36/'Fixed Data'!$B$13*'Fixed Data'!AF55</f>
        <v>0</v>
      </c>
      <c r="AG61" s="145">
        <f>$AB36/'Fixed Data'!$B$13*'Fixed Data'!AG55</f>
        <v>0</v>
      </c>
      <c r="AH61" s="145">
        <f>$AB36/'Fixed Data'!$B$13*'Fixed Data'!AH55</f>
        <v>0</v>
      </c>
      <c r="AI61" s="145">
        <f>$AB36/'Fixed Data'!$B$13*'Fixed Data'!AI55</f>
        <v>0</v>
      </c>
      <c r="AJ61" s="145">
        <f>$AB36/'Fixed Data'!$B$13*'Fixed Data'!AJ55</f>
        <v>0</v>
      </c>
      <c r="AK61" s="145">
        <f>$AB36/'Fixed Data'!$B$13*'Fixed Data'!AK55</f>
        <v>0</v>
      </c>
      <c r="AL61" s="145">
        <f>$AB36/'Fixed Data'!$B$13*'Fixed Data'!AL55</f>
        <v>0</v>
      </c>
      <c r="AM61" s="145">
        <f>$AB36/'Fixed Data'!$B$13*'Fixed Data'!AM55</f>
        <v>0</v>
      </c>
      <c r="AN61" s="145">
        <f>$AB36/'Fixed Data'!$B$13*'Fixed Data'!AN55</f>
        <v>0</v>
      </c>
      <c r="AO61" s="145">
        <f>$AB36/'Fixed Data'!$B$13*'Fixed Data'!AO55</f>
        <v>0</v>
      </c>
      <c r="AP61" s="145">
        <f>$AB36/'Fixed Data'!$B$13*'Fixed Data'!AP55</f>
        <v>0</v>
      </c>
      <c r="AQ61" s="145">
        <f>$AB36/'Fixed Data'!$B$13*'Fixed Data'!AQ55</f>
        <v>0</v>
      </c>
      <c r="AR61" s="145">
        <f>$AB36/'Fixed Data'!$B$13*'Fixed Data'!AR55</f>
        <v>0</v>
      </c>
      <c r="AS61" s="145">
        <f>$AB36/'Fixed Data'!$B$13*'Fixed Data'!AS55</f>
        <v>0</v>
      </c>
      <c r="AT61" s="145">
        <f>$AB36/'Fixed Data'!$B$13*'Fixed Data'!AT55</f>
        <v>0</v>
      </c>
      <c r="AU61" s="145">
        <f>$AB36/'Fixed Data'!$B$13*'Fixed Data'!AU55</f>
        <v>0</v>
      </c>
      <c r="AV61" s="145">
        <f>$AB36/'Fixed Data'!$B$13*'Fixed Data'!AV55</f>
        <v>0</v>
      </c>
      <c r="AW61" s="145">
        <f>$AB36/'Fixed Data'!$B$13*'Fixed Data'!AW55</f>
        <v>0</v>
      </c>
      <c r="AX61" s="145">
        <f>$AB36/'Fixed Data'!$B$13*'Fixed Data'!AX55</f>
        <v>0</v>
      </c>
      <c r="AY61" s="145">
        <f>$AB36/'Fixed Data'!$B$13*'Fixed Data'!AY55</f>
        <v>0</v>
      </c>
      <c r="AZ61" s="145">
        <f>$AB36/'Fixed Data'!$B$13*'Fixed Data'!AZ55</f>
        <v>0</v>
      </c>
      <c r="BA61" s="145">
        <f>$AB36/'Fixed Data'!$B$13*'Fixed Data'!BA55</f>
        <v>0</v>
      </c>
      <c r="BB61" s="145">
        <f>$AB36/'Fixed Data'!$B$13*'Fixed Data'!BB55</f>
        <v>0</v>
      </c>
      <c r="BC61" s="145">
        <f>$AB36/'Fixed Data'!$B$13*'Fixed Data'!BC55</f>
        <v>0</v>
      </c>
      <c r="BD61" s="145">
        <f>$AB36/'Fixed Data'!$B$13*'Fixed Data'!BD55</f>
        <v>0</v>
      </c>
      <c r="BE61" s="145">
        <f>$AB36/'Fixed Data'!$B$13*'Fixed Data'!BE55</f>
        <v>0</v>
      </c>
      <c r="BF61" s="145">
        <f>$AB36/'Fixed Data'!$B$13*'Fixed Data'!BF55</f>
        <v>0</v>
      </c>
      <c r="BG61" s="145">
        <f>$AB36/'Fixed Data'!$B$13*'Fixed Data'!BG55</f>
        <v>0</v>
      </c>
      <c r="BH61" s="145">
        <f>$AB36/'Fixed Data'!$B$13*'Fixed Data'!BH55</f>
        <v>0</v>
      </c>
      <c r="BI61" s="145">
        <f>$AB36/'Fixed Data'!$B$13*'Fixed Data'!BI55</f>
        <v>0</v>
      </c>
      <c r="BJ61" s="145">
        <f>$AB36/'Fixed Data'!$B$13*'Fixed Data'!BJ55</f>
        <v>0</v>
      </c>
      <c r="BK61" s="145">
        <f>$AB36/'Fixed Data'!$B$13*'Fixed Data'!BK55</f>
        <v>0</v>
      </c>
      <c r="BL61" s="145">
        <f>$AB36/'Fixed Data'!$B$13*'Fixed Data'!BL55</f>
        <v>0</v>
      </c>
      <c r="BM61" s="145">
        <f>$AB36/'Fixed Data'!$B$13*'Fixed Data'!BM55</f>
        <v>0</v>
      </c>
      <c r="BN61" s="145">
        <f>$AB36/'Fixed Data'!$B$13*'Fixed Data'!BN55</f>
        <v>0</v>
      </c>
      <c r="BO61" s="145">
        <f>$AB36/'Fixed Data'!$B$13*'Fixed Data'!BO55</f>
        <v>0</v>
      </c>
      <c r="BP61" s="145">
        <f>$AB36/'Fixed Data'!$B$13*'Fixed Data'!BP55</f>
        <v>0</v>
      </c>
      <c r="BQ61" s="145">
        <f>$AB36/'Fixed Data'!$B$13*'Fixed Data'!BQ55</f>
        <v>0</v>
      </c>
      <c r="BR61" s="145">
        <f>$AB36/'Fixed Data'!$B$13*'Fixed Data'!BR55</f>
        <v>0</v>
      </c>
      <c r="BS61" s="145">
        <f>$AB36/'Fixed Data'!$B$13*'Fixed Data'!BS55</f>
        <v>0</v>
      </c>
      <c r="BT61" s="145">
        <f>$AB36/'Fixed Data'!$B$13*'Fixed Data'!BT55</f>
        <v>0</v>
      </c>
      <c r="BU61" s="145">
        <f>$AB36/'Fixed Data'!$B$13*'Fixed Data'!BU55</f>
        <v>0</v>
      </c>
      <c r="CA61" s="186"/>
    </row>
    <row r="62" spans="1:79" ht="16.5" hidden="1" customHeight="1" outlineLevel="1">
      <c r="A62" s="297"/>
      <c r="B62" s="2" t="s">
        <v>390</v>
      </c>
      <c r="C62" s="2" t="s">
        <v>391</v>
      </c>
      <c r="D62" s="2" t="s">
        <v>208</v>
      </c>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f>$AC36/'Fixed Data'!$B$13*'Fixed Data'!AD56</f>
        <v>0</v>
      </c>
      <c r="AE62" s="145">
        <f>$AC36/'Fixed Data'!$B$13*'Fixed Data'!AE56</f>
        <v>0</v>
      </c>
      <c r="AF62" s="145">
        <f>$AC36/'Fixed Data'!$B$13*'Fixed Data'!AF56</f>
        <v>0</v>
      </c>
      <c r="AG62" s="145">
        <f>$AC36/'Fixed Data'!$B$13*'Fixed Data'!AG56</f>
        <v>0</v>
      </c>
      <c r="AH62" s="145">
        <f>$AC36/'Fixed Data'!$B$13*'Fixed Data'!AH56</f>
        <v>0</v>
      </c>
      <c r="AI62" s="145">
        <f>$AC36/'Fixed Data'!$B$13*'Fixed Data'!AI56</f>
        <v>0</v>
      </c>
      <c r="AJ62" s="145">
        <f>$AC36/'Fixed Data'!$B$13*'Fixed Data'!AJ56</f>
        <v>0</v>
      </c>
      <c r="AK62" s="145">
        <f>$AC36/'Fixed Data'!$B$13*'Fixed Data'!AK56</f>
        <v>0</v>
      </c>
      <c r="AL62" s="145">
        <f>$AC36/'Fixed Data'!$B$13*'Fixed Data'!AL56</f>
        <v>0</v>
      </c>
      <c r="AM62" s="145">
        <f>$AC36/'Fixed Data'!$B$13*'Fixed Data'!AM56</f>
        <v>0</v>
      </c>
      <c r="AN62" s="145">
        <f>$AC36/'Fixed Data'!$B$13*'Fixed Data'!AN56</f>
        <v>0</v>
      </c>
      <c r="AO62" s="145">
        <f>$AC36/'Fixed Data'!$B$13*'Fixed Data'!AO56</f>
        <v>0</v>
      </c>
      <c r="AP62" s="145">
        <f>$AC36/'Fixed Data'!$B$13*'Fixed Data'!AP56</f>
        <v>0</v>
      </c>
      <c r="AQ62" s="145">
        <f>$AC36/'Fixed Data'!$B$13*'Fixed Data'!AQ56</f>
        <v>0</v>
      </c>
      <c r="AR62" s="145">
        <f>$AC36/'Fixed Data'!$B$13*'Fixed Data'!AR56</f>
        <v>0</v>
      </c>
      <c r="AS62" s="145">
        <f>$AC36/'Fixed Data'!$B$13*'Fixed Data'!AS56</f>
        <v>0</v>
      </c>
      <c r="AT62" s="145">
        <f>$AC36/'Fixed Data'!$B$13*'Fixed Data'!AT56</f>
        <v>0</v>
      </c>
      <c r="AU62" s="145">
        <f>$AC36/'Fixed Data'!$B$13*'Fixed Data'!AU56</f>
        <v>0</v>
      </c>
      <c r="AV62" s="145">
        <f>$AC36/'Fixed Data'!$B$13*'Fixed Data'!AV56</f>
        <v>0</v>
      </c>
      <c r="AW62" s="145">
        <f>$AC36/'Fixed Data'!$B$13*'Fixed Data'!AW56</f>
        <v>0</v>
      </c>
      <c r="AX62" s="145">
        <f>$AC36/'Fixed Data'!$B$13*'Fixed Data'!AX56</f>
        <v>0</v>
      </c>
      <c r="AY62" s="145">
        <f>$AC36/'Fixed Data'!$B$13*'Fixed Data'!AY56</f>
        <v>0</v>
      </c>
      <c r="AZ62" s="145">
        <f>$AC36/'Fixed Data'!$B$13*'Fixed Data'!AZ56</f>
        <v>0</v>
      </c>
      <c r="BA62" s="145">
        <f>$AC36/'Fixed Data'!$B$13*'Fixed Data'!BA56</f>
        <v>0</v>
      </c>
      <c r="BB62" s="145">
        <f>$AC36/'Fixed Data'!$B$13*'Fixed Data'!BB56</f>
        <v>0</v>
      </c>
      <c r="BC62" s="145">
        <f>$AC36/'Fixed Data'!$B$13*'Fixed Data'!BC56</f>
        <v>0</v>
      </c>
      <c r="BD62" s="145">
        <f>$AC36/'Fixed Data'!$B$13*'Fixed Data'!BD56</f>
        <v>0</v>
      </c>
      <c r="BE62" s="145">
        <f>$AC36/'Fixed Data'!$B$13*'Fixed Data'!BE56</f>
        <v>0</v>
      </c>
      <c r="BF62" s="145">
        <f>$AC36/'Fixed Data'!$B$13*'Fixed Data'!BF56</f>
        <v>0</v>
      </c>
      <c r="BG62" s="145">
        <f>$AC36/'Fixed Data'!$B$13*'Fixed Data'!BG56</f>
        <v>0</v>
      </c>
      <c r="BH62" s="145">
        <f>$AC36/'Fixed Data'!$B$13*'Fixed Data'!BH56</f>
        <v>0</v>
      </c>
      <c r="BI62" s="145">
        <f>$AC36/'Fixed Data'!$B$13*'Fixed Data'!BI56</f>
        <v>0</v>
      </c>
      <c r="BJ62" s="145">
        <f>$AC36/'Fixed Data'!$B$13*'Fixed Data'!BJ56</f>
        <v>0</v>
      </c>
      <c r="BK62" s="145">
        <f>$AC36/'Fixed Data'!$B$13*'Fixed Data'!BK56</f>
        <v>0</v>
      </c>
      <c r="BL62" s="145">
        <f>$AC36/'Fixed Data'!$B$13*'Fixed Data'!BL56</f>
        <v>0</v>
      </c>
      <c r="BM62" s="145">
        <f>$AC36/'Fixed Data'!$B$13*'Fixed Data'!BM56</f>
        <v>0</v>
      </c>
      <c r="BN62" s="145">
        <f>$AC36/'Fixed Data'!$B$13*'Fixed Data'!BN56</f>
        <v>0</v>
      </c>
      <c r="BO62" s="145">
        <f>$AC36/'Fixed Data'!$B$13*'Fixed Data'!BO56</f>
        <v>0</v>
      </c>
      <c r="BP62" s="145">
        <f>$AC36/'Fixed Data'!$B$13*'Fixed Data'!BP56</f>
        <v>0</v>
      </c>
      <c r="BQ62" s="145">
        <f>$AC36/'Fixed Data'!$B$13*'Fixed Data'!BQ56</f>
        <v>0</v>
      </c>
      <c r="BR62" s="145">
        <f>$AC36/'Fixed Data'!$B$13*'Fixed Data'!BR56</f>
        <v>0</v>
      </c>
      <c r="BS62" s="145">
        <f>$AC36/'Fixed Data'!$B$13*'Fixed Data'!BS56</f>
        <v>0</v>
      </c>
      <c r="BT62" s="145">
        <f>$AC36/'Fixed Data'!$B$13*'Fixed Data'!BT56</f>
        <v>0</v>
      </c>
      <c r="BU62" s="145">
        <f>$AC36/'Fixed Data'!$B$13*'Fixed Data'!BU56</f>
        <v>0</v>
      </c>
      <c r="BV62" s="145">
        <f>$AC36/'Fixed Data'!$B$13*'Fixed Data'!BV56</f>
        <v>0</v>
      </c>
      <c r="CA62" s="186"/>
    </row>
    <row r="63" spans="1:79" ht="16.5" hidden="1" customHeight="1" outlineLevel="1">
      <c r="A63" s="297"/>
      <c r="B63" s="2" t="s">
        <v>392</v>
      </c>
      <c r="C63" s="2" t="s">
        <v>393</v>
      </c>
      <c r="D63" s="2" t="s">
        <v>208</v>
      </c>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f>$AD36/'Fixed Data'!$B$13*'Fixed Data'!AE57</f>
        <v>0</v>
      </c>
      <c r="AF63" s="145">
        <f>$AD36/'Fixed Data'!$B$13*'Fixed Data'!AF57</f>
        <v>0</v>
      </c>
      <c r="AG63" s="145">
        <f>$AD36/'Fixed Data'!$B$13*'Fixed Data'!AG57</f>
        <v>0</v>
      </c>
      <c r="AH63" s="145">
        <f>$AD36/'Fixed Data'!$B$13*'Fixed Data'!AH57</f>
        <v>0</v>
      </c>
      <c r="AI63" s="145">
        <f>$AD36/'Fixed Data'!$B$13*'Fixed Data'!AI57</f>
        <v>0</v>
      </c>
      <c r="AJ63" s="145">
        <f>$AD36/'Fixed Data'!$B$13*'Fixed Data'!AJ57</f>
        <v>0</v>
      </c>
      <c r="AK63" s="145">
        <f>$AD36/'Fixed Data'!$B$13*'Fixed Data'!AK57</f>
        <v>0</v>
      </c>
      <c r="AL63" s="145">
        <f>$AD36/'Fixed Data'!$B$13*'Fixed Data'!AL57</f>
        <v>0</v>
      </c>
      <c r="AM63" s="145">
        <f>$AD36/'Fixed Data'!$B$13*'Fixed Data'!AM57</f>
        <v>0</v>
      </c>
      <c r="AN63" s="145">
        <f>$AD36/'Fixed Data'!$B$13*'Fixed Data'!AN57</f>
        <v>0</v>
      </c>
      <c r="AO63" s="145">
        <f>$AD36/'Fixed Data'!$B$13*'Fixed Data'!AO57</f>
        <v>0</v>
      </c>
      <c r="AP63" s="145">
        <f>$AD36/'Fixed Data'!$B$13*'Fixed Data'!AP57</f>
        <v>0</v>
      </c>
      <c r="AQ63" s="145">
        <f>$AD36/'Fixed Data'!$B$13*'Fixed Data'!AQ57</f>
        <v>0</v>
      </c>
      <c r="AR63" s="145">
        <f>$AD36/'Fixed Data'!$B$13*'Fixed Data'!AR57</f>
        <v>0</v>
      </c>
      <c r="AS63" s="145">
        <f>$AD36/'Fixed Data'!$B$13*'Fixed Data'!AS57</f>
        <v>0</v>
      </c>
      <c r="AT63" s="145">
        <f>$AD36/'Fixed Data'!$B$13*'Fixed Data'!AT57</f>
        <v>0</v>
      </c>
      <c r="AU63" s="145">
        <f>$AD36/'Fixed Data'!$B$13*'Fixed Data'!AU57</f>
        <v>0</v>
      </c>
      <c r="AV63" s="145">
        <f>$AD36/'Fixed Data'!$B$13*'Fixed Data'!AV57</f>
        <v>0</v>
      </c>
      <c r="AW63" s="145">
        <f>$AD36/'Fixed Data'!$B$13*'Fixed Data'!AW57</f>
        <v>0</v>
      </c>
      <c r="AX63" s="145">
        <f>$AD36/'Fixed Data'!$B$13*'Fixed Data'!AX57</f>
        <v>0</v>
      </c>
      <c r="AY63" s="145">
        <f>$AD36/'Fixed Data'!$B$13*'Fixed Data'!AY57</f>
        <v>0</v>
      </c>
      <c r="AZ63" s="145">
        <f>$AD36/'Fixed Data'!$B$13*'Fixed Data'!AZ57</f>
        <v>0</v>
      </c>
      <c r="BA63" s="145">
        <f>$AD36/'Fixed Data'!$B$13*'Fixed Data'!BA57</f>
        <v>0</v>
      </c>
      <c r="BB63" s="145">
        <f>$AD36/'Fixed Data'!$B$13*'Fixed Data'!BB57</f>
        <v>0</v>
      </c>
      <c r="BC63" s="145">
        <f>$AD36/'Fixed Data'!$B$13*'Fixed Data'!BC57</f>
        <v>0</v>
      </c>
      <c r="BD63" s="145">
        <f>$AD36/'Fixed Data'!$B$13*'Fixed Data'!BD57</f>
        <v>0</v>
      </c>
      <c r="BE63" s="145">
        <f>$AD36/'Fixed Data'!$B$13*'Fixed Data'!BE57</f>
        <v>0</v>
      </c>
      <c r="BF63" s="145">
        <f>$AD36/'Fixed Data'!$B$13*'Fixed Data'!BF57</f>
        <v>0</v>
      </c>
      <c r="BG63" s="145">
        <f>$AD36/'Fixed Data'!$B$13*'Fixed Data'!BG57</f>
        <v>0</v>
      </c>
      <c r="BH63" s="145">
        <f>$AD36/'Fixed Data'!$B$13*'Fixed Data'!BH57</f>
        <v>0</v>
      </c>
      <c r="BI63" s="145">
        <f>$AD36/'Fixed Data'!$B$13*'Fixed Data'!BI57</f>
        <v>0</v>
      </c>
      <c r="BJ63" s="145">
        <f>$AD36/'Fixed Data'!$B$13*'Fixed Data'!BJ57</f>
        <v>0</v>
      </c>
      <c r="BK63" s="145">
        <f>$AD36/'Fixed Data'!$B$13*'Fixed Data'!BK57</f>
        <v>0</v>
      </c>
      <c r="BL63" s="145">
        <f>$AD36/'Fixed Data'!$B$13*'Fixed Data'!BL57</f>
        <v>0</v>
      </c>
      <c r="BM63" s="145">
        <f>$AD36/'Fixed Data'!$B$13*'Fixed Data'!BM57</f>
        <v>0</v>
      </c>
      <c r="BN63" s="145">
        <f>$AD36/'Fixed Data'!$B$13*'Fixed Data'!BN57</f>
        <v>0</v>
      </c>
      <c r="BO63" s="145">
        <f>$AD36/'Fixed Data'!$B$13*'Fixed Data'!BO57</f>
        <v>0</v>
      </c>
      <c r="BP63" s="145">
        <f>$AD36/'Fixed Data'!$B$13*'Fixed Data'!BP57</f>
        <v>0</v>
      </c>
      <c r="BQ63" s="145">
        <f>$AD36/'Fixed Data'!$B$13*'Fixed Data'!BQ57</f>
        <v>0</v>
      </c>
      <c r="BR63" s="145">
        <f>$AD36/'Fixed Data'!$B$13*'Fixed Data'!BR57</f>
        <v>0</v>
      </c>
      <c r="BS63" s="145">
        <f>$AD36/'Fixed Data'!$B$13*'Fixed Data'!BS57</f>
        <v>0</v>
      </c>
      <c r="BT63" s="145">
        <f>$AD36/'Fixed Data'!$B$13*'Fixed Data'!BT57</f>
        <v>0</v>
      </c>
      <c r="BU63" s="145">
        <f>$AD36/'Fixed Data'!$B$13*'Fixed Data'!BU57</f>
        <v>0</v>
      </c>
      <c r="BV63" s="145">
        <f>$AD36/'Fixed Data'!$B$13*'Fixed Data'!BV57</f>
        <v>0</v>
      </c>
      <c r="BW63" s="145">
        <f>$AD36/'Fixed Data'!$B$13*'Fixed Data'!BW57</f>
        <v>0</v>
      </c>
      <c r="CA63" s="186"/>
    </row>
    <row r="64" spans="1:79" ht="16.5" hidden="1" customHeight="1" outlineLevel="1">
      <c r="A64" s="297"/>
      <c r="B64" s="2" t="s">
        <v>394</v>
      </c>
      <c r="C64" s="2" t="s">
        <v>395</v>
      </c>
      <c r="D64" s="2" t="s">
        <v>208</v>
      </c>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f>$AE36/'Fixed Data'!$B$13*'Fixed Data'!AF58</f>
        <v>0</v>
      </c>
      <c r="AG64" s="145">
        <f>$AE36/'Fixed Data'!$B$13*'Fixed Data'!AG58</f>
        <v>0</v>
      </c>
      <c r="AH64" s="145">
        <f>$AE36/'Fixed Data'!$B$13*'Fixed Data'!AH58</f>
        <v>0</v>
      </c>
      <c r="AI64" s="145">
        <f>$AE36/'Fixed Data'!$B$13*'Fixed Data'!AI58</f>
        <v>0</v>
      </c>
      <c r="AJ64" s="145">
        <f>$AE36/'Fixed Data'!$B$13*'Fixed Data'!AJ58</f>
        <v>0</v>
      </c>
      <c r="AK64" s="145">
        <f>$AE36/'Fixed Data'!$B$13*'Fixed Data'!AK58</f>
        <v>0</v>
      </c>
      <c r="AL64" s="145">
        <f>$AE36/'Fixed Data'!$B$13*'Fixed Data'!AL58</f>
        <v>0</v>
      </c>
      <c r="AM64" s="145">
        <f>$AE36/'Fixed Data'!$B$13*'Fixed Data'!AM58</f>
        <v>0</v>
      </c>
      <c r="AN64" s="145">
        <f>$AE36/'Fixed Data'!$B$13*'Fixed Data'!AN58</f>
        <v>0</v>
      </c>
      <c r="AO64" s="145">
        <f>$AE36/'Fixed Data'!$B$13*'Fixed Data'!AO58</f>
        <v>0</v>
      </c>
      <c r="AP64" s="145">
        <f>$AE36/'Fixed Data'!$B$13*'Fixed Data'!AP58</f>
        <v>0</v>
      </c>
      <c r="AQ64" s="145">
        <f>$AE36/'Fixed Data'!$B$13*'Fixed Data'!AQ58</f>
        <v>0</v>
      </c>
      <c r="AR64" s="145">
        <f>$AE36/'Fixed Data'!$B$13*'Fixed Data'!AR58</f>
        <v>0</v>
      </c>
      <c r="AS64" s="145">
        <f>$AE36/'Fixed Data'!$B$13*'Fixed Data'!AS58</f>
        <v>0</v>
      </c>
      <c r="AT64" s="145">
        <f>$AE36/'Fixed Data'!$B$13*'Fixed Data'!AT58</f>
        <v>0</v>
      </c>
      <c r="AU64" s="145">
        <f>$AE36/'Fixed Data'!$B$13*'Fixed Data'!AU58</f>
        <v>0</v>
      </c>
      <c r="AV64" s="145">
        <f>$AE36/'Fixed Data'!$B$13*'Fixed Data'!AV58</f>
        <v>0</v>
      </c>
      <c r="AW64" s="145">
        <f>$AE36/'Fixed Data'!$B$13*'Fixed Data'!AW58</f>
        <v>0</v>
      </c>
      <c r="AX64" s="145">
        <f>$AE36/'Fixed Data'!$B$13*'Fixed Data'!AX58</f>
        <v>0</v>
      </c>
      <c r="AY64" s="145">
        <f>$AE36/'Fixed Data'!$B$13*'Fixed Data'!AY58</f>
        <v>0</v>
      </c>
      <c r="AZ64" s="145">
        <f>$AE36/'Fixed Data'!$B$13*'Fixed Data'!AZ58</f>
        <v>0</v>
      </c>
      <c r="BA64" s="145">
        <f>$AE36/'Fixed Data'!$B$13*'Fixed Data'!BA58</f>
        <v>0</v>
      </c>
      <c r="BB64" s="145">
        <f>$AE36/'Fixed Data'!$B$13*'Fixed Data'!BB58</f>
        <v>0</v>
      </c>
      <c r="BC64" s="145">
        <f>$AE36/'Fixed Data'!$B$13*'Fixed Data'!BC58</f>
        <v>0</v>
      </c>
      <c r="BD64" s="145">
        <f>$AE36/'Fixed Data'!$B$13*'Fixed Data'!BD58</f>
        <v>0</v>
      </c>
      <c r="BE64" s="145">
        <f>$AE36/'Fixed Data'!$B$13*'Fixed Data'!BE58</f>
        <v>0</v>
      </c>
      <c r="BF64" s="145">
        <f>$AE36/'Fixed Data'!$B$13*'Fixed Data'!BF58</f>
        <v>0</v>
      </c>
      <c r="BG64" s="145">
        <f>$AE36/'Fixed Data'!$B$13*'Fixed Data'!BG58</f>
        <v>0</v>
      </c>
      <c r="BH64" s="145">
        <f>$AE36/'Fixed Data'!$B$13*'Fixed Data'!BH58</f>
        <v>0</v>
      </c>
      <c r="BI64" s="145">
        <f>$AE36/'Fixed Data'!$B$13*'Fixed Data'!BI58</f>
        <v>0</v>
      </c>
      <c r="BJ64" s="145">
        <f>$AE36/'Fixed Data'!$B$13*'Fixed Data'!BJ58</f>
        <v>0</v>
      </c>
      <c r="BK64" s="145">
        <f>$AE36/'Fixed Data'!$B$13*'Fixed Data'!BK58</f>
        <v>0</v>
      </c>
      <c r="BL64" s="145">
        <f>$AE36/'Fixed Data'!$B$13*'Fixed Data'!BL58</f>
        <v>0</v>
      </c>
      <c r="BM64" s="145">
        <f>$AE36/'Fixed Data'!$B$13*'Fixed Data'!BM58</f>
        <v>0</v>
      </c>
      <c r="BN64" s="145">
        <f>$AE36/'Fixed Data'!$B$13*'Fixed Data'!BN58</f>
        <v>0</v>
      </c>
      <c r="BO64" s="145">
        <f>$AE36/'Fixed Data'!$B$13*'Fixed Data'!BO58</f>
        <v>0</v>
      </c>
      <c r="BP64" s="145">
        <f>$AE36/'Fixed Data'!$B$13*'Fixed Data'!BP58</f>
        <v>0</v>
      </c>
      <c r="BQ64" s="145">
        <f>$AE36/'Fixed Data'!$B$13*'Fixed Data'!BQ58</f>
        <v>0</v>
      </c>
      <c r="BR64" s="145">
        <f>$AE36/'Fixed Data'!$B$13*'Fixed Data'!BR58</f>
        <v>0</v>
      </c>
      <c r="BS64" s="145">
        <f>$AE36/'Fixed Data'!$B$13*'Fixed Data'!BS58</f>
        <v>0</v>
      </c>
      <c r="BT64" s="145">
        <f>$AE36/'Fixed Data'!$B$13*'Fixed Data'!BT58</f>
        <v>0</v>
      </c>
      <c r="BU64" s="145">
        <f>$AE36/'Fixed Data'!$B$13*'Fixed Data'!BU58</f>
        <v>0</v>
      </c>
      <c r="BV64" s="145">
        <f>$AE36/'Fixed Data'!$B$13*'Fixed Data'!BV58</f>
        <v>0</v>
      </c>
      <c r="BW64" s="145">
        <f>$AE36/'Fixed Data'!$B$13*'Fixed Data'!BW58</f>
        <v>0</v>
      </c>
      <c r="BX64" s="145">
        <f>$AE36/'Fixed Data'!$B$13*'Fixed Data'!BX58</f>
        <v>0</v>
      </c>
      <c r="CA64" s="186"/>
    </row>
    <row r="65" spans="1:84" ht="16.5" hidden="1" customHeight="1" outlineLevel="1">
      <c r="A65" s="297"/>
      <c r="B65" s="2" t="s">
        <v>396</v>
      </c>
      <c r="C65" s="2" t="s">
        <v>397</v>
      </c>
      <c r="D65" s="2" t="s">
        <v>208</v>
      </c>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f>$AF36/'Fixed Data'!$B$13*'Fixed Data'!AG59</f>
        <v>0</v>
      </c>
      <c r="AH65" s="145">
        <f>$AF36/'Fixed Data'!$B$13*'Fixed Data'!AH59</f>
        <v>0</v>
      </c>
      <c r="AI65" s="145">
        <f>$AF36/'Fixed Data'!$B$13*'Fixed Data'!AI59</f>
        <v>0</v>
      </c>
      <c r="AJ65" s="145">
        <f>$AF36/'Fixed Data'!$B$13*'Fixed Data'!AJ59</f>
        <v>0</v>
      </c>
      <c r="AK65" s="145">
        <f>$AF36/'Fixed Data'!$B$13*'Fixed Data'!AK59</f>
        <v>0</v>
      </c>
      <c r="AL65" s="145">
        <f>$AF36/'Fixed Data'!$B$13*'Fixed Data'!AL59</f>
        <v>0</v>
      </c>
      <c r="AM65" s="145">
        <f>$AF36/'Fixed Data'!$B$13*'Fixed Data'!AM59</f>
        <v>0</v>
      </c>
      <c r="AN65" s="145">
        <f>$AF36/'Fixed Data'!$B$13*'Fixed Data'!AN59</f>
        <v>0</v>
      </c>
      <c r="AO65" s="145">
        <f>$AF36/'Fixed Data'!$B$13*'Fixed Data'!AO59</f>
        <v>0</v>
      </c>
      <c r="AP65" s="145">
        <f>$AF36/'Fixed Data'!$B$13*'Fixed Data'!AP59</f>
        <v>0</v>
      </c>
      <c r="AQ65" s="145">
        <f>$AF36/'Fixed Data'!$B$13*'Fixed Data'!AQ59</f>
        <v>0</v>
      </c>
      <c r="AR65" s="145">
        <f>$AF36/'Fixed Data'!$B$13*'Fixed Data'!AR59</f>
        <v>0</v>
      </c>
      <c r="AS65" s="145">
        <f>$AF36/'Fixed Data'!$B$13*'Fixed Data'!AS59</f>
        <v>0</v>
      </c>
      <c r="AT65" s="145">
        <f>$AF36/'Fixed Data'!$B$13*'Fixed Data'!AT59</f>
        <v>0</v>
      </c>
      <c r="AU65" s="145">
        <f>$AF36/'Fixed Data'!$B$13*'Fixed Data'!AU59</f>
        <v>0</v>
      </c>
      <c r="AV65" s="145">
        <f>$AF36/'Fixed Data'!$B$13*'Fixed Data'!AV59</f>
        <v>0</v>
      </c>
      <c r="AW65" s="145">
        <f>$AF36/'Fixed Data'!$B$13*'Fixed Data'!AW59</f>
        <v>0</v>
      </c>
      <c r="AX65" s="145">
        <f>$AF36/'Fixed Data'!$B$13*'Fixed Data'!AX59</f>
        <v>0</v>
      </c>
      <c r="AY65" s="145">
        <f>$AF36/'Fixed Data'!$B$13*'Fixed Data'!AY59</f>
        <v>0</v>
      </c>
      <c r="AZ65" s="145">
        <f>$AF36/'Fixed Data'!$B$13*'Fixed Data'!AZ59</f>
        <v>0</v>
      </c>
      <c r="BA65" s="145">
        <f>$AF36/'Fixed Data'!$B$13*'Fixed Data'!BA59</f>
        <v>0</v>
      </c>
      <c r="BB65" s="145">
        <f>$AF36/'Fixed Data'!$B$13*'Fixed Data'!BB59</f>
        <v>0</v>
      </c>
      <c r="BC65" s="145">
        <f>$AF36/'Fixed Data'!$B$13*'Fixed Data'!BC59</f>
        <v>0</v>
      </c>
      <c r="BD65" s="145">
        <f>$AF36/'Fixed Data'!$B$13*'Fixed Data'!BD59</f>
        <v>0</v>
      </c>
      <c r="BE65" s="145">
        <f>$AF36/'Fixed Data'!$B$13*'Fixed Data'!BE59</f>
        <v>0</v>
      </c>
      <c r="BF65" s="145">
        <f>$AF36/'Fixed Data'!$B$13*'Fixed Data'!BF59</f>
        <v>0</v>
      </c>
      <c r="BG65" s="145">
        <f>$AF36/'Fixed Data'!$B$13*'Fixed Data'!BG59</f>
        <v>0</v>
      </c>
      <c r="BH65" s="145">
        <f>$AF36/'Fixed Data'!$B$13*'Fixed Data'!BH59</f>
        <v>0</v>
      </c>
      <c r="BI65" s="145">
        <f>$AF36/'Fixed Data'!$B$13*'Fixed Data'!BI59</f>
        <v>0</v>
      </c>
      <c r="BJ65" s="145">
        <f>$AF36/'Fixed Data'!$B$13*'Fixed Data'!BJ59</f>
        <v>0</v>
      </c>
      <c r="BK65" s="145">
        <f>$AF36/'Fixed Data'!$B$13*'Fixed Data'!BK59</f>
        <v>0</v>
      </c>
      <c r="BL65" s="145">
        <f>$AF36/'Fixed Data'!$B$13*'Fixed Data'!BL59</f>
        <v>0</v>
      </c>
      <c r="BM65" s="145">
        <f>$AF36/'Fixed Data'!$B$13*'Fixed Data'!BM59</f>
        <v>0</v>
      </c>
      <c r="BN65" s="145">
        <f>$AF36/'Fixed Data'!$B$13*'Fixed Data'!BN59</f>
        <v>0</v>
      </c>
      <c r="BO65" s="145">
        <f>$AF36/'Fixed Data'!$B$13*'Fixed Data'!BO59</f>
        <v>0</v>
      </c>
      <c r="BP65" s="145">
        <f>$AF36/'Fixed Data'!$B$13*'Fixed Data'!BP59</f>
        <v>0</v>
      </c>
      <c r="BQ65" s="145">
        <f>$AF36/'Fixed Data'!$B$13*'Fixed Data'!BQ59</f>
        <v>0</v>
      </c>
      <c r="BR65" s="145">
        <f>$AF36/'Fixed Data'!$B$13*'Fixed Data'!BR59</f>
        <v>0</v>
      </c>
      <c r="BS65" s="145">
        <f>$AF36/'Fixed Data'!$B$13*'Fixed Data'!BS59</f>
        <v>0</v>
      </c>
      <c r="BT65" s="145">
        <f>$AF36/'Fixed Data'!$B$13*'Fixed Data'!BT59</f>
        <v>0</v>
      </c>
      <c r="BU65" s="145">
        <f>$AF36/'Fixed Data'!$B$13*'Fixed Data'!BU59</f>
        <v>0</v>
      </c>
      <c r="BV65" s="145">
        <f>$AF36/'Fixed Data'!$B$13*'Fixed Data'!BV59</f>
        <v>0</v>
      </c>
      <c r="BW65" s="145">
        <f>$AF36/'Fixed Data'!$B$13*'Fixed Data'!BW59</f>
        <v>0</v>
      </c>
      <c r="BX65" s="145">
        <f>$AF36/'Fixed Data'!$B$13*'Fixed Data'!BX59</f>
        <v>0</v>
      </c>
      <c r="BY65" s="145">
        <f>$AF36/'Fixed Data'!$B$13*'Fixed Data'!BY59</f>
        <v>0</v>
      </c>
      <c r="CA65" s="186"/>
    </row>
    <row r="66" spans="1:84" ht="16.5" hidden="1" customHeight="1" outlineLevel="1">
      <c r="A66" s="297"/>
      <c r="B66" s="2" t="s">
        <v>398</v>
      </c>
      <c r="C66" s="2" t="s">
        <v>399</v>
      </c>
      <c r="D66" s="2" t="s">
        <v>208</v>
      </c>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f>$AG36/'Fixed Data'!$B$13*'Fixed Data'!AH60</f>
        <v>0</v>
      </c>
      <c r="AI66" s="145">
        <f>$AG36/'Fixed Data'!$B$13*'Fixed Data'!AI60</f>
        <v>0</v>
      </c>
      <c r="AJ66" s="145">
        <f>$AG36/'Fixed Data'!$B$13*'Fixed Data'!AJ60</f>
        <v>0</v>
      </c>
      <c r="AK66" s="145">
        <f>$AG36/'Fixed Data'!$B$13*'Fixed Data'!AK60</f>
        <v>0</v>
      </c>
      <c r="AL66" s="145">
        <f>$AG36/'Fixed Data'!$B$13*'Fixed Data'!AL60</f>
        <v>0</v>
      </c>
      <c r="AM66" s="145">
        <f>$AG36/'Fixed Data'!$B$13*'Fixed Data'!AM60</f>
        <v>0</v>
      </c>
      <c r="AN66" s="145">
        <f>$AG36/'Fixed Data'!$B$13*'Fixed Data'!AN60</f>
        <v>0</v>
      </c>
      <c r="AO66" s="145">
        <f>$AG36/'Fixed Data'!$B$13*'Fixed Data'!AO60</f>
        <v>0</v>
      </c>
      <c r="AP66" s="145">
        <f>$AG36/'Fixed Data'!$B$13*'Fixed Data'!AP60</f>
        <v>0</v>
      </c>
      <c r="AQ66" s="145">
        <f>$AG36/'Fixed Data'!$B$13*'Fixed Data'!AQ60</f>
        <v>0</v>
      </c>
      <c r="AR66" s="145">
        <f>$AG36/'Fixed Data'!$B$13*'Fixed Data'!AR60</f>
        <v>0</v>
      </c>
      <c r="AS66" s="145">
        <f>$AG36/'Fixed Data'!$B$13*'Fixed Data'!AS60</f>
        <v>0</v>
      </c>
      <c r="AT66" s="145">
        <f>$AG36/'Fixed Data'!$B$13*'Fixed Data'!AT60</f>
        <v>0</v>
      </c>
      <c r="AU66" s="145">
        <f>$AG36/'Fixed Data'!$B$13*'Fixed Data'!AU60</f>
        <v>0</v>
      </c>
      <c r="AV66" s="145">
        <f>$AG36/'Fixed Data'!$B$13*'Fixed Data'!AV60</f>
        <v>0</v>
      </c>
      <c r="AW66" s="145">
        <f>$AG36/'Fixed Data'!$B$13*'Fixed Data'!AW60</f>
        <v>0</v>
      </c>
      <c r="AX66" s="145">
        <f>$AG36/'Fixed Data'!$B$13*'Fixed Data'!AX60</f>
        <v>0</v>
      </c>
      <c r="AY66" s="145">
        <f>$AG36/'Fixed Data'!$B$13*'Fixed Data'!AY60</f>
        <v>0</v>
      </c>
      <c r="AZ66" s="145">
        <f>$AG36/'Fixed Data'!$B$13*'Fixed Data'!AZ60</f>
        <v>0</v>
      </c>
      <c r="BA66" s="145">
        <f>$AG36/'Fixed Data'!$B$13*'Fixed Data'!BA60</f>
        <v>0</v>
      </c>
      <c r="BB66" s="145">
        <f>$AG36/'Fixed Data'!$B$13*'Fixed Data'!BB60</f>
        <v>0</v>
      </c>
      <c r="BC66" s="145">
        <f>$AG36/'Fixed Data'!$B$13*'Fixed Data'!BC60</f>
        <v>0</v>
      </c>
      <c r="BD66" s="145">
        <f>$AG36/'Fixed Data'!$B$13*'Fixed Data'!BD60</f>
        <v>0</v>
      </c>
      <c r="BE66" s="145">
        <f>$AG36/'Fixed Data'!$B$13*'Fixed Data'!BE60</f>
        <v>0</v>
      </c>
      <c r="BF66" s="145">
        <f>$AG36/'Fixed Data'!$B$13*'Fixed Data'!BF60</f>
        <v>0</v>
      </c>
      <c r="BG66" s="145">
        <f>$AG36/'Fixed Data'!$B$13*'Fixed Data'!BG60</f>
        <v>0</v>
      </c>
      <c r="BH66" s="145">
        <f>$AG36/'Fixed Data'!$B$13*'Fixed Data'!BH60</f>
        <v>0</v>
      </c>
      <c r="BI66" s="145">
        <f>$AG36/'Fixed Data'!$B$13*'Fixed Data'!BI60</f>
        <v>0</v>
      </c>
      <c r="BJ66" s="145">
        <f>$AG36/'Fixed Data'!$B$13*'Fixed Data'!BJ60</f>
        <v>0</v>
      </c>
      <c r="BK66" s="145">
        <f>$AG36/'Fixed Data'!$B$13*'Fixed Data'!BK60</f>
        <v>0</v>
      </c>
      <c r="BL66" s="145">
        <f>$AG36/'Fixed Data'!$B$13*'Fixed Data'!BL60</f>
        <v>0</v>
      </c>
      <c r="BM66" s="145">
        <f>$AG36/'Fixed Data'!$B$13*'Fixed Data'!BM60</f>
        <v>0</v>
      </c>
      <c r="BN66" s="145">
        <f>$AG36/'Fixed Data'!$B$13*'Fixed Data'!BN60</f>
        <v>0</v>
      </c>
      <c r="BO66" s="145">
        <f>$AG36/'Fixed Data'!$B$13*'Fixed Data'!BO60</f>
        <v>0</v>
      </c>
      <c r="BP66" s="145">
        <f>$AG36/'Fixed Data'!$B$13*'Fixed Data'!BP60</f>
        <v>0</v>
      </c>
      <c r="BQ66" s="145">
        <f>$AG36/'Fixed Data'!$B$13*'Fixed Data'!BQ60</f>
        <v>0</v>
      </c>
      <c r="BR66" s="145">
        <f>$AG36/'Fixed Data'!$B$13*'Fixed Data'!BR60</f>
        <v>0</v>
      </c>
      <c r="BS66" s="145">
        <f>$AG36/'Fixed Data'!$B$13*'Fixed Data'!BS60</f>
        <v>0</v>
      </c>
      <c r="BT66" s="145">
        <f>$AG36/'Fixed Data'!$B$13*'Fixed Data'!BT60</f>
        <v>0</v>
      </c>
      <c r="BU66" s="145">
        <f>$AG36/'Fixed Data'!$B$13*'Fixed Data'!BU60</f>
        <v>0</v>
      </c>
      <c r="BV66" s="145">
        <f>$AG36/'Fixed Data'!$B$13*'Fixed Data'!BV60</f>
        <v>0</v>
      </c>
      <c r="BW66" s="145">
        <f>$AG36/'Fixed Data'!$B$13*'Fixed Data'!BW60</f>
        <v>0</v>
      </c>
      <c r="BX66" s="145">
        <f>$AG36/'Fixed Data'!$B$13*'Fixed Data'!BX60</f>
        <v>0</v>
      </c>
      <c r="BY66" s="145">
        <f>$AG36/'Fixed Data'!$B$13*'Fixed Data'!BY60</f>
        <v>0</v>
      </c>
      <c r="BZ66" s="145">
        <f>$AG36/'Fixed Data'!$B$13*'Fixed Data'!BZ60</f>
        <v>0</v>
      </c>
      <c r="CA66" s="186"/>
    </row>
    <row r="67" spans="1:84" ht="16.5" hidden="1" customHeight="1" outlineLevel="1">
      <c r="A67" s="297"/>
      <c r="B67" s="2" t="s">
        <v>400</v>
      </c>
      <c r="C67" s="2" t="s">
        <v>401</v>
      </c>
      <c r="D67" s="2" t="s">
        <v>208</v>
      </c>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f>$AH36/'Fixed Data'!$B$13*'Fixed Data'!AI61</f>
        <v>0</v>
      </c>
      <c r="AJ67" s="145">
        <f>$AH36/'Fixed Data'!$B$13*'Fixed Data'!AJ61</f>
        <v>0</v>
      </c>
      <c r="AK67" s="145">
        <f>$AH36/'Fixed Data'!$B$13*'Fixed Data'!AK61</f>
        <v>0</v>
      </c>
      <c r="AL67" s="145">
        <f>$AH36/'Fixed Data'!$B$13*'Fixed Data'!AL61</f>
        <v>0</v>
      </c>
      <c r="AM67" s="145">
        <f>$AH36/'Fixed Data'!$B$13*'Fixed Data'!AM61</f>
        <v>0</v>
      </c>
      <c r="AN67" s="145">
        <f>$AH36/'Fixed Data'!$B$13*'Fixed Data'!AN61</f>
        <v>0</v>
      </c>
      <c r="AO67" s="145">
        <f>$AH36/'Fixed Data'!$B$13*'Fixed Data'!AO61</f>
        <v>0</v>
      </c>
      <c r="AP67" s="145">
        <f>$AH36/'Fixed Data'!$B$13*'Fixed Data'!AP61</f>
        <v>0</v>
      </c>
      <c r="AQ67" s="145">
        <f>$AH36/'Fixed Data'!$B$13*'Fixed Data'!AQ61</f>
        <v>0</v>
      </c>
      <c r="AR67" s="145">
        <f>$AH36/'Fixed Data'!$B$13*'Fixed Data'!AR61</f>
        <v>0</v>
      </c>
      <c r="AS67" s="145">
        <f>$AH36/'Fixed Data'!$B$13*'Fixed Data'!AS61</f>
        <v>0</v>
      </c>
      <c r="AT67" s="145">
        <f>$AH36/'Fixed Data'!$B$13*'Fixed Data'!AT61</f>
        <v>0</v>
      </c>
      <c r="AU67" s="145">
        <f>$AH36/'Fixed Data'!$B$13*'Fixed Data'!AU61</f>
        <v>0</v>
      </c>
      <c r="AV67" s="145">
        <f>$AH36/'Fixed Data'!$B$13*'Fixed Data'!AV61</f>
        <v>0</v>
      </c>
      <c r="AW67" s="145">
        <f>$AH36/'Fixed Data'!$B$13*'Fixed Data'!AW61</f>
        <v>0</v>
      </c>
      <c r="AX67" s="145">
        <f>$AH36/'Fixed Data'!$B$13*'Fixed Data'!AX61</f>
        <v>0</v>
      </c>
      <c r="AY67" s="145">
        <f>$AH36/'Fixed Data'!$B$13*'Fixed Data'!AY61</f>
        <v>0</v>
      </c>
      <c r="AZ67" s="145">
        <f>$AH36/'Fixed Data'!$B$13*'Fixed Data'!AZ61</f>
        <v>0</v>
      </c>
      <c r="BA67" s="145">
        <f>$AH36/'Fixed Data'!$B$13*'Fixed Data'!BA61</f>
        <v>0</v>
      </c>
      <c r="BB67" s="145">
        <f>$AH36/'Fixed Data'!$B$13*'Fixed Data'!BB61</f>
        <v>0</v>
      </c>
      <c r="BC67" s="145">
        <f>$AH36/'Fixed Data'!$B$13*'Fixed Data'!BC61</f>
        <v>0</v>
      </c>
      <c r="BD67" s="145">
        <f>$AH36/'Fixed Data'!$B$13*'Fixed Data'!BD61</f>
        <v>0</v>
      </c>
      <c r="BE67" s="145">
        <f>$AH36/'Fixed Data'!$B$13*'Fixed Data'!BE61</f>
        <v>0</v>
      </c>
      <c r="BF67" s="145">
        <f>$AH36/'Fixed Data'!$B$13*'Fixed Data'!BF61</f>
        <v>0</v>
      </c>
      <c r="BG67" s="145">
        <f>$AH36/'Fixed Data'!$B$13*'Fixed Data'!BG61</f>
        <v>0</v>
      </c>
      <c r="BH67" s="145">
        <f>$AH36/'Fixed Data'!$B$13*'Fixed Data'!BH61</f>
        <v>0</v>
      </c>
      <c r="BI67" s="145">
        <f>$AH36/'Fixed Data'!$B$13*'Fixed Data'!BI61</f>
        <v>0</v>
      </c>
      <c r="BJ67" s="145">
        <f>$AH36/'Fixed Data'!$B$13*'Fixed Data'!BJ61</f>
        <v>0</v>
      </c>
      <c r="BK67" s="145">
        <f>$AH36/'Fixed Data'!$B$13*'Fixed Data'!BK61</f>
        <v>0</v>
      </c>
      <c r="BL67" s="187">
        <f>$AH36/'Fixed Data'!$B$13*'Fixed Data'!BL61</f>
        <v>0</v>
      </c>
      <c r="BM67" s="187">
        <f>$AH36/'Fixed Data'!$B$13*'Fixed Data'!BM61</f>
        <v>0</v>
      </c>
      <c r="BN67" s="187">
        <f>$AH36/'Fixed Data'!$B$13*'Fixed Data'!BN61</f>
        <v>0</v>
      </c>
      <c r="BO67" s="187">
        <f>$AH36/'Fixed Data'!$B$13*'Fixed Data'!BO61</f>
        <v>0</v>
      </c>
      <c r="BP67" s="187">
        <f>$AH36/'Fixed Data'!$B$13*'Fixed Data'!BP61</f>
        <v>0</v>
      </c>
      <c r="BQ67" s="187">
        <f>$AH36/'Fixed Data'!$B$13*'Fixed Data'!BQ61</f>
        <v>0</v>
      </c>
      <c r="BR67" s="187">
        <f>$AH36/'Fixed Data'!$B$13*'Fixed Data'!BR61</f>
        <v>0</v>
      </c>
      <c r="BS67" s="187">
        <f>$AH36/'Fixed Data'!$B$13*'Fixed Data'!BS61</f>
        <v>0</v>
      </c>
      <c r="BT67" s="187">
        <f>$AH36/'Fixed Data'!$B$13*'Fixed Data'!BT61</f>
        <v>0</v>
      </c>
      <c r="BU67" s="187">
        <f>$AH36/'Fixed Data'!$B$13*'Fixed Data'!BU61</f>
        <v>0</v>
      </c>
      <c r="BV67" s="187">
        <f>$AH36/'Fixed Data'!$B$13*'Fixed Data'!BV61</f>
        <v>0</v>
      </c>
      <c r="BW67" s="187">
        <f>$AH36/'Fixed Data'!$B$13*'Fixed Data'!BW61</f>
        <v>0</v>
      </c>
      <c r="BX67" s="187">
        <f>$AH36/'Fixed Data'!$B$13*'Fixed Data'!BX61</f>
        <v>0</v>
      </c>
      <c r="BY67" s="187">
        <f>$AH36/'Fixed Data'!$B$13*'Fixed Data'!BY61</f>
        <v>0</v>
      </c>
      <c r="BZ67" s="187">
        <f>$AH36/'Fixed Data'!$B$13*'Fixed Data'!BZ61</f>
        <v>0</v>
      </c>
      <c r="CA67" s="188">
        <f>$AH36/'Fixed Data'!$B$13*'Fixed Data'!CA61</f>
        <v>0</v>
      </c>
    </row>
    <row r="68" spans="1:84" ht="16.149999999999999" collapsed="1">
      <c r="A68" s="297"/>
      <c r="B68" s="2" t="s">
        <v>402</v>
      </c>
      <c r="C68" s="2" t="s">
        <v>403</v>
      </c>
      <c r="D68" s="2" t="s">
        <v>208</v>
      </c>
      <c r="E68" s="255">
        <f t="shared" ref="E68:BB68" si="10">SUM(E38:E67)</f>
        <v>0</v>
      </c>
      <c r="F68" s="255">
        <f t="shared" si="10"/>
        <v>0</v>
      </c>
      <c r="G68" s="255">
        <f t="shared" si="10"/>
        <v>0</v>
      </c>
      <c r="H68" s="255">
        <f t="shared" si="10"/>
        <v>0</v>
      </c>
      <c r="I68" s="255">
        <f t="shared" si="10"/>
        <v>0</v>
      </c>
      <c r="J68" s="255">
        <f t="shared" si="10"/>
        <v>0</v>
      </c>
      <c r="K68" s="255">
        <f t="shared" si="10"/>
        <v>0</v>
      </c>
      <c r="L68" s="255">
        <f t="shared" si="10"/>
        <v>0</v>
      </c>
      <c r="M68" s="255">
        <f t="shared" si="10"/>
        <v>0</v>
      </c>
      <c r="N68" s="255">
        <f t="shared" si="10"/>
        <v>0</v>
      </c>
      <c r="O68" s="255">
        <f t="shared" si="10"/>
        <v>0</v>
      </c>
      <c r="P68" s="255">
        <f t="shared" si="10"/>
        <v>0</v>
      </c>
      <c r="Q68" s="255">
        <f t="shared" si="10"/>
        <v>0</v>
      </c>
      <c r="R68" s="255">
        <f t="shared" si="10"/>
        <v>0</v>
      </c>
      <c r="S68" s="255">
        <f t="shared" si="10"/>
        <v>0</v>
      </c>
      <c r="T68" s="255">
        <f t="shared" si="10"/>
        <v>0</v>
      </c>
      <c r="U68" s="255">
        <f t="shared" si="10"/>
        <v>0</v>
      </c>
      <c r="V68" s="255">
        <f t="shared" si="10"/>
        <v>0</v>
      </c>
      <c r="W68" s="255">
        <f t="shared" si="10"/>
        <v>0</v>
      </c>
      <c r="X68" s="255">
        <f t="shared" si="10"/>
        <v>0</v>
      </c>
      <c r="Y68" s="255">
        <f t="shared" si="10"/>
        <v>0</v>
      </c>
      <c r="Z68" s="255">
        <f t="shared" si="10"/>
        <v>0</v>
      </c>
      <c r="AA68" s="255">
        <f t="shared" si="10"/>
        <v>0</v>
      </c>
      <c r="AB68" s="255">
        <f t="shared" si="10"/>
        <v>0</v>
      </c>
      <c r="AC68" s="255">
        <f t="shared" si="10"/>
        <v>0</v>
      </c>
      <c r="AD68" s="255">
        <f t="shared" si="10"/>
        <v>0</v>
      </c>
      <c r="AE68" s="255">
        <f t="shared" si="10"/>
        <v>0</v>
      </c>
      <c r="AF68" s="255">
        <f t="shared" si="10"/>
        <v>0</v>
      </c>
      <c r="AG68" s="255">
        <f t="shared" si="10"/>
        <v>0</v>
      </c>
      <c r="AH68" s="255">
        <f t="shared" si="10"/>
        <v>0</v>
      </c>
      <c r="AI68" s="255">
        <f t="shared" si="10"/>
        <v>0</v>
      </c>
      <c r="AJ68" s="255">
        <f t="shared" si="10"/>
        <v>0</v>
      </c>
      <c r="AK68" s="255">
        <f t="shared" si="10"/>
        <v>0</v>
      </c>
      <c r="AL68" s="255">
        <f t="shared" si="10"/>
        <v>0</v>
      </c>
      <c r="AM68" s="255">
        <f t="shared" si="10"/>
        <v>0</v>
      </c>
      <c r="AN68" s="255">
        <f t="shared" si="10"/>
        <v>0</v>
      </c>
      <c r="AO68" s="255">
        <f t="shared" si="10"/>
        <v>0</v>
      </c>
      <c r="AP68" s="255">
        <f t="shared" si="10"/>
        <v>0</v>
      </c>
      <c r="AQ68" s="255">
        <f t="shared" si="10"/>
        <v>0</v>
      </c>
      <c r="AR68" s="255">
        <f t="shared" si="10"/>
        <v>0</v>
      </c>
      <c r="AS68" s="255">
        <f t="shared" si="10"/>
        <v>0</v>
      </c>
      <c r="AT68" s="255">
        <f t="shared" si="10"/>
        <v>0</v>
      </c>
      <c r="AU68" s="255">
        <f t="shared" si="10"/>
        <v>0</v>
      </c>
      <c r="AV68" s="255">
        <f t="shared" si="10"/>
        <v>0</v>
      </c>
      <c r="AW68" s="255">
        <f t="shared" si="10"/>
        <v>0</v>
      </c>
      <c r="AX68" s="255">
        <f t="shared" si="10"/>
        <v>0</v>
      </c>
      <c r="AY68" s="255">
        <f t="shared" si="10"/>
        <v>0</v>
      </c>
      <c r="AZ68" s="255">
        <f t="shared" si="10"/>
        <v>0</v>
      </c>
      <c r="BA68" s="255">
        <f t="shared" si="10"/>
        <v>0</v>
      </c>
      <c r="BB68" s="255">
        <f t="shared" si="10"/>
        <v>0</v>
      </c>
      <c r="BC68" s="255">
        <f t="shared" ref="BC68:CB68" si="11">SUM(BC38:BC67)</f>
        <v>0</v>
      </c>
      <c r="BD68" s="255">
        <f t="shared" si="11"/>
        <v>0</v>
      </c>
      <c r="BE68" s="255">
        <f t="shared" si="11"/>
        <v>0</v>
      </c>
      <c r="BF68" s="255">
        <f t="shared" si="11"/>
        <v>0</v>
      </c>
      <c r="BG68" s="255">
        <f t="shared" si="11"/>
        <v>0</v>
      </c>
      <c r="BH68" s="255">
        <f t="shared" si="11"/>
        <v>0</v>
      </c>
      <c r="BI68" s="255">
        <f t="shared" si="11"/>
        <v>0</v>
      </c>
      <c r="BJ68" s="255">
        <f t="shared" si="11"/>
        <v>0</v>
      </c>
      <c r="BK68" s="255">
        <f t="shared" si="11"/>
        <v>0</v>
      </c>
      <c r="BL68" s="255">
        <f t="shared" si="11"/>
        <v>0</v>
      </c>
      <c r="BM68" s="255">
        <f t="shared" si="11"/>
        <v>0</v>
      </c>
      <c r="BN68" s="255">
        <f t="shared" si="11"/>
        <v>0</v>
      </c>
      <c r="BO68" s="255">
        <f t="shared" si="11"/>
        <v>0</v>
      </c>
      <c r="BP68" s="255">
        <f t="shared" si="11"/>
        <v>0</v>
      </c>
      <c r="BQ68" s="255">
        <f t="shared" si="11"/>
        <v>0</v>
      </c>
      <c r="BR68" s="255">
        <f t="shared" si="11"/>
        <v>0</v>
      </c>
      <c r="BS68" s="255">
        <f t="shared" si="11"/>
        <v>0</v>
      </c>
      <c r="BT68" s="255">
        <f t="shared" si="11"/>
        <v>0</v>
      </c>
      <c r="BU68" s="255">
        <f t="shared" si="11"/>
        <v>0</v>
      </c>
      <c r="BV68" s="255">
        <f t="shared" si="11"/>
        <v>0</v>
      </c>
      <c r="BW68" s="255">
        <f t="shared" si="11"/>
        <v>0</v>
      </c>
      <c r="BX68" s="255">
        <f t="shared" si="11"/>
        <v>0</v>
      </c>
      <c r="BY68" s="255">
        <f t="shared" si="11"/>
        <v>0</v>
      </c>
      <c r="BZ68" s="255">
        <f t="shared" si="11"/>
        <v>0</v>
      </c>
      <c r="CA68" s="256">
        <f t="shared" si="11"/>
        <v>0</v>
      </c>
      <c r="CB68" s="255">
        <f t="shared" si="11"/>
        <v>0</v>
      </c>
    </row>
    <row r="69" spans="1:84" ht="17.100000000000001" customHeight="1" outlineLevel="1">
      <c r="A69" s="297"/>
      <c r="B69" s="2" t="s">
        <v>404</v>
      </c>
      <c r="C69" s="2" t="s">
        <v>405</v>
      </c>
      <c r="D69" s="2" t="s">
        <v>208</v>
      </c>
      <c r="E69" s="255">
        <v>0</v>
      </c>
      <c r="F69" s="255">
        <f>E71</f>
        <v>0</v>
      </c>
      <c r="G69" s="255">
        <f t="shared" ref="G69:BR69" si="12">F71</f>
        <v>0</v>
      </c>
      <c r="H69" s="255">
        <f t="shared" si="12"/>
        <v>0</v>
      </c>
      <c r="I69" s="255">
        <f t="shared" si="12"/>
        <v>0</v>
      </c>
      <c r="J69" s="255">
        <f t="shared" si="12"/>
        <v>0</v>
      </c>
      <c r="K69" s="255">
        <f t="shared" si="12"/>
        <v>0</v>
      </c>
      <c r="L69" s="255">
        <f t="shared" si="12"/>
        <v>0</v>
      </c>
      <c r="M69" s="255">
        <f t="shared" si="12"/>
        <v>0</v>
      </c>
      <c r="N69" s="255">
        <f t="shared" si="12"/>
        <v>0</v>
      </c>
      <c r="O69" s="255">
        <f t="shared" si="12"/>
        <v>0</v>
      </c>
      <c r="P69" s="255">
        <f t="shared" si="12"/>
        <v>0</v>
      </c>
      <c r="Q69" s="255">
        <f t="shared" si="12"/>
        <v>0</v>
      </c>
      <c r="R69" s="255">
        <f t="shared" si="12"/>
        <v>0</v>
      </c>
      <c r="S69" s="255">
        <f t="shared" si="12"/>
        <v>0</v>
      </c>
      <c r="T69" s="255">
        <f t="shared" si="12"/>
        <v>0</v>
      </c>
      <c r="U69" s="255">
        <f t="shared" si="12"/>
        <v>0</v>
      </c>
      <c r="V69" s="255">
        <f t="shared" si="12"/>
        <v>0</v>
      </c>
      <c r="W69" s="255">
        <f t="shared" si="12"/>
        <v>0</v>
      </c>
      <c r="X69" s="255">
        <f t="shared" si="12"/>
        <v>0</v>
      </c>
      <c r="Y69" s="255">
        <f t="shared" si="12"/>
        <v>0</v>
      </c>
      <c r="Z69" s="255">
        <f t="shared" si="12"/>
        <v>0</v>
      </c>
      <c r="AA69" s="255">
        <f t="shared" si="12"/>
        <v>0</v>
      </c>
      <c r="AB69" s="255">
        <f t="shared" si="12"/>
        <v>0</v>
      </c>
      <c r="AC69" s="255">
        <f t="shared" si="12"/>
        <v>0</v>
      </c>
      <c r="AD69" s="255">
        <f t="shared" si="12"/>
        <v>0</v>
      </c>
      <c r="AE69" s="255">
        <f t="shared" si="12"/>
        <v>0</v>
      </c>
      <c r="AF69" s="255">
        <f t="shared" si="12"/>
        <v>0</v>
      </c>
      <c r="AG69" s="255">
        <f t="shared" si="12"/>
        <v>0</v>
      </c>
      <c r="AH69" s="255">
        <f t="shared" si="12"/>
        <v>0</v>
      </c>
      <c r="AI69" s="255">
        <f t="shared" si="12"/>
        <v>0</v>
      </c>
      <c r="AJ69" s="255">
        <f t="shared" si="12"/>
        <v>0</v>
      </c>
      <c r="AK69" s="255">
        <f t="shared" si="12"/>
        <v>0</v>
      </c>
      <c r="AL69" s="255">
        <f t="shared" si="12"/>
        <v>0</v>
      </c>
      <c r="AM69" s="255">
        <f t="shared" si="12"/>
        <v>0</v>
      </c>
      <c r="AN69" s="255">
        <f t="shared" si="12"/>
        <v>0</v>
      </c>
      <c r="AO69" s="255">
        <f t="shared" si="12"/>
        <v>0</v>
      </c>
      <c r="AP69" s="255">
        <f t="shared" si="12"/>
        <v>0</v>
      </c>
      <c r="AQ69" s="255">
        <f t="shared" si="12"/>
        <v>0</v>
      </c>
      <c r="AR69" s="255">
        <f t="shared" si="12"/>
        <v>0</v>
      </c>
      <c r="AS69" s="255">
        <f t="shared" si="12"/>
        <v>0</v>
      </c>
      <c r="AT69" s="255">
        <f t="shared" si="12"/>
        <v>0</v>
      </c>
      <c r="AU69" s="255">
        <f t="shared" si="12"/>
        <v>0</v>
      </c>
      <c r="AV69" s="255">
        <f t="shared" si="12"/>
        <v>0</v>
      </c>
      <c r="AW69" s="255">
        <f t="shared" si="12"/>
        <v>0</v>
      </c>
      <c r="AX69" s="255">
        <f t="shared" si="12"/>
        <v>0</v>
      </c>
      <c r="AY69" s="255">
        <f t="shared" si="12"/>
        <v>0</v>
      </c>
      <c r="AZ69" s="255">
        <f t="shared" si="12"/>
        <v>0</v>
      </c>
      <c r="BA69" s="255">
        <f t="shared" si="12"/>
        <v>0</v>
      </c>
      <c r="BB69" s="255">
        <f t="shared" si="12"/>
        <v>0</v>
      </c>
      <c r="BC69" s="255">
        <f t="shared" si="12"/>
        <v>0</v>
      </c>
      <c r="BD69" s="255">
        <f t="shared" si="12"/>
        <v>0</v>
      </c>
      <c r="BE69" s="255">
        <f t="shared" si="12"/>
        <v>0</v>
      </c>
      <c r="BF69" s="255">
        <f t="shared" si="12"/>
        <v>0</v>
      </c>
      <c r="BG69" s="255">
        <f t="shared" si="12"/>
        <v>0</v>
      </c>
      <c r="BH69" s="255">
        <f t="shared" si="12"/>
        <v>0</v>
      </c>
      <c r="BI69" s="255">
        <f t="shared" si="12"/>
        <v>0</v>
      </c>
      <c r="BJ69" s="255">
        <f t="shared" si="12"/>
        <v>0</v>
      </c>
      <c r="BK69" s="255">
        <f t="shared" si="12"/>
        <v>0</v>
      </c>
      <c r="BL69" s="255">
        <f t="shared" si="12"/>
        <v>0</v>
      </c>
      <c r="BM69" s="255">
        <f t="shared" si="12"/>
        <v>0</v>
      </c>
      <c r="BN69" s="255">
        <f t="shared" si="12"/>
        <v>0</v>
      </c>
      <c r="BO69" s="255">
        <f t="shared" si="12"/>
        <v>0</v>
      </c>
      <c r="BP69" s="255">
        <f t="shared" si="12"/>
        <v>0</v>
      </c>
      <c r="BQ69" s="255">
        <f t="shared" si="12"/>
        <v>0</v>
      </c>
      <c r="BR69" s="255">
        <f t="shared" si="12"/>
        <v>0</v>
      </c>
      <c r="BS69" s="255">
        <f t="shared" ref="BS69:CB69" si="13">BR71</f>
        <v>0</v>
      </c>
      <c r="BT69" s="255">
        <f t="shared" si="13"/>
        <v>0</v>
      </c>
      <c r="BU69" s="255">
        <f t="shared" si="13"/>
        <v>0</v>
      </c>
      <c r="BV69" s="255">
        <f t="shared" si="13"/>
        <v>0</v>
      </c>
      <c r="BW69" s="255">
        <f t="shared" si="13"/>
        <v>0</v>
      </c>
      <c r="BX69" s="255">
        <f t="shared" si="13"/>
        <v>0</v>
      </c>
      <c r="BY69" s="255">
        <f t="shared" si="13"/>
        <v>0</v>
      </c>
      <c r="BZ69" s="255">
        <f t="shared" si="13"/>
        <v>0</v>
      </c>
      <c r="CA69" s="256">
        <f>BZ71</f>
        <v>0</v>
      </c>
      <c r="CB69" s="255">
        <f t="shared" si="13"/>
        <v>0</v>
      </c>
      <c r="CC69" s="145"/>
    </row>
    <row r="70" spans="1:84" ht="17.25" customHeight="1" outlineLevel="1">
      <c r="A70" s="297"/>
      <c r="B70" s="2" t="s">
        <v>406</v>
      </c>
      <c r="C70" s="2" t="s">
        <v>407</v>
      </c>
      <c r="D70" s="2" t="s">
        <v>208</v>
      </c>
      <c r="E70" s="255">
        <f>E71*(1/(1+'Fixed Data'!$B$8))</f>
        <v>0</v>
      </c>
      <c r="F70" s="255">
        <f>F71*(1/(1+'Fixed Data'!$B$8))</f>
        <v>0</v>
      </c>
      <c r="G70" s="255">
        <f>G71*(1/(1+'Fixed Data'!$B$8))</f>
        <v>0</v>
      </c>
      <c r="H70" s="255">
        <f>H71*(1/(1+'Fixed Data'!$B$8))</f>
        <v>0</v>
      </c>
      <c r="I70" s="255">
        <f>I71*(1/(1+'Fixed Data'!$B$8))</f>
        <v>0</v>
      </c>
      <c r="J70" s="255">
        <f>J71*(1/(1+'Fixed Data'!$B$8))</f>
        <v>0</v>
      </c>
      <c r="K70" s="255">
        <f>K71*(1/(1+'Fixed Data'!$B$8))</f>
        <v>0</v>
      </c>
      <c r="L70" s="255">
        <f>L71*(1/(1+'Fixed Data'!$B$8))</f>
        <v>0</v>
      </c>
      <c r="M70" s="255">
        <f>M71*(1/(1+'Fixed Data'!$B$8))</f>
        <v>0</v>
      </c>
      <c r="N70" s="255">
        <f>N71*(1/(1+'Fixed Data'!$B$8))</f>
        <v>0</v>
      </c>
      <c r="O70" s="255">
        <f>O71*(1/(1+'Fixed Data'!$B$8))</f>
        <v>0</v>
      </c>
      <c r="P70" s="255">
        <f>P71*(1/(1+'Fixed Data'!$B$8))</f>
        <v>0</v>
      </c>
      <c r="Q70" s="255">
        <f>Q71*(1/(1+'Fixed Data'!$B$8))</f>
        <v>0</v>
      </c>
      <c r="R70" s="255">
        <f>R71*(1/(1+'Fixed Data'!$B$8))</f>
        <v>0</v>
      </c>
      <c r="S70" s="255">
        <f>S71*(1/(1+'Fixed Data'!$B$8))</f>
        <v>0</v>
      </c>
      <c r="T70" s="255">
        <f>T71*(1/(1+'Fixed Data'!$B$8))</f>
        <v>0</v>
      </c>
      <c r="U70" s="255">
        <f>U71*(1/(1+'Fixed Data'!$B$8))</f>
        <v>0</v>
      </c>
      <c r="V70" s="255">
        <f>V71*(1/(1+'Fixed Data'!$B$8))</f>
        <v>0</v>
      </c>
      <c r="W70" s="255">
        <f>W71*(1/(1+'Fixed Data'!$B$8))</f>
        <v>0</v>
      </c>
      <c r="X70" s="255">
        <f>X71*(1/(1+'Fixed Data'!$B$8))</f>
        <v>0</v>
      </c>
      <c r="Y70" s="255">
        <f>Y71*(1/(1+'Fixed Data'!$B$8))</f>
        <v>0</v>
      </c>
      <c r="Z70" s="255">
        <f>Z71*(1/(1+'Fixed Data'!$B$8))</f>
        <v>0</v>
      </c>
      <c r="AA70" s="255">
        <f>AA71*(1/(1+'Fixed Data'!$B$8))</f>
        <v>0</v>
      </c>
      <c r="AB70" s="255">
        <f>AB71*(1/(1+'Fixed Data'!$B$8))</f>
        <v>0</v>
      </c>
      <c r="AC70" s="255">
        <f>AC71*(1/(1+'Fixed Data'!$B$8))</f>
        <v>0</v>
      </c>
      <c r="AD70" s="255">
        <f>AD71*(1/(1+'Fixed Data'!$B$8))</f>
        <v>0</v>
      </c>
      <c r="AE70" s="255">
        <f>AE71*(1/(1+'Fixed Data'!$B$8))</f>
        <v>0</v>
      </c>
      <c r="AF70" s="255">
        <f>AF71*(1/(1+'Fixed Data'!$B$8))</f>
        <v>0</v>
      </c>
      <c r="AG70" s="255">
        <f>AG71*(1/(1+'Fixed Data'!$B$8))</f>
        <v>0</v>
      </c>
      <c r="AH70" s="255">
        <f>AH71*(1/(1+'Fixed Data'!$B$8))</f>
        <v>0</v>
      </c>
      <c r="AI70" s="255">
        <f>AI71*(1/(1+'Fixed Data'!$B$8))</f>
        <v>0</v>
      </c>
      <c r="AJ70" s="255">
        <f>AJ71*(1/(1+'Fixed Data'!$B$8))</f>
        <v>0</v>
      </c>
      <c r="AK70" s="255">
        <f>AK71*(1/(1+'Fixed Data'!$B$8))</f>
        <v>0</v>
      </c>
      <c r="AL70" s="255">
        <f>AL71*(1/(1+'Fixed Data'!$B$8))</f>
        <v>0</v>
      </c>
      <c r="AM70" s="255">
        <f>AM71*(1/(1+'Fixed Data'!$B$8))</f>
        <v>0</v>
      </c>
      <c r="AN70" s="255">
        <f>AN71*(1/(1+'Fixed Data'!$B$8))</f>
        <v>0</v>
      </c>
      <c r="AO70" s="255">
        <f>AO71*(1/(1+'Fixed Data'!$B$8))</f>
        <v>0</v>
      </c>
      <c r="AP70" s="255">
        <f>AP71*(1/(1+'Fixed Data'!$B$8))</f>
        <v>0</v>
      </c>
      <c r="AQ70" s="255">
        <f>AQ71*(1/(1+'Fixed Data'!$B$8))</f>
        <v>0</v>
      </c>
      <c r="AR70" s="255">
        <f>AR71*(1/(1+'Fixed Data'!$B$8))</f>
        <v>0</v>
      </c>
      <c r="AS70" s="255">
        <f>AS71*(1/(1+'Fixed Data'!$B$8))</f>
        <v>0</v>
      </c>
      <c r="AT70" s="255">
        <f>AT71*(1/(1+'Fixed Data'!$B$8))</f>
        <v>0</v>
      </c>
      <c r="AU70" s="255">
        <f>AU71*(1/(1+'Fixed Data'!$B$8))</f>
        <v>0</v>
      </c>
      <c r="AV70" s="255">
        <f>AV71*(1/(1+'Fixed Data'!$B$8))</f>
        <v>0</v>
      </c>
      <c r="AW70" s="255">
        <f>AW71*(1/(1+'Fixed Data'!$B$8))</f>
        <v>0</v>
      </c>
      <c r="AX70" s="255">
        <f>AX71*(1/(1+'Fixed Data'!$B$8))</f>
        <v>0</v>
      </c>
      <c r="AY70" s="255">
        <f>AY71*(1/(1+'Fixed Data'!$B$8))</f>
        <v>0</v>
      </c>
      <c r="AZ70" s="255">
        <f>AZ71*(1/(1+'Fixed Data'!$B$8))</f>
        <v>0</v>
      </c>
      <c r="BA70" s="255">
        <f>BA71*(1/(1+'Fixed Data'!$B$8))</f>
        <v>0</v>
      </c>
      <c r="BB70" s="255">
        <f>BB71*(1/(1+'Fixed Data'!$B$8))</f>
        <v>0</v>
      </c>
      <c r="BC70" s="255">
        <f>BC71*(1/(1+'Fixed Data'!$B$8))</f>
        <v>0</v>
      </c>
      <c r="BD70" s="255">
        <f>BD71*(1/(1+'Fixed Data'!$B$8))</f>
        <v>0</v>
      </c>
      <c r="BE70" s="255">
        <f>BE71*(1/(1+'Fixed Data'!$B$8))</f>
        <v>0</v>
      </c>
      <c r="BF70" s="255">
        <f>BF71*(1/(1+'Fixed Data'!$B$8))</f>
        <v>0</v>
      </c>
      <c r="BG70" s="255">
        <f>BG71*(1/(1+'Fixed Data'!$B$8))</f>
        <v>0</v>
      </c>
      <c r="BH70" s="255">
        <f>BH71*(1/(1+'Fixed Data'!$B$8))</f>
        <v>0</v>
      </c>
      <c r="BI70" s="255">
        <f>BI71*(1/(1+'Fixed Data'!$B$8))</f>
        <v>0</v>
      </c>
      <c r="BJ70" s="255">
        <f>BJ71*(1/(1+'Fixed Data'!$B$8))</f>
        <v>0</v>
      </c>
      <c r="BK70" s="255">
        <f>BK71*(1/(1+'Fixed Data'!$B$8))</f>
        <v>0</v>
      </c>
      <c r="BL70" s="255">
        <f>BL71*(1/(1+'Fixed Data'!$B$8))</f>
        <v>0</v>
      </c>
      <c r="BM70" s="255">
        <f>BM71*(1/(1+'Fixed Data'!$B$8))</f>
        <v>0</v>
      </c>
      <c r="BN70" s="255">
        <f>BN71*(1/(1+'Fixed Data'!$B$8))</f>
        <v>0</v>
      </c>
      <c r="BO70" s="255">
        <f>BO71*(1/(1+'Fixed Data'!$B$8))</f>
        <v>0</v>
      </c>
      <c r="BP70" s="255">
        <f>BP71*(1/(1+'Fixed Data'!$B$8))</f>
        <v>0</v>
      </c>
      <c r="BQ70" s="255">
        <f>BQ71*(1/(1+'Fixed Data'!$B$8))</f>
        <v>0</v>
      </c>
      <c r="BR70" s="255">
        <f>BR71*(1/(1+'Fixed Data'!$B$8))</f>
        <v>0</v>
      </c>
      <c r="BS70" s="255">
        <f>BS71*(1/(1+'Fixed Data'!$B$8))</f>
        <v>0</v>
      </c>
      <c r="BT70" s="255">
        <f>BT71*(1/(1+'Fixed Data'!$B$8))</f>
        <v>0</v>
      </c>
      <c r="BU70" s="255">
        <f>BU71*(1/(1+'Fixed Data'!$B$8))</f>
        <v>0</v>
      </c>
      <c r="BV70" s="255">
        <f>BV71*(1/(1+'Fixed Data'!$B$8))</f>
        <v>0</v>
      </c>
      <c r="BW70" s="255">
        <f>BW71*(1/(1+'Fixed Data'!$B$8))</f>
        <v>0</v>
      </c>
      <c r="BX70" s="255">
        <f>BX71*(1/(1+'Fixed Data'!$B$8))</f>
        <v>0</v>
      </c>
      <c r="BY70" s="255">
        <f>BY71*(1/(1+'Fixed Data'!$B$8))</f>
        <v>0</v>
      </c>
      <c r="BZ70" s="255">
        <f>BZ71*(1/(1+'Fixed Data'!$B$8))</f>
        <v>0</v>
      </c>
      <c r="CA70" s="256">
        <f>CA71*(1/(1+'Fixed Data'!$B$8))</f>
        <v>0</v>
      </c>
      <c r="CB70" s="255">
        <f>CB71*(1/(1+'Fixed Data'!$B$8))</f>
        <v>0</v>
      </c>
      <c r="CC70" s="145"/>
      <c r="CD70" s="145"/>
    </row>
    <row r="71" spans="1:84" ht="16.5" customHeight="1" outlineLevel="1">
      <c r="A71" s="297"/>
      <c r="B71" s="2" t="s">
        <v>408</v>
      </c>
      <c r="C71" s="2" t="s">
        <v>409</v>
      </c>
      <c r="D71" s="2" t="s">
        <v>208</v>
      </c>
      <c r="E71" s="255">
        <f>E36-E68+E69</f>
        <v>0</v>
      </c>
      <c r="F71" s="255">
        <f t="shared" ref="F71:BQ71" si="14">F36-F68+F69</f>
        <v>0</v>
      </c>
      <c r="G71" s="255">
        <f t="shared" si="14"/>
        <v>0</v>
      </c>
      <c r="H71" s="255">
        <f t="shared" si="14"/>
        <v>0</v>
      </c>
      <c r="I71" s="255">
        <f t="shared" si="14"/>
        <v>0</v>
      </c>
      <c r="J71" s="255">
        <f t="shared" si="14"/>
        <v>0</v>
      </c>
      <c r="K71" s="255">
        <f t="shared" si="14"/>
        <v>0</v>
      </c>
      <c r="L71" s="255">
        <f t="shared" si="14"/>
        <v>0</v>
      </c>
      <c r="M71" s="255">
        <f t="shared" si="14"/>
        <v>0</v>
      </c>
      <c r="N71" s="255">
        <f t="shared" si="14"/>
        <v>0</v>
      </c>
      <c r="O71" s="255">
        <f t="shared" si="14"/>
        <v>0</v>
      </c>
      <c r="P71" s="255">
        <f t="shared" si="14"/>
        <v>0</v>
      </c>
      <c r="Q71" s="255">
        <f t="shared" si="14"/>
        <v>0</v>
      </c>
      <c r="R71" s="255">
        <f t="shared" si="14"/>
        <v>0</v>
      </c>
      <c r="S71" s="255">
        <f t="shared" si="14"/>
        <v>0</v>
      </c>
      <c r="T71" s="255">
        <f t="shared" si="14"/>
        <v>0</v>
      </c>
      <c r="U71" s="255">
        <f t="shared" si="14"/>
        <v>0</v>
      </c>
      <c r="V71" s="255">
        <f t="shared" si="14"/>
        <v>0</v>
      </c>
      <c r="W71" s="255">
        <f t="shared" si="14"/>
        <v>0</v>
      </c>
      <c r="X71" s="255">
        <f t="shared" si="14"/>
        <v>0</v>
      </c>
      <c r="Y71" s="255">
        <f t="shared" si="14"/>
        <v>0</v>
      </c>
      <c r="Z71" s="255">
        <f t="shared" si="14"/>
        <v>0</v>
      </c>
      <c r="AA71" s="255">
        <f t="shared" si="14"/>
        <v>0</v>
      </c>
      <c r="AB71" s="255">
        <f t="shared" si="14"/>
        <v>0</v>
      </c>
      <c r="AC71" s="255">
        <f t="shared" si="14"/>
        <v>0</v>
      </c>
      <c r="AD71" s="255">
        <f t="shared" si="14"/>
        <v>0</v>
      </c>
      <c r="AE71" s="255">
        <f t="shared" si="14"/>
        <v>0</v>
      </c>
      <c r="AF71" s="255">
        <f t="shared" si="14"/>
        <v>0</v>
      </c>
      <c r="AG71" s="255">
        <f t="shared" si="14"/>
        <v>0</v>
      </c>
      <c r="AH71" s="255">
        <f t="shared" si="14"/>
        <v>0</v>
      </c>
      <c r="AI71" s="255">
        <f t="shared" si="14"/>
        <v>0</v>
      </c>
      <c r="AJ71" s="255">
        <f t="shared" si="14"/>
        <v>0</v>
      </c>
      <c r="AK71" s="255">
        <f t="shared" si="14"/>
        <v>0</v>
      </c>
      <c r="AL71" s="255">
        <f t="shared" si="14"/>
        <v>0</v>
      </c>
      <c r="AM71" s="255">
        <f t="shared" si="14"/>
        <v>0</v>
      </c>
      <c r="AN71" s="255">
        <f t="shared" si="14"/>
        <v>0</v>
      </c>
      <c r="AO71" s="255">
        <f t="shared" si="14"/>
        <v>0</v>
      </c>
      <c r="AP71" s="255">
        <f t="shared" si="14"/>
        <v>0</v>
      </c>
      <c r="AQ71" s="255">
        <f t="shared" si="14"/>
        <v>0</v>
      </c>
      <c r="AR71" s="255">
        <f t="shared" si="14"/>
        <v>0</v>
      </c>
      <c r="AS71" s="255">
        <f t="shared" si="14"/>
        <v>0</v>
      </c>
      <c r="AT71" s="255">
        <f t="shared" si="14"/>
        <v>0</v>
      </c>
      <c r="AU71" s="255">
        <f t="shared" si="14"/>
        <v>0</v>
      </c>
      <c r="AV71" s="255">
        <f t="shared" si="14"/>
        <v>0</v>
      </c>
      <c r="AW71" s="255">
        <f t="shared" si="14"/>
        <v>0</v>
      </c>
      <c r="AX71" s="255">
        <f t="shared" si="14"/>
        <v>0</v>
      </c>
      <c r="AY71" s="255">
        <f t="shared" si="14"/>
        <v>0</v>
      </c>
      <c r="AZ71" s="255">
        <f t="shared" si="14"/>
        <v>0</v>
      </c>
      <c r="BA71" s="255">
        <f t="shared" si="14"/>
        <v>0</v>
      </c>
      <c r="BB71" s="255">
        <f t="shared" si="14"/>
        <v>0</v>
      </c>
      <c r="BC71" s="255">
        <f t="shared" si="14"/>
        <v>0</v>
      </c>
      <c r="BD71" s="255">
        <f t="shared" si="14"/>
        <v>0</v>
      </c>
      <c r="BE71" s="255">
        <f t="shared" si="14"/>
        <v>0</v>
      </c>
      <c r="BF71" s="255">
        <f t="shared" si="14"/>
        <v>0</v>
      </c>
      <c r="BG71" s="255">
        <f t="shared" si="14"/>
        <v>0</v>
      </c>
      <c r="BH71" s="255">
        <f t="shared" si="14"/>
        <v>0</v>
      </c>
      <c r="BI71" s="255">
        <f t="shared" si="14"/>
        <v>0</v>
      </c>
      <c r="BJ71" s="255">
        <f t="shared" si="14"/>
        <v>0</v>
      </c>
      <c r="BK71" s="255">
        <f t="shared" si="14"/>
        <v>0</v>
      </c>
      <c r="BL71" s="255">
        <f t="shared" si="14"/>
        <v>0</v>
      </c>
      <c r="BM71" s="255">
        <f t="shared" si="14"/>
        <v>0</v>
      </c>
      <c r="BN71" s="255">
        <f t="shared" si="14"/>
        <v>0</v>
      </c>
      <c r="BO71" s="255">
        <f t="shared" si="14"/>
        <v>0</v>
      </c>
      <c r="BP71" s="255">
        <f t="shared" si="14"/>
        <v>0</v>
      </c>
      <c r="BQ71" s="255">
        <f t="shared" si="14"/>
        <v>0</v>
      </c>
      <c r="BR71" s="255">
        <f t="shared" ref="BR71:CB71" si="15">BR36-BR68+BR69</f>
        <v>0</v>
      </c>
      <c r="BS71" s="255">
        <f t="shared" si="15"/>
        <v>0</v>
      </c>
      <c r="BT71" s="255">
        <f t="shared" si="15"/>
        <v>0</v>
      </c>
      <c r="BU71" s="255">
        <f t="shared" si="15"/>
        <v>0</v>
      </c>
      <c r="BV71" s="255">
        <f t="shared" si="15"/>
        <v>0</v>
      </c>
      <c r="BW71" s="255">
        <f t="shared" si="15"/>
        <v>0</v>
      </c>
      <c r="BX71" s="255">
        <f t="shared" si="15"/>
        <v>0</v>
      </c>
      <c r="BY71" s="255">
        <f t="shared" si="15"/>
        <v>0</v>
      </c>
      <c r="BZ71" s="255">
        <f>BZ36-BZ68+BZ69</f>
        <v>0</v>
      </c>
      <c r="CA71" s="256">
        <f>CA36-CA68+CA69</f>
        <v>0</v>
      </c>
      <c r="CB71" s="255">
        <f t="shared" si="15"/>
        <v>0</v>
      </c>
      <c r="CC71" s="145"/>
      <c r="CD71" s="145"/>
      <c r="CE71" s="145"/>
    </row>
    <row r="72" spans="1:84" ht="16.149999999999999">
      <c r="A72" s="297"/>
      <c r="B72" s="2" t="s">
        <v>410</v>
      </c>
      <c r="C72" s="2" t="s">
        <v>411</v>
      </c>
      <c r="D72" s="2" t="s">
        <v>208</v>
      </c>
      <c r="E72" s="255">
        <f>AVERAGE(E69:E70)*'Fixed Data'!$B$8</f>
        <v>0</v>
      </c>
      <c r="F72" s="255">
        <f>AVERAGE(F69:F70)*'Fixed Data'!$B$8</f>
        <v>0</v>
      </c>
      <c r="G72" s="255">
        <f>AVERAGE(G69:G70)*'Fixed Data'!$B$8</f>
        <v>0</v>
      </c>
      <c r="H72" s="255">
        <f>AVERAGE(H69:H70)*'Fixed Data'!$B$8</f>
        <v>0</v>
      </c>
      <c r="I72" s="255">
        <f>AVERAGE(I69:I70)*'Fixed Data'!$B$8</f>
        <v>0</v>
      </c>
      <c r="J72" s="255">
        <f>AVERAGE(J69:J70)*'Fixed Data'!$B$8</f>
        <v>0</v>
      </c>
      <c r="K72" s="255">
        <f>AVERAGE(K69:K70)*'Fixed Data'!$B$8</f>
        <v>0</v>
      </c>
      <c r="L72" s="255">
        <f>AVERAGE(L69:L70)*'Fixed Data'!$B$8</f>
        <v>0</v>
      </c>
      <c r="M72" s="255">
        <f>AVERAGE(M69:M70)*'Fixed Data'!$B$8</f>
        <v>0</v>
      </c>
      <c r="N72" s="255">
        <f>AVERAGE(N69:N70)*'Fixed Data'!$B$8</f>
        <v>0</v>
      </c>
      <c r="O72" s="255">
        <f>AVERAGE(O69:O70)*'Fixed Data'!$B$8</f>
        <v>0</v>
      </c>
      <c r="P72" s="255">
        <f>AVERAGE(P69:P70)*'Fixed Data'!$B$8</f>
        <v>0</v>
      </c>
      <c r="Q72" s="255">
        <f>AVERAGE(Q69:Q70)*'Fixed Data'!$B$8</f>
        <v>0</v>
      </c>
      <c r="R72" s="255">
        <f>AVERAGE(R69:R70)*'Fixed Data'!$B$8</f>
        <v>0</v>
      </c>
      <c r="S72" s="255">
        <f>AVERAGE(S69:S70)*'Fixed Data'!$B$8</f>
        <v>0</v>
      </c>
      <c r="T72" s="255">
        <f>AVERAGE(T69:T70)*'Fixed Data'!$B$8</f>
        <v>0</v>
      </c>
      <c r="U72" s="255">
        <f>AVERAGE(U69:U70)*'Fixed Data'!$B$8</f>
        <v>0</v>
      </c>
      <c r="V72" s="255">
        <f>AVERAGE(V69:V70)*'Fixed Data'!$B$8</f>
        <v>0</v>
      </c>
      <c r="W72" s="255">
        <f>AVERAGE(W69:W70)*'Fixed Data'!$B$8</f>
        <v>0</v>
      </c>
      <c r="X72" s="255">
        <f>AVERAGE(X69:X70)*'Fixed Data'!$B$8</f>
        <v>0</v>
      </c>
      <c r="Y72" s="255">
        <f>AVERAGE(Y69:Y70)*'Fixed Data'!$B$8</f>
        <v>0</v>
      </c>
      <c r="Z72" s="255">
        <f>AVERAGE(Z69:Z70)*'Fixed Data'!$B$8</f>
        <v>0</v>
      </c>
      <c r="AA72" s="255">
        <f>AVERAGE(AA69:AA70)*'Fixed Data'!$B$8</f>
        <v>0</v>
      </c>
      <c r="AB72" s="255">
        <f>AVERAGE(AB69:AB70)*'Fixed Data'!$B$8</f>
        <v>0</v>
      </c>
      <c r="AC72" s="255">
        <f>AVERAGE(AC69:AC70)*'Fixed Data'!$B$8</f>
        <v>0</v>
      </c>
      <c r="AD72" s="255">
        <f>AVERAGE(AD69:AD70)*'Fixed Data'!$B$8</f>
        <v>0</v>
      </c>
      <c r="AE72" s="255">
        <f>AVERAGE(AE69:AE70)*'Fixed Data'!$B$8</f>
        <v>0</v>
      </c>
      <c r="AF72" s="255">
        <f>AVERAGE(AF69:AF70)*'Fixed Data'!$B$8</f>
        <v>0</v>
      </c>
      <c r="AG72" s="255">
        <f>AVERAGE(AG69:AG70)*'Fixed Data'!$B$8</f>
        <v>0</v>
      </c>
      <c r="AH72" s="255">
        <f>AVERAGE(AH69:AH70)*'Fixed Data'!$B$8</f>
        <v>0</v>
      </c>
      <c r="AI72" s="255">
        <f>AVERAGE(AI69:AI70)*'Fixed Data'!$B$8</f>
        <v>0</v>
      </c>
      <c r="AJ72" s="255">
        <f>AVERAGE(AJ69:AJ70)*'Fixed Data'!$B$8</f>
        <v>0</v>
      </c>
      <c r="AK72" s="255">
        <f>AVERAGE(AK69:AK70)*'Fixed Data'!$B$8</f>
        <v>0</v>
      </c>
      <c r="AL72" s="255">
        <f>AVERAGE(AL69:AL70)*'Fixed Data'!$B$8</f>
        <v>0</v>
      </c>
      <c r="AM72" s="255">
        <f>AVERAGE(AM69:AM70)*'Fixed Data'!$B$8</f>
        <v>0</v>
      </c>
      <c r="AN72" s="255">
        <f>AVERAGE(AN69:AN70)*'Fixed Data'!$B$8</f>
        <v>0</v>
      </c>
      <c r="AO72" s="255">
        <f>AVERAGE(AO69:AO70)*'Fixed Data'!$B$8</f>
        <v>0</v>
      </c>
      <c r="AP72" s="255">
        <f>AVERAGE(AP69:AP70)*'Fixed Data'!$B$8</f>
        <v>0</v>
      </c>
      <c r="AQ72" s="255">
        <f>AVERAGE(AQ69:AQ70)*'Fixed Data'!$B$8</f>
        <v>0</v>
      </c>
      <c r="AR72" s="255">
        <f>AVERAGE(AR69:AR70)*'Fixed Data'!$B$8</f>
        <v>0</v>
      </c>
      <c r="AS72" s="255">
        <f>AVERAGE(AS69:AS70)*'Fixed Data'!$B$8</f>
        <v>0</v>
      </c>
      <c r="AT72" s="255">
        <f>AVERAGE(AT69:AT70)*'Fixed Data'!$B$8</f>
        <v>0</v>
      </c>
      <c r="AU72" s="255">
        <f>AVERAGE(AU69:AU70)*'Fixed Data'!$B$8</f>
        <v>0</v>
      </c>
      <c r="AV72" s="255">
        <f>AVERAGE(AV69:AV70)*'Fixed Data'!$B$8</f>
        <v>0</v>
      </c>
      <c r="AW72" s="255">
        <f>AVERAGE(AW69:AW70)*'Fixed Data'!$B$8</f>
        <v>0</v>
      </c>
      <c r="AX72" s="255">
        <f>AVERAGE(AX69:AX70)*'Fixed Data'!$B$8</f>
        <v>0</v>
      </c>
      <c r="AY72" s="255">
        <f>AVERAGE(AY69:AY70)*'Fixed Data'!$B$8</f>
        <v>0</v>
      </c>
      <c r="AZ72" s="255">
        <f>AVERAGE(AZ69:AZ70)*'Fixed Data'!$B$8</f>
        <v>0</v>
      </c>
      <c r="BA72" s="255">
        <f>AVERAGE(BA69:BA70)*'Fixed Data'!$B$8</f>
        <v>0</v>
      </c>
      <c r="BB72" s="255">
        <f>AVERAGE(BB69:BB70)*'Fixed Data'!$B$8</f>
        <v>0</v>
      </c>
      <c r="BC72" s="255">
        <f>AVERAGE(BC69:BC70)*'Fixed Data'!$B$8</f>
        <v>0</v>
      </c>
      <c r="BD72" s="255">
        <f>AVERAGE(BD69:BD70)*'Fixed Data'!$B$8</f>
        <v>0</v>
      </c>
      <c r="BE72" s="255">
        <f>AVERAGE(BE69:BE70)*'Fixed Data'!$B$8</f>
        <v>0</v>
      </c>
      <c r="BF72" s="255">
        <f>AVERAGE(BF69:BF70)*'Fixed Data'!$B$8</f>
        <v>0</v>
      </c>
      <c r="BG72" s="255">
        <f>AVERAGE(BG69:BG70)*'Fixed Data'!$B$8</f>
        <v>0</v>
      </c>
      <c r="BH72" s="255">
        <f>AVERAGE(BH69:BH70)*'Fixed Data'!$B$8</f>
        <v>0</v>
      </c>
      <c r="BI72" s="255">
        <f>AVERAGE(BI69:BI70)*'Fixed Data'!$B$8</f>
        <v>0</v>
      </c>
      <c r="BJ72" s="255">
        <f>AVERAGE(BJ69:BJ70)*'Fixed Data'!$B$8</f>
        <v>0</v>
      </c>
      <c r="BK72" s="255">
        <f>AVERAGE(BK69:BK70)*'Fixed Data'!$B$8</f>
        <v>0</v>
      </c>
      <c r="BL72" s="255">
        <f>AVERAGE(BL69:BL70)*'Fixed Data'!$B$8</f>
        <v>0</v>
      </c>
      <c r="BM72" s="255">
        <f>AVERAGE(BM69:BM70)*'Fixed Data'!$B$8</f>
        <v>0</v>
      </c>
      <c r="BN72" s="255">
        <f>AVERAGE(BN69:BN70)*'Fixed Data'!$B$8</f>
        <v>0</v>
      </c>
      <c r="BO72" s="255">
        <f>AVERAGE(BO69:BO70)*'Fixed Data'!$B$8</f>
        <v>0</v>
      </c>
      <c r="BP72" s="255">
        <f>AVERAGE(BP69:BP70)*'Fixed Data'!$B$8</f>
        <v>0</v>
      </c>
      <c r="BQ72" s="255">
        <f>AVERAGE(BQ69:BQ70)*'Fixed Data'!$B$8</f>
        <v>0</v>
      </c>
      <c r="BR72" s="255">
        <f>AVERAGE(BR69:BR70)*'Fixed Data'!$B$8</f>
        <v>0</v>
      </c>
      <c r="BS72" s="255">
        <f>AVERAGE(BS69:BS70)*'Fixed Data'!$B$8</f>
        <v>0</v>
      </c>
      <c r="BT72" s="255">
        <f>AVERAGE(BT69:BT70)*'Fixed Data'!$B$8</f>
        <v>0</v>
      </c>
      <c r="BU72" s="255">
        <f>AVERAGE(BU69:BU70)*'Fixed Data'!$B$8</f>
        <v>0</v>
      </c>
      <c r="BV72" s="255">
        <f>AVERAGE(BV69:BV70)*'Fixed Data'!$B$8</f>
        <v>0</v>
      </c>
      <c r="BW72" s="255">
        <f>AVERAGE(BW69:BW70)*'Fixed Data'!$B$8</f>
        <v>0</v>
      </c>
      <c r="BX72" s="255">
        <f>AVERAGE(BX69:BX70)*'Fixed Data'!$B$8</f>
        <v>0</v>
      </c>
      <c r="BY72" s="255">
        <f>AVERAGE(BY69:BY70)*'Fixed Data'!$B$8</f>
        <v>0</v>
      </c>
      <c r="BZ72" s="255">
        <f>AVERAGE(BZ69:BZ70)*'Fixed Data'!$B$8</f>
        <v>0</v>
      </c>
      <c r="CA72" s="256">
        <f>AVERAGE(CA69:CA70)*'Fixed Data'!$B$8</f>
        <v>0</v>
      </c>
      <c r="CB72" s="255">
        <f>AVERAGE(CB69:CB70)*'Fixed Data'!$B$8</f>
        <v>0</v>
      </c>
      <c r="CC72" s="145"/>
      <c r="CD72" s="145"/>
      <c r="CE72" s="145"/>
      <c r="CF72" s="145"/>
    </row>
    <row r="73" spans="1:84" ht="16.5" customHeight="1" thickBot="1">
      <c r="A73" s="298"/>
      <c r="B73" s="8" t="s">
        <v>412</v>
      </c>
      <c r="C73" s="8" t="s">
        <v>413</v>
      </c>
      <c r="D73" s="8" t="s">
        <v>208</v>
      </c>
      <c r="E73" s="259">
        <f t="shared" ref="E73:BP73" si="16">E37+E68+E72</f>
        <v>0</v>
      </c>
      <c r="F73" s="259">
        <f t="shared" si="16"/>
        <v>0</v>
      </c>
      <c r="G73" s="259">
        <f t="shared" si="16"/>
        <v>0</v>
      </c>
      <c r="H73" s="259">
        <f t="shared" si="16"/>
        <v>0</v>
      </c>
      <c r="I73" s="259">
        <f t="shared" si="16"/>
        <v>0</v>
      </c>
      <c r="J73" s="259">
        <f t="shared" si="16"/>
        <v>0</v>
      </c>
      <c r="K73" s="259">
        <f t="shared" si="16"/>
        <v>0</v>
      </c>
      <c r="L73" s="259">
        <f t="shared" si="16"/>
        <v>0</v>
      </c>
      <c r="M73" s="259">
        <f t="shared" si="16"/>
        <v>0</v>
      </c>
      <c r="N73" s="259">
        <f t="shared" si="16"/>
        <v>0</v>
      </c>
      <c r="O73" s="259">
        <f t="shared" si="16"/>
        <v>0</v>
      </c>
      <c r="P73" s="259">
        <f t="shared" si="16"/>
        <v>0</v>
      </c>
      <c r="Q73" s="259">
        <f t="shared" si="16"/>
        <v>0</v>
      </c>
      <c r="R73" s="259">
        <f t="shared" si="16"/>
        <v>0</v>
      </c>
      <c r="S73" s="259">
        <f t="shared" si="16"/>
        <v>0</v>
      </c>
      <c r="T73" s="259">
        <f t="shared" si="16"/>
        <v>0</v>
      </c>
      <c r="U73" s="259">
        <f t="shared" si="16"/>
        <v>0</v>
      </c>
      <c r="V73" s="259">
        <f t="shared" si="16"/>
        <v>0</v>
      </c>
      <c r="W73" s="259">
        <f t="shared" si="16"/>
        <v>0</v>
      </c>
      <c r="X73" s="259">
        <f t="shared" si="16"/>
        <v>0</v>
      </c>
      <c r="Y73" s="259">
        <f t="shared" si="16"/>
        <v>0</v>
      </c>
      <c r="Z73" s="259">
        <f t="shared" si="16"/>
        <v>0</v>
      </c>
      <c r="AA73" s="259">
        <f t="shared" si="16"/>
        <v>0</v>
      </c>
      <c r="AB73" s="259">
        <f t="shared" si="16"/>
        <v>0</v>
      </c>
      <c r="AC73" s="259">
        <f t="shared" si="16"/>
        <v>0</v>
      </c>
      <c r="AD73" s="259">
        <f t="shared" si="16"/>
        <v>0</v>
      </c>
      <c r="AE73" s="259">
        <f t="shared" si="16"/>
        <v>0</v>
      </c>
      <c r="AF73" s="259">
        <f t="shared" si="16"/>
        <v>0</v>
      </c>
      <c r="AG73" s="259">
        <f t="shared" si="16"/>
        <v>0</v>
      </c>
      <c r="AH73" s="259">
        <f t="shared" si="16"/>
        <v>0</v>
      </c>
      <c r="AI73" s="259">
        <f t="shared" si="16"/>
        <v>0</v>
      </c>
      <c r="AJ73" s="259">
        <f t="shared" si="16"/>
        <v>0</v>
      </c>
      <c r="AK73" s="259">
        <f t="shared" si="16"/>
        <v>0</v>
      </c>
      <c r="AL73" s="259">
        <f t="shared" si="16"/>
        <v>0</v>
      </c>
      <c r="AM73" s="259">
        <f t="shared" si="16"/>
        <v>0</v>
      </c>
      <c r="AN73" s="259">
        <f t="shared" si="16"/>
        <v>0</v>
      </c>
      <c r="AO73" s="259">
        <f t="shared" si="16"/>
        <v>0</v>
      </c>
      <c r="AP73" s="259">
        <f t="shared" si="16"/>
        <v>0</v>
      </c>
      <c r="AQ73" s="259">
        <f t="shared" si="16"/>
        <v>0</v>
      </c>
      <c r="AR73" s="259">
        <f t="shared" si="16"/>
        <v>0</v>
      </c>
      <c r="AS73" s="259">
        <f t="shared" si="16"/>
        <v>0</v>
      </c>
      <c r="AT73" s="259">
        <f t="shared" si="16"/>
        <v>0</v>
      </c>
      <c r="AU73" s="259">
        <f t="shared" si="16"/>
        <v>0</v>
      </c>
      <c r="AV73" s="259">
        <f t="shared" si="16"/>
        <v>0</v>
      </c>
      <c r="AW73" s="259">
        <f t="shared" si="16"/>
        <v>0</v>
      </c>
      <c r="AX73" s="259">
        <f t="shared" si="16"/>
        <v>0</v>
      </c>
      <c r="AY73" s="259">
        <f t="shared" si="16"/>
        <v>0</v>
      </c>
      <c r="AZ73" s="259">
        <f t="shared" si="16"/>
        <v>0</v>
      </c>
      <c r="BA73" s="259">
        <f t="shared" si="16"/>
        <v>0</v>
      </c>
      <c r="BB73" s="259">
        <f t="shared" si="16"/>
        <v>0</v>
      </c>
      <c r="BC73" s="259">
        <f t="shared" si="16"/>
        <v>0</v>
      </c>
      <c r="BD73" s="259">
        <f t="shared" si="16"/>
        <v>0</v>
      </c>
      <c r="BE73" s="259">
        <f t="shared" si="16"/>
        <v>0</v>
      </c>
      <c r="BF73" s="259">
        <f t="shared" si="16"/>
        <v>0</v>
      </c>
      <c r="BG73" s="259">
        <f t="shared" si="16"/>
        <v>0</v>
      </c>
      <c r="BH73" s="259">
        <f t="shared" si="16"/>
        <v>0</v>
      </c>
      <c r="BI73" s="259">
        <f t="shared" si="16"/>
        <v>0</v>
      </c>
      <c r="BJ73" s="259">
        <f t="shared" si="16"/>
        <v>0</v>
      </c>
      <c r="BK73" s="259">
        <f t="shared" si="16"/>
        <v>0</v>
      </c>
      <c r="BL73" s="259">
        <f t="shared" si="16"/>
        <v>0</v>
      </c>
      <c r="BM73" s="259">
        <f t="shared" si="16"/>
        <v>0</v>
      </c>
      <c r="BN73" s="259">
        <f t="shared" si="16"/>
        <v>0</v>
      </c>
      <c r="BO73" s="259">
        <f t="shared" si="16"/>
        <v>0</v>
      </c>
      <c r="BP73" s="259">
        <f t="shared" si="16"/>
        <v>0</v>
      </c>
      <c r="BQ73" s="259">
        <f t="shared" ref="BQ73:CB73" si="17">BQ37+BQ68+BQ72</f>
        <v>0</v>
      </c>
      <c r="BR73" s="259">
        <f t="shared" si="17"/>
        <v>0</v>
      </c>
      <c r="BS73" s="259">
        <f t="shared" si="17"/>
        <v>0</v>
      </c>
      <c r="BT73" s="259">
        <f t="shared" si="17"/>
        <v>0</v>
      </c>
      <c r="BU73" s="259">
        <f t="shared" si="17"/>
        <v>0</v>
      </c>
      <c r="BV73" s="259">
        <f t="shared" si="17"/>
        <v>0</v>
      </c>
      <c r="BW73" s="259">
        <f t="shared" si="17"/>
        <v>0</v>
      </c>
      <c r="BX73" s="259">
        <f t="shared" si="17"/>
        <v>0</v>
      </c>
      <c r="BY73" s="259">
        <f t="shared" si="17"/>
        <v>0</v>
      </c>
      <c r="BZ73" s="259">
        <f t="shared" si="17"/>
        <v>0</v>
      </c>
      <c r="CA73" s="260">
        <f t="shared" si="17"/>
        <v>0</v>
      </c>
      <c r="CB73" s="259">
        <f t="shared" si="17"/>
        <v>0</v>
      </c>
    </row>
    <row r="74" spans="1:84" ht="12.75" customHeight="1" thickBot="1"/>
    <row r="75" spans="1:84">
      <c r="A75" s="189"/>
      <c r="B75" s="190" t="s">
        <v>211</v>
      </c>
      <c r="C75" s="190"/>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91"/>
      <c r="BF75" s="191"/>
      <c r="BG75" s="191"/>
      <c r="BH75" s="191"/>
      <c r="BI75" s="191"/>
      <c r="BJ75" s="191"/>
      <c r="BK75" s="191"/>
      <c r="BL75" s="191"/>
      <c r="BM75" s="191"/>
      <c r="BN75" s="191"/>
      <c r="BO75" s="191"/>
      <c r="BP75" s="191"/>
      <c r="BQ75" s="191"/>
      <c r="BR75" s="191"/>
      <c r="BS75" s="191"/>
      <c r="BT75" s="191"/>
      <c r="BU75" s="191"/>
      <c r="BV75" s="191"/>
      <c r="BW75" s="191"/>
      <c r="BX75" s="191"/>
      <c r="BY75" s="191"/>
      <c r="BZ75" s="191"/>
      <c r="CA75" s="192"/>
    </row>
    <row r="76" spans="1:84">
      <c r="A76" s="193"/>
      <c r="B76" s="120" t="s">
        <v>414</v>
      </c>
      <c r="C76" s="46"/>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194"/>
    </row>
    <row r="77" spans="1:84" ht="12.75" customHeight="1">
      <c r="A77" s="302" t="s">
        <v>415</v>
      </c>
      <c r="B77" s="2" t="s">
        <v>416</v>
      </c>
      <c r="D77" s="2" t="s">
        <v>214</v>
      </c>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5"/>
    </row>
    <row r="78" spans="1:84" ht="12.75" customHeight="1">
      <c r="A78" s="303"/>
      <c r="B78" s="2" t="s">
        <v>417</v>
      </c>
      <c r="D78" s="2" t="s">
        <v>216</v>
      </c>
      <c r="E78" s="255">
        <f>E77*'Fixed Data'!G$19/10^3</f>
        <v>0</v>
      </c>
      <c r="F78" s="255">
        <f>F77*'Fixed Data'!H$19/10^3</f>
        <v>0</v>
      </c>
      <c r="G78" s="255">
        <f>G77*'Fixed Data'!I$19/10^3</f>
        <v>0</v>
      </c>
      <c r="H78" s="255">
        <f>H77*'Fixed Data'!J$19/10^3</f>
        <v>0</v>
      </c>
      <c r="I78" s="255">
        <f>I77*'Fixed Data'!K$19/10^3</f>
        <v>0</v>
      </c>
      <c r="J78" s="255">
        <f>J77*'Fixed Data'!L$19/10^3</f>
        <v>0</v>
      </c>
      <c r="K78" s="255">
        <f>K77*'Fixed Data'!M$19/10^3</f>
        <v>0</v>
      </c>
      <c r="L78" s="255">
        <f>L77*'Fixed Data'!N$19/10^3</f>
        <v>0</v>
      </c>
      <c r="M78" s="255">
        <f>M77*'Fixed Data'!O$19/10^3</f>
        <v>0</v>
      </c>
      <c r="N78" s="255">
        <f>N77*'Fixed Data'!P$19/10^3</f>
        <v>0</v>
      </c>
      <c r="O78" s="255">
        <f>O77*'Fixed Data'!Q$19/10^3</f>
        <v>0</v>
      </c>
      <c r="P78" s="255">
        <f>P77*'Fixed Data'!R$19/10^3</f>
        <v>0</v>
      </c>
      <c r="Q78" s="255">
        <f>Q77*'Fixed Data'!S$19/10^3</f>
        <v>0</v>
      </c>
      <c r="R78" s="255">
        <f>R77*'Fixed Data'!T$19/10^3</f>
        <v>0</v>
      </c>
      <c r="S78" s="255">
        <f>S77*'Fixed Data'!U$19/10^3</f>
        <v>0</v>
      </c>
      <c r="T78" s="255">
        <f>T77*'Fixed Data'!V$19/10^3</f>
        <v>0</v>
      </c>
      <c r="U78" s="255">
        <f>U77*'Fixed Data'!W$19/10^3</f>
        <v>0</v>
      </c>
      <c r="V78" s="255">
        <f>V77*'Fixed Data'!X$19/10^3</f>
        <v>0</v>
      </c>
      <c r="W78" s="255">
        <f>W77*'Fixed Data'!Y$19/10^3</f>
        <v>0</v>
      </c>
      <c r="X78" s="255">
        <f>X77*'Fixed Data'!Z$19/10^3</f>
        <v>0</v>
      </c>
      <c r="Y78" s="255">
        <f>Y77*'Fixed Data'!AA$19/10^3</f>
        <v>0</v>
      </c>
      <c r="Z78" s="255">
        <f>Z77*'Fixed Data'!AB$19/10^3</f>
        <v>0</v>
      </c>
      <c r="AA78" s="255">
        <f>AA77*'Fixed Data'!AC$19/10^3</f>
        <v>0</v>
      </c>
      <c r="AB78" s="255">
        <f>AB77*'Fixed Data'!AD$19/10^3</f>
        <v>0</v>
      </c>
      <c r="AC78" s="255">
        <f>AC77*'Fixed Data'!AE$19/10^3</f>
        <v>0</v>
      </c>
      <c r="AD78" s="255">
        <f>AD77*'Fixed Data'!AF$19/10^3</f>
        <v>0</v>
      </c>
      <c r="AE78" s="255">
        <f>AE77*'Fixed Data'!AG$19/10^3</f>
        <v>0</v>
      </c>
      <c r="AF78" s="255">
        <f>AF77*'Fixed Data'!AH$19/10^3</f>
        <v>0</v>
      </c>
      <c r="AG78" s="255">
        <f>AG77*'Fixed Data'!AI$19/10^3</f>
        <v>0</v>
      </c>
      <c r="AH78" s="255">
        <f>AH77*'Fixed Data'!AJ$19/10^3</f>
        <v>0</v>
      </c>
      <c r="AI78" s="255">
        <f>AI77*'Fixed Data'!AK$19/10^3</f>
        <v>0</v>
      </c>
      <c r="AJ78" s="255">
        <f>AJ77*'Fixed Data'!AL$19/10^3</f>
        <v>0</v>
      </c>
      <c r="AK78" s="255">
        <f>AK77*'Fixed Data'!AM$19/10^3</f>
        <v>0</v>
      </c>
      <c r="AL78" s="255">
        <f>AL77*'Fixed Data'!AN$19/10^3</f>
        <v>0</v>
      </c>
      <c r="AM78" s="255">
        <f>AM77*'Fixed Data'!AO$19/10^3</f>
        <v>0</v>
      </c>
      <c r="AN78" s="255">
        <f>AN77*'Fixed Data'!AP$19/10^3</f>
        <v>0</v>
      </c>
      <c r="AO78" s="255">
        <f>AO77*'Fixed Data'!AQ$19/10^3</f>
        <v>0</v>
      </c>
      <c r="AP78" s="255">
        <f>AP77*'Fixed Data'!AR$19/10^3</f>
        <v>0</v>
      </c>
      <c r="AQ78" s="255">
        <f>AQ77*'Fixed Data'!AS$19/10^3</f>
        <v>0</v>
      </c>
      <c r="AR78" s="255">
        <f>AR77*'Fixed Data'!AT$19/10^3</f>
        <v>0</v>
      </c>
      <c r="AS78" s="255">
        <f>AS77*'Fixed Data'!AU$19/10^3</f>
        <v>0</v>
      </c>
      <c r="AT78" s="255">
        <f>AT77*'Fixed Data'!AV$19/10^3</f>
        <v>0</v>
      </c>
      <c r="AU78" s="255">
        <f>AU77*'Fixed Data'!AW$19/10^3</f>
        <v>0</v>
      </c>
      <c r="AV78" s="255">
        <f>AV77*'Fixed Data'!AX$19/10^3</f>
        <v>0</v>
      </c>
      <c r="AW78" s="255">
        <f>AW77*'Fixed Data'!AY$19/10^3</f>
        <v>0</v>
      </c>
      <c r="AX78" s="255">
        <f>AX77*'Fixed Data'!AZ$19/10^3</f>
        <v>0</v>
      </c>
      <c r="AY78" s="255">
        <f>AY77*'Fixed Data'!BA$19/10^3</f>
        <v>0</v>
      </c>
      <c r="AZ78" s="255">
        <f>AZ77*'Fixed Data'!BB$19/10^3</f>
        <v>0</v>
      </c>
      <c r="BA78" s="255">
        <f>BA77*'Fixed Data'!BC$19/10^3</f>
        <v>0</v>
      </c>
      <c r="BB78" s="255">
        <f>BB77*'Fixed Data'!BD$19/10^3</f>
        <v>0</v>
      </c>
      <c r="BC78" s="255">
        <f>BC77*'Fixed Data'!BE$19/10^3</f>
        <v>0</v>
      </c>
      <c r="BD78" s="255">
        <f>BD77*'Fixed Data'!BF$19/10^3</f>
        <v>0</v>
      </c>
      <c r="BE78" s="255">
        <f>BE77*'Fixed Data'!BG$19/10^3</f>
        <v>0</v>
      </c>
      <c r="BF78" s="255">
        <f>BF77*'Fixed Data'!BH$19/10^3</f>
        <v>0</v>
      </c>
      <c r="BG78" s="255">
        <f>BG77*'Fixed Data'!BI$19/10^3</f>
        <v>0</v>
      </c>
      <c r="BH78" s="255">
        <f>BH77*'Fixed Data'!BJ$19/10^3</f>
        <v>0</v>
      </c>
      <c r="BI78" s="255">
        <f>BI77*'Fixed Data'!BK$19/10^3</f>
        <v>0</v>
      </c>
      <c r="BJ78" s="255">
        <f>BJ77*'Fixed Data'!BL$19/10^3</f>
        <v>0</v>
      </c>
      <c r="BK78" s="255">
        <f>BK77*'Fixed Data'!BM$19/10^3</f>
        <v>0</v>
      </c>
      <c r="BL78" s="255">
        <f>BL77*'Fixed Data'!BN$19/10^3</f>
        <v>0</v>
      </c>
      <c r="BM78" s="255">
        <f>BM77*'Fixed Data'!BO$19/10^3</f>
        <v>0</v>
      </c>
      <c r="BN78" s="255">
        <f>BN77*'Fixed Data'!BP$19/10^3</f>
        <v>0</v>
      </c>
      <c r="BO78" s="255">
        <f>BO77*'Fixed Data'!BQ$19/10^3</f>
        <v>0</v>
      </c>
      <c r="BP78" s="255">
        <f>BP77*'Fixed Data'!BR$19/10^3</f>
        <v>0</v>
      </c>
      <c r="BQ78" s="255">
        <f>BQ77*'Fixed Data'!BS$19/10^3</f>
        <v>0</v>
      </c>
      <c r="BR78" s="255">
        <f>BR77*'Fixed Data'!BT$19/10^3</f>
        <v>0</v>
      </c>
      <c r="BS78" s="255">
        <f>BS77*'Fixed Data'!BU$19/10^3</f>
        <v>0</v>
      </c>
      <c r="BT78" s="255">
        <f>BT77*'Fixed Data'!BV$19/10^3</f>
        <v>0</v>
      </c>
      <c r="BU78" s="255">
        <f>BU77*'Fixed Data'!BW$19/10^3</f>
        <v>0</v>
      </c>
      <c r="BV78" s="255">
        <f>BV77*'Fixed Data'!BX$19/10^3</f>
        <v>0</v>
      </c>
      <c r="BW78" s="255">
        <f>BW77*'Fixed Data'!BY$19/10^3</f>
        <v>0</v>
      </c>
      <c r="BX78" s="255">
        <f>BX77*'Fixed Data'!BZ$19/10^3</f>
        <v>0</v>
      </c>
      <c r="BY78" s="255">
        <f>BY77*'Fixed Data'!CA$19/10^3</f>
        <v>0</v>
      </c>
      <c r="BZ78" s="255">
        <f>BZ77*'Fixed Data'!CB$19/10^3</f>
        <v>0</v>
      </c>
      <c r="CA78" s="256">
        <f>CA77*'Fixed Data'!CC$19/10^3</f>
        <v>0</v>
      </c>
    </row>
    <row r="79" spans="1:84" ht="12.75" customHeight="1">
      <c r="A79" s="303"/>
      <c r="B79" s="2" t="s">
        <v>418</v>
      </c>
      <c r="D79" s="2" t="s">
        <v>218</v>
      </c>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5"/>
    </row>
    <row r="80" spans="1:84" ht="15.75" customHeight="1">
      <c r="A80" s="303"/>
      <c r="B80" s="2" t="s">
        <v>419</v>
      </c>
      <c r="D80" s="2" t="s">
        <v>220</v>
      </c>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5"/>
    </row>
    <row r="81" spans="1:79" ht="16.899999999999999">
      <c r="A81" s="303"/>
      <c r="B81" s="2" t="s">
        <v>420</v>
      </c>
      <c r="D81" s="2" t="s">
        <v>216</v>
      </c>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96"/>
    </row>
    <row r="82" spans="1:79" ht="16.899999999999999">
      <c r="A82" s="303"/>
      <c r="B82" s="2" t="s">
        <v>421</v>
      </c>
      <c r="D82" s="2" t="s">
        <v>223</v>
      </c>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97"/>
    </row>
    <row r="83" spans="1:79">
      <c r="A83" s="303"/>
      <c r="B83" s="2" t="s">
        <v>422</v>
      </c>
      <c r="D83" s="2" t="s">
        <v>218</v>
      </c>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97"/>
    </row>
    <row r="84" spans="1:79" ht="16.899999999999999">
      <c r="A84" s="303"/>
      <c r="B84" s="2" t="s">
        <v>423</v>
      </c>
      <c r="D84" s="2" t="s">
        <v>223</v>
      </c>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97"/>
    </row>
    <row r="85" spans="1:79">
      <c r="A85" s="303"/>
      <c r="B85" s="2" t="s">
        <v>424</v>
      </c>
      <c r="D85" s="2" t="s">
        <v>218</v>
      </c>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97"/>
    </row>
    <row r="86" spans="1:79" ht="15.75" customHeight="1">
      <c r="A86" s="303"/>
      <c r="B86" s="2" t="s">
        <v>425</v>
      </c>
      <c r="D86" s="2" t="s">
        <v>228</v>
      </c>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198"/>
    </row>
    <row r="87" spans="1:79" ht="15.75" customHeight="1">
      <c r="A87" s="303"/>
      <c r="C87" s="9"/>
      <c r="AG87" s="2"/>
      <c r="AL87" s="2"/>
      <c r="AQ87" s="2"/>
      <c r="AV87" s="2"/>
      <c r="AZ87" s="2"/>
      <c r="BE87" s="2"/>
      <c r="BJ87" s="2"/>
      <c r="CA87" s="186"/>
    </row>
    <row r="88" spans="1:79" ht="15" customHeight="1">
      <c r="A88" s="303"/>
      <c r="B88" s="2" t="s">
        <v>426</v>
      </c>
      <c r="D88" s="2" t="s">
        <v>208</v>
      </c>
      <c r="E88" s="255">
        <f>E77*'Fixed Data'!$K$8/10^6</f>
        <v>0</v>
      </c>
      <c r="F88" s="255">
        <f>F77*'Fixed Data'!$K$8/10^6</f>
        <v>0</v>
      </c>
      <c r="G88" s="255">
        <f>G77*'Fixed Data'!$K$8/10^6</f>
        <v>0</v>
      </c>
      <c r="H88" s="255">
        <f>H77*'Fixed Data'!$K$8/10^6</f>
        <v>0</v>
      </c>
      <c r="I88" s="255">
        <f>I77*'Fixed Data'!$K$8/10^6</f>
        <v>0</v>
      </c>
      <c r="J88" s="255">
        <f>J77*'Fixed Data'!$K$8/10^6</f>
        <v>0</v>
      </c>
      <c r="K88" s="255">
        <f>K77*'Fixed Data'!$K$8/10^6</f>
        <v>0</v>
      </c>
      <c r="L88" s="255">
        <f>L77*'Fixed Data'!$K$8/10^6</f>
        <v>0</v>
      </c>
      <c r="M88" s="255">
        <f>M77*'Fixed Data'!$K$8/10^6</f>
        <v>0</v>
      </c>
      <c r="N88" s="255">
        <f>N77*'Fixed Data'!$K$8/10^6</f>
        <v>0</v>
      </c>
      <c r="O88" s="255">
        <f>O77*'Fixed Data'!$K$8/10^6</f>
        <v>0</v>
      </c>
      <c r="P88" s="255">
        <f>P77*'Fixed Data'!$K$8/10^6</f>
        <v>0</v>
      </c>
      <c r="Q88" s="255">
        <f>Q77*'Fixed Data'!$K$8/10^6</f>
        <v>0</v>
      </c>
      <c r="R88" s="255">
        <f>R77*'Fixed Data'!$K$8/10^6</f>
        <v>0</v>
      </c>
      <c r="S88" s="255">
        <f>S77*'Fixed Data'!$K$8/10^6</f>
        <v>0</v>
      </c>
      <c r="T88" s="255">
        <f>T77*'Fixed Data'!$K$8/10^6</f>
        <v>0</v>
      </c>
      <c r="U88" s="255">
        <f>U77*'Fixed Data'!$K$8/10^6</f>
        <v>0</v>
      </c>
      <c r="V88" s="255">
        <f>V77*'Fixed Data'!$K$8/10^6</f>
        <v>0</v>
      </c>
      <c r="W88" s="255">
        <f>W77*'Fixed Data'!$K$8/10^6</f>
        <v>0</v>
      </c>
      <c r="X88" s="255">
        <f>X77*'Fixed Data'!$K$8/10^6</f>
        <v>0</v>
      </c>
      <c r="Y88" s="255">
        <f>Y77*'Fixed Data'!$K$8/10^6</f>
        <v>0</v>
      </c>
      <c r="Z88" s="255">
        <f>Z77*'Fixed Data'!$K$8/10^6</f>
        <v>0</v>
      </c>
      <c r="AA88" s="255">
        <f>AA77*'Fixed Data'!$K$8/10^6</f>
        <v>0</v>
      </c>
      <c r="AB88" s="255">
        <f>AB77*'Fixed Data'!$K$8/10^6</f>
        <v>0</v>
      </c>
      <c r="AC88" s="255">
        <f>AC77*'Fixed Data'!$K$8/10^6</f>
        <v>0</v>
      </c>
      <c r="AD88" s="255">
        <f>AD77*'Fixed Data'!$K$8/10^6</f>
        <v>0</v>
      </c>
      <c r="AE88" s="255">
        <f>AE77*'Fixed Data'!$K$8/10^6</f>
        <v>0</v>
      </c>
      <c r="AF88" s="255">
        <f>AF77*'Fixed Data'!$K$8/10^6</f>
        <v>0</v>
      </c>
      <c r="AG88" s="255">
        <f>AG77*'Fixed Data'!$K$8/10^6</f>
        <v>0</v>
      </c>
      <c r="AH88" s="255">
        <f>AH77*'Fixed Data'!$K$8/10^6</f>
        <v>0</v>
      </c>
      <c r="AI88" s="255">
        <f>AI77*'Fixed Data'!$K$8/10^6</f>
        <v>0</v>
      </c>
      <c r="AJ88" s="255">
        <f>AJ77*'Fixed Data'!$K$8/10^6</f>
        <v>0</v>
      </c>
      <c r="AK88" s="255">
        <f>AK77*'Fixed Data'!$K$8/10^6</f>
        <v>0</v>
      </c>
      <c r="AL88" s="255">
        <f>AL77*'Fixed Data'!$K$8/10^6</f>
        <v>0</v>
      </c>
      <c r="AM88" s="255">
        <f>AM77*'Fixed Data'!$K$8/10^6</f>
        <v>0</v>
      </c>
      <c r="AN88" s="255">
        <f>AN77*'Fixed Data'!$K$8/10^6</f>
        <v>0</v>
      </c>
      <c r="AO88" s="255">
        <f>AO77*'Fixed Data'!$K$8/10^6</f>
        <v>0</v>
      </c>
      <c r="AP88" s="255">
        <f>AP77*'Fixed Data'!$K$8/10^6</f>
        <v>0</v>
      </c>
      <c r="AQ88" s="255">
        <f>AQ77*'Fixed Data'!$K$8/10^6</f>
        <v>0</v>
      </c>
      <c r="AR88" s="255">
        <f>AR77*'Fixed Data'!$K$8/10^6</f>
        <v>0</v>
      </c>
      <c r="AS88" s="255">
        <f>AS77*'Fixed Data'!$K$8/10^6</f>
        <v>0</v>
      </c>
      <c r="AT88" s="255">
        <f>AT77*'Fixed Data'!$K$8/10^6</f>
        <v>0</v>
      </c>
      <c r="AU88" s="255">
        <f>AU77*'Fixed Data'!$K$8/10^6</f>
        <v>0</v>
      </c>
      <c r="AV88" s="255">
        <f>AV77*'Fixed Data'!$K$8/10^6</f>
        <v>0</v>
      </c>
      <c r="AW88" s="255">
        <f>AW77*'Fixed Data'!$K$8/10^6</f>
        <v>0</v>
      </c>
      <c r="AX88" s="255">
        <f>AX77*'Fixed Data'!$K$8/10^6</f>
        <v>0</v>
      </c>
      <c r="AY88" s="255">
        <f>AY77*'Fixed Data'!$K$8/10^6</f>
        <v>0</v>
      </c>
      <c r="AZ88" s="255">
        <f>AZ77*'Fixed Data'!$K$8/10^6</f>
        <v>0</v>
      </c>
      <c r="BA88" s="255">
        <f>BA77*'Fixed Data'!$K$8/10^6</f>
        <v>0</v>
      </c>
      <c r="BB88" s="255">
        <f>BB77*'Fixed Data'!$K$8/10^6</f>
        <v>0</v>
      </c>
      <c r="BC88" s="255">
        <f>BC77*'Fixed Data'!$K$8/10^6</f>
        <v>0</v>
      </c>
      <c r="BD88" s="255">
        <f>BD77*'Fixed Data'!$K$8/10^6</f>
        <v>0</v>
      </c>
      <c r="BE88" s="255">
        <f>BE77*'Fixed Data'!$K$8/10^6</f>
        <v>0</v>
      </c>
      <c r="BF88" s="255">
        <f>BF77*'Fixed Data'!$K$8/10^6</f>
        <v>0</v>
      </c>
      <c r="BG88" s="255">
        <f>BG77*'Fixed Data'!$K$8/10^6</f>
        <v>0</v>
      </c>
      <c r="BH88" s="255">
        <f>BH77*'Fixed Data'!$K$8/10^6</f>
        <v>0</v>
      </c>
      <c r="BI88" s="255">
        <f>BI77*'Fixed Data'!$K$8/10^6</f>
        <v>0</v>
      </c>
      <c r="BJ88" s="255">
        <f>BJ77*'Fixed Data'!$K$8/10^6</f>
        <v>0</v>
      </c>
      <c r="BK88" s="255">
        <f>BK77*'Fixed Data'!$K$8/10^6</f>
        <v>0</v>
      </c>
      <c r="BL88" s="255">
        <f>BL77*'Fixed Data'!$K$8/10^6</f>
        <v>0</v>
      </c>
      <c r="BM88" s="255">
        <f>BM77*'Fixed Data'!$K$8/10^6</f>
        <v>0</v>
      </c>
      <c r="BN88" s="255">
        <f>BN77*'Fixed Data'!$K$8/10^6</f>
        <v>0</v>
      </c>
      <c r="BO88" s="255">
        <f>BO77*'Fixed Data'!$K$8/10^6</f>
        <v>0</v>
      </c>
      <c r="BP88" s="255">
        <f>BP77*'Fixed Data'!$K$8/10^6</f>
        <v>0</v>
      </c>
      <c r="BQ88" s="255">
        <f>BQ77*'Fixed Data'!$K$8/10^6</f>
        <v>0</v>
      </c>
      <c r="BR88" s="255">
        <f>BR77*'Fixed Data'!$K$8/10^6</f>
        <v>0</v>
      </c>
      <c r="BS88" s="255">
        <f>BS77*'Fixed Data'!$K$8/10^6</f>
        <v>0</v>
      </c>
      <c r="BT88" s="255">
        <f>BT77*'Fixed Data'!$K$8/10^6</f>
        <v>0</v>
      </c>
      <c r="BU88" s="255">
        <f>BU77*'Fixed Data'!$K$8/10^6</f>
        <v>0</v>
      </c>
      <c r="BV88" s="255">
        <f>BV77*'Fixed Data'!$K$8/10^6</f>
        <v>0</v>
      </c>
      <c r="BW88" s="255">
        <f>BW77*'Fixed Data'!$K$8/10^6</f>
        <v>0</v>
      </c>
      <c r="BX88" s="255">
        <f>BX77*'Fixed Data'!$K$8/10^6</f>
        <v>0</v>
      </c>
      <c r="BY88" s="255">
        <f>BY77*'Fixed Data'!$K$8/10^6</f>
        <v>0</v>
      </c>
      <c r="BZ88" s="255">
        <f>BZ77*'Fixed Data'!$K$8/10^6</f>
        <v>0</v>
      </c>
      <c r="CA88" s="255">
        <f>CA77*'Fixed Data'!$K$8/10^6</f>
        <v>0</v>
      </c>
    </row>
    <row r="89" spans="1:79" ht="15" customHeight="1">
      <c r="A89" s="303"/>
      <c r="B89" s="2" t="s">
        <v>427</v>
      </c>
      <c r="E89" s="255">
        <f>E78*'Fixed Data'!G24/10^6</f>
        <v>0</v>
      </c>
      <c r="F89" s="255">
        <f>F78*'Fixed Data'!H24/10^6</f>
        <v>0</v>
      </c>
      <c r="G89" s="255">
        <f>G78*'Fixed Data'!I24/10^6</f>
        <v>0</v>
      </c>
      <c r="H89" s="255">
        <f>H78*'Fixed Data'!J24/10^6</f>
        <v>0</v>
      </c>
      <c r="I89" s="255">
        <f>I78*'Fixed Data'!K24/10^6</f>
        <v>0</v>
      </c>
      <c r="J89" s="255">
        <f>J78*'Fixed Data'!L24/10^6</f>
        <v>0</v>
      </c>
      <c r="K89" s="255">
        <f>K78*'Fixed Data'!M24/10^6</f>
        <v>0</v>
      </c>
      <c r="L89" s="255">
        <f>L78*'Fixed Data'!N24/10^6</f>
        <v>0</v>
      </c>
      <c r="M89" s="255">
        <f>M78*'Fixed Data'!O24/10^6</f>
        <v>0</v>
      </c>
      <c r="N89" s="255">
        <f>N78*'Fixed Data'!P24/10^6</f>
        <v>0</v>
      </c>
      <c r="O89" s="255">
        <f>O78*'Fixed Data'!Q24/10^6</f>
        <v>0</v>
      </c>
      <c r="P89" s="255">
        <f>P78*'Fixed Data'!R24/10^6</f>
        <v>0</v>
      </c>
      <c r="Q89" s="255">
        <f>Q78*'Fixed Data'!S24/10^6</f>
        <v>0</v>
      </c>
      <c r="R89" s="255">
        <f>R78*'Fixed Data'!T24/10^6</f>
        <v>0</v>
      </c>
      <c r="S89" s="255">
        <f>S78*'Fixed Data'!U24/10^6</f>
        <v>0</v>
      </c>
      <c r="T89" s="255">
        <f>T78*'Fixed Data'!V24/10^6</f>
        <v>0</v>
      </c>
      <c r="U89" s="255">
        <f>U78*'Fixed Data'!W24/10^6</f>
        <v>0</v>
      </c>
      <c r="V89" s="255">
        <f>V78*'Fixed Data'!X24/10^6</f>
        <v>0</v>
      </c>
      <c r="W89" s="255">
        <f>W78*'Fixed Data'!Y24/10^6</f>
        <v>0</v>
      </c>
      <c r="X89" s="255">
        <f>X78*'Fixed Data'!Z24/10^6</f>
        <v>0</v>
      </c>
      <c r="Y89" s="255">
        <f>Y78*'Fixed Data'!AA24/10^6</f>
        <v>0</v>
      </c>
      <c r="Z89" s="255">
        <f>Z78*'Fixed Data'!AB24/10^6</f>
        <v>0</v>
      </c>
      <c r="AA89" s="255">
        <f>AA78*'Fixed Data'!AC24/10^6</f>
        <v>0</v>
      </c>
      <c r="AB89" s="255">
        <f>AB78*'Fixed Data'!AD24/10^6</f>
        <v>0</v>
      </c>
      <c r="AC89" s="255">
        <f>AC78*'Fixed Data'!AE24/10^6</f>
        <v>0</v>
      </c>
      <c r="AD89" s="255">
        <f>AD78*'Fixed Data'!AF24/10^6</f>
        <v>0</v>
      </c>
      <c r="AE89" s="255">
        <f>AE78*'Fixed Data'!AG24/10^6</f>
        <v>0</v>
      </c>
      <c r="AF89" s="255">
        <f>AF78*'Fixed Data'!AH24/10^6</f>
        <v>0</v>
      </c>
      <c r="AG89" s="255">
        <f>AG78*'Fixed Data'!AI24/10^6</f>
        <v>0</v>
      </c>
      <c r="AH89" s="255">
        <f>AH78*'Fixed Data'!AJ24/10^6</f>
        <v>0</v>
      </c>
      <c r="AI89" s="255">
        <f>AI78*'Fixed Data'!AK24/10^6</f>
        <v>0</v>
      </c>
      <c r="AJ89" s="255">
        <f>AJ78*'Fixed Data'!AL24/10^6</f>
        <v>0</v>
      </c>
      <c r="AK89" s="255">
        <f>AK78*'Fixed Data'!AM24/10^6</f>
        <v>0</v>
      </c>
      <c r="AL89" s="255">
        <f>AL78*'Fixed Data'!AN24/10^6</f>
        <v>0</v>
      </c>
      <c r="AM89" s="255">
        <f>AM78*'Fixed Data'!AO24/10^6</f>
        <v>0</v>
      </c>
      <c r="AN89" s="255">
        <f>AN78*'Fixed Data'!AP24/10^6</f>
        <v>0</v>
      </c>
      <c r="AO89" s="255">
        <f>AO78*'Fixed Data'!AQ24/10^6</f>
        <v>0</v>
      </c>
      <c r="AP89" s="255">
        <f>AP78*'Fixed Data'!AR24/10^6</f>
        <v>0</v>
      </c>
      <c r="AQ89" s="255">
        <f>AQ78*'Fixed Data'!AS24/10^6</f>
        <v>0</v>
      </c>
      <c r="AR89" s="255">
        <f>AR78*'Fixed Data'!AT24/10^6</f>
        <v>0</v>
      </c>
      <c r="AS89" s="255">
        <f>AS78*'Fixed Data'!AU24/10^6</f>
        <v>0</v>
      </c>
      <c r="AT89" s="255">
        <f>AT78*'Fixed Data'!AV24/10^6</f>
        <v>0</v>
      </c>
      <c r="AU89" s="255">
        <f>AU78*'Fixed Data'!AW24/10^6</f>
        <v>0</v>
      </c>
      <c r="AV89" s="255">
        <f>AV78*'Fixed Data'!AX24/10^6</f>
        <v>0</v>
      </c>
      <c r="AW89" s="255">
        <f>AW78*'Fixed Data'!AY24/10^6</f>
        <v>0</v>
      </c>
      <c r="AX89" s="255">
        <f>AX78*'Fixed Data'!AZ24/10^6</f>
        <v>0</v>
      </c>
      <c r="AY89" s="255">
        <f>AY78*'Fixed Data'!BA24/10^6</f>
        <v>0</v>
      </c>
      <c r="AZ89" s="255">
        <f>AZ78*'Fixed Data'!BB24/10^6</f>
        <v>0</v>
      </c>
      <c r="BA89" s="255">
        <f>BA78*'Fixed Data'!BC24/10^6</f>
        <v>0</v>
      </c>
      <c r="BB89" s="255">
        <f>BB78*'Fixed Data'!BD24/10^6</f>
        <v>0</v>
      </c>
      <c r="BC89" s="255">
        <f>BC78*'Fixed Data'!BE24/10^6</f>
        <v>0</v>
      </c>
      <c r="BD89" s="255">
        <f>BD78*'Fixed Data'!BF24/10^6</f>
        <v>0</v>
      </c>
      <c r="BE89" s="255">
        <f>BE78*'Fixed Data'!BG24/10^6</f>
        <v>0</v>
      </c>
      <c r="BF89" s="255">
        <f>BF78*'Fixed Data'!BH24/10^6</f>
        <v>0</v>
      </c>
      <c r="BG89" s="255">
        <f>BG78*'Fixed Data'!BI24/10^6</f>
        <v>0</v>
      </c>
      <c r="BH89" s="255">
        <f>BH78*'Fixed Data'!BJ24/10^6</f>
        <v>0</v>
      </c>
      <c r="BI89" s="255">
        <f>BI78*'Fixed Data'!BK24/10^6</f>
        <v>0</v>
      </c>
      <c r="BJ89" s="255">
        <f>BJ78*'Fixed Data'!BL24/10^6</f>
        <v>0</v>
      </c>
      <c r="BK89" s="255">
        <f>BK78*'Fixed Data'!BM24/10^6</f>
        <v>0</v>
      </c>
      <c r="BL89" s="255">
        <f>BL78*'Fixed Data'!BN24/10^6</f>
        <v>0</v>
      </c>
      <c r="BM89" s="255">
        <f>BM78*'Fixed Data'!BO24/10^6</f>
        <v>0</v>
      </c>
      <c r="BN89" s="255">
        <f>BN78*'Fixed Data'!BP24/10^6</f>
        <v>0</v>
      </c>
      <c r="BO89" s="255">
        <f>BO78*'Fixed Data'!BQ24/10^6</f>
        <v>0</v>
      </c>
      <c r="BP89" s="255">
        <f>BP78*'Fixed Data'!BR24/10^6</f>
        <v>0</v>
      </c>
      <c r="BQ89" s="255">
        <f>BQ78*'Fixed Data'!BS24/10^6</f>
        <v>0</v>
      </c>
      <c r="BR89" s="255">
        <f>BR78*'Fixed Data'!BT24/10^6</f>
        <v>0</v>
      </c>
      <c r="BS89" s="255">
        <f>BS78*'Fixed Data'!BU24/10^6</f>
        <v>0</v>
      </c>
      <c r="BT89" s="255">
        <f>BT78*'Fixed Data'!BV24/10^6</f>
        <v>0</v>
      </c>
      <c r="BU89" s="255">
        <f>BU78*'Fixed Data'!BW24/10^6</f>
        <v>0</v>
      </c>
      <c r="BV89" s="255">
        <f>BV78*'Fixed Data'!BX24/10^6</f>
        <v>0</v>
      </c>
      <c r="BW89" s="255">
        <f>BW78*'Fixed Data'!BY24/10^6</f>
        <v>0</v>
      </c>
      <c r="BX89" s="255">
        <f>BX78*'Fixed Data'!BZ24/10^6</f>
        <v>0</v>
      </c>
      <c r="BY89" s="255">
        <f>BY78*'Fixed Data'!CA24/10^6</f>
        <v>0</v>
      </c>
      <c r="BZ89" s="255">
        <f>BZ78*'Fixed Data'!CB24/10^6</f>
        <v>0</v>
      </c>
      <c r="CA89" s="256">
        <f>CA78*'Fixed Data'!CC24/10^6</f>
        <v>0</v>
      </c>
    </row>
    <row r="90" spans="1:79" ht="15.75" customHeight="1">
      <c r="A90" s="303"/>
      <c r="B90" s="2" t="s">
        <v>428</v>
      </c>
      <c r="D90" s="2" t="s">
        <v>208</v>
      </c>
      <c r="E90" s="255">
        <f>E78*'Fixed Data'!G22/10^6</f>
        <v>0</v>
      </c>
      <c r="F90" s="255">
        <f>F78*'Fixed Data'!H22/10^6</f>
        <v>0</v>
      </c>
      <c r="G90" s="255">
        <f>G78*'Fixed Data'!I22/10^6</f>
        <v>0</v>
      </c>
      <c r="H90" s="255">
        <f>H78*'Fixed Data'!J22/10^6</f>
        <v>0</v>
      </c>
      <c r="I90" s="255">
        <f>I78*'Fixed Data'!K22/10^6</f>
        <v>0</v>
      </c>
      <c r="J90" s="255">
        <f>J78*'Fixed Data'!L22/10^6</f>
        <v>0</v>
      </c>
      <c r="K90" s="255">
        <f>K78*'Fixed Data'!M22/10^6</f>
        <v>0</v>
      </c>
      <c r="L90" s="255">
        <f>L78*'Fixed Data'!N22/10^6</f>
        <v>0</v>
      </c>
      <c r="M90" s="255">
        <f>M78*'Fixed Data'!O22/10^6</f>
        <v>0</v>
      </c>
      <c r="N90" s="255">
        <f>N78*'Fixed Data'!P22/10^6</f>
        <v>0</v>
      </c>
      <c r="O90" s="255">
        <f>O78*'Fixed Data'!Q22/10^6</f>
        <v>0</v>
      </c>
      <c r="P90" s="255">
        <f>P78*'Fixed Data'!R22/10^6</f>
        <v>0</v>
      </c>
      <c r="Q90" s="255">
        <f>Q78*'Fixed Data'!S22/10^6</f>
        <v>0</v>
      </c>
      <c r="R90" s="255">
        <f>R78*'Fixed Data'!T22/10^6</f>
        <v>0</v>
      </c>
      <c r="S90" s="255">
        <f>S78*'Fixed Data'!U22/10^6</f>
        <v>0</v>
      </c>
      <c r="T90" s="255">
        <f>T78*'Fixed Data'!V22/10^6</f>
        <v>0</v>
      </c>
      <c r="U90" s="255">
        <f>U78*'Fixed Data'!W22/10^6</f>
        <v>0</v>
      </c>
      <c r="V90" s="255">
        <f>V78*'Fixed Data'!X22/10^6</f>
        <v>0</v>
      </c>
      <c r="W90" s="255">
        <f>W78*'Fixed Data'!Y22/10^6</f>
        <v>0</v>
      </c>
      <c r="X90" s="255">
        <f>X78*'Fixed Data'!Z22/10^6</f>
        <v>0</v>
      </c>
      <c r="Y90" s="255">
        <f>Y78*'Fixed Data'!AA22/10^6</f>
        <v>0</v>
      </c>
      <c r="Z90" s="255">
        <f>Z78*'Fixed Data'!AB22/10^6</f>
        <v>0</v>
      </c>
      <c r="AA90" s="255">
        <f>AA78*'Fixed Data'!AC22/10^6</f>
        <v>0</v>
      </c>
      <c r="AB90" s="255">
        <f>AB78*'Fixed Data'!AD22/10^6</f>
        <v>0</v>
      </c>
      <c r="AC90" s="255">
        <f>AC78*'Fixed Data'!AE22/10^6</f>
        <v>0</v>
      </c>
      <c r="AD90" s="255">
        <f>AD78*'Fixed Data'!AF22/10^6</f>
        <v>0</v>
      </c>
      <c r="AE90" s="255">
        <f>AE78*'Fixed Data'!AG22/10^6</f>
        <v>0</v>
      </c>
      <c r="AF90" s="255">
        <f>AF78*'Fixed Data'!AH22/10^6</f>
        <v>0</v>
      </c>
      <c r="AG90" s="255">
        <f>AG78*'Fixed Data'!AI22/10^6</f>
        <v>0</v>
      </c>
      <c r="AH90" s="255">
        <f>AH78*'Fixed Data'!AJ22/10^6</f>
        <v>0</v>
      </c>
      <c r="AI90" s="255">
        <f>AI78*'Fixed Data'!AK22/10^6</f>
        <v>0</v>
      </c>
      <c r="AJ90" s="255">
        <f>AJ78*'Fixed Data'!AL22/10^6</f>
        <v>0</v>
      </c>
      <c r="AK90" s="255">
        <f>AK78*'Fixed Data'!AM22/10^6</f>
        <v>0</v>
      </c>
      <c r="AL90" s="255">
        <f>AL78*'Fixed Data'!AN22/10^6</f>
        <v>0</v>
      </c>
      <c r="AM90" s="255">
        <f>AM78*'Fixed Data'!AO22/10^6</f>
        <v>0</v>
      </c>
      <c r="AN90" s="255">
        <f>AN78*'Fixed Data'!AP22/10^6</f>
        <v>0</v>
      </c>
      <c r="AO90" s="255">
        <f>AO78*'Fixed Data'!AQ22/10^6</f>
        <v>0</v>
      </c>
      <c r="AP90" s="255">
        <f>AP78*'Fixed Data'!AR22/10^6</f>
        <v>0</v>
      </c>
      <c r="AQ90" s="255">
        <f>AQ78*'Fixed Data'!AS22/10^6</f>
        <v>0</v>
      </c>
      <c r="AR90" s="255">
        <f>AR78*'Fixed Data'!AT22/10^6</f>
        <v>0</v>
      </c>
      <c r="AS90" s="255">
        <f>AS78*'Fixed Data'!AU22/10^6</f>
        <v>0</v>
      </c>
      <c r="AT90" s="255">
        <f>AT78*'Fixed Data'!AV22/10^6</f>
        <v>0</v>
      </c>
      <c r="AU90" s="255">
        <f>AU78*'Fixed Data'!AW22/10^6</f>
        <v>0</v>
      </c>
      <c r="AV90" s="255">
        <f>AV78*'Fixed Data'!AX22/10^6</f>
        <v>0</v>
      </c>
      <c r="AW90" s="255">
        <f>AW78*'Fixed Data'!AY22/10^6</f>
        <v>0</v>
      </c>
      <c r="AX90" s="255">
        <f>AX78*'Fixed Data'!AZ22/10^6</f>
        <v>0</v>
      </c>
      <c r="AY90" s="255">
        <f>AY78*'Fixed Data'!BA22/10^6</f>
        <v>0</v>
      </c>
      <c r="AZ90" s="255">
        <f>AZ78*'Fixed Data'!BB22/10^6</f>
        <v>0</v>
      </c>
      <c r="BA90" s="255">
        <f>BA78*'Fixed Data'!BC22/10^6</f>
        <v>0</v>
      </c>
      <c r="BB90" s="255">
        <f>BB78*'Fixed Data'!BD22/10^6</f>
        <v>0</v>
      </c>
      <c r="BC90" s="255">
        <f>BC78*'Fixed Data'!BE22/10^6</f>
        <v>0</v>
      </c>
      <c r="BD90" s="255">
        <f>BD78*'Fixed Data'!BF22/10^6</f>
        <v>0</v>
      </c>
      <c r="BE90" s="255">
        <f>BE78*'Fixed Data'!BG22/10^6</f>
        <v>0</v>
      </c>
      <c r="BF90" s="255">
        <f>BF78*'Fixed Data'!BH22/10^6</f>
        <v>0</v>
      </c>
      <c r="BG90" s="255">
        <f>BG78*'Fixed Data'!BI22/10^6</f>
        <v>0</v>
      </c>
      <c r="BH90" s="255">
        <f>BH78*'Fixed Data'!BJ22/10^6</f>
        <v>0</v>
      </c>
      <c r="BI90" s="255">
        <f>BI78*'Fixed Data'!BK22/10^6</f>
        <v>0</v>
      </c>
      <c r="BJ90" s="255">
        <f>BJ78*'Fixed Data'!BL22/10^6</f>
        <v>0</v>
      </c>
      <c r="BK90" s="255">
        <f>BK78*'Fixed Data'!BM22/10^6</f>
        <v>0</v>
      </c>
      <c r="BL90" s="255">
        <f>BL78*'Fixed Data'!BN22/10^6</f>
        <v>0</v>
      </c>
      <c r="BM90" s="255">
        <f>BM78*'Fixed Data'!BO22/10^6</f>
        <v>0</v>
      </c>
      <c r="BN90" s="255">
        <f>BN78*'Fixed Data'!BP22/10^6</f>
        <v>0</v>
      </c>
      <c r="BO90" s="255">
        <f>BO78*'Fixed Data'!BQ22/10^6</f>
        <v>0</v>
      </c>
      <c r="BP90" s="255">
        <f>BP78*'Fixed Data'!BR22/10^6</f>
        <v>0</v>
      </c>
      <c r="BQ90" s="255">
        <f>BQ78*'Fixed Data'!BS22/10^6</f>
        <v>0</v>
      </c>
      <c r="BR90" s="255">
        <f>BR78*'Fixed Data'!BT22/10^6</f>
        <v>0</v>
      </c>
      <c r="BS90" s="255">
        <f>BS78*'Fixed Data'!BU22/10^6</f>
        <v>0</v>
      </c>
      <c r="BT90" s="255">
        <f>BT78*'Fixed Data'!BV22/10^6</f>
        <v>0</v>
      </c>
      <c r="BU90" s="255">
        <f>BU78*'Fixed Data'!BW22/10^6</f>
        <v>0</v>
      </c>
      <c r="BV90" s="255">
        <f>BV78*'Fixed Data'!BX22/10^6</f>
        <v>0</v>
      </c>
      <c r="BW90" s="255">
        <f>BW78*'Fixed Data'!BY22/10^6</f>
        <v>0</v>
      </c>
      <c r="BX90" s="255">
        <f>BX78*'Fixed Data'!BZ22/10^6</f>
        <v>0</v>
      </c>
      <c r="BY90" s="255">
        <f>BY78*'Fixed Data'!CA22/10^6</f>
        <v>0</v>
      </c>
      <c r="BZ90" s="255">
        <f>BZ78*'Fixed Data'!CB22/10^6</f>
        <v>0</v>
      </c>
      <c r="CA90" s="256">
        <f>CA78*'Fixed Data'!CC22/10^6</f>
        <v>0</v>
      </c>
    </row>
    <row r="91" spans="1:79" ht="15.75" customHeight="1">
      <c r="A91" s="303"/>
      <c r="B91" s="2" t="s">
        <v>429</v>
      </c>
      <c r="E91" s="255">
        <f>E78*'Fixed Data'!G26/10^6</f>
        <v>0</v>
      </c>
      <c r="F91" s="255">
        <f>F78*'Fixed Data'!H26/10^6</f>
        <v>0</v>
      </c>
      <c r="G91" s="255">
        <f>G78*'Fixed Data'!I26/10^6</f>
        <v>0</v>
      </c>
      <c r="H91" s="255">
        <f>H78*'Fixed Data'!J26/10^6</f>
        <v>0</v>
      </c>
      <c r="I91" s="255">
        <f>I78*'Fixed Data'!K26/10^6</f>
        <v>0</v>
      </c>
      <c r="J91" s="255">
        <f>J78*'Fixed Data'!L26/10^6</f>
        <v>0</v>
      </c>
      <c r="K91" s="255">
        <f>K78*'Fixed Data'!M26/10^6</f>
        <v>0</v>
      </c>
      <c r="L91" s="255">
        <f>L78*'Fixed Data'!N26/10^6</f>
        <v>0</v>
      </c>
      <c r="M91" s="255">
        <f>M78*'Fixed Data'!O26/10^6</f>
        <v>0</v>
      </c>
      <c r="N91" s="255">
        <f>N78*'Fixed Data'!P26/10^6</f>
        <v>0</v>
      </c>
      <c r="O91" s="255">
        <f>O78*'Fixed Data'!Q26/10^6</f>
        <v>0</v>
      </c>
      <c r="P91" s="255">
        <f>P78*'Fixed Data'!R26/10^6</f>
        <v>0</v>
      </c>
      <c r="Q91" s="255">
        <f>Q78*'Fixed Data'!S26/10^6</f>
        <v>0</v>
      </c>
      <c r="R91" s="255">
        <f>R78*'Fixed Data'!T26/10^6</f>
        <v>0</v>
      </c>
      <c r="S91" s="255">
        <f>S78*'Fixed Data'!U26/10^6</f>
        <v>0</v>
      </c>
      <c r="T91" s="255">
        <f>T78*'Fixed Data'!V26/10^6</f>
        <v>0</v>
      </c>
      <c r="U91" s="255">
        <f>U78*'Fixed Data'!W26/10^6</f>
        <v>0</v>
      </c>
      <c r="V91" s="255">
        <f>V78*'Fixed Data'!X26/10^6</f>
        <v>0</v>
      </c>
      <c r="W91" s="255">
        <f>W78*'Fixed Data'!Y26/10^6</f>
        <v>0</v>
      </c>
      <c r="X91" s="255">
        <f>X78*'Fixed Data'!Z26/10^6</f>
        <v>0</v>
      </c>
      <c r="Y91" s="255">
        <f>Y78*'Fixed Data'!AA26/10^6</f>
        <v>0</v>
      </c>
      <c r="Z91" s="255">
        <f>Z78*'Fixed Data'!AB26/10^6</f>
        <v>0</v>
      </c>
      <c r="AA91" s="255">
        <f>AA78*'Fixed Data'!AC26/10^6</f>
        <v>0</v>
      </c>
      <c r="AB91" s="255">
        <f>AB78*'Fixed Data'!AD26/10^6</f>
        <v>0</v>
      </c>
      <c r="AC91" s="255">
        <f>AC78*'Fixed Data'!AE26/10^6</f>
        <v>0</v>
      </c>
      <c r="AD91" s="255">
        <f>AD78*'Fixed Data'!AF26/10^6</f>
        <v>0</v>
      </c>
      <c r="AE91" s="255">
        <f>AE78*'Fixed Data'!AG26/10^6</f>
        <v>0</v>
      </c>
      <c r="AF91" s="255">
        <f>AF78*'Fixed Data'!AH26/10^6</f>
        <v>0</v>
      </c>
      <c r="AG91" s="255">
        <f>AG78*'Fixed Data'!AI26/10^6</f>
        <v>0</v>
      </c>
      <c r="AH91" s="255">
        <f>AH78*'Fixed Data'!AJ26/10^6</f>
        <v>0</v>
      </c>
      <c r="AI91" s="255">
        <f>AI78*'Fixed Data'!AK26/10^6</f>
        <v>0</v>
      </c>
      <c r="AJ91" s="255">
        <f>AJ78*'Fixed Data'!AL26/10^6</f>
        <v>0</v>
      </c>
      <c r="AK91" s="255">
        <f>AK78*'Fixed Data'!AM26/10^6</f>
        <v>0</v>
      </c>
      <c r="AL91" s="255">
        <f>AL78*'Fixed Data'!AN26/10^6</f>
        <v>0</v>
      </c>
      <c r="AM91" s="255">
        <f>AM78*'Fixed Data'!AO26/10^6</f>
        <v>0</v>
      </c>
      <c r="AN91" s="255">
        <f>AN78*'Fixed Data'!AP26/10^6</f>
        <v>0</v>
      </c>
      <c r="AO91" s="255">
        <f>AO78*'Fixed Data'!AQ26/10^6</f>
        <v>0</v>
      </c>
      <c r="AP91" s="255">
        <f>AP78*'Fixed Data'!AR26/10^6</f>
        <v>0</v>
      </c>
      <c r="AQ91" s="255">
        <f>AQ78*'Fixed Data'!AS26/10^6</f>
        <v>0</v>
      </c>
      <c r="AR91" s="255">
        <f>AR78*'Fixed Data'!AT26/10^6</f>
        <v>0</v>
      </c>
      <c r="AS91" s="255">
        <f>AS78*'Fixed Data'!AU26/10^6</f>
        <v>0</v>
      </c>
      <c r="AT91" s="255">
        <f>AT78*'Fixed Data'!AV26/10^6</f>
        <v>0</v>
      </c>
      <c r="AU91" s="255">
        <f>AU78*'Fixed Data'!AW26/10^6</f>
        <v>0</v>
      </c>
      <c r="AV91" s="255">
        <f>AV78*'Fixed Data'!AX26/10^6</f>
        <v>0</v>
      </c>
      <c r="AW91" s="255">
        <f>AW78*'Fixed Data'!AY26/10^6</f>
        <v>0</v>
      </c>
      <c r="AX91" s="255">
        <f>AX78*'Fixed Data'!AZ26/10^6</f>
        <v>0</v>
      </c>
      <c r="AY91" s="255">
        <f>AY78*'Fixed Data'!BA26/10^6</f>
        <v>0</v>
      </c>
      <c r="AZ91" s="255">
        <f>AZ78*'Fixed Data'!BB26/10^6</f>
        <v>0</v>
      </c>
      <c r="BA91" s="255">
        <f>BA78*'Fixed Data'!BC26/10^6</f>
        <v>0</v>
      </c>
      <c r="BB91" s="255">
        <f>BB78*'Fixed Data'!BD26/10^6</f>
        <v>0</v>
      </c>
      <c r="BC91" s="255">
        <f>BC78*'Fixed Data'!BE26/10^6</f>
        <v>0</v>
      </c>
      <c r="BD91" s="255">
        <f>BD78*'Fixed Data'!BF26/10^6</f>
        <v>0</v>
      </c>
      <c r="BE91" s="255">
        <f>BE78*'Fixed Data'!BG26/10^6</f>
        <v>0</v>
      </c>
      <c r="BF91" s="255">
        <f>BF78*'Fixed Data'!BH26/10^6</f>
        <v>0</v>
      </c>
      <c r="BG91" s="255">
        <f>BG78*'Fixed Data'!BI26/10^6</f>
        <v>0</v>
      </c>
      <c r="BH91" s="255">
        <f>BH78*'Fixed Data'!BJ26/10^6</f>
        <v>0</v>
      </c>
      <c r="BI91" s="255">
        <f>BI78*'Fixed Data'!BK26/10^6</f>
        <v>0</v>
      </c>
      <c r="BJ91" s="255">
        <f>BJ78*'Fixed Data'!BL26/10^6</f>
        <v>0</v>
      </c>
      <c r="BK91" s="255">
        <f>BK78*'Fixed Data'!BM26/10^6</f>
        <v>0</v>
      </c>
      <c r="BL91" s="255">
        <f>BL78*'Fixed Data'!BN26/10^6</f>
        <v>0</v>
      </c>
      <c r="BM91" s="255">
        <f>BM78*'Fixed Data'!BO26/10^6</f>
        <v>0</v>
      </c>
      <c r="BN91" s="255">
        <f>BN78*'Fixed Data'!BP26/10^6</f>
        <v>0</v>
      </c>
      <c r="BO91" s="255">
        <f>BO78*'Fixed Data'!BQ26/10^6</f>
        <v>0</v>
      </c>
      <c r="BP91" s="255">
        <f>BP78*'Fixed Data'!BR26/10^6</f>
        <v>0</v>
      </c>
      <c r="BQ91" s="255">
        <f>BQ78*'Fixed Data'!BS26/10^6</f>
        <v>0</v>
      </c>
      <c r="BR91" s="255">
        <f>BR78*'Fixed Data'!BT26/10^6</f>
        <v>0</v>
      </c>
      <c r="BS91" s="255">
        <f>BS78*'Fixed Data'!BU26/10^6</f>
        <v>0</v>
      </c>
      <c r="BT91" s="255">
        <f>BT78*'Fixed Data'!BV26/10^6</f>
        <v>0</v>
      </c>
      <c r="BU91" s="255">
        <f>BU78*'Fixed Data'!BW26/10^6</f>
        <v>0</v>
      </c>
      <c r="BV91" s="255">
        <f>BV78*'Fixed Data'!BX26/10^6</f>
        <v>0</v>
      </c>
      <c r="BW91" s="255">
        <f>BW78*'Fixed Data'!BY26/10^6</f>
        <v>0</v>
      </c>
      <c r="BX91" s="255">
        <f>BX78*'Fixed Data'!BZ26/10^6</f>
        <v>0</v>
      </c>
      <c r="BY91" s="255">
        <f>BY78*'Fixed Data'!CA26/10^6</f>
        <v>0</v>
      </c>
      <c r="BZ91" s="255">
        <f>BZ78*'Fixed Data'!CB26/10^6</f>
        <v>0</v>
      </c>
      <c r="CA91" s="256">
        <f>CA78*'Fixed Data'!CC26/10^6</f>
        <v>0</v>
      </c>
    </row>
    <row r="92" spans="1:79" ht="15.75" customHeight="1">
      <c r="A92" s="303"/>
      <c r="B92" s="2" t="s">
        <v>232</v>
      </c>
      <c r="D92" s="2" t="s">
        <v>208</v>
      </c>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198"/>
    </row>
    <row r="93" spans="1:79" ht="15.75" customHeight="1">
      <c r="A93" s="303"/>
      <c r="B93" s="2" t="s">
        <v>233</v>
      </c>
      <c r="D93" s="2" t="s">
        <v>208</v>
      </c>
      <c r="E93" s="255">
        <f>E79*'Fixed Data'!$K$10/10^6</f>
        <v>0</v>
      </c>
      <c r="F93" s="255">
        <f>F79*'Fixed Data'!$K$10/10^6</f>
        <v>0</v>
      </c>
      <c r="G93" s="255">
        <f>G79*'Fixed Data'!$K$10/10^6</f>
        <v>0</v>
      </c>
      <c r="H93" s="255">
        <f>H79*'Fixed Data'!$K$10/10^6</f>
        <v>0</v>
      </c>
      <c r="I93" s="255">
        <f>I79*'Fixed Data'!$K$10/10^6</f>
        <v>0</v>
      </c>
      <c r="J93" s="255">
        <f>J79*'Fixed Data'!$K$10/10^6</f>
        <v>0</v>
      </c>
      <c r="K93" s="255">
        <f>K79*'Fixed Data'!$K$10/10^6</f>
        <v>0</v>
      </c>
      <c r="L93" s="255">
        <f>L79*'Fixed Data'!$K$10/10^6</f>
        <v>0</v>
      </c>
      <c r="M93" s="255">
        <f>M79*'Fixed Data'!$K$10/10^6</f>
        <v>0</v>
      </c>
      <c r="N93" s="255">
        <f>N79*'Fixed Data'!$K$10/10^6</f>
        <v>0</v>
      </c>
      <c r="O93" s="255">
        <f>O79*'Fixed Data'!$K$10/10^6</f>
        <v>0</v>
      </c>
      <c r="P93" s="255">
        <f>P79*'Fixed Data'!$K$10/10^6</f>
        <v>0</v>
      </c>
      <c r="Q93" s="255">
        <f>Q79*'Fixed Data'!$K$10/10^6</f>
        <v>0</v>
      </c>
      <c r="R93" s="255">
        <f>R79*'Fixed Data'!$K$10/10^6</f>
        <v>0</v>
      </c>
      <c r="S93" s="255">
        <f>S79*'Fixed Data'!$K$10/10^6</f>
        <v>0</v>
      </c>
      <c r="T93" s="255">
        <f>T79*'Fixed Data'!$K$10/10^6</f>
        <v>0</v>
      </c>
      <c r="U93" s="255">
        <f>U79*'Fixed Data'!$K$10/10^6</f>
        <v>0</v>
      </c>
      <c r="V93" s="255">
        <f>V79*'Fixed Data'!$K$10/10^6</f>
        <v>0</v>
      </c>
      <c r="W93" s="255">
        <f>W79*'Fixed Data'!$K$10/10^6</f>
        <v>0</v>
      </c>
      <c r="X93" s="255">
        <f>X79*'Fixed Data'!$K$10/10^6</f>
        <v>0</v>
      </c>
      <c r="Y93" s="255">
        <f>Y79*'Fixed Data'!$K$10/10^6</f>
        <v>0</v>
      </c>
      <c r="Z93" s="255">
        <f>Z79*'Fixed Data'!$K$10/10^6</f>
        <v>0</v>
      </c>
      <c r="AA93" s="255">
        <f>AA79*'Fixed Data'!$K$10/10^6</f>
        <v>0</v>
      </c>
      <c r="AB93" s="255">
        <f>AB79*'Fixed Data'!$K$10/10^6</f>
        <v>0</v>
      </c>
      <c r="AC93" s="255">
        <f>AC79*'Fixed Data'!$K$10/10^6</f>
        <v>0</v>
      </c>
      <c r="AD93" s="255">
        <f>AD79*'Fixed Data'!$K$10/10^6</f>
        <v>0</v>
      </c>
      <c r="AE93" s="255">
        <f>AE79*'Fixed Data'!$K$10/10^6</f>
        <v>0</v>
      </c>
      <c r="AF93" s="255">
        <f>AF79*'Fixed Data'!$K$10/10^6</f>
        <v>0</v>
      </c>
      <c r="AG93" s="255">
        <f>AG79*'Fixed Data'!$K$10/10^6</f>
        <v>0</v>
      </c>
      <c r="AH93" s="255">
        <f>AH79*'Fixed Data'!$K$10/10^6</f>
        <v>0</v>
      </c>
      <c r="AI93" s="255">
        <f>AI79*'Fixed Data'!$K$10/10^6</f>
        <v>0</v>
      </c>
      <c r="AJ93" s="255">
        <f>AJ79*'Fixed Data'!$K$10/10^6</f>
        <v>0</v>
      </c>
      <c r="AK93" s="255">
        <f>AK79*'Fixed Data'!$K$10/10^6</f>
        <v>0</v>
      </c>
      <c r="AL93" s="255">
        <f>AL79*'Fixed Data'!$K$10/10^6</f>
        <v>0</v>
      </c>
      <c r="AM93" s="255">
        <f>AM79*'Fixed Data'!$K$10/10^6</f>
        <v>0</v>
      </c>
      <c r="AN93" s="255">
        <f>AN79*'Fixed Data'!$K$10/10^6</f>
        <v>0</v>
      </c>
      <c r="AO93" s="255">
        <f>AO79*'Fixed Data'!$K$10/10^6</f>
        <v>0</v>
      </c>
      <c r="AP93" s="255">
        <f>AP79*'Fixed Data'!$K$10/10^6</f>
        <v>0</v>
      </c>
      <c r="AQ93" s="255">
        <f>AQ79*'Fixed Data'!$K$10/10^6</f>
        <v>0</v>
      </c>
      <c r="AR93" s="255">
        <f>AR79*'Fixed Data'!$K$10/10^6</f>
        <v>0</v>
      </c>
      <c r="AS93" s="255">
        <f>AS79*'Fixed Data'!$K$10/10^6</f>
        <v>0</v>
      </c>
      <c r="AT93" s="255">
        <f>AT79*'Fixed Data'!$K$10/10^6</f>
        <v>0</v>
      </c>
      <c r="AU93" s="255">
        <f>AU79*'Fixed Data'!$K$10/10^6</f>
        <v>0</v>
      </c>
      <c r="AV93" s="255">
        <f>AV79*'Fixed Data'!$K$10/10^6</f>
        <v>0</v>
      </c>
      <c r="AW93" s="255">
        <f>AW79*'Fixed Data'!$K$10/10^6</f>
        <v>0</v>
      </c>
      <c r="AX93" s="255">
        <f>AX79*'Fixed Data'!$K$10/10^6</f>
        <v>0</v>
      </c>
      <c r="AY93" s="255">
        <f>AY79*'Fixed Data'!$K$10/10^6</f>
        <v>0</v>
      </c>
      <c r="AZ93" s="255">
        <f>AZ79*'Fixed Data'!$K$10/10^6</f>
        <v>0</v>
      </c>
      <c r="BA93" s="255">
        <f>BA79*'Fixed Data'!$K$10/10^6</f>
        <v>0</v>
      </c>
      <c r="BB93" s="255">
        <f>BB79*'Fixed Data'!$K$10/10^6</f>
        <v>0</v>
      </c>
      <c r="BC93" s="255">
        <f>BC79*'Fixed Data'!$K$10/10^6</f>
        <v>0</v>
      </c>
      <c r="BD93" s="255">
        <f>BD79*'Fixed Data'!$K$10/10^6</f>
        <v>0</v>
      </c>
      <c r="BE93" s="255">
        <f>BE79*'Fixed Data'!$K$10/10^6</f>
        <v>0</v>
      </c>
      <c r="BF93" s="255">
        <f>BF79*'Fixed Data'!$K$10/10^6</f>
        <v>0</v>
      </c>
      <c r="BG93" s="255">
        <f>BG79*'Fixed Data'!$K$10/10^6</f>
        <v>0</v>
      </c>
      <c r="BH93" s="255">
        <f>BH79*'Fixed Data'!$K$10/10^6</f>
        <v>0</v>
      </c>
      <c r="BI93" s="255">
        <f>BI79*'Fixed Data'!$K$10/10^6</f>
        <v>0</v>
      </c>
      <c r="BJ93" s="255">
        <f>BJ79*'Fixed Data'!$K$10/10^6</f>
        <v>0</v>
      </c>
      <c r="BK93" s="255">
        <f>BK79*'Fixed Data'!$K$10/10^6</f>
        <v>0</v>
      </c>
      <c r="BL93" s="255">
        <f>BL79*'Fixed Data'!$K$10/10^6</f>
        <v>0</v>
      </c>
      <c r="BM93" s="255">
        <f>BM79*'Fixed Data'!$K$10/10^6</f>
        <v>0</v>
      </c>
      <c r="BN93" s="255">
        <f>BN79*'Fixed Data'!$K$10/10^6</f>
        <v>0</v>
      </c>
      <c r="BO93" s="255">
        <f>BO79*'Fixed Data'!$K$10/10^6</f>
        <v>0</v>
      </c>
      <c r="BP93" s="255">
        <f>BP79*'Fixed Data'!$K$10/10^6</f>
        <v>0</v>
      </c>
      <c r="BQ93" s="255">
        <f>BQ79*'Fixed Data'!$K$10/10^6</f>
        <v>0</v>
      </c>
      <c r="BR93" s="255">
        <f>BR79*'Fixed Data'!$K$10/10^6</f>
        <v>0</v>
      </c>
      <c r="BS93" s="255">
        <f>BS79*'Fixed Data'!$K$10/10^6</f>
        <v>0</v>
      </c>
      <c r="BT93" s="255">
        <f>BT79*'Fixed Data'!$K$10/10^6</f>
        <v>0</v>
      </c>
      <c r="BU93" s="255">
        <f>BU79*'Fixed Data'!$K$10/10^6</f>
        <v>0</v>
      </c>
      <c r="BV93" s="255">
        <f>BV79*'Fixed Data'!$K$10/10^6</f>
        <v>0</v>
      </c>
      <c r="BW93" s="255">
        <f>BW79*'Fixed Data'!$K$10/10^6</f>
        <v>0</v>
      </c>
      <c r="BX93" s="255">
        <f>BX79*'Fixed Data'!$K$10/10^6</f>
        <v>0</v>
      </c>
      <c r="BY93" s="255">
        <f>BY79*'Fixed Data'!$K$10/10^6</f>
        <v>0</v>
      </c>
      <c r="BZ93" s="255">
        <f>BZ79*'Fixed Data'!$K$10/10^6</f>
        <v>0</v>
      </c>
      <c r="CA93" s="256">
        <f>CA79*'Fixed Data'!$K$10/10^6</f>
        <v>0</v>
      </c>
    </row>
    <row r="94" spans="1:79" ht="15.75" customHeight="1">
      <c r="A94" s="303"/>
      <c r="B94" s="2" t="s">
        <v>234</v>
      </c>
      <c r="D94" s="2" t="s">
        <v>208</v>
      </c>
      <c r="E94" s="255">
        <f>E80*'Fixed Data'!$K$11/10^6</f>
        <v>0</v>
      </c>
      <c r="F94" s="255">
        <f>F80*'Fixed Data'!$K$11/10^6</f>
        <v>0</v>
      </c>
      <c r="G94" s="255">
        <f>G80*'Fixed Data'!$K$11/10^6</f>
        <v>0</v>
      </c>
      <c r="H94" s="255">
        <f>H80*'Fixed Data'!$K$11/10^6</f>
        <v>0</v>
      </c>
      <c r="I94" s="255">
        <f>I80*'Fixed Data'!$K$11/10^6</f>
        <v>0</v>
      </c>
      <c r="J94" s="255">
        <f>J80*'Fixed Data'!$K$11/10^6</f>
        <v>0</v>
      </c>
      <c r="K94" s="255">
        <f>K80*'Fixed Data'!$K$11/10^6</f>
        <v>0</v>
      </c>
      <c r="L94" s="255">
        <f>L80*'Fixed Data'!$K$11/10^6</f>
        <v>0</v>
      </c>
      <c r="M94" s="255">
        <f>M80*'Fixed Data'!$K$11/10^6</f>
        <v>0</v>
      </c>
      <c r="N94" s="255">
        <f>N80*'Fixed Data'!$K$11/10^6</f>
        <v>0</v>
      </c>
      <c r="O94" s="255">
        <f>O80*'Fixed Data'!$K$11/10^6</f>
        <v>0</v>
      </c>
      <c r="P94" s="255">
        <f>P80*'Fixed Data'!$K$11/10^6</f>
        <v>0</v>
      </c>
      <c r="Q94" s="255">
        <f>Q80*'Fixed Data'!$K$11/10^6</f>
        <v>0</v>
      </c>
      <c r="R94" s="255">
        <f>R80*'Fixed Data'!$K$11/10^6</f>
        <v>0</v>
      </c>
      <c r="S94" s="255">
        <f>S80*'Fixed Data'!$K$11/10^6</f>
        <v>0</v>
      </c>
      <c r="T94" s="255">
        <f>T80*'Fixed Data'!$K$11/10^6</f>
        <v>0</v>
      </c>
      <c r="U94" s="255">
        <f>U80*'Fixed Data'!$K$11/10^6</f>
        <v>0</v>
      </c>
      <c r="V94" s="255">
        <f>V80*'Fixed Data'!$K$11/10^6</f>
        <v>0</v>
      </c>
      <c r="W94" s="255">
        <f>W80*'Fixed Data'!$K$11/10^6</f>
        <v>0</v>
      </c>
      <c r="X94" s="255">
        <f>X80*'Fixed Data'!$K$11/10^6</f>
        <v>0</v>
      </c>
      <c r="Y94" s="255">
        <f>Y80*'Fixed Data'!$K$11/10^6</f>
        <v>0</v>
      </c>
      <c r="Z94" s="255">
        <f>Z80*'Fixed Data'!$K$11/10^6</f>
        <v>0</v>
      </c>
      <c r="AA94" s="255">
        <f>AA80*'Fixed Data'!$K$11/10^6</f>
        <v>0</v>
      </c>
      <c r="AB94" s="255">
        <f>AB80*'Fixed Data'!$K$11/10^6</f>
        <v>0</v>
      </c>
      <c r="AC94" s="255">
        <f>AC80*'Fixed Data'!$K$11/10^6</f>
        <v>0</v>
      </c>
      <c r="AD94" s="255">
        <f>AD80*'Fixed Data'!$K$11/10^6</f>
        <v>0</v>
      </c>
      <c r="AE94" s="255">
        <f>AE80*'Fixed Data'!$K$11/10^6</f>
        <v>0</v>
      </c>
      <c r="AF94" s="255">
        <f>AF80*'Fixed Data'!$K$11/10^6</f>
        <v>0</v>
      </c>
      <c r="AG94" s="255">
        <f>AG80*'Fixed Data'!$K$11/10^6</f>
        <v>0</v>
      </c>
      <c r="AH94" s="255">
        <f>AH80*'Fixed Data'!$K$11/10^6</f>
        <v>0</v>
      </c>
      <c r="AI94" s="255">
        <f>AI80*'Fixed Data'!$K$11/10^6</f>
        <v>0</v>
      </c>
      <c r="AJ94" s="255">
        <f>AJ80*'Fixed Data'!$K$11/10^6</f>
        <v>0</v>
      </c>
      <c r="AK94" s="255">
        <f>AK80*'Fixed Data'!$K$11/10^6</f>
        <v>0</v>
      </c>
      <c r="AL94" s="255">
        <f>AL80*'Fixed Data'!$K$11/10^6</f>
        <v>0</v>
      </c>
      <c r="AM94" s="255">
        <f>AM80*'Fixed Data'!$K$11/10^6</f>
        <v>0</v>
      </c>
      <c r="AN94" s="255">
        <f>AN80*'Fixed Data'!$K$11/10^6</f>
        <v>0</v>
      </c>
      <c r="AO94" s="255">
        <f>AO80*'Fixed Data'!$K$11/10^6</f>
        <v>0</v>
      </c>
      <c r="AP94" s="255">
        <f>AP80*'Fixed Data'!$K$11/10^6</f>
        <v>0</v>
      </c>
      <c r="AQ94" s="255">
        <f>AQ80*'Fixed Data'!$K$11/10^6</f>
        <v>0</v>
      </c>
      <c r="AR94" s="255">
        <f>AR80*'Fixed Data'!$K$11/10^6</f>
        <v>0</v>
      </c>
      <c r="AS94" s="255">
        <f>AS80*'Fixed Data'!$K$11/10^6</f>
        <v>0</v>
      </c>
      <c r="AT94" s="255">
        <f>AT80*'Fixed Data'!$K$11/10^6</f>
        <v>0</v>
      </c>
      <c r="AU94" s="255">
        <f>AU80*'Fixed Data'!$K$11/10^6</f>
        <v>0</v>
      </c>
      <c r="AV94" s="255">
        <f>AV80*'Fixed Data'!$K$11/10^6</f>
        <v>0</v>
      </c>
      <c r="AW94" s="255">
        <f>AW80*'Fixed Data'!$K$11/10^6</f>
        <v>0</v>
      </c>
      <c r="AX94" s="255">
        <f>AX80*'Fixed Data'!$K$11/10^6</f>
        <v>0</v>
      </c>
      <c r="AY94" s="255">
        <f>AY80*'Fixed Data'!$K$11/10^6</f>
        <v>0</v>
      </c>
      <c r="AZ94" s="255">
        <f>AZ80*'Fixed Data'!$K$11/10^6</f>
        <v>0</v>
      </c>
      <c r="BA94" s="255">
        <f>BA80*'Fixed Data'!$K$11/10^6</f>
        <v>0</v>
      </c>
      <c r="BB94" s="255">
        <f>BB80*'Fixed Data'!$K$11/10^6</f>
        <v>0</v>
      </c>
      <c r="BC94" s="255">
        <f>BC80*'Fixed Data'!$K$11/10^6</f>
        <v>0</v>
      </c>
      <c r="BD94" s="255">
        <f>BD80*'Fixed Data'!$K$11/10^6</f>
        <v>0</v>
      </c>
      <c r="BE94" s="255">
        <f>BE80*'Fixed Data'!$K$11/10^6</f>
        <v>0</v>
      </c>
      <c r="BF94" s="255">
        <f>BF80*'Fixed Data'!$K$11/10^6</f>
        <v>0</v>
      </c>
      <c r="BG94" s="255">
        <f>BG80*'Fixed Data'!$K$11/10^6</f>
        <v>0</v>
      </c>
      <c r="BH94" s="255">
        <f>BH80*'Fixed Data'!$K$11/10^6</f>
        <v>0</v>
      </c>
      <c r="BI94" s="255">
        <f>BI80*'Fixed Data'!$K$11/10^6</f>
        <v>0</v>
      </c>
      <c r="BJ94" s="255">
        <f>BJ80*'Fixed Data'!$K$11/10^6</f>
        <v>0</v>
      </c>
      <c r="BK94" s="255">
        <f>BK80*'Fixed Data'!$K$11/10^6</f>
        <v>0</v>
      </c>
      <c r="BL94" s="255">
        <f>BL80*'Fixed Data'!$K$11/10^6</f>
        <v>0</v>
      </c>
      <c r="BM94" s="255">
        <f>BM80*'Fixed Data'!$K$11/10^6</f>
        <v>0</v>
      </c>
      <c r="BN94" s="255">
        <f>BN80*'Fixed Data'!$K$11/10^6</f>
        <v>0</v>
      </c>
      <c r="BO94" s="255">
        <f>BO80*'Fixed Data'!$K$11/10^6</f>
        <v>0</v>
      </c>
      <c r="BP94" s="255">
        <f>BP80*'Fixed Data'!$K$11/10^6</f>
        <v>0</v>
      </c>
      <c r="BQ94" s="255">
        <f>BQ80*'Fixed Data'!$K$11/10^6</f>
        <v>0</v>
      </c>
      <c r="BR94" s="255">
        <f>BR80*'Fixed Data'!$K$11/10^6</f>
        <v>0</v>
      </c>
      <c r="BS94" s="255">
        <f>BS80*'Fixed Data'!$K$11/10^6</f>
        <v>0</v>
      </c>
      <c r="BT94" s="255">
        <f>BT80*'Fixed Data'!$K$11/10^6</f>
        <v>0</v>
      </c>
      <c r="BU94" s="255">
        <f>BU80*'Fixed Data'!$K$11/10^6</f>
        <v>0</v>
      </c>
      <c r="BV94" s="255">
        <f>BV80*'Fixed Data'!$K$11/10^6</f>
        <v>0</v>
      </c>
      <c r="BW94" s="255">
        <f>BW80*'Fixed Data'!$K$11/10^6</f>
        <v>0</v>
      </c>
      <c r="BX94" s="255">
        <f>BX80*'Fixed Data'!$K$11/10^6</f>
        <v>0</v>
      </c>
      <c r="BY94" s="255">
        <f>BY80*'Fixed Data'!$K$11/10^6</f>
        <v>0</v>
      </c>
      <c r="BZ94" s="255">
        <f>BZ80*'Fixed Data'!$K$11/10^6</f>
        <v>0</v>
      </c>
      <c r="CA94" s="255">
        <f>CA80*'Fixed Data'!$K$11/10^6</f>
        <v>0</v>
      </c>
    </row>
    <row r="95" spans="1:79" ht="15.75" customHeight="1">
      <c r="A95" s="303"/>
      <c r="B95" s="2" t="s">
        <v>235</v>
      </c>
      <c r="D95" s="2" t="s">
        <v>208</v>
      </c>
      <c r="E95" s="255">
        <f>E81*'Fixed Data'!G22/10^6</f>
        <v>0</v>
      </c>
      <c r="F95" s="255">
        <f>F81*'Fixed Data'!H22/10^6</f>
        <v>0</v>
      </c>
      <c r="G95" s="255">
        <f>G81*'Fixed Data'!I22/10^6</f>
        <v>0</v>
      </c>
      <c r="H95" s="255">
        <f>H81*'Fixed Data'!J22/10^6</f>
        <v>0</v>
      </c>
      <c r="I95" s="255">
        <f>I81*'Fixed Data'!K22/10^6</f>
        <v>0</v>
      </c>
      <c r="J95" s="255">
        <f>J81*'Fixed Data'!L22/10^6</f>
        <v>0</v>
      </c>
      <c r="K95" s="255">
        <f>K81*'Fixed Data'!M22/10^6</f>
        <v>0</v>
      </c>
      <c r="L95" s="255">
        <f>L81*'Fixed Data'!N22/10^6</f>
        <v>0</v>
      </c>
      <c r="M95" s="255">
        <f>M81*'Fixed Data'!O22/10^6</f>
        <v>0</v>
      </c>
      <c r="N95" s="255">
        <f>N81*'Fixed Data'!P22/10^6</f>
        <v>0</v>
      </c>
      <c r="O95" s="255">
        <f>O81*'Fixed Data'!Q22/10^6</f>
        <v>0</v>
      </c>
      <c r="P95" s="255">
        <f>P81*'Fixed Data'!R22/10^6</f>
        <v>0</v>
      </c>
      <c r="Q95" s="255">
        <f>Q81*'Fixed Data'!S22/10^6</f>
        <v>0</v>
      </c>
      <c r="R95" s="255">
        <f>R81*'Fixed Data'!T22/10^6</f>
        <v>0</v>
      </c>
      <c r="S95" s="255">
        <f>S81*'Fixed Data'!U22/10^6</f>
        <v>0</v>
      </c>
      <c r="T95" s="255">
        <f>T81*'Fixed Data'!V22/10^6</f>
        <v>0</v>
      </c>
      <c r="U95" s="255">
        <f>U81*'Fixed Data'!W22/10^6</f>
        <v>0</v>
      </c>
      <c r="V95" s="255">
        <f>V81*'Fixed Data'!X22/10^6</f>
        <v>0</v>
      </c>
      <c r="W95" s="255">
        <f>W81*'Fixed Data'!Y22/10^6</f>
        <v>0</v>
      </c>
      <c r="X95" s="255">
        <f>X81*'Fixed Data'!Z22/10^6</f>
        <v>0</v>
      </c>
      <c r="Y95" s="255">
        <f>Y81*'Fixed Data'!AA22/10^6</f>
        <v>0</v>
      </c>
      <c r="Z95" s="255">
        <f>Z81*'Fixed Data'!AB22/10^6</f>
        <v>0</v>
      </c>
      <c r="AA95" s="255">
        <f>AA81*'Fixed Data'!AC22/10^6</f>
        <v>0</v>
      </c>
      <c r="AB95" s="255">
        <f>AB81*'Fixed Data'!AD22/10^6</f>
        <v>0</v>
      </c>
      <c r="AC95" s="255">
        <f>AC81*'Fixed Data'!AE22/10^6</f>
        <v>0</v>
      </c>
      <c r="AD95" s="255">
        <f>AD81*'Fixed Data'!AF22/10^6</f>
        <v>0</v>
      </c>
      <c r="AE95" s="255">
        <f>AE81*'Fixed Data'!AG22/10^6</f>
        <v>0</v>
      </c>
      <c r="AF95" s="255">
        <f>AF81*'Fixed Data'!AH22/10^6</f>
        <v>0</v>
      </c>
      <c r="AG95" s="255">
        <f>AG81*'Fixed Data'!AI22/10^6</f>
        <v>0</v>
      </c>
      <c r="AH95" s="255">
        <f>AH81*'Fixed Data'!AJ22/10^6</f>
        <v>0</v>
      </c>
      <c r="AI95" s="255">
        <f>AI81*'Fixed Data'!AK22/10^6</f>
        <v>0</v>
      </c>
      <c r="AJ95" s="255">
        <f>AJ81*'Fixed Data'!AL22/10^6</f>
        <v>0</v>
      </c>
      <c r="AK95" s="255">
        <f>AK81*'Fixed Data'!AM22/10^6</f>
        <v>0</v>
      </c>
      <c r="AL95" s="255">
        <f>AL81*'Fixed Data'!AN22/10^6</f>
        <v>0</v>
      </c>
      <c r="AM95" s="255">
        <f>AM81*'Fixed Data'!AO22/10^6</f>
        <v>0</v>
      </c>
      <c r="AN95" s="255">
        <f>AN81*'Fixed Data'!AP22/10^6</f>
        <v>0</v>
      </c>
      <c r="AO95" s="255">
        <f>AO81*'Fixed Data'!AQ22/10^6</f>
        <v>0</v>
      </c>
      <c r="AP95" s="255">
        <f>AP81*'Fixed Data'!AR22/10^6</f>
        <v>0</v>
      </c>
      <c r="AQ95" s="255">
        <f>AQ81*'Fixed Data'!AS22/10^6</f>
        <v>0</v>
      </c>
      <c r="AR95" s="255">
        <f>AR81*'Fixed Data'!AT22/10^6</f>
        <v>0</v>
      </c>
      <c r="AS95" s="255">
        <f>AS81*'Fixed Data'!AU22/10^6</f>
        <v>0</v>
      </c>
      <c r="AT95" s="255">
        <f>AT81*'Fixed Data'!AV22/10^6</f>
        <v>0</v>
      </c>
      <c r="AU95" s="255">
        <f>AU81*'Fixed Data'!AW22/10^6</f>
        <v>0</v>
      </c>
      <c r="AV95" s="255">
        <f>AV81*'Fixed Data'!AX22/10^6</f>
        <v>0</v>
      </c>
      <c r="AW95" s="255">
        <f>AW81*'Fixed Data'!AY22/10^6</f>
        <v>0</v>
      </c>
      <c r="AX95" s="255">
        <f>AX81*'Fixed Data'!AZ22/10^6</f>
        <v>0</v>
      </c>
      <c r="AY95" s="255">
        <f>AY81*'Fixed Data'!BA22/10^6</f>
        <v>0</v>
      </c>
      <c r="AZ95" s="255">
        <f>AZ81*'Fixed Data'!BB22/10^6</f>
        <v>0</v>
      </c>
      <c r="BA95" s="255">
        <f>BA81*'Fixed Data'!BC22/10^6</f>
        <v>0</v>
      </c>
      <c r="BB95" s="255">
        <f>BB81*'Fixed Data'!BD22/10^6</f>
        <v>0</v>
      </c>
      <c r="BC95" s="255">
        <f>BC81*'Fixed Data'!BE22/10^6</f>
        <v>0</v>
      </c>
      <c r="BD95" s="255">
        <f>BD81*'Fixed Data'!BF22/10^6</f>
        <v>0</v>
      </c>
      <c r="BE95" s="255">
        <f>BE81*'Fixed Data'!BG22/10^6</f>
        <v>0</v>
      </c>
      <c r="BF95" s="255">
        <f>BF81*'Fixed Data'!BH22/10^6</f>
        <v>0</v>
      </c>
      <c r="BG95" s="255">
        <f>BG81*'Fixed Data'!BI22/10^6</f>
        <v>0</v>
      </c>
      <c r="BH95" s="255">
        <f>BH81*'Fixed Data'!BJ22/10^6</f>
        <v>0</v>
      </c>
      <c r="BI95" s="255">
        <f>BI81*'Fixed Data'!BK22/10^6</f>
        <v>0</v>
      </c>
      <c r="BJ95" s="255">
        <f>BJ81*'Fixed Data'!BL22/10^6</f>
        <v>0</v>
      </c>
      <c r="BK95" s="255">
        <f>BK81*'Fixed Data'!BM22/10^6</f>
        <v>0</v>
      </c>
      <c r="BL95" s="255">
        <f>BL81*'Fixed Data'!BN22/10^6</f>
        <v>0</v>
      </c>
      <c r="BM95" s="255">
        <f>BM81*'Fixed Data'!BO22/10^6</f>
        <v>0</v>
      </c>
      <c r="BN95" s="255">
        <f>BN81*'Fixed Data'!BP22/10^6</f>
        <v>0</v>
      </c>
      <c r="BO95" s="255">
        <f>BO81*'Fixed Data'!BQ22/10^6</f>
        <v>0</v>
      </c>
      <c r="BP95" s="255">
        <f>BP81*'Fixed Data'!BR22/10^6</f>
        <v>0</v>
      </c>
      <c r="BQ95" s="255">
        <f>BQ81*'Fixed Data'!BS22/10^6</f>
        <v>0</v>
      </c>
      <c r="BR95" s="255">
        <f>BR81*'Fixed Data'!BT22/10^6</f>
        <v>0</v>
      </c>
      <c r="BS95" s="255">
        <f>BS81*'Fixed Data'!BU22/10^6</f>
        <v>0</v>
      </c>
      <c r="BT95" s="255">
        <f>BT81*'Fixed Data'!BV22/10^6</f>
        <v>0</v>
      </c>
      <c r="BU95" s="255">
        <f>BU81*'Fixed Data'!BW22/10^6</f>
        <v>0</v>
      </c>
      <c r="BV95" s="255">
        <f>BV81*'Fixed Data'!BX22/10^6</f>
        <v>0</v>
      </c>
      <c r="BW95" s="255">
        <f>BW81*'Fixed Data'!BY22/10^6</f>
        <v>0</v>
      </c>
      <c r="BX95" s="255">
        <f>BX81*'Fixed Data'!BZ22/10^6</f>
        <v>0</v>
      </c>
      <c r="BY95" s="255">
        <f>BY81*'Fixed Data'!CA22/10^6</f>
        <v>0</v>
      </c>
      <c r="BZ95" s="255">
        <f>BZ81*'Fixed Data'!CB22/10^6</f>
        <v>0</v>
      </c>
      <c r="CA95" s="256">
        <f>CA81*'Fixed Data'!CC22/10^6</f>
        <v>0</v>
      </c>
    </row>
    <row r="96" spans="1:79" ht="15.75" customHeight="1">
      <c r="A96" s="303"/>
      <c r="B96" s="2" t="s">
        <v>236</v>
      </c>
      <c r="D96" s="2" t="s">
        <v>208</v>
      </c>
      <c r="E96" s="255">
        <f>E83*'Fixed Data'!$B$14</f>
        <v>0</v>
      </c>
      <c r="F96" s="255">
        <f>F83*'Fixed Data'!$B$14</f>
        <v>0</v>
      </c>
      <c r="G96" s="255">
        <f>G83*'Fixed Data'!$B$14</f>
        <v>0</v>
      </c>
      <c r="H96" s="255">
        <f>H83*'Fixed Data'!$B$14</f>
        <v>0</v>
      </c>
      <c r="I96" s="255">
        <f>I83*'Fixed Data'!$B$14</f>
        <v>0</v>
      </c>
      <c r="J96" s="255">
        <f>J83*'Fixed Data'!$B$14</f>
        <v>0</v>
      </c>
      <c r="K96" s="255">
        <f>K83*'Fixed Data'!$B$14</f>
        <v>0</v>
      </c>
      <c r="L96" s="255">
        <f>L83*'Fixed Data'!$B$14</f>
        <v>0</v>
      </c>
      <c r="M96" s="255">
        <f>M83*'Fixed Data'!$B$14</f>
        <v>0</v>
      </c>
      <c r="N96" s="255">
        <f>N83*'Fixed Data'!$B$14</f>
        <v>0</v>
      </c>
      <c r="O96" s="255">
        <f>O83*'Fixed Data'!$B$14</f>
        <v>0</v>
      </c>
      <c r="P96" s="255">
        <f>P83*'Fixed Data'!$B$14</f>
        <v>0</v>
      </c>
      <c r="Q96" s="255">
        <f>Q83*'Fixed Data'!$B$14</f>
        <v>0</v>
      </c>
      <c r="R96" s="255">
        <f>R83*'Fixed Data'!$B$14</f>
        <v>0</v>
      </c>
      <c r="S96" s="255">
        <f>S83*'Fixed Data'!$B$14</f>
        <v>0</v>
      </c>
      <c r="T96" s="255">
        <f>T83*'Fixed Data'!$B$14</f>
        <v>0</v>
      </c>
      <c r="U96" s="255">
        <f>U83*'Fixed Data'!$B$14</f>
        <v>0</v>
      </c>
      <c r="V96" s="255">
        <f>V83*'Fixed Data'!$B$14</f>
        <v>0</v>
      </c>
      <c r="W96" s="255">
        <f>W83*'Fixed Data'!$B$14</f>
        <v>0</v>
      </c>
      <c r="X96" s="255">
        <f>X83*'Fixed Data'!$B$14</f>
        <v>0</v>
      </c>
      <c r="Y96" s="255">
        <f>Y83*'Fixed Data'!$B$14</f>
        <v>0</v>
      </c>
      <c r="Z96" s="255">
        <f>Z83*'Fixed Data'!$B$14</f>
        <v>0</v>
      </c>
      <c r="AA96" s="255">
        <f>AA83*'Fixed Data'!$B$14</f>
        <v>0</v>
      </c>
      <c r="AB96" s="255">
        <f>AB83*'Fixed Data'!$B$14</f>
        <v>0</v>
      </c>
      <c r="AC96" s="255">
        <f>AC83*'Fixed Data'!$B$14</f>
        <v>0</v>
      </c>
      <c r="AD96" s="255">
        <f>AD83*'Fixed Data'!$B$14</f>
        <v>0</v>
      </c>
      <c r="AE96" s="255">
        <f>AE83*'Fixed Data'!$B$14</f>
        <v>0</v>
      </c>
      <c r="AF96" s="255">
        <f>AF83*'Fixed Data'!$B$14</f>
        <v>0</v>
      </c>
      <c r="AG96" s="255">
        <f>AG83*'Fixed Data'!$B$14</f>
        <v>0</v>
      </c>
      <c r="AH96" s="255">
        <f>AH83*'Fixed Data'!$B$14</f>
        <v>0</v>
      </c>
      <c r="AI96" s="255">
        <f>AI83*'Fixed Data'!$B$14</f>
        <v>0</v>
      </c>
      <c r="AJ96" s="255">
        <f>AJ83*'Fixed Data'!$B$14</f>
        <v>0</v>
      </c>
      <c r="AK96" s="255">
        <f>AK83*'Fixed Data'!$B$14</f>
        <v>0</v>
      </c>
      <c r="AL96" s="255">
        <f>AL83*'Fixed Data'!$B$14</f>
        <v>0</v>
      </c>
      <c r="AM96" s="255">
        <f>AM83*'Fixed Data'!$B$14</f>
        <v>0</v>
      </c>
      <c r="AN96" s="255">
        <f>AN83*'Fixed Data'!$B$14</f>
        <v>0</v>
      </c>
      <c r="AO96" s="255">
        <f>AO83*'Fixed Data'!$B$14</f>
        <v>0</v>
      </c>
      <c r="AP96" s="255">
        <f>AP83*'Fixed Data'!$B$14</f>
        <v>0</v>
      </c>
      <c r="AQ96" s="255">
        <f>AQ83*'Fixed Data'!$B$14</f>
        <v>0</v>
      </c>
      <c r="AR96" s="255">
        <f>AR83*'Fixed Data'!$B$14</f>
        <v>0</v>
      </c>
      <c r="AS96" s="255">
        <f>AS83*'Fixed Data'!$B$14</f>
        <v>0</v>
      </c>
      <c r="AT96" s="255">
        <f>AT83*'Fixed Data'!$B$14</f>
        <v>0</v>
      </c>
      <c r="AU96" s="255">
        <f>AU83*'Fixed Data'!$B$14</f>
        <v>0</v>
      </c>
      <c r="AV96" s="255">
        <f>AV83*'Fixed Data'!$B$14</f>
        <v>0</v>
      </c>
      <c r="AW96" s="255">
        <f>AW83*'Fixed Data'!$B$14</f>
        <v>0</v>
      </c>
      <c r="AX96" s="255">
        <f>AX83*'Fixed Data'!$B$14</f>
        <v>0</v>
      </c>
      <c r="AY96" s="255">
        <f>AY83*'Fixed Data'!$B$14</f>
        <v>0</v>
      </c>
      <c r="AZ96" s="255">
        <f>AZ83*'Fixed Data'!$B$14</f>
        <v>0</v>
      </c>
      <c r="BA96" s="255">
        <f>BA83*'Fixed Data'!$B$14</f>
        <v>0</v>
      </c>
      <c r="BB96" s="255">
        <f>BB83*'Fixed Data'!$B$14</f>
        <v>0</v>
      </c>
      <c r="BC96" s="255">
        <f>BC83*'Fixed Data'!$B$14</f>
        <v>0</v>
      </c>
      <c r="BD96" s="255">
        <f>BD83*'Fixed Data'!$B$14</f>
        <v>0</v>
      </c>
      <c r="BE96" s="255">
        <f>BE83*'Fixed Data'!$B$14</f>
        <v>0</v>
      </c>
      <c r="BF96" s="255">
        <f>BF83*'Fixed Data'!$B$14</f>
        <v>0</v>
      </c>
      <c r="BG96" s="255">
        <f>BG83*'Fixed Data'!$B$14</f>
        <v>0</v>
      </c>
      <c r="BH96" s="255">
        <f>BH83*'Fixed Data'!$B$14</f>
        <v>0</v>
      </c>
      <c r="BI96" s="255">
        <f>BI83*'Fixed Data'!$B$14</f>
        <v>0</v>
      </c>
      <c r="BJ96" s="255">
        <f>BJ83*'Fixed Data'!$B$14</f>
        <v>0</v>
      </c>
      <c r="BK96" s="255">
        <f>BK83*'Fixed Data'!$B$14</f>
        <v>0</v>
      </c>
      <c r="BL96" s="255">
        <f>BL83*'Fixed Data'!$B$14</f>
        <v>0</v>
      </c>
      <c r="BM96" s="255">
        <f>BM83*'Fixed Data'!$B$14</f>
        <v>0</v>
      </c>
      <c r="BN96" s="255">
        <f>BN83*'Fixed Data'!$B$14</f>
        <v>0</v>
      </c>
      <c r="BO96" s="255">
        <f>BO83*'Fixed Data'!$B$14</f>
        <v>0</v>
      </c>
      <c r="BP96" s="255">
        <f>BP83*'Fixed Data'!$B$14</f>
        <v>0</v>
      </c>
      <c r="BQ96" s="255">
        <f>BQ83*'Fixed Data'!$B$14</f>
        <v>0</v>
      </c>
      <c r="BR96" s="255">
        <f>BR83*'Fixed Data'!$B$14</f>
        <v>0</v>
      </c>
      <c r="BS96" s="255">
        <f>BS83*'Fixed Data'!$B$14</f>
        <v>0</v>
      </c>
      <c r="BT96" s="255">
        <f>BT83*'Fixed Data'!$B$14</f>
        <v>0</v>
      </c>
      <c r="BU96" s="255">
        <f>BU83*'Fixed Data'!$B$14</f>
        <v>0</v>
      </c>
      <c r="BV96" s="255">
        <f>BV83*'Fixed Data'!$B$14</f>
        <v>0</v>
      </c>
      <c r="BW96" s="255">
        <f>BW83*'Fixed Data'!$B$14</f>
        <v>0</v>
      </c>
      <c r="BX96" s="255">
        <f>BX83*'Fixed Data'!$B$14</f>
        <v>0</v>
      </c>
      <c r="BY96" s="255">
        <f>BY83*'Fixed Data'!$B$14</f>
        <v>0</v>
      </c>
      <c r="BZ96" s="255">
        <f>BZ83*'Fixed Data'!$B$14</f>
        <v>0</v>
      </c>
      <c r="CA96" s="256">
        <f>CA83*'Fixed Data'!$B$14</f>
        <v>0</v>
      </c>
    </row>
    <row r="97" spans="1:79" ht="15.75" customHeight="1">
      <c r="A97" s="303"/>
      <c r="B97" s="2" t="s">
        <v>237</v>
      </c>
      <c r="D97" s="2" t="s">
        <v>208</v>
      </c>
      <c r="E97" s="255">
        <f>E85*'Fixed Data'!$B$15</f>
        <v>0</v>
      </c>
      <c r="F97" s="255">
        <f>F85*'Fixed Data'!$B$15</f>
        <v>0</v>
      </c>
      <c r="G97" s="255">
        <f>G85*'Fixed Data'!$B$15</f>
        <v>0</v>
      </c>
      <c r="H97" s="255">
        <f>H85*'Fixed Data'!$B$15</f>
        <v>0</v>
      </c>
      <c r="I97" s="255">
        <f>I85*'Fixed Data'!$B$15</f>
        <v>0</v>
      </c>
      <c r="J97" s="255">
        <f>J85*'Fixed Data'!$B$15</f>
        <v>0</v>
      </c>
      <c r="K97" s="255">
        <f>K85*'Fixed Data'!$B$15</f>
        <v>0</v>
      </c>
      <c r="L97" s="255">
        <f>L85*'Fixed Data'!$B$15</f>
        <v>0</v>
      </c>
      <c r="M97" s="255">
        <f>M85*'Fixed Data'!$B$15</f>
        <v>0</v>
      </c>
      <c r="N97" s="255">
        <f>N85*'Fixed Data'!$B$15</f>
        <v>0</v>
      </c>
      <c r="O97" s="255">
        <f>O85*'Fixed Data'!$B$15</f>
        <v>0</v>
      </c>
      <c r="P97" s="255">
        <f>P85*'Fixed Data'!$B$15</f>
        <v>0</v>
      </c>
      <c r="Q97" s="255">
        <f>Q85*'Fixed Data'!$B$15</f>
        <v>0</v>
      </c>
      <c r="R97" s="255">
        <f>R85*'Fixed Data'!$B$15</f>
        <v>0</v>
      </c>
      <c r="S97" s="255">
        <f>S85*'Fixed Data'!$B$15</f>
        <v>0</v>
      </c>
      <c r="T97" s="255">
        <f>T85*'Fixed Data'!$B$15</f>
        <v>0</v>
      </c>
      <c r="U97" s="255">
        <f>U85*'Fixed Data'!$B$15</f>
        <v>0</v>
      </c>
      <c r="V97" s="255">
        <f>V85*'Fixed Data'!$B$15</f>
        <v>0</v>
      </c>
      <c r="W97" s="255">
        <f>W85*'Fixed Data'!$B$15</f>
        <v>0</v>
      </c>
      <c r="X97" s="255">
        <f>X85*'Fixed Data'!$B$15</f>
        <v>0</v>
      </c>
      <c r="Y97" s="255">
        <f>Y85*'Fixed Data'!$B$15</f>
        <v>0</v>
      </c>
      <c r="Z97" s="255">
        <f>Z85*'Fixed Data'!$B$15</f>
        <v>0</v>
      </c>
      <c r="AA97" s="255">
        <f>AA85*'Fixed Data'!$B$15</f>
        <v>0</v>
      </c>
      <c r="AB97" s="255">
        <f>AB85*'Fixed Data'!$B$15</f>
        <v>0</v>
      </c>
      <c r="AC97" s="255">
        <f>AC85*'Fixed Data'!$B$15</f>
        <v>0</v>
      </c>
      <c r="AD97" s="255">
        <f>AD85*'Fixed Data'!$B$15</f>
        <v>0</v>
      </c>
      <c r="AE97" s="255">
        <f>AE85*'Fixed Data'!$B$15</f>
        <v>0</v>
      </c>
      <c r="AF97" s="255">
        <f>AF85*'Fixed Data'!$B$15</f>
        <v>0</v>
      </c>
      <c r="AG97" s="255">
        <f>AG85*'Fixed Data'!$B$15</f>
        <v>0</v>
      </c>
      <c r="AH97" s="255">
        <f>AH85*'Fixed Data'!$B$15</f>
        <v>0</v>
      </c>
      <c r="AI97" s="255">
        <f>AI85*'Fixed Data'!$B$15</f>
        <v>0</v>
      </c>
      <c r="AJ97" s="255">
        <f>AJ85*'Fixed Data'!$B$15</f>
        <v>0</v>
      </c>
      <c r="AK97" s="255">
        <f>AK85*'Fixed Data'!$B$15</f>
        <v>0</v>
      </c>
      <c r="AL97" s="255">
        <f>AL85*'Fixed Data'!$B$15</f>
        <v>0</v>
      </c>
      <c r="AM97" s="255">
        <f>AM85*'Fixed Data'!$B$15</f>
        <v>0</v>
      </c>
      <c r="AN97" s="255">
        <f>AN85*'Fixed Data'!$B$15</f>
        <v>0</v>
      </c>
      <c r="AO97" s="255">
        <f>AO85*'Fixed Data'!$B$15</f>
        <v>0</v>
      </c>
      <c r="AP97" s="255">
        <f>AP85*'Fixed Data'!$B$15</f>
        <v>0</v>
      </c>
      <c r="AQ97" s="255">
        <f>AQ85*'Fixed Data'!$B$15</f>
        <v>0</v>
      </c>
      <c r="AR97" s="255">
        <f>AR85*'Fixed Data'!$B$15</f>
        <v>0</v>
      </c>
      <c r="AS97" s="255">
        <f>AS85*'Fixed Data'!$B$15</f>
        <v>0</v>
      </c>
      <c r="AT97" s="255">
        <f>AT85*'Fixed Data'!$B$15</f>
        <v>0</v>
      </c>
      <c r="AU97" s="255">
        <f>AU85*'Fixed Data'!$B$15</f>
        <v>0</v>
      </c>
      <c r="AV97" s="255">
        <f>AV85*'Fixed Data'!$B$15</f>
        <v>0</v>
      </c>
      <c r="AW97" s="255">
        <f>AW85*'Fixed Data'!$B$15</f>
        <v>0</v>
      </c>
      <c r="AX97" s="255">
        <f>AX85*'Fixed Data'!$B$15</f>
        <v>0</v>
      </c>
      <c r="AY97" s="255">
        <f>AY85*'Fixed Data'!$B$15</f>
        <v>0</v>
      </c>
      <c r="AZ97" s="255">
        <f>AZ85*'Fixed Data'!$B$15</f>
        <v>0</v>
      </c>
      <c r="BA97" s="255">
        <f>BA85*'Fixed Data'!$B$15</f>
        <v>0</v>
      </c>
      <c r="BB97" s="255">
        <f>BB85*'Fixed Data'!$B$15</f>
        <v>0</v>
      </c>
      <c r="BC97" s="255">
        <f>BC85*'Fixed Data'!$B$15</f>
        <v>0</v>
      </c>
      <c r="BD97" s="255">
        <f>BD85*'Fixed Data'!$B$15</f>
        <v>0</v>
      </c>
      <c r="BE97" s="255">
        <f>BE85*'Fixed Data'!$B$15</f>
        <v>0</v>
      </c>
      <c r="BF97" s="255">
        <f>BF85*'Fixed Data'!$B$15</f>
        <v>0</v>
      </c>
      <c r="BG97" s="255">
        <f>BG85*'Fixed Data'!$B$15</f>
        <v>0</v>
      </c>
      <c r="BH97" s="255">
        <f>BH85*'Fixed Data'!$B$15</f>
        <v>0</v>
      </c>
      <c r="BI97" s="255">
        <f>BI85*'Fixed Data'!$B$15</f>
        <v>0</v>
      </c>
      <c r="BJ97" s="255">
        <f>BJ85*'Fixed Data'!$B$15</f>
        <v>0</v>
      </c>
      <c r="BK97" s="255">
        <f>BK85*'Fixed Data'!$B$15</f>
        <v>0</v>
      </c>
      <c r="BL97" s="255">
        <f>BL85*'Fixed Data'!$B$15</f>
        <v>0</v>
      </c>
      <c r="BM97" s="255">
        <f>BM85*'Fixed Data'!$B$15</f>
        <v>0</v>
      </c>
      <c r="BN97" s="255">
        <f>BN85*'Fixed Data'!$B$15</f>
        <v>0</v>
      </c>
      <c r="BO97" s="255">
        <f>BO85*'Fixed Data'!$B$15</f>
        <v>0</v>
      </c>
      <c r="BP97" s="255">
        <f>BP85*'Fixed Data'!$B$15</f>
        <v>0</v>
      </c>
      <c r="BQ97" s="255">
        <f>BQ85*'Fixed Data'!$B$15</f>
        <v>0</v>
      </c>
      <c r="BR97" s="255">
        <f>BR85*'Fixed Data'!$B$15</f>
        <v>0</v>
      </c>
      <c r="BS97" s="255">
        <f>BS85*'Fixed Data'!$B$15</f>
        <v>0</v>
      </c>
      <c r="BT97" s="255">
        <f>BT85*'Fixed Data'!$B$15</f>
        <v>0</v>
      </c>
      <c r="BU97" s="255">
        <f>BU85*'Fixed Data'!$B$15</f>
        <v>0</v>
      </c>
      <c r="BV97" s="255">
        <f>BV85*'Fixed Data'!$B$15</f>
        <v>0</v>
      </c>
      <c r="BW97" s="255">
        <f>BW85*'Fixed Data'!$B$15</f>
        <v>0</v>
      </c>
      <c r="BX97" s="255">
        <f>BX85*'Fixed Data'!$B$15</f>
        <v>0</v>
      </c>
      <c r="BY97" s="255">
        <f>BY85*'Fixed Data'!$B$15</f>
        <v>0</v>
      </c>
      <c r="BZ97" s="255">
        <f>BZ85*'Fixed Data'!$B$15</f>
        <v>0</v>
      </c>
      <c r="CA97" s="256">
        <f>CA85*'Fixed Data'!$B$15</f>
        <v>0</v>
      </c>
    </row>
    <row r="98" spans="1:79" ht="15.75" customHeight="1">
      <c r="A98" s="303"/>
      <c r="B98" s="2" t="s">
        <v>430</v>
      </c>
      <c r="D98" s="2" t="s">
        <v>208</v>
      </c>
      <c r="E98" s="255">
        <f>'Fixed Data'!$K$9*E86/10^6</f>
        <v>0</v>
      </c>
      <c r="F98" s="255">
        <f>'Fixed Data'!$K$9*F86/10^6</f>
        <v>0</v>
      </c>
      <c r="G98" s="255">
        <f>'Fixed Data'!$K$9*G86/10^6</f>
        <v>0</v>
      </c>
      <c r="H98" s="255">
        <f>'Fixed Data'!$K$9*H86/10^6</f>
        <v>0</v>
      </c>
      <c r="I98" s="255">
        <f>'Fixed Data'!$K$9*I86/10^6</f>
        <v>0</v>
      </c>
      <c r="J98" s="255">
        <f>'Fixed Data'!$K$9*J86/10^6</f>
        <v>0</v>
      </c>
      <c r="K98" s="255">
        <f>'Fixed Data'!$K$9*K86/10^6</f>
        <v>0</v>
      </c>
      <c r="L98" s="255">
        <f>'Fixed Data'!$K$9*L86/10^6</f>
        <v>0</v>
      </c>
      <c r="M98" s="255">
        <f>'Fixed Data'!$K$9*M86/10^6</f>
        <v>0</v>
      </c>
      <c r="N98" s="255">
        <f>'Fixed Data'!$K$9*N86/10^6</f>
        <v>0</v>
      </c>
      <c r="O98" s="255">
        <f>'Fixed Data'!$K$9*O86/10^6</f>
        <v>0</v>
      </c>
      <c r="P98" s="255">
        <f>'Fixed Data'!$K$9*P86/10^6</f>
        <v>0</v>
      </c>
      <c r="Q98" s="255">
        <f>'Fixed Data'!$K$9*Q86/10^6</f>
        <v>0</v>
      </c>
      <c r="R98" s="255">
        <f>'Fixed Data'!$K$9*R86/10^6</f>
        <v>0</v>
      </c>
      <c r="S98" s="255">
        <f>'Fixed Data'!$K$9*S86/10^6</f>
        <v>0</v>
      </c>
      <c r="T98" s="255">
        <f>'Fixed Data'!$K$9*T86/10^6</f>
        <v>0</v>
      </c>
      <c r="U98" s="255">
        <f>'Fixed Data'!$K$9*U86/10^6</f>
        <v>0</v>
      </c>
      <c r="V98" s="255">
        <f>'Fixed Data'!$K$9*V86/10^6</f>
        <v>0</v>
      </c>
      <c r="W98" s="255">
        <f>'Fixed Data'!$K$9*W86/10^6</f>
        <v>0</v>
      </c>
      <c r="X98" s="255">
        <f>'Fixed Data'!$K$9*X86/10^6</f>
        <v>0</v>
      </c>
      <c r="Y98" s="255">
        <f>'Fixed Data'!$K$9*Y86/10^6</f>
        <v>0</v>
      </c>
      <c r="Z98" s="255">
        <f>'Fixed Data'!$K$9*Z86/10^6</f>
        <v>0</v>
      </c>
      <c r="AA98" s="255">
        <f>'Fixed Data'!$K$9*AA86/10^6</f>
        <v>0</v>
      </c>
      <c r="AB98" s="255">
        <f>'Fixed Data'!$K$9*AB86/10^6</f>
        <v>0</v>
      </c>
      <c r="AC98" s="255">
        <f>'Fixed Data'!$K$9*AC86/10^6</f>
        <v>0</v>
      </c>
      <c r="AD98" s="255">
        <f>'Fixed Data'!$K$9*AD86/10^6</f>
        <v>0</v>
      </c>
      <c r="AE98" s="255">
        <f>'Fixed Data'!$K$9*AE86/10^6</f>
        <v>0</v>
      </c>
      <c r="AF98" s="255">
        <f>'Fixed Data'!$K$9*AF86/10^6</f>
        <v>0</v>
      </c>
      <c r="AG98" s="255">
        <f>'Fixed Data'!$K$9*AG86/10^6</f>
        <v>0</v>
      </c>
      <c r="AH98" s="255">
        <f>'Fixed Data'!$K$9*AH86/10^6</f>
        <v>0</v>
      </c>
      <c r="AI98" s="255">
        <f>'Fixed Data'!$K$9*AI86/10^6</f>
        <v>0</v>
      </c>
      <c r="AJ98" s="255">
        <f>'Fixed Data'!$K$9*AJ86/10^6</f>
        <v>0</v>
      </c>
      <c r="AK98" s="255">
        <f>'Fixed Data'!$K$9*AK86/10^6</f>
        <v>0</v>
      </c>
      <c r="AL98" s="255">
        <f>'Fixed Data'!$K$9*AL86/10^6</f>
        <v>0</v>
      </c>
      <c r="AM98" s="255">
        <f>'Fixed Data'!$K$9*AM86/10^6</f>
        <v>0</v>
      </c>
      <c r="AN98" s="255">
        <f>'Fixed Data'!$K$9*AN86/10^6</f>
        <v>0</v>
      </c>
      <c r="AO98" s="255">
        <f>'Fixed Data'!$K$9*AO86/10^6</f>
        <v>0</v>
      </c>
      <c r="AP98" s="255">
        <f>'Fixed Data'!$K$9*AP86/10^6</f>
        <v>0</v>
      </c>
      <c r="AQ98" s="255">
        <f>'Fixed Data'!$K$9*AQ86/10^6</f>
        <v>0</v>
      </c>
      <c r="AR98" s="255">
        <f>'Fixed Data'!$K$9*AR86/10^6</f>
        <v>0</v>
      </c>
      <c r="AS98" s="255">
        <f>'Fixed Data'!$K$9*AS86/10^6</f>
        <v>0</v>
      </c>
      <c r="AT98" s="255">
        <f>'Fixed Data'!$K$9*AT86/10^6</f>
        <v>0</v>
      </c>
      <c r="AU98" s="255">
        <f>'Fixed Data'!$K$9*AU86/10^6</f>
        <v>0</v>
      </c>
      <c r="AV98" s="255">
        <f>'Fixed Data'!$K$9*AV86/10^6</f>
        <v>0</v>
      </c>
      <c r="AW98" s="255">
        <f>'Fixed Data'!$K$9*AW86/10^6</f>
        <v>0</v>
      </c>
      <c r="AX98" s="255">
        <f>'Fixed Data'!$K$9*AX86/10^6</f>
        <v>0</v>
      </c>
      <c r="AY98" s="255">
        <f>'Fixed Data'!$K$9*AY86/10^6</f>
        <v>0</v>
      </c>
      <c r="AZ98" s="255">
        <f>'Fixed Data'!$K$9*AZ86/10^6</f>
        <v>0</v>
      </c>
      <c r="BA98" s="255">
        <f>'Fixed Data'!$K$9*BA86/10^6</f>
        <v>0</v>
      </c>
      <c r="BB98" s="255">
        <f>'Fixed Data'!$K$9*BB86/10^6</f>
        <v>0</v>
      </c>
      <c r="BC98" s="255">
        <f>'Fixed Data'!$K$9*BC86/10^6</f>
        <v>0</v>
      </c>
      <c r="BD98" s="255">
        <f>'Fixed Data'!$K$9*BD86/10^6</f>
        <v>0</v>
      </c>
      <c r="BE98" s="255">
        <f>'Fixed Data'!$K$9*BE86/10^6</f>
        <v>0</v>
      </c>
      <c r="BF98" s="255">
        <f>'Fixed Data'!$K$9*BF86/10^6</f>
        <v>0</v>
      </c>
      <c r="BG98" s="255">
        <f>'Fixed Data'!$K$9*BG86/10^6</f>
        <v>0</v>
      </c>
      <c r="BH98" s="255">
        <f>'Fixed Data'!$K$9*BH86/10^6</f>
        <v>0</v>
      </c>
      <c r="BI98" s="255">
        <f>'Fixed Data'!$K$9*BI86/10^6</f>
        <v>0</v>
      </c>
      <c r="BJ98" s="255">
        <f>'Fixed Data'!$K$9*BJ86/10^6</f>
        <v>0</v>
      </c>
      <c r="BK98" s="255">
        <f>'Fixed Data'!$K$9*BK86/10^6</f>
        <v>0</v>
      </c>
      <c r="BL98" s="255">
        <f>'Fixed Data'!$K$9*BL86/10^6</f>
        <v>0</v>
      </c>
      <c r="BM98" s="255">
        <f>'Fixed Data'!$K$9*BM86/10^6</f>
        <v>0</v>
      </c>
      <c r="BN98" s="255">
        <f>'Fixed Data'!$K$9*BN86/10^6</f>
        <v>0</v>
      </c>
      <c r="BO98" s="255">
        <f>'Fixed Data'!$K$9*BO86/10^6</f>
        <v>0</v>
      </c>
      <c r="BP98" s="255">
        <f>'Fixed Data'!$K$9*BP86/10^6</f>
        <v>0</v>
      </c>
      <c r="BQ98" s="255">
        <f>'Fixed Data'!$K$9*BQ86/10^6</f>
        <v>0</v>
      </c>
      <c r="BR98" s="255">
        <f>'Fixed Data'!$K$9*BR86/10^6</f>
        <v>0</v>
      </c>
      <c r="BS98" s="255">
        <f>'Fixed Data'!$K$9*BS86/10^6</f>
        <v>0</v>
      </c>
      <c r="BT98" s="255">
        <f>'Fixed Data'!$K$9*BT86/10^6</f>
        <v>0</v>
      </c>
      <c r="BU98" s="255">
        <f>'Fixed Data'!$K$9*BU86/10^6</f>
        <v>0</v>
      </c>
      <c r="BV98" s="255">
        <f>'Fixed Data'!$K$9*BV86/10^6</f>
        <v>0</v>
      </c>
      <c r="BW98" s="255">
        <f>'Fixed Data'!$K$9*BW86/10^6</f>
        <v>0</v>
      </c>
      <c r="BX98" s="255">
        <f>'Fixed Data'!$K$9*BX86/10^6</f>
        <v>0</v>
      </c>
      <c r="BY98" s="255">
        <f>'Fixed Data'!$K$9*BY86/10^6</f>
        <v>0</v>
      </c>
      <c r="BZ98" s="255">
        <f>'Fixed Data'!$K$9*BZ86/10^6</f>
        <v>0</v>
      </c>
      <c r="CA98" s="256">
        <f>'Fixed Data'!$K$9*CA86/10^6</f>
        <v>0</v>
      </c>
    </row>
    <row r="99" spans="1:79" ht="15.75" customHeight="1">
      <c r="A99" s="303"/>
      <c r="B99" s="2" t="s">
        <v>239</v>
      </c>
      <c r="D99" s="2" t="s">
        <v>208</v>
      </c>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5"/>
    </row>
    <row r="100" spans="1:79" ht="15.75" customHeight="1">
      <c r="A100" s="303"/>
      <c r="B100" s="2" t="s">
        <v>240</v>
      </c>
      <c r="D100" s="2" t="s">
        <v>208</v>
      </c>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5"/>
    </row>
    <row r="101" spans="1:79" ht="15.75" customHeight="1">
      <c r="A101" s="303"/>
      <c r="B101" s="2" t="s">
        <v>241</v>
      </c>
      <c r="D101" s="2" t="s">
        <v>208</v>
      </c>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5"/>
    </row>
    <row r="102" spans="1:79" ht="16.5" customHeight="1" thickBot="1">
      <c r="A102" s="304"/>
      <c r="B102" s="8" t="s">
        <v>242</v>
      </c>
      <c r="C102" s="8"/>
      <c r="D102" s="8" t="s">
        <v>208</v>
      </c>
      <c r="E102" s="259">
        <f>SUM(E88:E101)</f>
        <v>0</v>
      </c>
      <c r="F102" s="259">
        <f t="shared" ref="F102:BQ102" si="18">SUM(F88:F101)</f>
        <v>0</v>
      </c>
      <c r="G102" s="259">
        <f t="shared" si="18"/>
        <v>0</v>
      </c>
      <c r="H102" s="259">
        <f t="shared" si="18"/>
        <v>0</v>
      </c>
      <c r="I102" s="259">
        <f t="shared" si="18"/>
        <v>0</v>
      </c>
      <c r="J102" s="259">
        <f t="shared" si="18"/>
        <v>0</v>
      </c>
      <c r="K102" s="259">
        <f t="shared" si="18"/>
        <v>0</v>
      </c>
      <c r="L102" s="259">
        <f t="shared" si="18"/>
        <v>0</v>
      </c>
      <c r="M102" s="259">
        <f t="shared" si="18"/>
        <v>0</v>
      </c>
      <c r="N102" s="259">
        <f t="shared" si="18"/>
        <v>0</v>
      </c>
      <c r="O102" s="259">
        <f t="shared" si="18"/>
        <v>0</v>
      </c>
      <c r="P102" s="259">
        <f t="shared" si="18"/>
        <v>0</v>
      </c>
      <c r="Q102" s="259">
        <f t="shared" si="18"/>
        <v>0</v>
      </c>
      <c r="R102" s="259">
        <f t="shared" si="18"/>
        <v>0</v>
      </c>
      <c r="S102" s="259">
        <f t="shared" si="18"/>
        <v>0</v>
      </c>
      <c r="T102" s="259">
        <f t="shared" si="18"/>
        <v>0</v>
      </c>
      <c r="U102" s="259">
        <f t="shared" si="18"/>
        <v>0</v>
      </c>
      <c r="V102" s="259">
        <f t="shared" si="18"/>
        <v>0</v>
      </c>
      <c r="W102" s="259">
        <f t="shared" si="18"/>
        <v>0</v>
      </c>
      <c r="X102" s="259">
        <f t="shared" si="18"/>
        <v>0</v>
      </c>
      <c r="Y102" s="259">
        <f t="shared" si="18"/>
        <v>0</v>
      </c>
      <c r="Z102" s="259">
        <f t="shared" si="18"/>
        <v>0</v>
      </c>
      <c r="AA102" s="259">
        <f t="shared" si="18"/>
        <v>0</v>
      </c>
      <c r="AB102" s="259">
        <f t="shared" si="18"/>
        <v>0</v>
      </c>
      <c r="AC102" s="259">
        <f t="shared" si="18"/>
        <v>0</v>
      </c>
      <c r="AD102" s="259">
        <f t="shared" si="18"/>
        <v>0</v>
      </c>
      <c r="AE102" s="259">
        <f t="shared" si="18"/>
        <v>0</v>
      </c>
      <c r="AF102" s="259">
        <f t="shared" si="18"/>
        <v>0</v>
      </c>
      <c r="AG102" s="259">
        <f t="shared" si="18"/>
        <v>0</v>
      </c>
      <c r="AH102" s="259">
        <f t="shared" si="18"/>
        <v>0</v>
      </c>
      <c r="AI102" s="259">
        <f t="shared" si="18"/>
        <v>0</v>
      </c>
      <c r="AJ102" s="259">
        <f t="shared" si="18"/>
        <v>0</v>
      </c>
      <c r="AK102" s="259">
        <f t="shared" si="18"/>
        <v>0</v>
      </c>
      <c r="AL102" s="259">
        <f t="shared" si="18"/>
        <v>0</v>
      </c>
      <c r="AM102" s="259">
        <f t="shared" si="18"/>
        <v>0</v>
      </c>
      <c r="AN102" s="259">
        <f t="shared" si="18"/>
        <v>0</v>
      </c>
      <c r="AO102" s="259">
        <f t="shared" si="18"/>
        <v>0</v>
      </c>
      <c r="AP102" s="259">
        <f t="shared" si="18"/>
        <v>0</v>
      </c>
      <c r="AQ102" s="259">
        <f t="shared" si="18"/>
        <v>0</v>
      </c>
      <c r="AR102" s="259">
        <f t="shared" si="18"/>
        <v>0</v>
      </c>
      <c r="AS102" s="259">
        <f t="shared" si="18"/>
        <v>0</v>
      </c>
      <c r="AT102" s="259">
        <f t="shared" si="18"/>
        <v>0</v>
      </c>
      <c r="AU102" s="259">
        <f t="shared" si="18"/>
        <v>0</v>
      </c>
      <c r="AV102" s="259">
        <f t="shared" si="18"/>
        <v>0</v>
      </c>
      <c r="AW102" s="259">
        <f t="shared" si="18"/>
        <v>0</v>
      </c>
      <c r="AX102" s="259">
        <f t="shared" si="18"/>
        <v>0</v>
      </c>
      <c r="AY102" s="259">
        <f t="shared" si="18"/>
        <v>0</v>
      </c>
      <c r="AZ102" s="259">
        <f t="shared" si="18"/>
        <v>0</v>
      </c>
      <c r="BA102" s="259">
        <f t="shared" si="18"/>
        <v>0</v>
      </c>
      <c r="BB102" s="259">
        <f t="shared" si="18"/>
        <v>0</v>
      </c>
      <c r="BC102" s="259">
        <f t="shared" si="18"/>
        <v>0</v>
      </c>
      <c r="BD102" s="259">
        <f t="shared" si="18"/>
        <v>0</v>
      </c>
      <c r="BE102" s="259">
        <f t="shared" si="18"/>
        <v>0</v>
      </c>
      <c r="BF102" s="259">
        <f t="shared" si="18"/>
        <v>0</v>
      </c>
      <c r="BG102" s="259">
        <f t="shared" si="18"/>
        <v>0</v>
      </c>
      <c r="BH102" s="259">
        <f t="shared" si="18"/>
        <v>0</v>
      </c>
      <c r="BI102" s="259">
        <f t="shared" si="18"/>
        <v>0</v>
      </c>
      <c r="BJ102" s="259">
        <f t="shared" si="18"/>
        <v>0</v>
      </c>
      <c r="BK102" s="259">
        <f t="shared" si="18"/>
        <v>0</v>
      </c>
      <c r="BL102" s="259">
        <f t="shared" si="18"/>
        <v>0</v>
      </c>
      <c r="BM102" s="259">
        <f t="shared" si="18"/>
        <v>0</v>
      </c>
      <c r="BN102" s="259">
        <f t="shared" si="18"/>
        <v>0</v>
      </c>
      <c r="BO102" s="259">
        <f t="shared" si="18"/>
        <v>0</v>
      </c>
      <c r="BP102" s="259">
        <f t="shared" si="18"/>
        <v>0</v>
      </c>
      <c r="BQ102" s="259">
        <f t="shared" si="18"/>
        <v>0</v>
      </c>
      <c r="BR102" s="259">
        <f t="shared" ref="BR102:CA102" si="19">SUM(BR88:BR101)</f>
        <v>0</v>
      </c>
      <c r="BS102" s="259">
        <f t="shared" si="19"/>
        <v>0</v>
      </c>
      <c r="BT102" s="259">
        <f t="shared" si="19"/>
        <v>0</v>
      </c>
      <c r="BU102" s="259">
        <f t="shared" si="19"/>
        <v>0</v>
      </c>
      <c r="BV102" s="259">
        <f t="shared" si="19"/>
        <v>0</v>
      </c>
      <c r="BW102" s="259">
        <f t="shared" si="19"/>
        <v>0</v>
      </c>
      <c r="BX102" s="259">
        <f t="shared" si="19"/>
        <v>0</v>
      </c>
      <c r="BY102" s="259">
        <f t="shared" si="19"/>
        <v>0</v>
      </c>
      <c r="BZ102" s="259">
        <f t="shared" si="19"/>
        <v>0</v>
      </c>
      <c r="CA102" s="260">
        <f t="shared" si="19"/>
        <v>0</v>
      </c>
    </row>
    <row r="103" spans="1:79">
      <c r="A103" s="199"/>
      <c r="B103" s="200" t="s">
        <v>431</v>
      </c>
      <c r="C103" s="200"/>
      <c r="D103" s="200" t="s">
        <v>208</v>
      </c>
      <c r="E103" s="267">
        <f>IF('Fixed Data'!$J$12=FALSE,E73+E102,E73)</f>
        <v>0</v>
      </c>
      <c r="F103" s="267">
        <f>IF('Fixed Data'!$J$12=FALSE,F73+F102,F73)</f>
        <v>0</v>
      </c>
      <c r="G103" s="267">
        <f>IF('Fixed Data'!$J$12=FALSE,G73+G102,G73)</f>
        <v>0</v>
      </c>
      <c r="H103" s="267">
        <f>IF('Fixed Data'!$J$12=FALSE,H73+H102,H73)</f>
        <v>0</v>
      </c>
      <c r="I103" s="267">
        <f>IF('Fixed Data'!$J$12=FALSE,I73+I102,I73)</f>
        <v>0</v>
      </c>
      <c r="J103" s="267">
        <f>IF('Fixed Data'!$J$12=FALSE,J73+J102,J73)</f>
        <v>0</v>
      </c>
      <c r="K103" s="267">
        <f>IF('Fixed Data'!$J$12=FALSE,K73+K102,K73)</f>
        <v>0</v>
      </c>
      <c r="L103" s="267">
        <f>IF('Fixed Data'!$J$12=FALSE,L73+L102,L73)</f>
        <v>0</v>
      </c>
      <c r="M103" s="267">
        <f>IF('Fixed Data'!$J$12=FALSE,M73+M102,M73)</f>
        <v>0</v>
      </c>
      <c r="N103" s="267">
        <f>IF('Fixed Data'!$J$12=FALSE,N73+N102,N73)</f>
        <v>0</v>
      </c>
      <c r="O103" s="267">
        <f>IF('Fixed Data'!$J$12=FALSE,O73+O102,O73)</f>
        <v>0</v>
      </c>
      <c r="P103" s="267">
        <f>IF('Fixed Data'!$J$12=FALSE,P73+P102,P73)</f>
        <v>0</v>
      </c>
      <c r="Q103" s="267">
        <f>IF('Fixed Data'!$J$12=FALSE,Q73+Q102,Q73)</f>
        <v>0</v>
      </c>
      <c r="R103" s="267">
        <f>IF('Fixed Data'!$J$12=FALSE,R73+R102,R73)</f>
        <v>0</v>
      </c>
      <c r="S103" s="267">
        <f>IF('Fixed Data'!$J$12=FALSE,S73+S102,S73)</f>
        <v>0</v>
      </c>
      <c r="T103" s="267">
        <f>IF('Fixed Data'!$J$12=FALSE,T73+T102,T73)</f>
        <v>0</v>
      </c>
      <c r="U103" s="267">
        <f>IF('Fixed Data'!$J$12=FALSE,U73+U102,U73)</f>
        <v>0</v>
      </c>
      <c r="V103" s="267">
        <f>IF('Fixed Data'!$J$12=FALSE,V73+V102,V73)</f>
        <v>0</v>
      </c>
      <c r="W103" s="267">
        <f>IF('Fixed Data'!$J$12=FALSE,W73+W102,W73)</f>
        <v>0</v>
      </c>
      <c r="X103" s="267">
        <f>IF('Fixed Data'!$J$12=FALSE,X73+X102,X73)</f>
        <v>0</v>
      </c>
      <c r="Y103" s="267">
        <f>IF('Fixed Data'!$J$12=FALSE,Y73+Y102,Y73)</f>
        <v>0</v>
      </c>
      <c r="Z103" s="267">
        <f>IF('Fixed Data'!$J$12=FALSE,Z73+Z102,Z73)</f>
        <v>0</v>
      </c>
      <c r="AA103" s="267">
        <f>IF('Fixed Data'!$J$12=FALSE,AA73+AA102,AA73)</f>
        <v>0</v>
      </c>
      <c r="AB103" s="267">
        <f>IF('Fixed Data'!$J$12=FALSE,AB73+AB102,AB73)</f>
        <v>0</v>
      </c>
      <c r="AC103" s="267">
        <f>IF('Fixed Data'!$J$12=FALSE,AC73+AC102,AC73)</f>
        <v>0</v>
      </c>
      <c r="AD103" s="267">
        <f>IF('Fixed Data'!$J$12=FALSE,AD73+AD102,AD73)</f>
        <v>0</v>
      </c>
      <c r="AE103" s="267">
        <f>IF('Fixed Data'!$J$12=FALSE,AE73+AE102,AE73)</f>
        <v>0</v>
      </c>
      <c r="AF103" s="267">
        <f>IF('Fixed Data'!$J$12=FALSE,AF73+AF102,AF73)</f>
        <v>0</v>
      </c>
      <c r="AG103" s="267">
        <f>IF('Fixed Data'!$J$12=FALSE,AG73+AG102,AG73)</f>
        <v>0</v>
      </c>
      <c r="AH103" s="267">
        <f>IF('Fixed Data'!$J$12=FALSE,AH73+AH102,AH73)</f>
        <v>0</v>
      </c>
      <c r="AI103" s="267">
        <f>IF('Fixed Data'!$J$12=FALSE,AI73+AI102,AI73)</f>
        <v>0</v>
      </c>
      <c r="AJ103" s="267">
        <f>IF('Fixed Data'!$J$12=FALSE,AJ73+AJ102,AJ73)</f>
        <v>0</v>
      </c>
      <c r="AK103" s="267">
        <f>IF('Fixed Data'!$J$12=FALSE,AK73+AK102,AK73)</f>
        <v>0</v>
      </c>
      <c r="AL103" s="267">
        <f>IF('Fixed Data'!$J$12=FALSE,AL73+AL102,AL73)</f>
        <v>0</v>
      </c>
      <c r="AM103" s="267">
        <f>IF('Fixed Data'!$J$12=FALSE,AM73+AM102,AM73)</f>
        <v>0</v>
      </c>
      <c r="AN103" s="267">
        <f>IF('Fixed Data'!$J$12=FALSE,AN73+AN102,AN73)</f>
        <v>0</v>
      </c>
      <c r="AO103" s="267">
        <f>IF('Fixed Data'!$J$12=FALSE,AO73+AO102,AO73)</f>
        <v>0</v>
      </c>
      <c r="AP103" s="267">
        <f>IF('Fixed Data'!$J$12=FALSE,AP73+AP102,AP73)</f>
        <v>0</v>
      </c>
      <c r="AQ103" s="267">
        <f>IF('Fixed Data'!$J$12=FALSE,AQ73+AQ102,AQ73)</f>
        <v>0</v>
      </c>
      <c r="AR103" s="267">
        <f>IF('Fixed Data'!$J$12=FALSE,AR73+AR102,AR73)</f>
        <v>0</v>
      </c>
      <c r="AS103" s="267">
        <f>IF('Fixed Data'!$J$12=FALSE,AS73+AS102,AS73)</f>
        <v>0</v>
      </c>
      <c r="AT103" s="267">
        <f>IF('Fixed Data'!$J$12=FALSE,AT73+AT102,AT73)</f>
        <v>0</v>
      </c>
      <c r="AU103" s="267">
        <f>IF('Fixed Data'!$J$12=FALSE,AU73+AU102,AU73)</f>
        <v>0</v>
      </c>
      <c r="AV103" s="267">
        <f>IF('Fixed Data'!$J$12=FALSE,AV73+AV102,AV73)</f>
        <v>0</v>
      </c>
      <c r="AW103" s="267">
        <f>IF('Fixed Data'!$J$12=FALSE,AW73+AW102,AW73)</f>
        <v>0</v>
      </c>
      <c r="AX103" s="267">
        <f>IF('Fixed Data'!$J$12=FALSE,AX73+AX102,AX73)</f>
        <v>0</v>
      </c>
      <c r="AY103" s="267">
        <f>IF('Fixed Data'!$J$12=FALSE,AY73+AY102,AY73)</f>
        <v>0</v>
      </c>
      <c r="AZ103" s="267">
        <f>IF('Fixed Data'!$J$12=FALSE,AZ73+AZ102,AZ73)</f>
        <v>0</v>
      </c>
      <c r="BA103" s="267">
        <f>IF('Fixed Data'!$J$12=FALSE,BA73+BA102,BA73)</f>
        <v>0</v>
      </c>
      <c r="BB103" s="267">
        <f>IF('Fixed Data'!$J$12=FALSE,BB73+BB102,BB73)</f>
        <v>0</v>
      </c>
      <c r="BC103" s="267">
        <f>IF('Fixed Data'!$J$12=FALSE,BC73+BC102,BC73)</f>
        <v>0</v>
      </c>
      <c r="BD103" s="267">
        <f>IF('Fixed Data'!$J$12=FALSE,BD73+BD102,BD73)</f>
        <v>0</v>
      </c>
      <c r="BE103" s="267">
        <f>IF('Fixed Data'!$J$12=FALSE,BE73+BE102,BE73)</f>
        <v>0</v>
      </c>
      <c r="BF103" s="267">
        <f>IF('Fixed Data'!$J$12=FALSE,BF73+BF102,BF73)</f>
        <v>0</v>
      </c>
      <c r="BG103" s="267">
        <f>IF('Fixed Data'!$J$12=FALSE,BG73+BG102,BG73)</f>
        <v>0</v>
      </c>
      <c r="BH103" s="267">
        <f>IF('Fixed Data'!$J$12=FALSE,BH73+BH102,BH73)</f>
        <v>0</v>
      </c>
      <c r="BI103" s="267">
        <f>IF('Fixed Data'!$J$12=FALSE,BI73+BI102,BI73)</f>
        <v>0</v>
      </c>
      <c r="BJ103" s="267">
        <f>IF('Fixed Data'!$J$12=FALSE,BJ73+BJ102,BJ73)</f>
        <v>0</v>
      </c>
      <c r="BK103" s="267">
        <f>IF('Fixed Data'!$J$12=FALSE,BK73+BK102,BK73)</f>
        <v>0</v>
      </c>
      <c r="BL103" s="267">
        <f>IF('Fixed Data'!$J$12=FALSE,BL73+BL102,BL73)</f>
        <v>0</v>
      </c>
      <c r="BM103" s="267">
        <f>IF('Fixed Data'!$J$12=FALSE,BM73+BM102,BM73)</f>
        <v>0</v>
      </c>
      <c r="BN103" s="267">
        <f>IF('Fixed Data'!$J$12=FALSE,BN73+BN102,BN73)</f>
        <v>0</v>
      </c>
      <c r="BO103" s="267">
        <f>IF('Fixed Data'!$J$12=FALSE,BO73+BO102,BO73)</f>
        <v>0</v>
      </c>
      <c r="BP103" s="267">
        <f>IF('Fixed Data'!$J$12=FALSE,BP73+BP102,BP73)</f>
        <v>0</v>
      </c>
      <c r="BQ103" s="267">
        <f>IF('Fixed Data'!$J$12=FALSE,BQ73+BQ102,BQ73)</f>
        <v>0</v>
      </c>
      <c r="BR103" s="267">
        <f>IF('Fixed Data'!$J$12=FALSE,BR73+BR102,BR73)</f>
        <v>0</v>
      </c>
      <c r="BS103" s="267">
        <f>IF('Fixed Data'!$J$12=FALSE,BS73+BS102,BS73)</f>
        <v>0</v>
      </c>
      <c r="BT103" s="267">
        <f>IF('Fixed Data'!$J$12=FALSE,BT73+BT102,BT73)</f>
        <v>0</v>
      </c>
      <c r="BU103" s="267">
        <f>IF('Fixed Data'!$J$12=FALSE,BU73+BU102,BU73)</f>
        <v>0</v>
      </c>
      <c r="BV103" s="267">
        <f>IF('Fixed Data'!$J$12=FALSE,BV73+BV102,BV73)</f>
        <v>0</v>
      </c>
      <c r="BW103" s="267">
        <f>IF('Fixed Data'!$J$12=FALSE,BW73+BW102,BW73)</f>
        <v>0</v>
      </c>
      <c r="BX103" s="267">
        <f>IF('Fixed Data'!$J$12=FALSE,BX73+BX102,BX73)</f>
        <v>0</v>
      </c>
      <c r="BY103" s="267">
        <f>IF('Fixed Data'!$J$12=FALSE,BY73+BY102,BY73)</f>
        <v>0</v>
      </c>
      <c r="BZ103" s="267">
        <f>IF('Fixed Data'!$J$12=FALSE,BZ73+BZ102,BZ73)</f>
        <v>0</v>
      </c>
      <c r="CA103" s="268">
        <f>IF('Fixed Data'!$J$12=FALSE,CA73+CA102,CA73)</f>
        <v>0</v>
      </c>
    </row>
    <row r="104" spans="1:79">
      <c r="A104" s="201"/>
      <c r="B104" s="2" t="s">
        <v>432</v>
      </c>
      <c r="C104" s="202" t="s">
        <v>433</v>
      </c>
      <c r="D104" s="2" t="s">
        <v>223</v>
      </c>
      <c r="E104" s="203">
        <f>IFERROR(IF(E17&lt;($D$16),1,IF((E16-1)&gt;30,(D$104/(1+'Fixed Data'!$B$10)),(1/(1+'Fixed Data'!$B$9)^(E16-$E$16)))),0)</f>
        <v>1</v>
      </c>
      <c r="F104" s="203">
        <f>IFERROR(IF(F17&lt;($D$16),1,IF((F16-1)&gt;30,(E$104/(1+'Fixed Data'!$B$10)),(1/(1+'Fixed Data'!$B$9)^(F16-$E$16)))),0)</f>
        <v>0.96618357487922713</v>
      </c>
      <c r="G104" s="203">
        <f>IFERROR(IF(G17&lt;($D$16),1,IF((G16-1)&gt;30,(F$104/(1+'Fixed Data'!$B$10)),(1/(1+'Fixed Data'!$B$9)^(G16-$E$16)))),0)</f>
        <v>0.93351070036640305</v>
      </c>
      <c r="H104" s="203">
        <f>IFERROR(IF(H17&lt;($D$16),1,IF((H16-1)&gt;30,(G$104/(1+'Fixed Data'!$B$10)),(1/(1+'Fixed Data'!$B$9)^(H16-$E$16)))),0)</f>
        <v>0.90194270566802237</v>
      </c>
      <c r="I104" s="203">
        <f>IFERROR(IF(I17&lt;($D$16),1,IF((I16-1)&gt;30,(H$104/(1+'Fixed Data'!$B$10)),(1/(1+'Fixed Data'!$B$9)^(I16-$E$16)))),0)</f>
        <v>0.87144222769857238</v>
      </c>
      <c r="J104" s="203">
        <f>IFERROR(IF(J17&lt;($D$16),1,IF((J16-1)&gt;30,(I$104/(1+'Fixed Data'!$B$10)),(1/(1+'Fixed Data'!$B$9)^(J16-$E$16)))),0)</f>
        <v>0.84197316685852419</v>
      </c>
      <c r="K104" s="203">
        <f>IFERROR(IF(K17&lt;($D$16),1,IF((K16-1)&gt;30,(J$104/(1+'Fixed Data'!$B$10)),(1/(1+'Fixed Data'!$B$9)^(K16-$E$16)))),0)</f>
        <v>0.81350064430775282</v>
      </c>
      <c r="L104" s="203">
        <f>IFERROR(IF(L17&lt;($D$16),1,IF((L16-1)&gt;30,(K$104/(1+'Fixed Data'!$B$10)),(1/(1+'Fixed Data'!$B$9)^(L16-$E$16)))),0)</f>
        <v>0.78599096068381913</v>
      </c>
      <c r="M104" s="203">
        <f>IFERROR(IF(M17&lt;($D$16),1,IF((M16-1)&gt;30,(L$104/(1+'Fixed Data'!$B$10)),(1/(1+'Fixed Data'!$B$9)^(M16-$E$16)))),0)</f>
        <v>0.75941155621625056</v>
      </c>
      <c r="N104" s="203">
        <f>IFERROR(IF(N17&lt;($D$16),1,IF((N16-1)&gt;30,(M$104/(1+'Fixed Data'!$B$10)),(1/(1+'Fixed Data'!$B$9)^(N16-$E$16)))),0)</f>
        <v>0.73373097218961414</v>
      </c>
      <c r="O104" s="203">
        <f>IFERROR(IF(O17&lt;($D$16),1,IF((O16-1)&gt;30,(N$104/(1+'Fixed Data'!$B$10)),(1/(1+'Fixed Data'!$B$9)^(O16-$E$16)))),0)</f>
        <v>0.70891881370977217</v>
      </c>
      <c r="P104" s="203">
        <f>IFERROR(IF(P17&lt;($D$16),1,IF((P16-1)&gt;30,(O$104/(1+'Fixed Data'!$B$10)),(1/(1+'Fixed Data'!$B$9)^(P16-$E$16)))),0)</f>
        <v>0.68494571372924851</v>
      </c>
      <c r="Q104" s="203">
        <f>IFERROR(IF(Q17&lt;($D$16),1,IF((Q16-1)&gt;30,(P$104/(1+'Fixed Data'!$B$10)),(1/(1+'Fixed Data'!$B$9)^(Q16-$E$16)))),0)</f>
        <v>0.66178329828912896</v>
      </c>
      <c r="R104" s="203">
        <f>IFERROR(IF(R17&lt;($D$16),1,IF((R16-1)&gt;30,(Q$104/(1+'Fixed Data'!$B$10)),(1/(1+'Fixed Data'!$B$9)^(R16-$E$16)))),0)</f>
        <v>0.63940415293635666</v>
      </c>
      <c r="S104" s="203">
        <f>IFERROR(IF(S17&lt;($D$16),1,IF((S16-1)&gt;30,(R$104/(1+'Fixed Data'!$B$10)),(1/(1+'Fixed Data'!$B$9)^(S16-$E$16)))),0)</f>
        <v>0.61778179027667302</v>
      </c>
      <c r="T104" s="203">
        <f>IFERROR(IF(T17&lt;($D$16),1,IF((T16-1)&gt;30,(S$104/(1+'Fixed Data'!$B$10)),(1/(1+'Fixed Data'!$B$9)^(T16-$E$16)))),0)</f>
        <v>0.59689061862480497</v>
      </c>
      <c r="U104" s="203">
        <f>IFERROR(IF(U17&lt;($D$16),1,IF((U16-1)&gt;30,(T$104/(1+'Fixed Data'!$B$10)),(1/(1+'Fixed Data'!$B$9)^(U16-$E$16)))),0)</f>
        <v>0.57670591171478747</v>
      </c>
      <c r="V104" s="203">
        <f>IFERROR(IF(V17&lt;($D$16),1,IF((V16-1)&gt;30,(U$104/(1+'Fixed Data'!$B$10)),(1/(1+'Fixed Data'!$B$9)^(V16-$E$16)))),0)</f>
        <v>0.55720377943457733</v>
      </c>
      <c r="W104" s="203">
        <f>IFERROR(IF(W17&lt;($D$16),1,IF((W16-1)&gt;30,(V$104/(1+'Fixed Data'!$B$10)),(1/(1+'Fixed Data'!$B$9)^(W16-$E$16)))),0)</f>
        <v>0.53836113955031628</v>
      </c>
      <c r="X104" s="203">
        <f>IFERROR(IF(X17&lt;($D$16),1,IF((X16-1)&gt;30,(W$104/(1+'Fixed Data'!$B$10)),(1/(1+'Fixed Data'!$B$9)^(X16-$E$16)))),0)</f>
        <v>0.52015569038677911</v>
      </c>
      <c r="Y104" s="203">
        <f>IFERROR(IF(Y17&lt;($D$16),1,IF((Y16-1)&gt;30,(X$104/(1+'Fixed Data'!$B$10)),(1/(1+'Fixed Data'!$B$9)^(Y16-$E$16)))),0)</f>
        <v>0.50256588443167061</v>
      </c>
      <c r="Z104" s="203">
        <f>IFERROR(IF(Z17&lt;($D$16),1,IF((Z16-1)&gt;30,(Y$104/(1+'Fixed Data'!$B$10)),(1/(1+'Fixed Data'!$B$9)^(Z16-$E$16)))),0)</f>
        <v>0.48557090283253213</v>
      </c>
      <c r="AA104" s="203">
        <f>IFERROR(IF(AA17&lt;($D$16),1,IF((AA16-1)&gt;30,(Z$104/(1+'Fixed Data'!$B$10)),(1/(1+'Fixed Data'!$B$9)^(AA16-$E$16)))),0)</f>
        <v>0.46915063075606966</v>
      </c>
      <c r="AB104" s="203">
        <f>IFERROR(IF(AB17&lt;($D$16),1,IF((AB16-1)&gt;30,(AA$104/(1+'Fixed Data'!$B$10)),(1/(1+'Fixed Data'!$B$9)^(AB16-$E$16)))),0)</f>
        <v>0.45328563358074364</v>
      </c>
      <c r="AC104" s="203">
        <f>IFERROR(IF(AC17&lt;($D$16),1,IF((AC16-1)&gt;30,(AB$104/(1+'Fixed Data'!$B$10)),(1/(1+'Fixed Data'!$B$9)^(AC16-$E$16)))),0)</f>
        <v>0.43795713389443841</v>
      </c>
      <c r="AD104" s="203">
        <f>IFERROR(IF(AD17&lt;($D$16),1,IF((AD16-1)&gt;30,(AC$104/(1+'Fixed Data'!$B$10)),(1/(1+'Fixed Data'!$B$9)^(AD16-$E$16)))),0)</f>
        <v>0.42314698926998884</v>
      </c>
      <c r="AE104" s="203">
        <f>IFERROR(IF(AE17&lt;($D$16),1,IF((AE16-1)&gt;30,(AD$104/(1+'Fixed Data'!$B$10)),(1/(1+'Fixed Data'!$B$9)^(AE16-$E$16)))),0)</f>
        <v>0.40883767079225974</v>
      </c>
      <c r="AF104" s="203">
        <f>IFERROR(IF(AF17&lt;($D$16),1,IF((AF16-1)&gt;30,(AE$104/(1+'Fixed Data'!$B$10)),(1/(1+'Fixed Data'!$B$9)^(AF16-$E$16)))),0)</f>
        <v>0.39501224231136206</v>
      </c>
      <c r="AG104" s="203">
        <f>IFERROR(IF(AG17&lt;($D$16),1,IF((AG16-1)&gt;30,(AF$104/(1+'Fixed Data'!$B$10)),(1/(1+'Fixed Data'!$B$9)^(AG16-$E$16)))),0)</f>
        <v>0.38165434039745127</v>
      </c>
      <c r="AH104" s="203">
        <f>IFERROR(IF(AH17&lt;($D$16),1,IF((AH16-1)&gt;30,(AG$104/(1+'Fixed Data'!$B$10)),(1/(1+'Fixed Data'!$B$9)^(AH16-$E$16)))),0)</f>
        <v>0.36874815497338298</v>
      </c>
      <c r="AI104" s="203">
        <f>IFERROR(IF(AI17&lt;($D$16),1,IF((AI16-1)&gt;30,(AH$104/(1+'Fixed Data'!$B$10)),(1/(1+'Fixed Data'!$B$9)^(AI16-$E$16)))),0)</f>
        <v>0.35627841060230236</v>
      </c>
      <c r="AJ104" s="203">
        <f>IFERROR(IF(AJ17&lt;($D$16),1,IF((AJ16-1)&gt;30,(AI$104/(1+'Fixed Data'!$B$10)),(1/(1+'Fixed Data'!$B$9)^(AJ16-$E$16)))),0)</f>
        <v>0.3459013695167984</v>
      </c>
      <c r="AK104" s="203">
        <f>IFERROR(IF(AK17&lt;($D$16),1,IF((AK16-1)&gt;30,(AJ$104/(1+'Fixed Data'!$B$10)),(1/(1+'Fixed Data'!$B$9)^(AK16-$E$16)))),0)</f>
        <v>0.33582657234640623</v>
      </c>
      <c r="AL104" s="203">
        <f>IFERROR(IF(AL17&lt;($D$16),1,IF((AL16-1)&gt;30,(AK$104/(1+'Fixed Data'!$B$10)),(1/(1+'Fixed Data'!$B$9)^(AL16-$E$16)))),0)</f>
        <v>0.32604521587029728</v>
      </c>
      <c r="AM104" s="203">
        <f>IFERROR(IF(AM17&lt;($D$16),1,IF((AM16-1)&gt;30,(AL$104/(1+'Fixed Data'!$B$10)),(1/(1+'Fixed Data'!$B$9)^(AM16-$E$16)))),0)</f>
        <v>0.31654875327213328</v>
      </c>
      <c r="AN104" s="203">
        <f>IFERROR(IF(AN17&lt;($D$16),1,IF((AN16-1)&gt;30,(AM$104/(1+'Fixed Data'!$B$10)),(1/(1+'Fixed Data'!$B$9)^(AN16-$E$16)))),0)</f>
        <v>0.30732888667197406</v>
      </c>
      <c r="AO104" s="203">
        <f>IFERROR(IF(AO17&lt;($D$16),1,IF((AO16-1)&gt;30,(AN$104/(1+'Fixed Data'!$B$10)),(1/(1+'Fixed Data'!$B$9)^(AO16-$E$16)))),0)</f>
        <v>0.29837755987570297</v>
      </c>
      <c r="AP104" s="203">
        <f>IFERROR(IF(AP17&lt;($D$16),1,IF((AP16-1)&gt;30,(AO$104/(1+'Fixed Data'!$B$10)),(1/(1+'Fixed Data'!$B$9)^(AP16-$E$16)))),0)</f>
        <v>0.28968695133563394</v>
      </c>
      <c r="AQ104" s="203">
        <f>IFERROR(IF(AQ17&lt;($D$16),1,IF((AQ16-1)&gt;30,(AP$104/(1+'Fixed Data'!$B$10)),(1/(1+'Fixed Data'!$B$9)^(AQ16-$E$16)))),0)</f>
        <v>0.28124946731614947</v>
      </c>
      <c r="AR104" s="203">
        <f>IFERROR(IF(AR17&lt;($D$16),1,IF((AR16-1)&gt;30,(AQ$104/(1+'Fixed Data'!$B$10)),(1/(1+'Fixed Data'!$B$9)^(AR16-$E$16)))),0)</f>
        <v>0.27305773525839755</v>
      </c>
      <c r="AS104" s="203">
        <f>IFERROR(IF(AS17&lt;($D$16),1,IF((AS16-1)&gt;30,(AR$104/(1+'Fixed Data'!$B$10)),(1/(1+'Fixed Data'!$B$9)^(AS16-$E$16)))),0)</f>
        <v>0.26510459733825004</v>
      </c>
      <c r="AT104" s="203">
        <f>IFERROR(IF(AT17&lt;($D$16),1,IF((AT16-1)&gt;30,(AS$104/(1+'Fixed Data'!$B$10)),(1/(1+'Fixed Data'!$B$9)^(AT16-$E$16)))),0)</f>
        <v>0.25738310421189325</v>
      </c>
      <c r="AU104" s="203">
        <f>IFERROR(IF(AU17&lt;($D$16),1,IF((AU16-1)&gt;30,(AT$104/(1+'Fixed Data'!$B$10)),(1/(1+'Fixed Data'!$B$9)^(AU16-$E$16)))),0)</f>
        <v>0.24988650894358569</v>
      </c>
      <c r="AV104" s="203">
        <f>IFERROR(IF(AV17&lt;($D$16),1,IF((AV16-1)&gt;30,(AU$104/(1+'Fixed Data'!$B$10)),(1/(1+'Fixed Data'!$B$9)^(AV16-$E$16)))),0)</f>
        <v>0.24260826111027736</v>
      </c>
      <c r="AW104" s="203">
        <f>IFERROR(IF(AW17&lt;($D$16),1,IF((AW16-1)&gt;30,(AV$104/(1+'Fixed Data'!$B$10)),(1/(1+'Fixed Data'!$B$9)^(AW16-$E$16)))),0)</f>
        <v>0.23554200107793918</v>
      </c>
      <c r="AX104" s="203">
        <f>IFERROR(IF(AX17&lt;($D$16),1,IF((AX16-1)&gt;30,(AW$104/(1+'Fixed Data'!$B$10)),(1/(1+'Fixed Data'!$B$9)^(AX16-$E$16)))),0)</f>
        <v>0.22868155444460114</v>
      </c>
      <c r="AY104" s="203">
        <f>IFERROR(IF(AY17&lt;($D$16),1,IF((AY16-1)&gt;30,(AX$104/(1+'Fixed Data'!$B$10)),(1/(1+'Fixed Data'!$B$9)^(AY16-$E$16)))),0)</f>
        <v>0.22202092664524381</v>
      </c>
      <c r="AZ104" s="203">
        <f>IFERROR(IF(AZ17&lt;($D$16),1,IF((AZ16-1)&gt;30,(AY$104/(1+'Fixed Data'!$B$10)),(1/(1+'Fixed Data'!$B$9)^(AZ16-$E$16)))),0)</f>
        <v>0.21555429771382895</v>
      </c>
      <c r="BA104" s="203">
        <f>IFERROR(IF(BA17&lt;($D$16),1,IF((BA16-1)&gt;30,(AZ$104/(1+'Fixed Data'!$B$10)),(1/(1+'Fixed Data'!$B$9)^(BA16-$E$16)))),0)</f>
        <v>0.20927601719789218</v>
      </c>
      <c r="BB104" s="203">
        <f>IFERROR(IF(BB17&lt;($D$16),1,IF((BB16-1)&gt;30,(BA$104/(1+'Fixed Data'!$B$10)),(1/(1+'Fixed Data'!$B$9)^(BB16-$E$16)))),0)</f>
        <v>0.20318059922125453</v>
      </c>
      <c r="BC104" s="203">
        <f>IFERROR(IF(BC17&lt;($D$16),1,IF((BC16-1)&gt;30,(BB$104/(1+'Fixed Data'!$B$10)),(1/(1+'Fixed Data'!$B$9)^(BC16-$E$16)))),0)</f>
        <v>0.19726271769053838</v>
      </c>
      <c r="BD104" s="203">
        <f>IFERROR(IF(BD17&lt;($D$16),1,IF((BD16-1)&gt;30,(BC$104/(1+'Fixed Data'!$B$10)),(1/(1+'Fixed Data'!$B$9)^(BD16-$E$16)))),0)</f>
        <v>0.1915172016412994</v>
      </c>
      <c r="BE104" s="203">
        <f>IFERROR(IF(BE17&lt;($D$16),1,IF((BE16-1)&gt;30,(BD$104/(1+'Fixed Data'!$B$10)),(1/(1+'Fixed Data'!$B$9)^(BE16-$E$16)))),0)</f>
        <v>0.18593903071970816</v>
      </c>
      <c r="BF104" s="203">
        <f>IFERROR(IF(BF17&lt;($D$16),1,IF((BF16-1)&gt;30,(BE$104/(1+'Fixed Data'!$B$10)),(1/(1+'Fixed Data'!$B$9)^(BF16-$E$16)))),0)</f>
        <v>0.18052333079583316</v>
      </c>
      <c r="BG104" s="203">
        <f>IFERROR(IF(BG17&lt;($D$16),1,IF((BG16-1)&gt;30,(BF$104/(1+'Fixed Data'!$B$10)),(1/(1+'Fixed Data'!$B$9)^(BG16-$E$16)))),0)</f>
        <v>0.17526536970469239</v>
      </c>
      <c r="BH104" s="203">
        <f>IFERROR(IF(BH17&lt;($D$16),1,IF((BH16-1)&gt;30,(BG$104/(1+'Fixed Data'!$B$10)),(1/(1+'Fixed Data'!$B$9)^(BH16-$E$16)))),0)</f>
        <v>0.17016055311135184</v>
      </c>
      <c r="BI104" s="203">
        <f>IFERROR(IF(BI17&lt;($D$16),1,IF((BI16-1)&gt;30,(BH$104/(1+'Fixed Data'!$B$10)),(1/(1+'Fixed Data'!$B$9)^(BI16-$E$16)))),0)</f>
        <v>0.16520442049645809</v>
      </c>
      <c r="BJ104" s="203">
        <f>IFERROR(IF(BJ17&lt;($D$16),1,IF((BJ16-1)&gt;30,(BI$104/(1+'Fixed Data'!$B$10)),(1/(1+'Fixed Data'!$B$9)^(BJ16-$E$16)))),0)</f>
        <v>0.16039264125869718</v>
      </c>
      <c r="BK104" s="203">
        <f>IFERROR(IF(BK17&lt;($D$16),1,IF((BK16-1)&gt;30,(BJ$104/(1+'Fixed Data'!$B$10)),(1/(1+'Fixed Data'!$B$9)^(BK16-$E$16)))),0)</f>
        <v>0.15572101093077395</v>
      </c>
      <c r="BL104" s="203">
        <f>IFERROR(IF(BL17&lt;($D$16),1,IF((BL16-1)&gt;30,(BK$104/(1+'Fixed Data'!$B$10)),(1/(1+'Fixed Data'!$B$9)^(BL16-$E$16)))),0)</f>
        <v>0.15118544750560578</v>
      </c>
      <c r="BM104" s="203">
        <f>IFERROR(IF(BM17&lt;($D$16),1,IF((BM16-1)&gt;30,(BL$104/(1+'Fixed Data'!$B$10)),(1/(1+'Fixed Data'!$B$9)^(BM16-$E$16)))),0)</f>
        <v>0.14678198786952018</v>
      </c>
      <c r="BN104" s="203">
        <f>IFERROR(IF(BN17&lt;($D$16),1,IF((BN16-1)&gt;30,(BM$104/(1+'Fixed Data'!$B$10)),(1/(1+'Fixed Data'!$B$9)^(BN16-$E$16)))),0)</f>
        <v>0.14250678433933997</v>
      </c>
      <c r="BO104" s="203">
        <f>IFERROR(IF(BO17&lt;($D$16),1,IF((BO16-1)&gt;30,(BN$104/(1+'Fixed Data'!$B$10)),(1/(1+'Fixed Data'!$B$9)^(BO16-$E$16)))),0)</f>
        <v>0.13835610130033008</v>
      </c>
      <c r="BP104" s="203">
        <f>IFERROR(IF(BP17&lt;($D$16),1,IF((BP16-1)&gt;30,(BO$104/(1+'Fixed Data'!$B$10)),(1/(1+'Fixed Data'!$B$9)^(BP16-$E$16)))),0)</f>
        <v>0.13432631194206804</v>
      </c>
      <c r="BQ104" s="203">
        <f>IFERROR(IF(BQ17&lt;($D$16),1,IF((BQ16-1)&gt;30,(BP$104/(1+'Fixed Data'!$B$10)),(1/(1+'Fixed Data'!$B$9)^(BQ16-$E$16)))),0)</f>
        <v>0.13041389508938644</v>
      </c>
      <c r="BR104" s="203">
        <f>IFERROR(IF(BR17&lt;($D$16),1,IF((BR16-1)&gt;30,(BQ$104/(1+'Fixed Data'!$B$10)),(1/(1+'Fixed Data'!$B$9)^(BR16-$E$16)))),0)</f>
        <v>0.1266154321256179</v>
      </c>
      <c r="BS104" s="203">
        <f>IFERROR(IF(BS17&lt;($D$16),1,IF((BS16-1)&gt;30,(BR$104/(1+'Fixed Data'!$B$10)),(1/(1+'Fixed Data'!$B$9)^(BS16-$E$16)))),0)</f>
        <v>0.12292760400545427</v>
      </c>
      <c r="BT104" s="203">
        <f>IFERROR(IF(BT17&lt;($D$16),1,IF((BT16-1)&gt;30,(BS$104/(1+'Fixed Data'!$B$10)),(1/(1+'Fixed Data'!$B$9)^(BT16-$E$16)))),0)</f>
        <v>0.11934718835480997</v>
      </c>
      <c r="BU104" s="203">
        <f>IFERROR(IF(BU17&lt;($D$16),1,IF((BU16-1)&gt;30,(BT$104/(1+'Fixed Data'!$B$10)),(1/(1+'Fixed Data'!$B$9)^(BU16-$E$16)))),0)</f>
        <v>0.11587105665515531</v>
      </c>
      <c r="BV104" s="203">
        <f>IFERROR(IF(BV17&lt;($D$16),1,IF((BV16-1)&gt;30,(BU$104/(1+'Fixed Data'!$B$10)),(1/(1+'Fixed Data'!$B$9)^(BV16-$E$16)))),0)</f>
        <v>0.11249617150985952</v>
      </c>
      <c r="BW104" s="203">
        <f>IFERROR(IF(BW17&lt;($D$16),1,IF((BW16-1)&gt;30,(BV$104/(1+'Fixed Data'!$B$10)),(1/(1+'Fixed Data'!$B$9)^(BW16-$E$16)))),0)</f>
        <v>0.10921958399015487</v>
      </c>
      <c r="BX104" s="203">
        <f>IFERROR(IF(BX17&lt;($D$16),1,IF((BX16-1)&gt;30,(BW$104/(1+'Fixed Data'!$B$10)),(1/(1+'Fixed Data'!$B$9)^(BX16-$E$16)))),0)</f>
        <v>0.10603843105840279</v>
      </c>
      <c r="BY104" s="203">
        <f>IFERROR(IF(BY17&lt;($D$16),1,IF((BY16-1)&gt;30,(BX$104/(1+'Fixed Data'!$B$10)),(1/(1+'Fixed Data'!$B$9)^(BY16-$E$16)))),0)</f>
        <v>0.10294993306641047</v>
      </c>
      <c r="BZ104" s="203">
        <f>IFERROR(IF(BZ17&lt;($D$16),1,IF((BZ16-1)&gt;30,(BY$104/(1+'Fixed Data'!$B$10)),(1/(1+'Fixed Data'!$B$9)^(BZ16-$E$16)))),0)</f>
        <v>9.9951391326612099E-2</v>
      </c>
      <c r="CA104" s="204">
        <f>IFERROR(IF(CA17&lt;($D$16),1,IF((CA16-1)&gt;30,(BZ$104/(1+'Fixed Data'!$B$10)),(1/(1+'Fixed Data'!$B$9)^(CA16-$E$16)))),0)</f>
        <v>9.7040185753992328E-2</v>
      </c>
    </row>
    <row r="105" spans="1:79">
      <c r="A105" s="201"/>
      <c r="B105" s="205" t="s">
        <v>434</v>
      </c>
      <c r="C105" s="206" t="s">
        <v>435</v>
      </c>
      <c r="D105" s="205" t="s">
        <v>223</v>
      </c>
      <c r="E105" s="203">
        <f>IFERROR(IF(E17&lt;($D$16),1,IF((E16-1)&gt;30,(D$105/(1+'Fixed Data'!$B$12)),(1/(1+'Fixed Data'!$B$11)^(E16-$E$16)))),0)</f>
        <v>1</v>
      </c>
      <c r="F105" s="203">
        <f>IFERROR(IF(F17&lt;($D$16),1,IF((F16-1)&gt;30,(E$105/(1+'Fixed Data'!$B$12)),(1/(1+'Fixed Data'!$B$11)^(F16-$E$16)))),0)</f>
        <v>0.98522167487684742</v>
      </c>
      <c r="G105" s="203">
        <f>IFERROR(IF(G17&lt;($D$16),1,IF((G16-1)&gt;30,(F$105/(1+'Fixed Data'!$B$12)),(1/(1+'Fixed Data'!$B$11)^(G16-$E$16)))),0)</f>
        <v>0.9706617486471405</v>
      </c>
      <c r="H105" s="203">
        <f>IFERROR(IF(H17&lt;($D$16),1,IF((H16-1)&gt;30,(G$105/(1+'Fixed Data'!$B$12)),(1/(1+'Fixed Data'!$B$11)^(H16-$E$16)))),0)</f>
        <v>0.95631699374102519</v>
      </c>
      <c r="I105" s="203">
        <f>IFERROR(IF(I17&lt;($D$16),1,IF((I16-1)&gt;30,(H$105/(1+'Fixed Data'!$B$12)),(1/(1+'Fixed Data'!$B$11)^(I16-$E$16)))),0)</f>
        <v>0.94218423028672449</v>
      </c>
      <c r="J105" s="203">
        <f>IFERROR(IF(J17&lt;($D$16),1,IF((J16-1)&gt;30,(I$105/(1+'Fixed Data'!$B$12)),(1/(1+'Fixed Data'!$B$11)^(J16-$E$16)))),0)</f>
        <v>0.92826032540563996</v>
      </c>
      <c r="K105" s="203">
        <f>IFERROR(IF(K17&lt;($D$16),1,IF((K16-1)&gt;30,(J$105/(1+'Fixed Data'!$B$12)),(1/(1+'Fixed Data'!$B$11)^(K16-$E$16)))),0)</f>
        <v>0.91454219251787205</v>
      </c>
      <c r="L105" s="203">
        <f>IFERROR(IF(L17&lt;($D$16),1,IF((L16-1)&gt;30,(K$105/(1+'Fixed Data'!$B$12)),(1/(1+'Fixed Data'!$B$11)^(L16-$E$16)))),0)</f>
        <v>0.90102679065800217</v>
      </c>
      <c r="M105" s="203">
        <f>IFERROR(IF(M17&lt;($D$16),1,IF((M16-1)&gt;30,(L$105/(1+'Fixed Data'!$B$12)),(1/(1+'Fixed Data'!$B$11)^(M16-$E$16)))),0)</f>
        <v>0.88771112380098749</v>
      </c>
      <c r="N105" s="203">
        <f>IFERROR(IF(N17&lt;($D$16),1,IF((N16-1)&gt;30,(M$105/(1+'Fixed Data'!$B$12)),(1/(1+'Fixed Data'!$B$11)^(N16-$E$16)))),0)</f>
        <v>0.87459224019801729</v>
      </c>
      <c r="O105" s="203">
        <f>IFERROR(IF(O17&lt;($D$16),1,IF((O16-1)&gt;30,(N$105/(1+'Fixed Data'!$B$12)),(1/(1+'Fixed Data'!$B$11)^(O16-$E$16)))),0)</f>
        <v>0.86166723172218462</v>
      </c>
      <c r="P105" s="203">
        <f>IFERROR(IF(P17&lt;($D$16),1,IF((P16-1)&gt;30,(O$105/(1+'Fixed Data'!$B$12)),(1/(1+'Fixed Data'!$B$11)^(P16-$E$16)))),0)</f>
        <v>0.8489332332238273</v>
      </c>
      <c r="Q105" s="203">
        <f>IFERROR(IF(Q17&lt;($D$16),1,IF((Q16-1)&gt;30,(P$105/(1+'Fixed Data'!$B$12)),(1/(1+'Fixed Data'!$B$11)^(Q16-$E$16)))),0)</f>
        <v>0.83638742189539661</v>
      </c>
      <c r="R105" s="203">
        <f>IFERROR(IF(R17&lt;($D$16),1,IF((R16-1)&gt;30,(Q$105/(1+'Fixed Data'!$B$12)),(1/(1+'Fixed Data'!$B$11)^(R16-$E$16)))),0)</f>
        <v>0.82402701664571099</v>
      </c>
      <c r="S105" s="203">
        <f>IFERROR(IF(S17&lt;($D$16),1,IF((S16-1)&gt;30,(R$105/(1+'Fixed Data'!$B$12)),(1/(1+'Fixed Data'!$B$11)^(S16-$E$16)))),0)</f>
        <v>0.81184927748345925</v>
      </c>
      <c r="T105" s="203">
        <f>IFERROR(IF(T17&lt;($D$16),1,IF((T16-1)&gt;30,(S$105/(1+'Fixed Data'!$B$12)),(1/(1+'Fixed Data'!$B$11)^(T16-$E$16)))),0)</f>
        <v>0.79985150490981216</v>
      </c>
      <c r="U105" s="203">
        <f>IFERROR(IF(U17&lt;($D$16),1,IF((U16-1)&gt;30,(T$105/(1+'Fixed Data'!$B$12)),(1/(1+'Fixed Data'!$B$11)^(U16-$E$16)))),0)</f>
        <v>0.78803103932001206</v>
      </c>
      <c r="V105" s="203">
        <f>IFERROR(IF(V17&lt;($D$16),1,IF((V16-1)&gt;30,(U$105/(1+'Fixed Data'!$B$12)),(1/(1+'Fixed Data'!$B$11)^(V16-$E$16)))),0)</f>
        <v>0.77638526041380518</v>
      </c>
      <c r="W105" s="203">
        <f>IFERROR(IF(W17&lt;($D$16),1,IF((W16-1)&gt;30,(V$105/(1+'Fixed Data'!$B$12)),(1/(1+'Fixed Data'!$B$11)^(W16-$E$16)))),0)</f>
        <v>0.76491158661458636</v>
      </c>
      <c r="X105" s="203">
        <f>IFERROR(IF(X17&lt;($D$16),1,IF((X16-1)&gt;30,(W$105/(1+'Fixed Data'!$B$12)),(1/(1+'Fixed Data'!$B$11)^(X16-$E$16)))),0)</f>
        <v>0.7536074744971295</v>
      </c>
      <c r="Y105" s="203">
        <f>IFERROR(IF(Y17&lt;($D$16),1,IF((Y16-1)&gt;30,(X$105/(1+'Fixed Data'!$B$12)),(1/(1+'Fixed Data'!$B$11)^(Y16-$E$16)))),0)</f>
        <v>0.74247041822377313</v>
      </c>
      <c r="Z105" s="203">
        <f>IFERROR(IF(Z17&lt;($D$16),1,IF((Z16-1)&gt;30,(Y$105/(1+'Fixed Data'!$B$12)),(1/(1+'Fixed Data'!$B$11)^(Z16-$E$16)))),0)</f>
        <v>0.73149794898893916</v>
      </c>
      <c r="AA105" s="203">
        <f>IFERROR(IF(AA17&lt;($D$16),1,IF((AA16-1)&gt;30,(Z$105/(1+'Fixed Data'!$B$12)),(1/(1+'Fixed Data'!$B$11)^(AA16-$E$16)))),0)</f>
        <v>0.72068763447186135</v>
      </c>
      <c r="AB105" s="203">
        <f>IFERROR(IF(AB17&lt;($D$16),1,IF((AB16-1)&gt;30,(AA$105/(1+'Fixed Data'!$B$12)),(1/(1+'Fixed Data'!$B$11)^(AB16-$E$16)))),0)</f>
        <v>0.71003707829740037</v>
      </c>
      <c r="AC105" s="203">
        <f>IFERROR(IF(AC17&lt;($D$16),1,IF((AC16-1)&gt;30,(AB$105/(1+'Fixed Data'!$B$12)),(1/(1+'Fixed Data'!$B$11)^(AC16-$E$16)))),0)</f>
        <v>0.69954391950482808</v>
      </c>
      <c r="AD105" s="203">
        <f>IFERROR(IF(AD17&lt;($D$16),1,IF((AD16-1)&gt;30,(AC$105/(1+'Fixed Data'!$B$12)),(1/(1+'Fixed Data'!$B$11)^(AD16-$E$16)))),0)</f>
        <v>0.68920583202446117</v>
      </c>
      <c r="AE105" s="203">
        <f>IFERROR(IF(AE17&lt;($D$16),1,IF((AE16-1)&gt;30,(AD$105/(1+'Fixed Data'!$B$12)),(1/(1+'Fixed Data'!$B$11)^(AE16-$E$16)))),0)</f>
        <v>0.67902052416203085</v>
      </c>
      <c r="AF105" s="203">
        <f>IFERROR(IF(AF17&lt;($D$16),1,IF((AF16-1)&gt;30,(AE$105/(1+'Fixed Data'!$B$12)),(1/(1+'Fixed Data'!$B$11)^(AF16-$E$16)))),0)</f>
        <v>0.66898573809067086</v>
      </c>
      <c r="AG105" s="203">
        <f>IFERROR(IF(AG17&lt;($D$16),1,IF((AG16-1)&gt;30,(AF$105/(1+'Fixed Data'!$B$12)),(1/(1+'Fixed Data'!$B$11)^(AG16-$E$16)))),0)</f>
        <v>0.65909924935041486</v>
      </c>
      <c r="AH105" s="203">
        <f>IFERROR(IF(AH17&lt;($D$16),1,IF((AH16-1)&gt;30,(AG$105/(1+'Fixed Data'!$B$12)),(1/(1+'Fixed Data'!$B$11)^(AH16-$E$16)))),0)</f>
        <v>0.64935886635508844</v>
      </c>
      <c r="AI105" s="203">
        <f>IFERROR(IF(AI17&lt;($D$16),1,IF((AI16-1)&gt;30,(AH$105/(1+'Fixed Data'!$B$12)),(1/(1+'Fixed Data'!$B$11)^(AI16-$E$16)))),0)</f>
        <v>0.63976242990649135</v>
      </c>
      <c r="AJ105" s="203">
        <f>IFERROR(IF(AJ17&lt;($D$16),1,IF((AJ16-1)&gt;30,(AI$105/(1+'Fixed Data'!$B$12)),(1/(1+'Fixed Data'!$B$11)^(AJ16-$E$16)))),0)</f>
        <v>0.63163954535324851</v>
      </c>
      <c r="AK105" s="203">
        <f>IFERROR(IF(AK17&lt;($D$16),1,IF((AK16-1)&gt;30,(AJ$105/(1+'Fixed Data'!$B$12)),(1/(1+'Fixed Data'!$B$11)^(AK16-$E$16)))),0)</f>
        <v>0.62361979479222052</v>
      </c>
      <c r="AL105" s="203">
        <f>IFERROR(IF(AL17&lt;($D$16),1,IF((AL16-1)&gt;30,(AK$105/(1+'Fixed Data'!$B$12)),(1/(1+'Fixed Data'!$B$11)^(AL16-$E$16)))),0)</f>
        <v>0.61570186875996724</v>
      </c>
      <c r="AM105" s="203">
        <f>IFERROR(IF(AM17&lt;($D$16),1,IF((AM16-1)&gt;30,(AL$105/(1+'Fixed Data'!$B$12)),(1/(1+'Fixed Data'!$B$11)^(AM16-$E$16)))),0)</f>
        <v>0.60788447441893967</v>
      </c>
      <c r="AN105" s="203">
        <f>IFERROR(IF(AN17&lt;($D$16),1,IF((AN16-1)&gt;30,(AM$105/(1+'Fixed Data'!$B$12)),(1/(1+'Fixed Data'!$B$11)^(AN16-$E$16)))),0)</f>
        <v>0.60016633534638508</v>
      </c>
      <c r="AO105" s="203">
        <f>IFERROR(IF(AO17&lt;($D$16),1,IF((AO16-1)&gt;30,(AN$105/(1+'Fixed Data'!$B$12)),(1/(1+'Fixed Data'!$B$11)^(AO16-$E$16)))),0)</f>
        <v>0.59254619132593356</v>
      </c>
      <c r="AP105" s="203">
        <f>IFERROR(IF(AP17&lt;($D$16),1,IF((AP16-1)&gt;30,(AO$105/(1+'Fixed Data'!$B$12)),(1/(1+'Fixed Data'!$B$11)^(AP16-$E$16)))),0)</f>
        <v>0.58502279814182956</v>
      </c>
      <c r="AQ105" s="203">
        <f>IFERROR(IF(AQ17&lt;($D$16),1,IF((AQ16-1)&gt;30,(AP$105/(1+'Fixed Data'!$B$12)),(1/(1+'Fixed Data'!$B$11)^(AQ16-$E$16)))),0)</f>
        <v>0.577594927375777</v>
      </c>
      <c r="AR105" s="203">
        <f>IFERROR(IF(AR17&lt;($D$16),1,IF((AR16-1)&gt;30,(AQ$105/(1+'Fixed Data'!$B$12)),(1/(1+'Fixed Data'!$B$11)^(AR16-$E$16)))),0)</f>
        <v>0.57026136620636314</v>
      </c>
      <c r="AS105" s="203">
        <f>IFERROR(IF(AS17&lt;($D$16),1,IF((AS16-1)&gt;30,(AR$105/(1+'Fixed Data'!$B$12)),(1/(1+'Fixed Data'!$B$11)^(AS16-$E$16)))),0)</f>
        <v>0.5630209172110292</v>
      </c>
      <c r="AT105" s="203">
        <f>IFERROR(IF(AT17&lt;($D$16),1,IF((AT16-1)&gt;30,(AS$105/(1+'Fixed Data'!$B$12)),(1/(1+'Fixed Data'!$B$11)^(AT16-$E$16)))),0)</f>
        <v>0.55587239817055578</v>
      </c>
      <c r="AU105" s="203">
        <f>IFERROR(IF(AU17&lt;($D$16),1,IF((AU16-1)&gt;30,(AT$105/(1+'Fixed Data'!$B$12)),(1/(1+'Fixed Data'!$B$11)^(AU16-$E$16)))),0)</f>
        <v>0.54881464187603002</v>
      </c>
      <c r="AV105" s="203">
        <f>IFERROR(IF(AV17&lt;($D$16),1,IF((AV16-1)&gt;30,(AU$105/(1+'Fixed Data'!$B$12)),(1/(1+'Fixed Data'!$B$11)^(AV16-$E$16)))),0)</f>
        <v>0.54184649593826384</v>
      </c>
      <c r="AW105" s="203">
        <f>IFERROR(IF(AW17&lt;($D$16),1,IF((AW16-1)&gt;30,(AV$105/(1+'Fixed Data'!$B$12)),(1/(1+'Fixed Data'!$B$11)^(AW16-$E$16)))),0)</f>
        <v>0.53496682259963246</v>
      </c>
      <c r="AX105" s="203">
        <f>IFERROR(IF(AX17&lt;($D$16),1,IF((AX16-1)&gt;30,(AW$105/(1+'Fixed Data'!$B$12)),(1/(1+'Fixed Data'!$B$11)^(AX16-$E$16)))),0)</f>
        <v>0.52817449854830123</v>
      </c>
      <c r="AY105" s="203">
        <f>IFERROR(IF(AY17&lt;($D$16),1,IF((AY16-1)&gt;30,(AX$105/(1+'Fixed Data'!$B$12)),(1/(1+'Fixed Data'!$B$11)^(AY16-$E$16)))),0)</f>
        <v>0.52146841473481154</v>
      </c>
      <c r="AZ105" s="203">
        <f>IFERROR(IF(AZ17&lt;($D$16),1,IF((AZ16-1)&gt;30,(AY$105/(1+'Fixed Data'!$B$12)),(1/(1+'Fixed Data'!$B$11)^(AZ16-$E$16)))),0)</f>
        <v>0.51484747619099525</v>
      </c>
      <c r="BA105" s="203">
        <f>IFERROR(IF(BA17&lt;($D$16),1,IF((BA16-1)&gt;30,(AZ$105/(1+'Fixed Data'!$B$12)),(1/(1+'Fixed Data'!$B$11)^(BA16-$E$16)))),0)</f>
        <v>0.50831060185118893</v>
      </c>
      <c r="BB105" s="203">
        <f>IFERROR(IF(BB17&lt;($D$16),1,IF((BB16-1)&gt;30,(BA$105/(1+'Fixed Data'!$B$12)),(1/(1+'Fixed Data'!$B$11)^(BB16-$E$16)))),0)</f>
        <v>0.50185672437571716</v>
      </c>
      <c r="BC105" s="203">
        <f>IFERROR(IF(BC17&lt;($D$16),1,IF((BC16-1)&gt;30,(BB$105/(1+'Fixed Data'!$B$12)),(1/(1+'Fixed Data'!$B$11)^(BC16-$E$16)))),0)</f>
        <v>0.49548478997661782</v>
      </c>
      <c r="BD105" s="203">
        <f>IFERROR(IF(BD17&lt;($D$16),1,IF((BD16-1)&gt;30,(BC$105/(1+'Fixed Data'!$B$12)),(1/(1+'Fixed Data'!$B$11)^(BD16-$E$16)))),0)</f>
        <v>0.48919375824557965</v>
      </c>
      <c r="BE105" s="203">
        <f>IFERROR(IF(BE17&lt;($D$16),1,IF((BE16-1)&gt;30,(BD$105/(1+'Fixed Data'!$B$12)),(1/(1+'Fixed Data'!$B$11)^(BE16-$E$16)))),0)</f>
        <v>0.48298260198406451</v>
      </c>
      <c r="BF105" s="203">
        <f>IFERROR(IF(BF17&lt;($D$16),1,IF((BF16-1)&gt;30,(BE$105/(1+'Fixed Data'!$B$12)),(1/(1+'Fixed Data'!$B$11)^(BF16-$E$16)))),0)</f>
        <v>0.47685030703558684</v>
      </c>
      <c r="BG105" s="203">
        <f>IFERROR(IF(BG17&lt;($D$16),1,IF((BG16-1)&gt;30,(BF$105/(1+'Fixed Data'!$B$12)),(1/(1+'Fixed Data'!$B$11)^(BG16-$E$16)))),0)</f>
        <v>0.47079587212012203</v>
      </c>
      <c r="BH105" s="203">
        <f>IFERROR(IF(BH17&lt;($D$16),1,IF((BH16-1)&gt;30,(BG$105/(1+'Fixed Data'!$B$12)),(1/(1+'Fixed Data'!$B$11)^(BH16-$E$16)))),0)</f>
        <v>0.46481830867061785</v>
      </c>
      <c r="BI105" s="203">
        <f>IFERROR(IF(BI17&lt;($D$16),1,IF((BI16-1)&gt;30,(BH$105/(1+'Fixed Data'!$B$12)),(1/(1+'Fixed Data'!$B$11)^(BI16-$E$16)))),0)</f>
        <v>0.45891664067158128</v>
      </c>
      <c r="BJ105" s="203">
        <f>IFERROR(IF(BJ17&lt;($D$16),1,IF((BJ16-1)&gt;30,(BI$105/(1+'Fixed Data'!$B$12)),(1/(1+'Fixed Data'!$B$11)^(BJ16-$E$16)))),0)</f>
        <v>0.45308990449971492</v>
      </c>
      <c r="BK105" s="203">
        <f>IFERROR(IF(BK17&lt;($D$16),1,IF((BK16-1)&gt;30,(BJ$105/(1+'Fixed Data'!$B$12)),(1/(1+'Fixed Data'!$B$11)^(BK16-$E$16)))),0)</f>
        <v>0.44733714876657671</v>
      </c>
      <c r="BL105" s="203">
        <f>IFERROR(IF(BL17&lt;($D$16),1,IF((BL16-1)&gt;30,(BK$105/(1+'Fixed Data'!$B$12)),(1/(1+'Fixed Data'!$B$11)^(BL16-$E$16)))),0)</f>
        <v>0.44165743416323744</v>
      </c>
      <c r="BM105" s="203">
        <f>IFERROR(IF(BM17&lt;($D$16),1,IF((BM16-1)&gt;30,(BL$105/(1+'Fixed Data'!$B$12)),(1/(1+'Fixed Data'!$B$11)^(BM16-$E$16)))),0)</f>
        <v>0.43604983330691055</v>
      </c>
      <c r="BN105" s="203">
        <f>IFERROR(IF(BN17&lt;($D$16),1,IF((BN16-1)&gt;30,(BM$105/(1+'Fixed Data'!$B$12)),(1/(1+'Fixed Data'!$B$11)^(BN16-$E$16)))),0)</f>
        <v>0.43051343058952918</v>
      </c>
      <c r="BO105" s="203">
        <f>IFERROR(IF(BO17&lt;($D$16),1,IF((BO16-1)&gt;30,(BN$105/(1+'Fixed Data'!$B$12)),(1/(1+'Fixed Data'!$B$11)^(BO16-$E$16)))),0)</f>
        <v>0.42504732202824591</v>
      </c>
      <c r="BP105" s="203">
        <f>IFERROR(IF(BP17&lt;($D$16),1,IF((BP16-1)&gt;30,(BO$105/(1+'Fixed Data'!$B$12)),(1/(1+'Fixed Data'!$B$11)^(BP16-$E$16)))),0)</f>
        <v>0.41965061511783058</v>
      </c>
      <c r="BQ105" s="203">
        <f>IFERROR(IF(BQ17&lt;($D$16),1,IF((BQ16-1)&gt;30,(BP$105/(1+'Fixed Data'!$B$12)),(1/(1+'Fixed Data'!$B$11)^(BQ16-$E$16)))),0)</f>
        <v>0.41432242868494218</v>
      </c>
      <c r="BR105" s="203">
        <f>IFERROR(IF(BR17&lt;($D$16),1,IF((BR16-1)&gt;30,(BQ$105/(1+'Fixed Data'!$B$12)),(1/(1+'Fixed Data'!$B$11)^(BR16-$E$16)))),0)</f>
        <v>0.40906189274425109</v>
      </c>
      <c r="BS105" s="203">
        <f>IFERROR(IF(BS17&lt;($D$16),1,IF((BS16-1)&gt;30,(BR$105/(1+'Fixed Data'!$B$12)),(1/(1+'Fixed Data'!$B$11)^(BS16-$E$16)))),0)</f>
        <v>0.4038681483563879</v>
      </c>
      <c r="BT105" s="203">
        <f>IFERROR(IF(BT17&lt;($D$16),1,IF((BT16-1)&gt;30,(BS$105/(1+'Fixed Data'!$B$12)),(1/(1+'Fixed Data'!$B$11)^(BT16-$E$16)))),0)</f>
        <v>0.3987403474876961</v>
      </c>
      <c r="BU105" s="203">
        <f>IFERROR(IF(BU17&lt;($D$16),1,IF((BU16-1)&gt;30,(BT$105/(1+'Fixed Data'!$B$12)),(1/(1+'Fixed Data'!$B$11)^(BU16-$E$16)))),0)</f>
        <v>0.39367765287176515</v>
      </c>
      <c r="BV105" s="203">
        <f>IFERROR(IF(BV17&lt;($D$16),1,IF((BV16-1)&gt;30,(BU$105/(1+'Fixed Data'!$B$12)),(1/(1+'Fixed Data'!$B$11)^(BV16-$E$16)))),0)</f>
        <v>0.38867923787272191</v>
      </c>
      <c r="BW105" s="203">
        <f>IFERROR(IF(BW17&lt;($D$16),1,IF((BW16-1)&gt;30,(BV$105/(1+'Fixed Data'!$B$12)),(1/(1+'Fixed Data'!$B$11)^(BW16-$E$16)))),0)</f>
        <v>0.38374428635025754</v>
      </c>
      <c r="BX105" s="203">
        <f>IFERROR(IF(BX17&lt;($D$16),1,IF((BX16-1)&gt;30,(BW$105/(1+'Fixed Data'!$B$12)),(1/(1+'Fixed Data'!$B$11)^(BX16-$E$16)))),0)</f>
        <v>0.37887199252636838</v>
      </c>
      <c r="BY105" s="203">
        <f>IFERROR(IF(BY17&lt;($D$16),1,IF((BY16-1)&gt;30,(BX$105/(1+'Fixed Data'!$B$12)),(1/(1+'Fixed Data'!$B$11)^(BY16-$E$16)))),0)</f>
        <v>0.37406156085378861</v>
      </c>
      <c r="BZ105" s="203">
        <f>IFERROR(IF(BZ17&lt;($D$16),1,IF((BZ16-1)&gt;30,(BY$105/(1+'Fixed Data'!$B$12)),(1/(1+'Fixed Data'!$B$11)^(BZ16-$E$16)))),0)</f>
        <v>0.36931220588609343</v>
      </c>
      <c r="CA105" s="204">
        <f>IFERROR(IF(CA17&lt;($D$16),1,IF((CA16-1)&gt;30,(BZ$105/(1+'Fixed Data'!$B$12)),(1/(1+'Fixed Data'!$B$11)^(CA16-$E$16)))),0)</f>
        <v>0.36462315214945146</v>
      </c>
    </row>
    <row r="106" spans="1:79">
      <c r="A106" s="201"/>
      <c r="B106" s="2" t="s">
        <v>436</v>
      </c>
      <c r="C106" s="9"/>
      <c r="D106" s="2" t="s">
        <v>208</v>
      </c>
      <c r="E106" s="261">
        <f>IF('Fixed Data'!$J$12=TRUE,(E103-SUM(E96:E97))*E104+SUM(E96:E97)*E105,E103*E104)</f>
        <v>0</v>
      </c>
      <c r="F106" s="261">
        <f t="shared" ref="F106:BQ106" si="20">F103*F104</f>
        <v>0</v>
      </c>
      <c r="G106" s="261">
        <f t="shared" si="20"/>
        <v>0</v>
      </c>
      <c r="H106" s="261">
        <f t="shared" si="20"/>
        <v>0</v>
      </c>
      <c r="I106" s="261">
        <f t="shared" si="20"/>
        <v>0</v>
      </c>
      <c r="J106" s="261">
        <f t="shared" si="20"/>
        <v>0</v>
      </c>
      <c r="K106" s="261">
        <f t="shared" si="20"/>
        <v>0</v>
      </c>
      <c r="L106" s="261">
        <f t="shared" si="20"/>
        <v>0</v>
      </c>
      <c r="M106" s="261">
        <f t="shared" si="20"/>
        <v>0</v>
      </c>
      <c r="N106" s="261">
        <f t="shared" si="20"/>
        <v>0</v>
      </c>
      <c r="O106" s="261">
        <f t="shared" si="20"/>
        <v>0</v>
      </c>
      <c r="P106" s="261">
        <f t="shared" si="20"/>
        <v>0</v>
      </c>
      <c r="Q106" s="261">
        <f t="shared" si="20"/>
        <v>0</v>
      </c>
      <c r="R106" s="261">
        <f t="shared" si="20"/>
        <v>0</v>
      </c>
      <c r="S106" s="261">
        <f t="shared" si="20"/>
        <v>0</v>
      </c>
      <c r="T106" s="261">
        <f t="shared" si="20"/>
        <v>0</v>
      </c>
      <c r="U106" s="261">
        <f t="shared" si="20"/>
        <v>0</v>
      </c>
      <c r="V106" s="261">
        <f t="shared" si="20"/>
        <v>0</v>
      </c>
      <c r="W106" s="261">
        <f t="shared" si="20"/>
        <v>0</v>
      </c>
      <c r="X106" s="261">
        <f t="shared" si="20"/>
        <v>0</v>
      </c>
      <c r="Y106" s="261">
        <f t="shared" si="20"/>
        <v>0</v>
      </c>
      <c r="Z106" s="261">
        <f t="shared" si="20"/>
        <v>0</v>
      </c>
      <c r="AA106" s="261">
        <f t="shared" si="20"/>
        <v>0</v>
      </c>
      <c r="AB106" s="261">
        <f t="shared" si="20"/>
        <v>0</v>
      </c>
      <c r="AC106" s="261">
        <f t="shared" si="20"/>
        <v>0</v>
      </c>
      <c r="AD106" s="261">
        <f t="shared" si="20"/>
        <v>0</v>
      </c>
      <c r="AE106" s="261">
        <f t="shared" si="20"/>
        <v>0</v>
      </c>
      <c r="AF106" s="261">
        <f t="shared" si="20"/>
        <v>0</v>
      </c>
      <c r="AG106" s="261">
        <f t="shared" si="20"/>
        <v>0</v>
      </c>
      <c r="AH106" s="261">
        <f t="shared" si="20"/>
        <v>0</v>
      </c>
      <c r="AI106" s="261">
        <f t="shared" si="20"/>
        <v>0</v>
      </c>
      <c r="AJ106" s="261">
        <f t="shared" si="20"/>
        <v>0</v>
      </c>
      <c r="AK106" s="261">
        <f t="shared" si="20"/>
        <v>0</v>
      </c>
      <c r="AL106" s="261">
        <f t="shared" si="20"/>
        <v>0</v>
      </c>
      <c r="AM106" s="261">
        <f t="shared" si="20"/>
        <v>0</v>
      </c>
      <c r="AN106" s="261">
        <f t="shared" si="20"/>
        <v>0</v>
      </c>
      <c r="AO106" s="261">
        <f t="shared" si="20"/>
        <v>0</v>
      </c>
      <c r="AP106" s="261">
        <f t="shared" si="20"/>
        <v>0</v>
      </c>
      <c r="AQ106" s="261">
        <f t="shared" si="20"/>
        <v>0</v>
      </c>
      <c r="AR106" s="261">
        <f t="shared" si="20"/>
        <v>0</v>
      </c>
      <c r="AS106" s="261">
        <f t="shared" si="20"/>
        <v>0</v>
      </c>
      <c r="AT106" s="261">
        <f t="shared" si="20"/>
        <v>0</v>
      </c>
      <c r="AU106" s="261">
        <f t="shared" si="20"/>
        <v>0</v>
      </c>
      <c r="AV106" s="261">
        <f t="shared" si="20"/>
        <v>0</v>
      </c>
      <c r="AW106" s="261">
        <f t="shared" si="20"/>
        <v>0</v>
      </c>
      <c r="AX106" s="261">
        <f t="shared" si="20"/>
        <v>0</v>
      </c>
      <c r="AY106" s="261">
        <f t="shared" si="20"/>
        <v>0</v>
      </c>
      <c r="AZ106" s="261">
        <f t="shared" si="20"/>
        <v>0</v>
      </c>
      <c r="BA106" s="261">
        <f t="shared" si="20"/>
        <v>0</v>
      </c>
      <c r="BB106" s="261">
        <f t="shared" si="20"/>
        <v>0</v>
      </c>
      <c r="BC106" s="261">
        <f t="shared" si="20"/>
        <v>0</v>
      </c>
      <c r="BD106" s="261">
        <f t="shared" si="20"/>
        <v>0</v>
      </c>
      <c r="BE106" s="261">
        <f t="shared" si="20"/>
        <v>0</v>
      </c>
      <c r="BF106" s="261">
        <f t="shared" si="20"/>
        <v>0</v>
      </c>
      <c r="BG106" s="261">
        <f t="shared" si="20"/>
        <v>0</v>
      </c>
      <c r="BH106" s="261">
        <f t="shared" si="20"/>
        <v>0</v>
      </c>
      <c r="BI106" s="261">
        <f t="shared" si="20"/>
        <v>0</v>
      </c>
      <c r="BJ106" s="261">
        <f t="shared" si="20"/>
        <v>0</v>
      </c>
      <c r="BK106" s="261">
        <f t="shared" si="20"/>
        <v>0</v>
      </c>
      <c r="BL106" s="261">
        <f t="shared" si="20"/>
        <v>0</v>
      </c>
      <c r="BM106" s="261">
        <f t="shared" si="20"/>
        <v>0</v>
      </c>
      <c r="BN106" s="261">
        <f t="shared" si="20"/>
        <v>0</v>
      </c>
      <c r="BO106" s="261">
        <f t="shared" si="20"/>
        <v>0</v>
      </c>
      <c r="BP106" s="261">
        <f t="shared" si="20"/>
        <v>0</v>
      </c>
      <c r="BQ106" s="261">
        <f t="shared" si="20"/>
        <v>0</v>
      </c>
      <c r="BR106" s="261">
        <f t="shared" ref="BR106:CA106" si="21">BR103*BR104</f>
        <v>0</v>
      </c>
      <c r="BS106" s="261">
        <f t="shared" si="21"/>
        <v>0</v>
      </c>
      <c r="BT106" s="261">
        <f t="shared" si="21"/>
        <v>0</v>
      </c>
      <c r="BU106" s="261">
        <f t="shared" si="21"/>
        <v>0</v>
      </c>
      <c r="BV106" s="261">
        <f t="shared" si="21"/>
        <v>0</v>
      </c>
      <c r="BW106" s="261">
        <f t="shared" si="21"/>
        <v>0</v>
      </c>
      <c r="BX106" s="261">
        <f t="shared" si="21"/>
        <v>0</v>
      </c>
      <c r="BY106" s="261">
        <f t="shared" si="21"/>
        <v>0</v>
      </c>
      <c r="BZ106" s="261">
        <f t="shared" si="21"/>
        <v>0</v>
      </c>
      <c r="CA106" s="262">
        <f t="shared" si="21"/>
        <v>0</v>
      </c>
    </row>
    <row r="107" spans="1:79">
      <c r="A107" s="201"/>
      <c r="B107" s="9" t="s">
        <v>437</v>
      </c>
      <c r="C107" s="9"/>
      <c r="D107" s="9" t="s">
        <v>208</v>
      </c>
      <c r="E107" s="265">
        <f>+E106</f>
        <v>0</v>
      </c>
      <c r="F107" s="265">
        <f>+E107+F106</f>
        <v>0</v>
      </c>
      <c r="G107" s="265">
        <f t="shared" ref="G107:BR107" si="22">+F107+G106</f>
        <v>0</v>
      </c>
      <c r="H107" s="265">
        <f t="shared" si="22"/>
        <v>0</v>
      </c>
      <c r="I107" s="265">
        <f t="shared" si="22"/>
        <v>0</v>
      </c>
      <c r="J107" s="265">
        <f t="shared" si="22"/>
        <v>0</v>
      </c>
      <c r="K107" s="265">
        <f t="shared" si="22"/>
        <v>0</v>
      </c>
      <c r="L107" s="265">
        <f t="shared" si="22"/>
        <v>0</v>
      </c>
      <c r="M107" s="265">
        <f t="shared" si="22"/>
        <v>0</v>
      </c>
      <c r="N107" s="265">
        <f t="shared" si="22"/>
        <v>0</v>
      </c>
      <c r="O107" s="265">
        <f t="shared" si="22"/>
        <v>0</v>
      </c>
      <c r="P107" s="265">
        <f t="shared" si="22"/>
        <v>0</v>
      </c>
      <c r="Q107" s="265">
        <f t="shared" si="22"/>
        <v>0</v>
      </c>
      <c r="R107" s="265">
        <f t="shared" si="22"/>
        <v>0</v>
      </c>
      <c r="S107" s="265">
        <f t="shared" si="22"/>
        <v>0</v>
      </c>
      <c r="T107" s="265">
        <f t="shared" si="22"/>
        <v>0</v>
      </c>
      <c r="U107" s="265">
        <f t="shared" si="22"/>
        <v>0</v>
      </c>
      <c r="V107" s="265">
        <f t="shared" si="22"/>
        <v>0</v>
      </c>
      <c r="W107" s="265">
        <f t="shared" si="22"/>
        <v>0</v>
      </c>
      <c r="X107" s="265">
        <f t="shared" si="22"/>
        <v>0</v>
      </c>
      <c r="Y107" s="265">
        <f t="shared" si="22"/>
        <v>0</v>
      </c>
      <c r="Z107" s="265">
        <f t="shared" si="22"/>
        <v>0</v>
      </c>
      <c r="AA107" s="265">
        <f t="shared" si="22"/>
        <v>0</v>
      </c>
      <c r="AB107" s="265">
        <f t="shared" si="22"/>
        <v>0</v>
      </c>
      <c r="AC107" s="265">
        <f t="shared" si="22"/>
        <v>0</v>
      </c>
      <c r="AD107" s="265">
        <f t="shared" si="22"/>
        <v>0</v>
      </c>
      <c r="AE107" s="265">
        <f t="shared" si="22"/>
        <v>0</v>
      </c>
      <c r="AF107" s="265">
        <f t="shared" si="22"/>
        <v>0</v>
      </c>
      <c r="AG107" s="265">
        <f t="shared" si="22"/>
        <v>0</v>
      </c>
      <c r="AH107" s="265">
        <f t="shared" si="22"/>
        <v>0</v>
      </c>
      <c r="AI107" s="265">
        <f t="shared" si="22"/>
        <v>0</v>
      </c>
      <c r="AJ107" s="265">
        <f t="shared" si="22"/>
        <v>0</v>
      </c>
      <c r="AK107" s="265">
        <f t="shared" si="22"/>
        <v>0</v>
      </c>
      <c r="AL107" s="265">
        <f t="shared" si="22"/>
        <v>0</v>
      </c>
      <c r="AM107" s="265">
        <f t="shared" si="22"/>
        <v>0</v>
      </c>
      <c r="AN107" s="265">
        <f t="shared" si="22"/>
        <v>0</v>
      </c>
      <c r="AO107" s="265">
        <f t="shared" si="22"/>
        <v>0</v>
      </c>
      <c r="AP107" s="265">
        <f t="shared" si="22"/>
        <v>0</v>
      </c>
      <c r="AQ107" s="265">
        <f t="shared" si="22"/>
        <v>0</v>
      </c>
      <c r="AR107" s="265">
        <f t="shared" si="22"/>
        <v>0</v>
      </c>
      <c r="AS107" s="265">
        <f t="shared" si="22"/>
        <v>0</v>
      </c>
      <c r="AT107" s="265">
        <f t="shared" si="22"/>
        <v>0</v>
      </c>
      <c r="AU107" s="265">
        <f t="shared" si="22"/>
        <v>0</v>
      </c>
      <c r="AV107" s="265">
        <f t="shared" si="22"/>
        <v>0</v>
      </c>
      <c r="AW107" s="265">
        <f t="shared" si="22"/>
        <v>0</v>
      </c>
      <c r="AX107" s="265">
        <f t="shared" si="22"/>
        <v>0</v>
      </c>
      <c r="AY107" s="265">
        <f t="shared" si="22"/>
        <v>0</v>
      </c>
      <c r="AZ107" s="265">
        <f t="shared" si="22"/>
        <v>0</v>
      </c>
      <c r="BA107" s="265">
        <f t="shared" si="22"/>
        <v>0</v>
      </c>
      <c r="BB107" s="265">
        <f t="shared" si="22"/>
        <v>0</v>
      </c>
      <c r="BC107" s="265">
        <f t="shared" si="22"/>
        <v>0</v>
      </c>
      <c r="BD107" s="265">
        <f t="shared" si="22"/>
        <v>0</v>
      </c>
      <c r="BE107" s="265">
        <f t="shared" si="22"/>
        <v>0</v>
      </c>
      <c r="BF107" s="265">
        <f t="shared" si="22"/>
        <v>0</v>
      </c>
      <c r="BG107" s="265">
        <f t="shared" si="22"/>
        <v>0</v>
      </c>
      <c r="BH107" s="265">
        <f t="shared" si="22"/>
        <v>0</v>
      </c>
      <c r="BI107" s="265">
        <f t="shared" si="22"/>
        <v>0</v>
      </c>
      <c r="BJ107" s="265">
        <f t="shared" si="22"/>
        <v>0</v>
      </c>
      <c r="BK107" s="265">
        <f t="shared" si="22"/>
        <v>0</v>
      </c>
      <c r="BL107" s="265">
        <f t="shared" si="22"/>
        <v>0</v>
      </c>
      <c r="BM107" s="265">
        <f t="shared" si="22"/>
        <v>0</v>
      </c>
      <c r="BN107" s="265">
        <f t="shared" si="22"/>
        <v>0</v>
      </c>
      <c r="BO107" s="265">
        <f t="shared" si="22"/>
        <v>0</v>
      </c>
      <c r="BP107" s="265">
        <f t="shared" si="22"/>
        <v>0</v>
      </c>
      <c r="BQ107" s="265">
        <f t="shared" si="22"/>
        <v>0</v>
      </c>
      <c r="BR107" s="265">
        <f t="shared" si="22"/>
        <v>0</v>
      </c>
      <c r="BS107" s="265">
        <f t="shared" ref="BS107:CA107" si="23">+BR107+BS106</f>
        <v>0</v>
      </c>
      <c r="BT107" s="265">
        <f t="shared" si="23"/>
        <v>0</v>
      </c>
      <c r="BU107" s="265">
        <f t="shared" si="23"/>
        <v>0</v>
      </c>
      <c r="BV107" s="265">
        <f t="shared" si="23"/>
        <v>0</v>
      </c>
      <c r="BW107" s="265">
        <f t="shared" si="23"/>
        <v>0</v>
      </c>
      <c r="BX107" s="265">
        <f t="shared" si="23"/>
        <v>0</v>
      </c>
      <c r="BY107" s="265">
        <f t="shared" si="23"/>
        <v>0</v>
      </c>
      <c r="BZ107" s="265">
        <f t="shared" si="23"/>
        <v>0</v>
      </c>
      <c r="CA107" s="266">
        <f t="shared" si="23"/>
        <v>0</v>
      </c>
    </row>
    <row r="108" spans="1:79" ht="15.75" thickBot="1">
      <c r="A108" s="207"/>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8"/>
      <c r="AH108" s="25"/>
      <c r="AI108" s="25"/>
      <c r="AJ108" s="25"/>
      <c r="AK108" s="25"/>
      <c r="AL108" s="8"/>
      <c r="AM108" s="25"/>
      <c r="AN108" s="25"/>
      <c r="AO108" s="25"/>
      <c r="AP108" s="25"/>
      <c r="AQ108" s="8"/>
      <c r="AR108" s="25"/>
      <c r="AS108" s="25"/>
      <c r="AT108" s="25"/>
      <c r="AU108" s="25"/>
      <c r="AV108" s="8"/>
      <c r="AW108" s="25"/>
      <c r="AX108" s="25"/>
      <c r="AY108" s="25"/>
      <c r="AZ108" s="8"/>
      <c r="BA108" s="25"/>
      <c r="BB108" s="25"/>
      <c r="BC108" s="25"/>
      <c r="BD108" s="25"/>
      <c r="BE108" s="8"/>
      <c r="BF108" s="25"/>
      <c r="BG108" s="25"/>
      <c r="BH108" s="25"/>
      <c r="BI108" s="25"/>
      <c r="BJ108" s="8"/>
      <c r="BK108" s="25"/>
      <c r="BL108" s="25"/>
      <c r="BM108" s="25"/>
      <c r="BN108" s="25"/>
      <c r="BO108" s="25"/>
      <c r="BP108" s="25"/>
      <c r="BQ108" s="25"/>
      <c r="BR108" s="25"/>
      <c r="BS108" s="25"/>
      <c r="BT108" s="25"/>
      <c r="BU108" s="25"/>
      <c r="BV108" s="25"/>
      <c r="BW108" s="25"/>
      <c r="BX108" s="25"/>
      <c r="BY108" s="25"/>
      <c r="BZ108" s="25"/>
      <c r="CA108" s="208"/>
    </row>
    <row r="109" spans="1:79" ht="17.25" thickBot="1">
      <c r="A109" s="209"/>
      <c r="B109" s="210" t="s">
        <v>438</v>
      </c>
      <c r="C109" s="210"/>
      <c r="D109" s="210" t="s">
        <v>208</v>
      </c>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2"/>
      <c r="AW109" s="211"/>
      <c r="AX109" s="211"/>
      <c r="AY109" s="211"/>
      <c r="AZ109" s="212"/>
      <c r="BA109" s="211"/>
      <c r="BB109" s="211"/>
      <c r="BC109" s="211"/>
      <c r="BD109" s="211"/>
      <c r="BE109" s="212"/>
      <c r="BF109" s="211"/>
      <c r="BG109" s="211"/>
      <c r="BH109" s="211"/>
      <c r="BI109" s="211"/>
      <c r="BJ109" s="212"/>
      <c r="BK109" s="211"/>
      <c r="BL109" s="211"/>
      <c r="BM109" s="211"/>
      <c r="BN109" s="211"/>
      <c r="BO109" s="211"/>
      <c r="BP109" s="211"/>
      <c r="BQ109" s="211"/>
      <c r="BR109" s="211"/>
      <c r="BS109" s="211"/>
      <c r="BT109" s="211"/>
      <c r="BU109" s="211"/>
      <c r="BV109" s="211"/>
      <c r="BW109" s="211"/>
      <c r="BX109" s="211"/>
      <c r="BY109" s="211"/>
      <c r="BZ109" s="211"/>
      <c r="CA109" s="213"/>
    </row>
    <row r="111" spans="1:79" ht="16.899999999999999">
      <c r="A111" s="34">
        <v>1</v>
      </c>
      <c r="B111" s="2" t="s">
        <v>439</v>
      </c>
    </row>
    <row r="112" spans="1:79">
      <c r="B112" s="2" t="s">
        <v>440</v>
      </c>
    </row>
    <row r="113" spans="1:3" ht="16.899999999999999">
      <c r="A113" s="34">
        <v>2</v>
      </c>
      <c r="B113" s="2" t="s">
        <v>244</v>
      </c>
    </row>
    <row r="114" spans="1:3" ht="16.899999999999999">
      <c r="A114" s="34">
        <v>3</v>
      </c>
      <c r="B114" s="33" t="s">
        <v>245</v>
      </c>
    </row>
    <row r="115" spans="1:3">
      <c r="B115" s="2" t="s">
        <v>246</v>
      </c>
    </row>
    <row r="116" spans="1:3">
      <c r="B116" s="2" t="s">
        <v>441</v>
      </c>
    </row>
    <row r="117" spans="1:3">
      <c r="B117" s="163" t="s">
        <v>248</v>
      </c>
      <c r="C117" s="9"/>
    </row>
    <row r="118" spans="1:3" ht="16.899999999999999">
      <c r="A118" s="34">
        <v>4</v>
      </c>
      <c r="B118" s="2" t="s">
        <v>442</v>
      </c>
    </row>
    <row r="119" spans="1:3">
      <c r="B119" s="2" t="s">
        <v>249</v>
      </c>
    </row>
    <row r="120" spans="1:3">
      <c r="B120" s="2" t="s">
        <v>250</v>
      </c>
    </row>
    <row r="121" spans="1:3" ht="16.899999999999999">
      <c r="A121" s="34">
        <v>5</v>
      </c>
      <c r="B121" s="2" t="s">
        <v>251</v>
      </c>
    </row>
    <row r="168" spans="2:2">
      <c r="B168" s="160" t="s">
        <v>209</v>
      </c>
    </row>
    <row r="169" spans="2:2">
      <c r="B169" s="160" t="s">
        <v>252</v>
      </c>
    </row>
    <row r="170" spans="2:2">
      <c r="B170" s="160" t="s">
        <v>253</v>
      </c>
    </row>
    <row r="171" spans="2:2">
      <c r="B171" s="160" t="s">
        <v>254</v>
      </c>
    </row>
    <row r="172" spans="2:2">
      <c r="B172" s="160" t="s">
        <v>255</v>
      </c>
    </row>
    <row r="173" spans="2:2">
      <c r="B173" s="160" t="s">
        <v>256</v>
      </c>
    </row>
    <row r="174" spans="2:2">
      <c r="B174" s="160" t="s">
        <v>257</v>
      </c>
    </row>
    <row r="175" spans="2:2">
      <c r="B175" s="160" t="s">
        <v>258</v>
      </c>
    </row>
    <row r="176" spans="2:2">
      <c r="B176" s="160" t="s">
        <v>259</v>
      </c>
    </row>
    <row r="177" spans="2:2">
      <c r="B177" s="160" t="s">
        <v>260</v>
      </c>
    </row>
    <row r="178" spans="2:2">
      <c r="B178" s="160" t="s">
        <v>261</v>
      </c>
    </row>
    <row r="179" spans="2:2">
      <c r="B179" s="160" t="s">
        <v>262</v>
      </c>
    </row>
    <row r="180" spans="2:2">
      <c r="B180" s="160" t="s">
        <v>263</v>
      </c>
    </row>
    <row r="181" spans="2:2">
      <c r="B181" s="160" t="s">
        <v>264</v>
      </c>
    </row>
    <row r="182" spans="2:2">
      <c r="B182" s="160" t="s">
        <v>265</v>
      </c>
    </row>
    <row r="183" spans="2:2">
      <c r="B183" s="160" t="s">
        <v>266</v>
      </c>
    </row>
    <row r="184" spans="2:2">
      <c r="B184" s="160" t="s">
        <v>267</v>
      </c>
    </row>
    <row r="185" spans="2:2">
      <c r="B185" s="160" t="s">
        <v>268</v>
      </c>
    </row>
    <row r="186" spans="2:2">
      <c r="B186" s="160" t="s">
        <v>269</v>
      </c>
    </row>
    <row r="187" spans="2:2">
      <c r="B187" s="160" t="s">
        <v>270</v>
      </c>
    </row>
    <row r="188" spans="2:2">
      <c r="B188" s="160" t="s">
        <v>271</v>
      </c>
    </row>
    <row r="189" spans="2:2">
      <c r="B189" s="160" t="s">
        <v>272</v>
      </c>
    </row>
    <row r="190" spans="2:2">
      <c r="B190" s="160" t="s">
        <v>273</v>
      </c>
    </row>
    <row r="191" spans="2:2">
      <c r="B191" s="160" t="s">
        <v>274</v>
      </c>
    </row>
    <row r="192" spans="2:2">
      <c r="B192" s="160" t="s">
        <v>275</v>
      </c>
    </row>
    <row r="193" spans="2:2">
      <c r="B193" s="160" t="s">
        <v>276</v>
      </c>
    </row>
    <row r="194" spans="2:2">
      <c r="B194" s="160" t="s">
        <v>277</v>
      </c>
    </row>
    <row r="195" spans="2:2">
      <c r="B195" s="160" t="s">
        <v>278</v>
      </c>
    </row>
    <row r="196" spans="2:2">
      <c r="B196" s="160" t="s">
        <v>206</v>
      </c>
    </row>
    <row r="197" spans="2:2">
      <c r="B197" s="160" t="s">
        <v>279</v>
      </c>
    </row>
    <row r="198" spans="2:2">
      <c r="B198" s="160" t="s">
        <v>280</v>
      </c>
    </row>
    <row r="199" spans="2:2">
      <c r="B199" s="160" t="s">
        <v>281</v>
      </c>
    </row>
    <row r="200" spans="2:2">
      <c r="B200" s="160" t="s">
        <v>282</v>
      </c>
    </row>
    <row r="201" spans="2:2">
      <c r="B201" s="160" t="s">
        <v>283</v>
      </c>
    </row>
    <row r="202" spans="2:2">
      <c r="B202" s="160" t="s">
        <v>284</v>
      </c>
    </row>
    <row r="203" spans="2:2">
      <c r="B203" s="160" t="s">
        <v>285</v>
      </c>
    </row>
    <row r="204" spans="2:2">
      <c r="B204" s="160" t="s">
        <v>286</v>
      </c>
    </row>
    <row r="205" spans="2:2">
      <c r="B205" s="160" t="s">
        <v>287</v>
      </c>
    </row>
    <row r="206" spans="2:2">
      <c r="B206" s="160" t="s">
        <v>288</v>
      </c>
    </row>
    <row r="207" spans="2:2">
      <c r="B207" s="160" t="s">
        <v>289</v>
      </c>
    </row>
    <row r="208" spans="2:2">
      <c r="B208" s="160" t="s">
        <v>290</v>
      </c>
    </row>
    <row r="209" spans="2:2">
      <c r="B209" s="160" t="s">
        <v>291</v>
      </c>
    </row>
    <row r="210" spans="2:2">
      <c r="B210" s="160" t="s">
        <v>292</v>
      </c>
    </row>
    <row r="211" spans="2:2">
      <c r="B211" s="160" t="s">
        <v>293</v>
      </c>
    </row>
    <row r="212" spans="2:2">
      <c r="B212" s="160" t="s">
        <v>294</v>
      </c>
    </row>
    <row r="213" spans="2:2">
      <c r="B213" s="160" t="s">
        <v>295</v>
      </c>
    </row>
    <row r="214" spans="2:2">
      <c r="B214" s="160" t="s">
        <v>296</v>
      </c>
    </row>
    <row r="215" spans="2:2">
      <c r="B215" s="160" t="s">
        <v>297</v>
      </c>
    </row>
    <row r="216" spans="2:2">
      <c r="B216" s="160" t="s">
        <v>298</v>
      </c>
    </row>
    <row r="217" spans="2:2">
      <c r="B217" s="160" t="s">
        <v>299</v>
      </c>
    </row>
    <row r="218" spans="2:2">
      <c r="B218" s="160" t="s">
        <v>300</v>
      </c>
    </row>
    <row r="219" spans="2:2">
      <c r="B219" s="160" t="s">
        <v>301</v>
      </c>
    </row>
    <row r="220" spans="2:2">
      <c r="B220" s="160" t="s">
        <v>303</v>
      </c>
    </row>
    <row r="221" spans="2:2">
      <c r="B221" s="160" t="s">
        <v>443</v>
      </c>
    </row>
    <row r="222" spans="2:2">
      <c r="B222" s="160" t="s">
        <v>304</v>
      </c>
    </row>
    <row r="223" spans="2:2">
      <c r="B223" s="160" t="s">
        <v>305</v>
      </c>
    </row>
    <row r="224" spans="2:2">
      <c r="B224" s="160" t="s">
        <v>306</v>
      </c>
    </row>
    <row r="225" spans="2:2">
      <c r="B225" s="160" t="s">
        <v>307</v>
      </c>
    </row>
    <row r="226" spans="2:2">
      <c r="B226" s="160" t="s">
        <v>308</v>
      </c>
    </row>
    <row r="227" spans="2:2">
      <c r="B227" s="160" t="s">
        <v>309</v>
      </c>
    </row>
    <row r="228" spans="2:2">
      <c r="B228" s="160" t="s">
        <v>310</v>
      </c>
    </row>
    <row r="229" spans="2:2">
      <c r="B229" s="160" t="s">
        <v>311</v>
      </c>
    </row>
    <row r="230" spans="2:2">
      <c r="B230" s="160" t="s">
        <v>312</v>
      </c>
    </row>
    <row r="231" spans="2:2">
      <c r="B231" s="160" t="s">
        <v>313</v>
      </c>
    </row>
    <row r="232" spans="2:2">
      <c r="B232" s="160" t="s">
        <v>314</v>
      </c>
    </row>
    <row r="233" spans="2:2">
      <c r="B233" s="160" t="s">
        <v>315</v>
      </c>
    </row>
    <row r="234" spans="2:2">
      <c r="B234" s="160" t="s">
        <v>316</v>
      </c>
    </row>
    <row r="235" spans="2:2">
      <c r="B235" s="160" t="s">
        <v>317</v>
      </c>
    </row>
    <row r="236" spans="2:2">
      <c r="B236" s="160" t="s">
        <v>318</v>
      </c>
    </row>
    <row r="237" spans="2:2">
      <c r="B237" s="160" t="s">
        <v>319</v>
      </c>
    </row>
    <row r="238" spans="2:2">
      <c r="B238" s="160" t="s">
        <v>320</v>
      </c>
    </row>
    <row r="239" spans="2:2">
      <c r="B239" s="160" t="s">
        <v>321</v>
      </c>
    </row>
    <row r="240" spans="2:2">
      <c r="B240" s="160" t="s">
        <v>322</v>
      </c>
    </row>
    <row r="244" spans="2:2">
      <c r="B244" s="156"/>
    </row>
    <row r="247" spans="2:2">
      <c r="B247" s="156"/>
    </row>
  </sheetData>
  <mergeCells count="4">
    <mergeCell ref="A21:A26"/>
    <mergeCell ref="A27:A34"/>
    <mergeCell ref="A35:A73"/>
    <mergeCell ref="A77:A102"/>
  </mergeCells>
  <conditionalFormatting sqref="B13">
    <cfRule type="expression" priority="1">
      <formula>$B$13=49</formula>
    </cfRule>
  </conditionalFormatting>
  <dataValidations count="2">
    <dataValidation type="list" allowBlank="1" showInputMessage="1" showErrorMessage="1" sqref="B27:B28" xr:uid="{CEF9A75F-657A-4DBF-9D64-1D703B6627A0}">
      <formula1>$B$168:$B$240</formula1>
    </dataValidation>
    <dataValidation type="list" allowBlank="1" showInputMessage="1" showErrorMessage="1" sqref="B21:B25 B29:B32" xr:uid="{A45DF71E-FC60-4DA5-AED8-7A5CFBD31E65}">
      <formula1>$B$168:$B$247</formula1>
    </dataValidation>
  </dataValidations>
  <hyperlinks>
    <hyperlink ref="B114" r:id="rId1" xr:uid="{83D87D3A-CCCE-44C9-8389-87D093805484}"/>
    <hyperlink ref="B117" r:id="rId2" display="https://www.hse.gov.uk/statistics/assets/docs/cost-to-britain.pdf" xr:uid="{7789472C-96C8-4709-B53C-75E5E5320C5B}"/>
  </hyperlinks>
  <pageMargins left="0.7" right="0.7" top="0.75" bottom="0.75" header="0.3" footer="0.3"/>
  <pageSetup paperSize="9" orientation="portrait" r:id="rId3"/>
  <headerFooter>
    <oddHeader>&amp;C&amp;"Aptos"&amp;10&amp;K000000 OFFICIAL - OFGEM USE ONLY&amp;1#_x000D_</oddHeader>
    <oddFooter>&amp;C_x000D_&amp;1#&amp;"Aptos"&amp;10&amp;K000000 OFFICIAL - OFGEM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2456F-00AC-458D-BCD2-63B86800EFBF}">
  <dimension ref="A1:A5"/>
  <sheetViews>
    <sheetView zoomScale="85" zoomScaleNormal="85" workbookViewId="0">
      <selection activeCell="A3" sqref="A3"/>
    </sheetView>
  </sheetViews>
  <sheetFormatPr defaultRowHeight="14.25"/>
  <cols>
    <col min="1" max="1" width="5.85546875" customWidth="1"/>
    <col min="2" max="2" width="64.85546875" customWidth="1"/>
  </cols>
  <sheetData>
    <row r="1" spans="1:1" s="71" customFormat="1" ht="19.899999999999999">
      <c r="A1" s="71" t="s">
        <v>449</v>
      </c>
    </row>
    <row r="2" spans="1:1" s="71" customFormat="1" ht="19.899999999999999">
      <c r="A2" s="71" t="s">
        <v>0</v>
      </c>
    </row>
    <row r="3" spans="1:1" s="71" customFormat="1" ht="19.899999999999999">
      <c r="A3" s="109" t="s">
        <v>451</v>
      </c>
    </row>
    <row r="4" spans="1:1" s="71" customFormat="1" ht="19.899999999999999">
      <c r="A4" s="109" t="s">
        <v>445</v>
      </c>
    </row>
    <row r="5" spans="1:1" ht="18">
      <c r="A5" s="1"/>
    </row>
  </sheetData>
  <pageMargins left="0.7" right="0.7" top="0.75" bottom="0.75" header="0.3" footer="0.3"/>
  <pageSetup paperSize="9" orientation="portrait" r:id="rId1"/>
  <headerFooter>
    <oddHeader>&amp;C&amp;"Aptos"&amp;10&amp;K000000 OFFICIAL - OFGEM USE ONLY&amp;1#_x000D_</oddHeader>
    <oddFooter>&amp;C_x000D_&amp;1#&amp;"Aptos"&amp;10&amp;K000000 OFFICIAL - OFGEM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AA6E-9CB0-49F4-ABE4-EFA47D5ED432}">
  <dimension ref="A1:XFC60"/>
  <sheetViews>
    <sheetView zoomScale="70" zoomScaleNormal="70" workbookViewId="0"/>
  </sheetViews>
  <sheetFormatPr defaultColWidth="0" defaultRowHeight="14.25" zeroHeight="1"/>
  <cols>
    <col min="1" max="1" width="71" style="60" bestFit="1" customWidth="1"/>
    <col min="2" max="2" width="71" style="60" customWidth="1"/>
    <col min="3" max="3" width="123.5703125" style="60" customWidth="1"/>
    <col min="4" max="45" width="0" style="60" hidden="1" customWidth="1"/>
    <col min="46" max="16383" width="9.140625" style="60" hidden="1"/>
    <col min="16384" max="16384" width="0" style="60" hidden="1"/>
  </cols>
  <sheetData>
    <row r="1" spans="1:35" s="54" customFormat="1" ht="19.899999999999999">
      <c r="A1" s="71" t="s">
        <v>5</v>
      </c>
      <c r="B1" s="71"/>
      <c r="C1" s="53"/>
      <c r="G1" s="55"/>
      <c r="H1" s="55"/>
      <c r="I1" s="55"/>
      <c r="J1" s="55"/>
      <c r="AE1" s="55"/>
    </row>
    <row r="2" spans="1:35" s="54" customFormat="1" ht="19.899999999999999">
      <c r="A2" s="71" t="s">
        <v>0</v>
      </c>
      <c r="B2" s="71"/>
      <c r="C2" s="53"/>
    </row>
    <row r="3" spans="1:35" s="54" customFormat="1" ht="12.4">
      <c r="A3" s="56"/>
      <c r="B3" s="56"/>
      <c r="C3" s="53"/>
    </row>
    <row r="4" spans="1:35" s="54" customFormat="1" ht="12.4">
      <c r="A4" s="53"/>
      <c r="B4" s="53"/>
      <c r="C4" s="57"/>
      <c r="AB4" s="58"/>
    </row>
    <row r="5" spans="1:35" s="54" customFormat="1" ht="12.4">
      <c r="A5" s="59" t="s">
        <v>6</v>
      </c>
      <c r="B5" s="59"/>
      <c r="C5" s="151"/>
      <c r="AB5" s="152"/>
      <c r="AC5" s="152"/>
      <c r="AD5" s="152"/>
      <c r="AE5" s="152"/>
      <c r="AF5" s="152"/>
      <c r="AG5" s="152"/>
      <c r="AH5" s="152"/>
      <c r="AI5" s="152"/>
    </row>
    <row r="6" spans="1:35"/>
    <row r="7" spans="1:35">
      <c r="A7" s="61" t="s">
        <v>7</v>
      </c>
      <c r="B7" s="61" t="s">
        <v>8</v>
      </c>
      <c r="C7" s="62" t="s">
        <v>9</v>
      </c>
    </row>
    <row r="8" spans="1:35" ht="25.9">
      <c r="A8" s="146">
        <v>44270</v>
      </c>
      <c r="B8" s="148">
        <v>2</v>
      </c>
      <c r="C8" s="142" t="s">
        <v>10</v>
      </c>
    </row>
    <row r="9" spans="1:35">
      <c r="A9" s="146">
        <v>44270</v>
      </c>
      <c r="B9" s="148">
        <v>2</v>
      </c>
      <c r="C9" s="142" t="s">
        <v>11</v>
      </c>
    </row>
    <row r="10" spans="1:35">
      <c r="A10" s="146">
        <v>44270</v>
      </c>
      <c r="B10" s="148">
        <v>2</v>
      </c>
      <c r="C10" s="142" t="s">
        <v>12</v>
      </c>
    </row>
    <row r="11" spans="1:35">
      <c r="A11" s="146">
        <v>44271</v>
      </c>
      <c r="B11" s="148">
        <v>2</v>
      </c>
      <c r="C11" s="153" t="s">
        <v>13</v>
      </c>
    </row>
    <row r="12" spans="1:35">
      <c r="A12" s="146">
        <v>44271</v>
      </c>
      <c r="B12" s="148">
        <v>2</v>
      </c>
      <c r="C12" s="142" t="s">
        <v>14</v>
      </c>
    </row>
    <row r="13" spans="1:35">
      <c r="A13" s="146">
        <v>44271</v>
      </c>
      <c r="B13" s="148">
        <v>2</v>
      </c>
      <c r="C13" s="142" t="s">
        <v>15</v>
      </c>
    </row>
    <row r="14" spans="1:35" ht="16.5" customHeight="1">
      <c r="A14" s="146">
        <v>44271</v>
      </c>
      <c r="B14" s="148">
        <v>2</v>
      </c>
      <c r="C14" s="142" t="s">
        <v>16</v>
      </c>
    </row>
    <row r="15" spans="1:35">
      <c r="A15" s="146">
        <v>44271</v>
      </c>
      <c r="B15" s="148">
        <v>2</v>
      </c>
      <c r="C15" s="142" t="s">
        <v>17</v>
      </c>
    </row>
    <row r="16" spans="1:35" ht="63">
      <c r="A16" s="146">
        <v>44272</v>
      </c>
      <c r="B16" s="148">
        <v>3</v>
      </c>
      <c r="C16" s="154" t="s">
        <v>18</v>
      </c>
    </row>
    <row r="17" spans="1:3">
      <c r="A17" s="146">
        <v>44277</v>
      </c>
      <c r="B17" s="148">
        <v>4</v>
      </c>
      <c r="C17" s="142" t="s">
        <v>19</v>
      </c>
    </row>
    <row r="18" spans="1:3">
      <c r="A18" s="146">
        <v>44277</v>
      </c>
      <c r="B18" s="148">
        <v>4</v>
      </c>
      <c r="C18" s="142" t="s">
        <v>20</v>
      </c>
    </row>
    <row r="19" spans="1:3">
      <c r="A19" s="146">
        <v>44279</v>
      </c>
      <c r="B19" s="148">
        <v>4</v>
      </c>
      <c r="C19" s="142" t="s">
        <v>21</v>
      </c>
    </row>
    <row r="20" spans="1:3">
      <c r="A20" s="146">
        <v>44279</v>
      </c>
      <c r="B20" s="148">
        <v>4</v>
      </c>
      <c r="C20" s="142" t="s">
        <v>22</v>
      </c>
    </row>
    <row r="21" spans="1:3">
      <c r="A21" s="146">
        <v>44279</v>
      </c>
      <c r="B21" s="148">
        <v>4</v>
      </c>
      <c r="C21" s="142" t="s">
        <v>23</v>
      </c>
    </row>
    <row r="22" spans="1:3">
      <c r="A22" s="146">
        <v>44279</v>
      </c>
      <c r="B22" s="148">
        <v>4</v>
      </c>
      <c r="C22" s="142" t="s">
        <v>24</v>
      </c>
    </row>
    <row r="23" spans="1:3">
      <c r="A23" s="146">
        <v>44285</v>
      </c>
      <c r="B23" s="148">
        <v>5</v>
      </c>
      <c r="C23" s="142" t="s">
        <v>25</v>
      </c>
    </row>
    <row r="24" spans="1:3">
      <c r="A24" s="146">
        <v>44285</v>
      </c>
      <c r="B24" s="148">
        <v>5</v>
      </c>
      <c r="C24" s="142" t="s">
        <v>26</v>
      </c>
    </row>
    <row r="25" spans="1:3">
      <c r="A25" s="146">
        <v>44469</v>
      </c>
      <c r="B25" s="148">
        <v>6</v>
      </c>
      <c r="C25" s="142" t="s">
        <v>27</v>
      </c>
    </row>
    <row r="26" spans="1:3" ht="25.9">
      <c r="A26" s="146">
        <v>44469</v>
      </c>
      <c r="B26" s="148">
        <v>6</v>
      </c>
      <c r="C26" s="142" t="s">
        <v>28</v>
      </c>
    </row>
    <row r="27" spans="1:3">
      <c r="A27" s="146">
        <v>44483</v>
      </c>
      <c r="B27" s="148">
        <v>7</v>
      </c>
      <c r="C27" s="142" t="s">
        <v>29</v>
      </c>
    </row>
    <row r="28" spans="1:3">
      <c r="A28" s="146">
        <v>44483</v>
      </c>
      <c r="B28" s="148">
        <v>7</v>
      </c>
      <c r="C28" s="142" t="s">
        <v>30</v>
      </c>
    </row>
    <row r="29" spans="1:3">
      <c r="A29" s="146">
        <v>44483</v>
      </c>
      <c r="B29" s="148">
        <v>7</v>
      </c>
      <c r="C29" s="142" t="s">
        <v>31</v>
      </c>
    </row>
    <row r="30" spans="1:3" ht="25.9">
      <c r="A30" s="146">
        <v>44483</v>
      </c>
      <c r="B30" s="148">
        <v>7</v>
      </c>
      <c r="C30" s="142" t="s">
        <v>32</v>
      </c>
    </row>
    <row r="31" spans="1:3">
      <c r="A31" s="146">
        <v>44483</v>
      </c>
      <c r="B31" s="148">
        <v>7</v>
      </c>
      <c r="C31" s="143" t="s">
        <v>33</v>
      </c>
    </row>
    <row r="32" spans="1:3">
      <c r="A32" s="146">
        <v>44489</v>
      </c>
      <c r="B32" s="148">
        <v>8</v>
      </c>
      <c r="C32" s="142" t="s">
        <v>34</v>
      </c>
    </row>
    <row r="33" spans="1:3">
      <c r="A33" s="146">
        <v>44489</v>
      </c>
      <c r="B33" s="148">
        <v>8</v>
      </c>
      <c r="C33" s="143" t="s">
        <v>33</v>
      </c>
    </row>
    <row r="34" spans="1:3">
      <c r="A34" s="146">
        <v>44489</v>
      </c>
      <c r="B34" s="148">
        <v>8</v>
      </c>
      <c r="C34" s="144" t="s">
        <v>35</v>
      </c>
    </row>
    <row r="35" spans="1:3">
      <c r="A35" s="146">
        <v>44489</v>
      </c>
      <c r="B35" s="148">
        <v>8</v>
      </c>
      <c r="C35" s="144" t="s">
        <v>36</v>
      </c>
    </row>
    <row r="36" spans="1:3">
      <c r="A36" s="146">
        <v>44489</v>
      </c>
      <c r="B36" s="148">
        <v>8</v>
      </c>
      <c r="C36" s="147" t="s">
        <v>37</v>
      </c>
    </row>
    <row r="37" spans="1:3">
      <c r="A37" s="146">
        <v>44489</v>
      </c>
      <c r="B37" s="148">
        <v>8</v>
      </c>
      <c r="C37" s="142" t="s">
        <v>30</v>
      </c>
    </row>
    <row r="38" spans="1:3">
      <c r="A38" s="146">
        <v>44490</v>
      </c>
      <c r="B38" s="148">
        <v>8</v>
      </c>
      <c r="C38" s="63" t="s">
        <v>38</v>
      </c>
    </row>
    <row r="39" spans="1:3">
      <c r="A39" s="146">
        <v>44494</v>
      </c>
      <c r="B39" s="148">
        <v>8</v>
      </c>
      <c r="C39" s="63" t="s">
        <v>39</v>
      </c>
    </row>
    <row r="40" spans="1:3">
      <c r="A40" s="146">
        <v>44496</v>
      </c>
      <c r="B40" s="148">
        <v>8</v>
      </c>
      <c r="C40" s="144" t="s">
        <v>40</v>
      </c>
    </row>
    <row r="41" spans="1:3">
      <c r="A41" s="146">
        <v>44497</v>
      </c>
      <c r="B41" s="148">
        <v>8</v>
      </c>
      <c r="C41" s="147" t="s">
        <v>41</v>
      </c>
    </row>
    <row r="42" spans="1:3" ht="124.9">
      <c r="A42" s="146">
        <v>44497</v>
      </c>
      <c r="B42" s="148">
        <v>8</v>
      </c>
      <c r="C42" s="147" t="s">
        <v>42</v>
      </c>
    </row>
    <row r="43" spans="1:3">
      <c r="A43" s="146">
        <v>44497</v>
      </c>
      <c r="B43" s="148">
        <v>8</v>
      </c>
      <c r="C43" s="147" t="s">
        <v>43</v>
      </c>
    </row>
    <row r="44" spans="1:3">
      <c r="A44" s="146">
        <v>44502</v>
      </c>
      <c r="B44" s="148">
        <v>9</v>
      </c>
      <c r="C44" s="150" t="s">
        <v>44</v>
      </c>
    </row>
    <row r="45" spans="1:3">
      <c r="A45" s="146">
        <v>44502</v>
      </c>
      <c r="B45" s="148">
        <v>9</v>
      </c>
      <c r="C45" s="147" t="s">
        <v>45</v>
      </c>
    </row>
    <row r="46" spans="1:3">
      <c r="A46" s="146">
        <v>46100</v>
      </c>
      <c r="B46" s="148">
        <v>10</v>
      </c>
      <c r="C46" s="147" t="s">
        <v>46</v>
      </c>
    </row>
    <row r="47" spans="1:3">
      <c r="A47" s="146">
        <v>46100</v>
      </c>
      <c r="B47" s="148">
        <v>10</v>
      </c>
      <c r="C47" s="147" t="s">
        <v>47</v>
      </c>
    </row>
    <row r="48" spans="1:3">
      <c r="A48" s="146">
        <v>46100</v>
      </c>
      <c r="B48" s="148">
        <v>10</v>
      </c>
      <c r="C48" s="147" t="s">
        <v>48</v>
      </c>
    </row>
    <row r="49" spans="1:3">
      <c r="A49" s="146">
        <v>46100</v>
      </c>
      <c r="B49" s="148">
        <v>10</v>
      </c>
      <c r="C49" s="147" t="s">
        <v>49</v>
      </c>
    </row>
    <row r="50" spans="1:3">
      <c r="A50" s="146">
        <v>46100</v>
      </c>
      <c r="B50" s="148">
        <v>10</v>
      </c>
      <c r="C50" s="147" t="s">
        <v>50</v>
      </c>
    </row>
    <row r="51" spans="1:3">
      <c r="A51" s="146">
        <v>46100</v>
      </c>
      <c r="B51" s="148">
        <v>10</v>
      </c>
      <c r="C51" s="147" t="s">
        <v>51</v>
      </c>
    </row>
    <row r="52" spans="1:3">
      <c r="A52" s="146">
        <v>46100</v>
      </c>
      <c r="B52" s="148">
        <v>10</v>
      </c>
      <c r="C52" s="147" t="s">
        <v>52</v>
      </c>
    </row>
    <row r="53" spans="1:3">
      <c r="A53" s="146">
        <v>46100</v>
      </c>
      <c r="B53" s="148">
        <v>10</v>
      </c>
      <c r="C53" s="147" t="s">
        <v>53</v>
      </c>
    </row>
    <row r="54" spans="1:3">
      <c r="A54" s="146">
        <v>46100</v>
      </c>
      <c r="B54" s="148">
        <v>10</v>
      </c>
      <c r="C54" s="147" t="s">
        <v>54</v>
      </c>
    </row>
    <row r="55" spans="1:3">
      <c r="A55" s="146"/>
      <c r="B55" s="148"/>
      <c r="C55" s="154"/>
    </row>
    <row r="56" spans="1:3">
      <c r="A56" s="146"/>
      <c r="B56" s="148"/>
      <c r="C56" s="147"/>
    </row>
    <row r="57" spans="1:3">
      <c r="A57" s="146"/>
      <c r="B57" s="148"/>
      <c r="C57" s="147"/>
    </row>
    <row r="58" spans="1:3">
      <c r="A58" s="146"/>
      <c r="B58" s="148"/>
      <c r="C58" s="147"/>
    </row>
    <row r="59" spans="1:3">
      <c r="A59" s="146"/>
      <c r="B59" s="148"/>
      <c r="C59" s="147"/>
    </row>
    <row r="60" spans="1:3"/>
  </sheetData>
  <pageMargins left="0.7" right="0.7" top="0.75" bottom="0.75" header="0.3" footer="0.3"/>
  <pageSetup paperSize="9" orientation="portrait" r:id="rId1"/>
  <headerFooter>
    <oddHeader>&amp;C&amp;"Aptos"&amp;10&amp;K000000 OFFICIAL - OFGEM USE ONLY&amp;1#_x000D_</oddHeader>
    <oddFooter>&amp;C_x000D_&amp;1#&amp;"Aptos"&amp;10&amp;K000000 OFFICIAL - OFGEM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C38"/>
  <sheetViews>
    <sheetView showGridLines="0" zoomScale="85" zoomScaleNormal="85" workbookViewId="0"/>
  </sheetViews>
  <sheetFormatPr defaultColWidth="9.140625" defaultRowHeight="15.4"/>
  <cols>
    <col min="1" max="1" width="35.85546875" style="2" customWidth="1"/>
    <col min="2" max="2" width="155.85546875" style="2" customWidth="1"/>
    <col min="3" max="3" width="10.140625" style="2" bestFit="1" customWidth="1"/>
    <col min="4" max="16384" width="9.140625" style="2"/>
  </cols>
  <sheetData>
    <row r="1" spans="1:2" s="53" customFormat="1" ht="25.15">
      <c r="A1" s="106" t="s">
        <v>55</v>
      </c>
    </row>
    <row r="2" spans="1:2" s="53" customFormat="1" ht="25.15">
      <c r="A2" s="106" t="s">
        <v>0</v>
      </c>
    </row>
    <row r="3" spans="1:2" s="53" customFormat="1" ht="25.15">
      <c r="A3" s="106"/>
    </row>
    <row r="4" spans="1:2" s="53" customFormat="1" ht="25.15">
      <c r="A4" s="106"/>
    </row>
    <row r="5" spans="1:2" ht="18">
      <c r="A5" s="43" t="s">
        <v>56</v>
      </c>
    </row>
    <row r="6" spans="1:2">
      <c r="A6" s="9"/>
    </row>
    <row r="7" spans="1:2">
      <c r="A7" s="9"/>
    </row>
    <row r="8" spans="1:2">
      <c r="A8" s="105" t="s">
        <v>57</v>
      </c>
      <c r="B8" s="105" t="s">
        <v>58</v>
      </c>
    </row>
    <row r="9" spans="1:2" ht="46.15">
      <c r="A9" s="40" t="s">
        <v>59</v>
      </c>
      <c r="B9" s="15" t="s">
        <v>60</v>
      </c>
    </row>
    <row r="10" spans="1:2">
      <c r="A10" s="40" t="s">
        <v>61</v>
      </c>
      <c r="B10" s="15" t="s">
        <v>62</v>
      </c>
    </row>
    <row r="11" spans="1:2" ht="56.25" customHeight="1">
      <c r="A11" s="41" t="s">
        <v>63</v>
      </c>
      <c r="B11" s="15" t="s">
        <v>64</v>
      </c>
    </row>
    <row r="12" spans="1:2">
      <c r="A12" s="42" t="s">
        <v>65</v>
      </c>
      <c r="B12" s="15" t="s">
        <v>66</v>
      </c>
    </row>
    <row r="13" spans="1:2" ht="30.75">
      <c r="A13" s="41" t="s">
        <v>67</v>
      </c>
      <c r="B13" s="15" t="s">
        <v>68</v>
      </c>
    </row>
    <row r="14" spans="1:2" ht="15.75" thickBot="1">
      <c r="A14" s="226" t="s">
        <v>69</v>
      </c>
      <c r="B14" s="227" t="s">
        <v>70</v>
      </c>
    </row>
    <row r="15" spans="1:2" ht="15.75" thickBot="1">
      <c r="A15" s="228" t="s">
        <v>71</v>
      </c>
      <c r="B15" s="229" t="s">
        <v>72</v>
      </c>
    </row>
    <row r="17" spans="1:3">
      <c r="A17" s="9" t="s">
        <v>73</v>
      </c>
    </row>
    <row r="18" spans="1:3">
      <c r="A18" s="246" t="s">
        <v>74</v>
      </c>
    </row>
    <row r="19" spans="1:3">
      <c r="A19" s="38" t="s">
        <v>61</v>
      </c>
    </row>
    <row r="20" spans="1:3">
      <c r="A20" s="245" t="s">
        <v>75</v>
      </c>
    </row>
    <row r="21" spans="1:3">
      <c r="A21" s="39" t="s">
        <v>76</v>
      </c>
    </row>
    <row r="22" spans="1:3">
      <c r="A22" s="9"/>
    </row>
    <row r="23" spans="1:3">
      <c r="A23" s="2" t="s">
        <v>77</v>
      </c>
    </row>
    <row r="24" spans="1:3" ht="19.5" customHeight="1">
      <c r="A24" s="2" t="s">
        <v>78</v>
      </c>
    </row>
    <row r="25" spans="1:3">
      <c r="A25" s="36" t="s">
        <v>79</v>
      </c>
    </row>
    <row r="26" spans="1:3">
      <c r="A26" s="36" t="s">
        <v>80</v>
      </c>
    </row>
    <row r="27" spans="1:3" ht="25.5" customHeight="1">
      <c r="A27" s="2" t="s">
        <v>81</v>
      </c>
    </row>
    <row r="28" spans="1:3" ht="10.5" customHeight="1"/>
    <row r="29" spans="1:3" ht="24.75" customHeight="1">
      <c r="A29" s="36" t="s">
        <v>82</v>
      </c>
      <c r="B29" s="36"/>
      <c r="C29" s="36"/>
    </row>
    <row r="30" spans="1:3" ht="26.25" customHeight="1">
      <c r="A30" s="36" t="s">
        <v>83</v>
      </c>
      <c r="B30" s="36"/>
      <c r="C30" s="36"/>
    </row>
    <row r="31" spans="1:3" ht="32.25" customHeight="1">
      <c r="A31" s="269" t="s">
        <v>84</v>
      </c>
      <c r="B31" s="269"/>
      <c r="C31" s="269"/>
    </row>
    <row r="33" spans="1:1">
      <c r="A33" s="2" t="s">
        <v>85</v>
      </c>
    </row>
    <row r="37" spans="1:1">
      <c r="A37" s="9"/>
    </row>
    <row r="38" spans="1:1">
      <c r="A38" s="37"/>
    </row>
  </sheetData>
  <pageMargins left="0.70866141732283472" right="0.70866141732283472" top="0.74803149606299213" bottom="0.74803149606299213" header="0.31496062992125984" footer="0.31496062992125984"/>
  <pageSetup paperSize="9" scale="65" orientation="portrait" r:id="rId1"/>
  <headerFooter>
    <oddHeader>&amp;C&amp;"Aptos"&amp;10&amp;K000000 OFFICIAL - OFGEM USE ONLY&amp;1#_x000D_</oddHeader>
    <oddFooter>&amp;C_x000D_&amp;1#&amp;"Aptos"&amp;10&amp;K000000 OFFICIAL - OFGEM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3"/>
  <sheetViews>
    <sheetView showGridLines="0" tabSelected="1" topLeftCell="C31" zoomScale="85" zoomScaleNormal="85" workbookViewId="0">
      <selection activeCell="F33" sqref="F33:J35"/>
    </sheetView>
  </sheetViews>
  <sheetFormatPr defaultColWidth="9.140625" defaultRowHeight="15.4"/>
  <cols>
    <col min="1" max="1" width="7.85546875" style="2" customWidth="1"/>
    <col min="2" max="2" width="31.85546875" style="2" customWidth="1"/>
    <col min="3" max="3" width="38.140625" style="2" customWidth="1"/>
    <col min="4" max="4" width="52.42578125" style="2" customWidth="1"/>
    <col min="5" max="5" width="54.140625" style="2" customWidth="1"/>
    <col min="6" max="10" width="11.140625" style="2" customWidth="1"/>
    <col min="11" max="11" width="9.140625" style="2"/>
    <col min="12" max="12" width="34.28515625" style="2" customWidth="1"/>
    <col min="13" max="16384" width="9.140625" style="2"/>
  </cols>
  <sheetData>
    <row r="1" spans="1:25" s="53" customFormat="1" ht="25.15">
      <c r="A1" s="106" t="s">
        <v>86</v>
      </c>
    </row>
    <row r="2" spans="1:25" s="53" customFormat="1" ht="25.15">
      <c r="A2" s="106" t="s">
        <v>0</v>
      </c>
    </row>
    <row r="3" spans="1:25" s="53" customFormat="1" ht="25.15">
      <c r="A3" s="106"/>
    </row>
    <row r="4" spans="1:25" s="53" customFormat="1" ht="25.15">
      <c r="A4" s="106"/>
    </row>
    <row r="5" spans="1:25">
      <c r="Y5" s="2" t="s">
        <v>87</v>
      </c>
    </row>
    <row r="6" spans="1:25">
      <c r="A6" s="9" t="s">
        <v>88</v>
      </c>
      <c r="Y6" s="205" t="s">
        <v>89</v>
      </c>
    </row>
    <row r="7" spans="1:25">
      <c r="A7" s="270"/>
      <c r="B7" s="271"/>
      <c r="C7" s="271"/>
      <c r="D7" s="271"/>
      <c r="E7" s="272"/>
      <c r="Y7" s="205" t="s">
        <v>90</v>
      </c>
    </row>
    <row r="8" spans="1:25" ht="24.75" customHeight="1">
      <c r="A8" s="273"/>
      <c r="B8" s="274"/>
      <c r="C8" s="274"/>
      <c r="D8" s="274"/>
      <c r="E8" s="275"/>
    </row>
    <row r="9" spans="1:25" ht="18" customHeight="1">
      <c r="A9" s="9" t="s">
        <v>91</v>
      </c>
      <c r="B9" s="11"/>
      <c r="C9" s="11"/>
      <c r="D9" s="11"/>
      <c r="E9" s="11"/>
    </row>
    <row r="10" spans="1:25" ht="24.75" customHeight="1">
      <c r="A10" s="242"/>
      <c r="B10" s="243"/>
      <c r="C10" s="243"/>
      <c r="D10" s="243"/>
      <c r="E10" s="244"/>
    </row>
    <row r="11" spans="1:25" ht="13.5" customHeight="1">
      <c r="A11" s="11"/>
      <c r="B11" s="11"/>
      <c r="C11" s="11"/>
      <c r="D11" s="11"/>
      <c r="E11" s="11"/>
    </row>
    <row r="12" spans="1:25">
      <c r="A12" s="9" t="s">
        <v>92</v>
      </c>
    </row>
    <row r="13" spans="1:25">
      <c r="A13" s="108" t="s">
        <v>93</v>
      </c>
      <c r="B13" s="108"/>
      <c r="C13" s="108" t="s">
        <v>94</v>
      </c>
    </row>
    <row r="14" spans="1:25" ht="22.5" customHeight="1">
      <c r="A14" s="240"/>
      <c r="B14" s="241"/>
      <c r="C14" s="239"/>
    </row>
    <row r="15" spans="1:25" ht="22.5" customHeight="1">
      <c r="A15" s="284"/>
      <c r="B15" s="285"/>
      <c r="C15" s="238"/>
    </row>
    <row r="16" spans="1:25" ht="22.5" customHeight="1">
      <c r="A16" s="284"/>
      <c r="B16" s="285"/>
      <c r="C16" s="238"/>
    </row>
    <row r="17" spans="1:11" ht="22.5" customHeight="1">
      <c r="A17" s="284"/>
      <c r="B17" s="285"/>
      <c r="C17" s="238"/>
    </row>
    <row r="18" spans="1:11" ht="22.5" customHeight="1">
      <c r="A18" s="284"/>
      <c r="B18" s="285"/>
      <c r="C18" s="238"/>
    </row>
    <row r="19" spans="1:11" ht="22.5" customHeight="1">
      <c r="A19" s="284"/>
      <c r="B19" s="285"/>
      <c r="C19" s="238"/>
    </row>
    <row r="20" spans="1:11" ht="22.5" customHeight="1">
      <c r="A20" s="284"/>
      <c r="B20" s="285"/>
      <c r="C20" s="238"/>
    </row>
    <row r="21" spans="1:11" ht="22.5" customHeight="1">
      <c r="A21" s="284"/>
      <c r="B21" s="285"/>
      <c r="C21" s="238"/>
    </row>
    <row r="22" spans="1:11" ht="22.5" customHeight="1">
      <c r="A22" s="284"/>
      <c r="B22" s="285"/>
      <c r="C22" s="238"/>
    </row>
    <row r="23" spans="1:11" ht="22.5" customHeight="1">
      <c r="A23" s="284"/>
      <c r="B23" s="285"/>
      <c r="C23" s="238"/>
    </row>
    <row r="24" spans="1:11" ht="22.5" customHeight="1">
      <c r="A24" s="284"/>
      <c r="B24" s="285"/>
      <c r="C24" s="238"/>
    </row>
    <row r="25" spans="1:11" ht="22.5" customHeight="1">
      <c r="A25" s="284"/>
      <c r="B25" s="285"/>
      <c r="C25" s="238"/>
    </row>
    <row r="26" spans="1:11" ht="22.5" customHeight="1">
      <c r="A26" s="284"/>
      <c r="B26" s="285"/>
      <c r="C26" s="238"/>
    </row>
    <row r="27" spans="1:11" ht="22.5" customHeight="1">
      <c r="A27" s="284"/>
      <c r="B27" s="285"/>
      <c r="C27" s="238"/>
    </row>
    <row r="28" spans="1:11" ht="22.5" customHeight="1">
      <c r="A28" s="284"/>
      <c r="B28" s="285"/>
      <c r="C28" s="238"/>
    </row>
    <row r="29" spans="1:11" ht="12.75" customHeight="1">
      <c r="A29" s="12"/>
      <c r="B29" s="12"/>
      <c r="C29" s="13"/>
    </row>
    <row r="30" spans="1:11">
      <c r="A30" s="9" t="s">
        <v>95</v>
      </c>
    </row>
    <row r="31" spans="1:11" ht="38.25" customHeight="1">
      <c r="A31" s="288" t="s">
        <v>96</v>
      </c>
      <c r="B31" s="288" t="s">
        <v>97</v>
      </c>
      <c r="C31" s="288" t="s">
        <v>98</v>
      </c>
      <c r="D31" s="288" t="s">
        <v>94</v>
      </c>
      <c r="E31" s="288" t="s">
        <v>99</v>
      </c>
      <c r="F31" s="286" t="s">
        <v>100</v>
      </c>
      <c r="G31" s="287"/>
      <c r="H31" s="287"/>
      <c r="I31" s="287"/>
      <c r="J31" s="287"/>
      <c r="K31" s="287"/>
    </row>
    <row r="32" spans="1:11" ht="36" customHeight="1">
      <c r="A32" s="289"/>
      <c r="B32" s="289"/>
      <c r="C32" s="289"/>
      <c r="D32" s="289"/>
      <c r="E32" s="289"/>
      <c r="F32" s="149" t="s">
        <v>101</v>
      </c>
      <c r="G32" s="149" t="s">
        <v>102</v>
      </c>
      <c r="H32" s="149" t="s">
        <v>103</v>
      </c>
      <c r="I32" s="149" t="s">
        <v>104</v>
      </c>
      <c r="J32" s="149" t="s">
        <v>105</v>
      </c>
      <c r="K32" s="149" t="s">
        <v>106</v>
      </c>
    </row>
    <row r="33" spans="1:12" ht="27.75" customHeight="1">
      <c r="A33" s="14">
        <v>1</v>
      </c>
      <c r="B33" s="15" t="str">
        <f>IF('Option 1'!C6="","",'Option 1'!C6)</f>
        <v>enter text</v>
      </c>
      <c r="C33" s="14"/>
      <c r="D33" s="15"/>
      <c r="E33" s="14"/>
      <c r="F33" s="277">
        <f>'Option 1'!$C$9</f>
        <v>0</v>
      </c>
      <c r="G33" s="277">
        <f>'Option 1'!$C$10</f>
        <v>0</v>
      </c>
      <c r="H33" s="277">
        <f>'Option 1'!$C$11</f>
        <v>0</v>
      </c>
      <c r="I33" s="277">
        <f>'Option 1'!$C$12</f>
        <v>0</v>
      </c>
      <c r="J33" s="277">
        <f>'Option 1'!$C$13</f>
        <v>0</v>
      </c>
      <c r="K33" s="30"/>
    </row>
    <row r="34" spans="1:12" ht="27.75" customHeight="1">
      <c r="A34" s="14">
        <v>2</v>
      </c>
      <c r="B34" s="15" t="str">
        <f>IF('Option 2'!C6="","",'Option 1'!C6)</f>
        <v>enter text</v>
      </c>
      <c r="C34" s="14"/>
      <c r="D34" s="15"/>
      <c r="E34" s="14"/>
      <c r="F34" s="277">
        <f>'Option 2'!$C$9</f>
        <v>0</v>
      </c>
      <c r="G34" s="277">
        <f>'Option 2'!$C$10</f>
        <v>0</v>
      </c>
      <c r="H34" s="277">
        <f>'Option 2'!$C$11</f>
        <v>0</v>
      </c>
      <c r="I34" s="277">
        <f>'Option 2'!$C$12</f>
        <v>0</v>
      </c>
      <c r="J34" s="277">
        <f>'Option 2'!$C$13</f>
        <v>0</v>
      </c>
      <c r="K34" s="14"/>
    </row>
    <row r="35" spans="1:12" ht="27.75" customHeight="1">
      <c r="A35" s="14">
        <v>3</v>
      </c>
      <c r="B35" s="15" t="str">
        <f>IF('Option 3'!C6="","",'Option 1'!C6)</f>
        <v>enter text</v>
      </c>
      <c r="C35" s="14"/>
      <c r="D35" s="15"/>
      <c r="E35" s="14"/>
      <c r="F35" s="277">
        <f>'Option 3'!$C$9</f>
        <v>0</v>
      </c>
      <c r="G35" s="277">
        <f>'Option 3'!$C$10</f>
        <v>0</v>
      </c>
      <c r="H35" s="277">
        <f>'Option 3'!$C$11</f>
        <v>0</v>
      </c>
      <c r="I35" s="277">
        <f>'Option 3'!$C$12</f>
        <v>0</v>
      </c>
      <c r="J35" s="277">
        <f>'Option 3'!$C$13</f>
        <v>0</v>
      </c>
      <c r="K35" s="14"/>
    </row>
    <row r="36" spans="1:12" ht="27.75" customHeight="1">
      <c r="A36" s="14">
        <v>4</v>
      </c>
      <c r="B36" s="14"/>
      <c r="C36" s="14"/>
      <c r="D36" s="15"/>
      <c r="E36" s="14"/>
      <c r="F36" s="29"/>
      <c r="G36" s="29"/>
      <c r="H36" s="29"/>
      <c r="I36" s="29"/>
      <c r="J36" s="29"/>
      <c r="K36" s="14"/>
    </row>
    <row r="37" spans="1:12" ht="27.75" customHeight="1">
      <c r="A37" s="14">
        <v>5</v>
      </c>
      <c r="B37" s="14"/>
      <c r="C37" s="14"/>
      <c r="D37" s="15"/>
      <c r="E37" s="14"/>
      <c r="F37" s="29"/>
      <c r="G37" s="29"/>
      <c r="H37" s="29"/>
      <c r="I37" s="29"/>
      <c r="J37" s="29"/>
      <c r="K37" s="14"/>
    </row>
    <row r="39" spans="1:12">
      <c r="A39" s="9" t="s">
        <v>107</v>
      </c>
    </row>
    <row r="40" spans="1:12" ht="79.5" customHeight="1" thickBot="1">
      <c r="A40" s="230" t="s">
        <v>96</v>
      </c>
      <c r="B40" s="230" t="s">
        <v>108</v>
      </c>
      <c r="C40" s="230" t="s">
        <v>109</v>
      </c>
      <c r="D40" s="230" t="s">
        <v>110</v>
      </c>
      <c r="E40" s="230" t="s">
        <v>111</v>
      </c>
      <c r="F40" s="278" t="s">
        <v>112</v>
      </c>
      <c r="G40" s="279"/>
      <c r="H40" s="279"/>
      <c r="I40" s="279"/>
      <c r="J40" s="279"/>
      <c r="K40" s="280"/>
      <c r="L40" s="230" t="s">
        <v>113</v>
      </c>
    </row>
    <row r="41" spans="1:12" ht="132" customHeight="1" thickBot="1">
      <c r="A41" s="231"/>
      <c r="B41" s="231"/>
      <c r="C41" s="231"/>
      <c r="D41" s="231"/>
      <c r="E41" s="231"/>
      <c r="F41" s="281"/>
      <c r="G41" s="282"/>
      <c r="H41" s="282"/>
      <c r="I41" s="282"/>
      <c r="J41" s="282"/>
      <c r="K41" s="283"/>
      <c r="L41" s="231"/>
    </row>
    <row r="43" spans="1:12">
      <c r="A43" s="2" t="s">
        <v>114</v>
      </c>
    </row>
  </sheetData>
  <mergeCells count="22">
    <mergeCell ref="A25:B25"/>
    <mergeCell ref="A22:B22"/>
    <mergeCell ref="A17:B17"/>
    <mergeCell ref="A18:B18"/>
    <mergeCell ref="A23:B23"/>
    <mergeCell ref="A24:B24"/>
    <mergeCell ref="A15:B15"/>
    <mergeCell ref="A16:B16"/>
    <mergeCell ref="A19:B19"/>
    <mergeCell ref="A20:B20"/>
    <mergeCell ref="A21:B21"/>
    <mergeCell ref="F40:K40"/>
    <mergeCell ref="F41:K41"/>
    <mergeCell ref="A26:B26"/>
    <mergeCell ref="A27:B27"/>
    <mergeCell ref="A28:B28"/>
    <mergeCell ref="F31:K31"/>
    <mergeCell ref="A31:A32"/>
    <mergeCell ref="B31:B32"/>
    <mergeCell ref="C31:C32"/>
    <mergeCell ref="D31:D32"/>
    <mergeCell ref="E31:E32"/>
  </mergeCells>
  <conditionalFormatting sqref="A33:K37">
    <cfRule type="expression" dxfId="58" priority="1">
      <formula>$C33="adopted"</formula>
    </cfRule>
  </conditionalFormatting>
  <conditionalFormatting sqref="C34:C37">
    <cfRule type="expression" dxfId="57" priority="15">
      <formula>$C34="adopted"</formula>
    </cfRule>
  </conditionalFormatting>
  <dataValidations count="1">
    <dataValidation type="list" allowBlank="1" showInputMessage="1" showErrorMessage="1" sqref="C33:C37" xr:uid="{00000000-0002-0000-0200-000000000000}">
      <formula1>$Y$6:$Y$7</formula1>
    </dataValidation>
  </dataValidations>
  <pageMargins left="0.7" right="0.7" top="0.75" bottom="0.75" header="0.3" footer="0.3"/>
  <headerFooter>
    <oddHeader>&amp;C&amp;"Aptos"&amp;10&amp;K000000 OFFICIAL - OFGEM USE ONLY&amp;1#_x000D_</oddHeader>
    <oddFooter>&amp;C_x000D_&amp;1#&amp;"Aptos"&amp;10&amp;K000000 OFFICIAL - OFGEM USE ONLY</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60F56-98BA-42AD-9569-E29F0C195419}">
  <sheetPr>
    <pageSetUpPr autoPageBreaks="0"/>
  </sheetPr>
  <dimension ref="A1:CU111"/>
  <sheetViews>
    <sheetView zoomScale="94" zoomScaleNormal="90" workbookViewId="0"/>
  </sheetViews>
  <sheetFormatPr defaultColWidth="10.140625" defaultRowHeight="12.4" outlineLevelRow="1"/>
  <cols>
    <col min="1" max="1" width="29.42578125" style="88" customWidth="1"/>
    <col min="2" max="2" width="64" style="90" customWidth="1"/>
    <col min="3" max="3" width="21.28515625" style="88" bestFit="1" customWidth="1"/>
    <col min="4" max="4" width="32.140625" style="88" customWidth="1"/>
    <col min="5" max="5" width="10.85546875" style="88" bestFit="1" customWidth="1"/>
    <col min="6" max="6" width="15.85546875" style="88" customWidth="1"/>
    <col min="7" max="8" width="16.85546875" style="88" customWidth="1"/>
    <col min="9" max="9" width="10.140625" style="88" customWidth="1"/>
    <col min="10" max="10" width="29.85546875" style="88" customWidth="1"/>
    <col min="11" max="11" width="17.28515625" style="88" bestFit="1" customWidth="1"/>
    <col min="12" max="12" width="15.85546875" style="88" customWidth="1"/>
    <col min="13" max="13" width="14.42578125" style="88" customWidth="1"/>
    <col min="14" max="14" width="10.140625" style="88" customWidth="1"/>
    <col min="15" max="22" width="8.140625" style="88" bestFit="1" customWidth="1"/>
    <col min="23" max="33" width="8" style="88" bestFit="1" customWidth="1"/>
    <col min="34" max="48" width="7.85546875" style="88" bestFit="1" customWidth="1"/>
    <col min="49" max="53" width="7.5703125" style="88" bestFit="1" customWidth="1"/>
    <col min="54" max="54" width="9.85546875" style="88" customWidth="1"/>
    <col min="55" max="68" width="7.5703125" style="88" bestFit="1" customWidth="1"/>
    <col min="69" max="78" width="9" style="88" bestFit="1" customWidth="1"/>
    <col min="79" max="84" width="7.42578125" style="88" bestFit="1" customWidth="1"/>
    <col min="85" max="86" width="10.140625" style="88"/>
    <col min="87" max="87" width="10.140625" style="88" customWidth="1"/>
    <col min="88" max="16384" width="10.140625" style="88"/>
  </cols>
  <sheetData>
    <row r="1" spans="1:68" s="71" customFormat="1" ht="19.899999999999999">
      <c r="A1" s="71" t="s">
        <v>115</v>
      </c>
    </row>
    <row r="2" spans="1:68" s="71" customFormat="1" ht="19.899999999999999">
      <c r="A2" s="71" t="s">
        <v>0</v>
      </c>
    </row>
    <row r="3" spans="1:68" s="71" customFormat="1" ht="19.899999999999999"/>
    <row r="4" spans="1:68" s="71" customFormat="1" ht="19.899999999999999"/>
    <row r="6" spans="1:68" ht="12.6" customHeight="1">
      <c r="A6" s="72" t="s">
        <v>116</v>
      </c>
      <c r="B6" s="92"/>
      <c r="C6" s="92"/>
      <c r="D6" s="92"/>
      <c r="E6" s="73"/>
      <c r="F6" s="155"/>
      <c r="G6" s="155"/>
      <c r="H6" s="155"/>
      <c r="I6" s="93"/>
      <c r="J6" s="91"/>
      <c r="K6" s="155"/>
      <c r="L6" s="155"/>
      <c r="M6" s="155"/>
      <c r="N6" s="155"/>
      <c r="O6" s="155"/>
      <c r="P6" s="155"/>
      <c r="Q6" s="155"/>
      <c r="R6" s="155"/>
      <c r="S6" s="155"/>
      <c r="T6" s="155"/>
      <c r="U6" s="155"/>
      <c r="V6" s="155"/>
      <c r="W6" s="155"/>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155"/>
      <c r="BO6" s="155"/>
      <c r="BP6" s="155"/>
    </row>
    <row r="7" spans="1:68" ht="13.5">
      <c r="A7" s="94" t="s">
        <v>117</v>
      </c>
      <c r="B7" s="123">
        <v>0.85</v>
      </c>
      <c r="C7" s="94"/>
      <c r="D7" s="92"/>
      <c r="E7" s="155"/>
      <c r="F7" s="155"/>
      <c r="G7" s="155"/>
      <c r="H7" s="155"/>
      <c r="I7" s="155"/>
      <c r="J7" s="91"/>
      <c r="K7" s="155"/>
      <c r="L7" s="155"/>
      <c r="M7" s="155"/>
      <c r="N7" s="155"/>
      <c r="O7" s="155"/>
      <c r="P7" s="155"/>
      <c r="Q7" s="155"/>
      <c r="R7" s="155"/>
      <c r="S7" s="155"/>
      <c r="T7" s="155"/>
      <c r="U7" s="155"/>
      <c r="V7" s="155"/>
      <c r="W7" s="155"/>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155"/>
      <c r="BO7" s="155"/>
      <c r="BP7" s="155"/>
    </row>
    <row r="8" spans="1:68" ht="13.5">
      <c r="A8" s="103" t="s">
        <v>118</v>
      </c>
      <c r="B8" s="123">
        <v>0.05</v>
      </c>
      <c r="C8" s="74" t="s">
        <v>119</v>
      </c>
      <c r="D8" s="92"/>
      <c r="E8" s="155"/>
      <c r="F8" s="155"/>
      <c r="G8" s="155"/>
      <c r="H8" s="155"/>
      <c r="I8" s="91"/>
      <c r="J8" s="125" t="s">
        <v>120</v>
      </c>
      <c r="K8" s="95">
        <f>48.4212692672308*'Fixed Data - Inflation'!E16</f>
        <v>68.731466689320186</v>
      </c>
      <c r="L8" s="155"/>
      <c r="M8" s="155"/>
      <c r="N8" s="155"/>
      <c r="O8" s="155"/>
      <c r="P8" s="155"/>
      <c r="Q8" s="155"/>
      <c r="R8" s="155"/>
      <c r="S8" s="155"/>
      <c r="T8" s="155"/>
      <c r="U8" s="155"/>
      <c r="V8" s="155"/>
      <c r="W8" s="155"/>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155"/>
      <c r="BO8" s="155"/>
      <c r="BP8" s="155"/>
    </row>
    <row r="9" spans="1:68" ht="13.5">
      <c r="A9" s="103" t="s">
        <v>121</v>
      </c>
      <c r="B9" s="96">
        <v>3.5000000000000003E-2</v>
      </c>
      <c r="C9" s="75" t="s">
        <v>122</v>
      </c>
      <c r="D9" s="163" t="s">
        <v>123</v>
      </c>
      <c r="E9" s="155"/>
      <c r="F9" s="155"/>
      <c r="G9" s="155"/>
      <c r="H9" s="155"/>
      <c r="I9" s="73"/>
      <c r="J9" s="125" t="s">
        <v>124</v>
      </c>
      <c r="K9" s="97">
        <f>36.0814227028545*'Fixed Data - Inflation'!E16</f>
        <v>51.215697980119309</v>
      </c>
      <c r="L9" s="155"/>
      <c r="M9" s="155"/>
      <c r="N9" s="155"/>
      <c r="O9" s="155"/>
      <c r="P9" s="155"/>
      <c r="Q9" s="155"/>
      <c r="R9" s="155"/>
      <c r="S9" s="155"/>
      <c r="T9" s="155"/>
      <c r="U9" s="155"/>
      <c r="V9" s="155"/>
      <c r="W9" s="155"/>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155"/>
      <c r="BO9" s="155"/>
      <c r="BP9" s="155"/>
    </row>
    <row r="10" spans="1:68" ht="13.5">
      <c r="A10" s="103" t="s">
        <v>125</v>
      </c>
      <c r="B10" s="96">
        <v>0.03</v>
      </c>
      <c r="C10" s="75" t="s">
        <v>122</v>
      </c>
      <c r="D10" s="163" t="s">
        <v>123</v>
      </c>
      <c r="E10" s="155"/>
      <c r="F10" s="155"/>
      <c r="G10" s="155"/>
      <c r="H10" s="155"/>
      <c r="I10" s="76"/>
      <c r="J10" s="126" t="s">
        <v>126</v>
      </c>
      <c r="K10" s="97">
        <f>15.4435208342214*'Fixed Data - Inflation'!E16</f>
        <v>21.921272487201264</v>
      </c>
      <c r="L10" s="155"/>
      <c r="M10" s="155"/>
      <c r="N10" s="155"/>
      <c r="O10" s="155"/>
      <c r="P10" s="155"/>
      <c r="Q10" s="156"/>
      <c r="R10" s="67"/>
      <c r="S10" s="156"/>
      <c r="T10" s="157"/>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155"/>
      <c r="BO10" s="155"/>
      <c r="BP10" s="155"/>
    </row>
    <row r="11" spans="1:68" ht="27">
      <c r="A11" s="103" t="s">
        <v>127</v>
      </c>
      <c r="B11" s="96">
        <v>1.4999999999999999E-2</v>
      </c>
      <c r="C11" s="75" t="s">
        <v>128</v>
      </c>
      <c r="D11" s="163" t="s">
        <v>123</v>
      </c>
      <c r="E11" s="155"/>
      <c r="F11" s="155"/>
      <c r="G11" s="155"/>
      <c r="H11" s="155"/>
      <c r="I11" s="75"/>
      <c r="J11" s="126" t="s">
        <v>129</v>
      </c>
      <c r="K11" s="97">
        <f>0.376671239859058*'Fixed Data - Inflation'!E16</f>
        <v>0.53466518261466411</v>
      </c>
      <c r="L11" s="155"/>
      <c r="M11" s="155"/>
      <c r="N11" s="155"/>
      <c r="O11" s="155"/>
      <c r="P11" s="155"/>
      <c r="Q11" s="156"/>
      <c r="R11" s="67"/>
      <c r="S11" s="156"/>
      <c r="T11" s="157"/>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155"/>
      <c r="BO11" s="155"/>
      <c r="BP11" s="155"/>
    </row>
    <row r="12" spans="1:68" ht="27">
      <c r="A12" s="103" t="s">
        <v>130</v>
      </c>
      <c r="B12" s="99">
        <v>1.286E-2</v>
      </c>
      <c r="C12" s="75" t="s">
        <v>128</v>
      </c>
      <c r="D12" s="163" t="s">
        <v>123</v>
      </c>
      <c r="E12" s="155"/>
      <c r="F12" s="98"/>
      <c r="G12" s="155"/>
      <c r="H12" s="155"/>
      <c r="I12" s="93"/>
      <c r="J12" s="155" t="b">
        <v>0</v>
      </c>
      <c r="K12" s="76"/>
      <c r="L12" s="155"/>
      <c r="M12" s="155"/>
      <c r="N12" s="155"/>
      <c r="O12" s="155"/>
      <c r="P12" s="155"/>
      <c r="Q12" s="156"/>
      <c r="R12" s="67"/>
      <c r="S12" s="156"/>
      <c r="T12" s="157"/>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155"/>
      <c r="BO12" s="155"/>
      <c r="BP12" s="155"/>
    </row>
    <row r="13" spans="1:68" ht="13.5">
      <c r="A13" s="103" t="s">
        <v>131</v>
      </c>
      <c r="B13" s="100">
        <v>45</v>
      </c>
      <c r="C13" s="155"/>
      <c r="D13" s="155"/>
      <c r="E13" s="155"/>
      <c r="F13" s="98"/>
      <c r="G13" s="155"/>
      <c r="H13" s="76"/>
      <c r="I13" s="76"/>
      <c r="J13" s="155"/>
      <c r="K13" s="155"/>
      <c r="L13" s="155"/>
      <c r="M13" s="155"/>
      <c r="N13" s="155"/>
      <c r="O13" s="155"/>
      <c r="P13" s="155"/>
      <c r="Q13" s="156"/>
      <c r="R13" s="67"/>
      <c r="S13" s="158"/>
      <c r="T13" s="157"/>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155"/>
      <c r="BO13" s="155"/>
      <c r="BP13" s="155"/>
    </row>
    <row r="14" spans="1:68" ht="13.5">
      <c r="A14" s="103" t="s">
        <v>132</v>
      </c>
      <c r="B14" s="101">
        <f>C14*'Fixed Data - Inflation'!E27*B16</f>
        <v>14.405683415653495</v>
      </c>
      <c r="C14" s="155">
        <v>2.1850000000000001</v>
      </c>
      <c r="D14" s="155" t="s">
        <v>133</v>
      </c>
      <c r="E14" s="163" t="s">
        <v>134</v>
      </c>
      <c r="F14" s="155"/>
      <c r="G14" s="155"/>
      <c r="H14" s="155"/>
      <c r="I14" s="155"/>
      <c r="J14" s="155"/>
      <c r="K14" s="155"/>
      <c r="L14" s="94"/>
      <c r="M14" s="94"/>
      <c r="N14" s="94"/>
      <c r="O14" s="94"/>
      <c r="P14" s="155"/>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155"/>
      <c r="BO14" s="155"/>
      <c r="BP14" s="155"/>
    </row>
    <row r="15" spans="1:68" ht="27">
      <c r="A15" s="124" t="s">
        <v>135</v>
      </c>
      <c r="B15" s="102">
        <f>C15*'Fixed Data - Inflation'!E27*B16</f>
        <v>6.592990121580547E-2</v>
      </c>
      <c r="C15" s="155">
        <v>0.01</v>
      </c>
      <c r="D15" s="155" t="s">
        <v>133</v>
      </c>
      <c r="E15" s="163" t="s">
        <v>134</v>
      </c>
      <c r="F15" s="94"/>
      <c r="G15" s="155"/>
      <c r="H15" s="67"/>
      <c r="I15" s="67"/>
      <c r="J15" s="155"/>
      <c r="K15" s="155"/>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155"/>
      <c r="BO15" s="155"/>
      <c r="BP15" s="155"/>
    </row>
    <row r="16" spans="1:68" ht="20.100000000000001" customHeight="1">
      <c r="A16" s="94" t="s">
        <v>136</v>
      </c>
      <c r="B16" s="122">
        <v>6.25</v>
      </c>
      <c r="C16" s="155"/>
      <c r="D16" s="155"/>
      <c r="E16" s="155"/>
      <c r="F16" s="155"/>
      <c r="G16" s="155"/>
      <c r="H16" s="155"/>
      <c r="I16" s="155"/>
      <c r="J16" s="94"/>
      <c r="K16" s="94"/>
      <c r="L16" s="94"/>
      <c r="M16" s="93"/>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row>
    <row r="17" spans="1:98" ht="13.5">
      <c r="A17" s="94"/>
      <c r="B17" s="156"/>
      <c r="C17" s="92">
        <v>1</v>
      </c>
      <c r="D17" s="92">
        <v>2</v>
      </c>
      <c r="E17" s="92">
        <v>3</v>
      </c>
      <c r="F17" s="92">
        <v>4</v>
      </c>
      <c r="G17" s="92">
        <v>5</v>
      </c>
      <c r="H17" s="92">
        <v>6</v>
      </c>
      <c r="I17" s="92">
        <v>7</v>
      </c>
      <c r="J17" s="92">
        <v>8</v>
      </c>
      <c r="K17" s="92">
        <v>9</v>
      </c>
      <c r="L17" s="92">
        <v>10</v>
      </c>
      <c r="M17" s="92">
        <v>11</v>
      </c>
      <c r="N17" s="92">
        <v>12</v>
      </c>
      <c r="O17" s="92">
        <v>13</v>
      </c>
      <c r="P17" s="92">
        <v>14</v>
      </c>
      <c r="Q17" s="92">
        <v>15</v>
      </c>
      <c r="R17" s="92">
        <v>16</v>
      </c>
      <c r="S17" s="92">
        <v>17</v>
      </c>
      <c r="T17" s="92">
        <v>18</v>
      </c>
      <c r="U17" s="92">
        <v>19</v>
      </c>
      <c r="V17" s="92">
        <v>20</v>
      </c>
      <c r="W17" s="92">
        <v>21</v>
      </c>
      <c r="X17" s="92">
        <v>22</v>
      </c>
      <c r="Y17" s="92">
        <v>23</v>
      </c>
      <c r="Z17" s="92">
        <v>24</v>
      </c>
      <c r="AA17" s="92">
        <v>25</v>
      </c>
      <c r="AB17" s="92">
        <v>26</v>
      </c>
      <c r="AC17" s="92">
        <v>27</v>
      </c>
      <c r="AD17" s="92">
        <v>28</v>
      </c>
      <c r="AE17" s="92">
        <v>29</v>
      </c>
      <c r="AF17" s="92">
        <v>30</v>
      </c>
      <c r="AG17" s="92">
        <v>31</v>
      </c>
      <c r="AH17" s="92">
        <v>32</v>
      </c>
      <c r="AI17" s="92">
        <v>33</v>
      </c>
      <c r="AJ17" s="92">
        <v>34</v>
      </c>
      <c r="AK17" s="92">
        <v>35</v>
      </c>
      <c r="AL17" s="92">
        <v>36</v>
      </c>
      <c r="AM17" s="92">
        <v>37</v>
      </c>
      <c r="AN17" s="92">
        <v>38</v>
      </c>
      <c r="AO17" s="92">
        <v>39</v>
      </c>
      <c r="AP17" s="92">
        <v>40</v>
      </c>
      <c r="AQ17" s="92">
        <v>41</v>
      </c>
      <c r="AR17" s="92">
        <v>42</v>
      </c>
      <c r="AS17" s="92">
        <v>43</v>
      </c>
      <c r="AT17" s="92">
        <v>44</v>
      </c>
      <c r="AU17" s="92">
        <v>45</v>
      </c>
      <c r="AV17" s="92">
        <v>46</v>
      </c>
      <c r="AW17" s="92">
        <v>47</v>
      </c>
      <c r="AX17" s="92">
        <v>48</v>
      </c>
      <c r="AY17" s="92">
        <v>49</v>
      </c>
      <c r="AZ17" s="92">
        <v>50</v>
      </c>
      <c r="BA17" s="92">
        <v>51</v>
      </c>
      <c r="BB17" s="92">
        <v>52</v>
      </c>
      <c r="BC17" s="92">
        <v>53</v>
      </c>
      <c r="BD17" s="92">
        <v>54</v>
      </c>
      <c r="BE17" s="92">
        <v>55</v>
      </c>
      <c r="BF17" s="92">
        <v>56</v>
      </c>
      <c r="BG17" s="92">
        <v>57</v>
      </c>
      <c r="BH17" s="92">
        <v>58</v>
      </c>
      <c r="BI17" s="92">
        <v>59</v>
      </c>
      <c r="BJ17" s="92">
        <v>60</v>
      </c>
      <c r="BK17" s="92">
        <v>61</v>
      </c>
      <c r="BL17" s="92">
        <v>62</v>
      </c>
      <c r="BM17" s="92">
        <v>63</v>
      </c>
      <c r="BN17" s="92">
        <v>64</v>
      </c>
      <c r="BO17" s="92">
        <v>65</v>
      </c>
      <c r="BP17" s="92">
        <v>66</v>
      </c>
      <c r="BQ17" s="92">
        <v>67</v>
      </c>
      <c r="BR17" s="92">
        <v>68</v>
      </c>
      <c r="BS17" s="92">
        <v>69</v>
      </c>
      <c r="BT17" s="92">
        <v>70</v>
      </c>
      <c r="BU17" s="92">
        <v>71</v>
      </c>
      <c r="BV17" s="92">
        <v>72</v>
      </c>
      <c r="BW17" s="92">
        <v>73</v>
      </c>
      <c r="BX17" s="92">
        <v>74</v>
      </c>
      <c r="BY17" s="92">
        <v>75</v>
      </c>
      <c r="BZ17" s="92">
        <v>76</v>
      </c>
      <c r="CA17" s="155"/>
      <c r="CB17" s="155"/>
      <c r="CC17" s="155"/>
      <c r="CD17" s="155"/>
      <c r="CE17" s="155"/>
      <c r="CF17" s="155"/>
      <c r="CG17" s="92"/>
      <c r="CH17" s="92"/>
      <c r="CI17" s="92"/>
      <c r="CJ17" s="92"/>
      <c r="CK17" s="92"/>
      <c r="CL17" s="92"/>
      <c r="CM17" s="92"/>
      <c r="CN17" s="92"/>
      <c r="CO17" s="155"/>
      <c r="CP17" s="155"/>
      <c r="CQ17" s="155"/>
      <c r="CR17" s="155"/>
      <c r="CS17" s="155"/>
      <c r="CT17" s="155"/>
    </row>
    <row r="18" spans="1:98">
      <c r="A18" s="110" t="s">
        <v>137</v>
      </c>
      <c r="B18" s="164"/>
      <c r="C18" s="113">
        <v>2025</v>
      </c>
      <c r="D18" s="113">
        <v>2026</v>
      </c>
      <c r="E18" s="113">
        <v>2027</v>
      </c>
      <c r="F18" s="113">
        <v>2028</v>
      </c>
      <c r="G18" s="113">
        <v>2029</v>
      </c>
      <c r="H18" s="113">
        <v>2030</v>
      </c>
      <c r="I18" s="113">
        <v>2031</v>
      </c>
      <c r="J18" s="113">
        <v>2032</v>
      </c>
      <c r="K18" s="113">
        <v>2033</v>
      </c>
      <c r="L18" s="113">
        <v>2034</v>
      </c>
      <c r="M18" s="113">
        <v>2035</v>
      </c>
      <c r="N18" s="113">
        <v>2036</v>
      </c>
      <c r="O18" s="113">
        <v>2037</v>
      </c>
      <c r="P18" s="113">
        <v>2038</v>
      </c>
      <c r="Q18" s="113">
        <v>2039</v>
      </c>
      <c r="R18" s="113">
        <v>2040</v>
      </c>
      <c r="S18" s="113">
        <v>2041</v>
      </c>
      <c r="T18" s="113">
        <v>2042</v>
      </c>
      <c r="U18" s="113">
        <v>2043</v>
      </c>
      <c r="V18" s="113">
        <v>2044</v>
      </c>
      <c r="W18" s="113">
        <v>2045</v>
      </c>
      <c r="X18" s="113">
        <v>2046</v>
      </c>
      <c r="Y18" s="113">
        <v>2047</v>
      </c>
      <c r="Z18" s="113">
        <v>2048</v>
      </c>
      <c r="AA18" s="113">
        <v>2049</v>
      </c>
      <c r="AB18" s="113">
        <v>2050</v>
      </c>
      <c r="AC18" s="113">
        <v>2051</v>
      </c>
      <c r="AD18" s="113">
        <v>2052</v>
      </c>
      <c r="AE18" s="113">
        <v>2053</v>
      </c>
      <c r="AF18" s="113">
        <v>2054</v>
      </c>
      <c r="AG18" s="113">
        <v>2055</v>
      </c>
      <c r="AH18" s="113">
        <v>2056</v>
      </c>
      <c r="AI18" s="113">
        <v>2057</v>
      </c>
      <c r="AJ18" s="113">
        <v>2058</v>
      </c>
      <c r="AK18" s="113">
        <v>2059</v>
      </c>
      <c r="AL18" s="113">
        <v>2060</v>
      </c>
      <c r="AM18" s="113">
        <v>2061</v>
      </c>
      <c r="AN18" s="113">
        <v>2062</v>
      </c>
      <c r="AO18" s="113">
        <v>2063</v>
      </c>
      <c r="AP18" s="113">
        <v>2064</v>
      </c>
      <c r="AQ18" s="113">
        <v>2065</v>
      </c>
      <c r="AR18" s="113">
        <v>2066</v>
      </c>
      <c r="AS18" s="113">
        <v>2067</v>
      </c>
      <c r="AT18" s="113">
        <v>2068</v>
      </c>
      <c r="AU18" s="113">
        <v>2069</v>
      </c>
      <c r="AV18" s="113">
        <v>2070</v>
      </c>
      <c r="AW18" s="113">
        <v>2071</v>
      </c>
      <c r="AX18" s="113">
        <v>2072</v>
      </c>
      <c r="AY18" s="113">
        <v>2073</v>
      </c>
      <c r="AZ18" s="113">
        <v>2074</v>
      </c>
      <c r="BA18" s="113">
        <v>2075</v>
      </c>
      <c r="BB18" s="113">
        <v>2076</v>
      </c>
      <c r="BC18" s="113">
        <v>2077</v>
      </c>
      <c r="BD18" s="113">
        <v>2078</v>
      </c>
      <c r="BE18" s="113">
        <v>2079</v>
      </c>
      <c r="BF18" s="113">
        <v>2080</v>
      </c>
      <c r="BG18" s="113">
        <v>2081</v>
      </c>
      <c r="BH18" s="113">
        <v>2082</v>
      </c>
      <c r="BI18" s="113">
        <v>2083</v>
      </c>
      <c r="BJ18" s="113">
        <v>2084</v>
      </c>
      <c r="BK18" s="113">
        <v>2085</v>
      </c>
      <c r="BL18" s="113">
        <v>2086</v>
      </c>
      <c r="BM18" s="113">
        <v>2087</v>
      </c>
      <c r="BN18" s="113">
        <v>2088</v>
      </c>
      <c r="BO18" s="113">
        <v>2089</v>
      </c>
      <c r="BP18" s="113">
        <v>2090</v>
      </c>
      <c r="BQ18" s="113">
        <v>2091</v>
      </c>
      <c r="BR18" s="113">
        <v>2092</v>
      </c>
      <c r="BS18" s="113">
        <v>2093</v>
      </c>
      <c r="BT18" s="113">
        <v>2094</v>
      </c>
      <c r="BU18" s="113">
        <v>2095</v>
      </c>
      <c r="BV18" s="113">
        <v>2096</v>
      </c>
      <c r="BW18" s="113">
        <v>2097</v>
      </c>
      <c r="BX18" s="113">
        <v>2098</v>
      </c>
      <c r="BY18" s="113">
        <v>2099</v>
      </c>
      <c r="BZ18" s="113">
        <v>2100</v>
      </c>
      <c r="CA18" s="155"/>
      <c r="CB18" s="155"/>
      <c r="CC18" s="155"/>
      <c r="CD18" s="155"/>
      <c r="CE18" s="155"/>
      <c r="CF18" s="155"/>
      <c r="CG18" s="156"/>
      <c r="CH18" s="156"/>
      <c r="CI18" s="156"/>
      <c r="CJ18" s="156"/>
      <c r="CK18" s="156"/>
      <c r="CL18" s="156"/>
      <c r="CM18" s="156"/>
      <c r="CN18" s="156"/>
      <c r="CO18" s="155"/>
      <c r="CP18" s="155"/>
      <c r="CQ18" s="155"/>
      <c r="CR18" s="155"/>
      <c r="CS18" s="155"/>
      <c r="CT18" s="155"/>
    </row>
    <row r="19" spans="1:98" ht="27.75">
      <c r="A19" s="110" t="s">
        <v>138</v>
      </c>
      <c r="B19" s="276" t="s">
        <v>139</v>
      </c>
      <c r="C19" s="247">
        <v>193</v>
      </c>
      <c r="D19" s="247">
        <v>174</v>
      </c>
      <c r="E19" s="247">
        <v>154</v>
      </c>
      <c r="F19" s="247">
        <v>133</v>
      </c>
      <c r="G19" s="247">
        <v>110</v>
      </c>
      <c r="H19" s="247">
        <v>85</v>
      </c>
      <c r="I19" s="247">
        <v>65</v>
      </c>
      <c r="J19" s="247">
        <v>50</v>
      </c>
      <c r="K19" s="247">
        <v>38</v>
      </c>
      <c r="L19" s="247">
        <v>29</v>
      </c>
      <c r="M19" s="247">
        <v>23</v>
      </c>
      <c r="N19" s="247">
        <v>17</v>
      </c>
      <c r="O19" s="247">
        <v>13</v>
      </c>
      <c r="P19" s="247">
        <v>10</v>
      </c>
      <c r="Q19" s="247">
        <v>8</v>
      </c>
      <c r="R19" s="247">
        <v>6</v>
      </c>
      <c r="S19" s="247">
        <v>6</v>
      </c>
      <c r="T19" s="247">
        <v>4</v>
      </c>
      <c r="U19" s="247">
        <v>3</v>
      </c>
      <c r="V19" s="247">
        <v>2</v>
      </c>
      <c r="W19" s="247">
        <v>1</v>
      </c>
      <c r="X19" s="247">
        <v>1</v>
      </c>
      <c r="Y19" s="247">
        <v>1</v>
      </c>
      <c r="Z19" s="247">
        <v>1</v>
      </c>
      <c r="AA19" s="247">
        <v>1</v>
      </c>
      <c r="AB19" s="247">
        <v>1</v>
      </c>
      <c r="AC19" s="247">
        <v>2</v>
      </c>
      <c r="AD19" s="247">
        <v>2</v>
      </c>
      <c r="AE19" s="247">
        <v>2</v>
      </c>
      <c r="AF19" s="247">
        <v>2</v>
      </c>
      <c r="AG19" s="247">
        <v>2</v>
      </c>
      <c r="AH19" s="247">
        <v>2</v>
      </c>
      <c r="AI19" s="247">
        <v>2</v>
      </c>
      <c r="AJ19" s="247">
        <v>2</v>
      </c>
      <c r="AK19" s="247">
        <v>2</v>
      </c>
      <c r="AL19" s="247">
        <v>2</v>
      </c>
      <c r="AM19" s="247">
        <v>2</v>
      </c>
      <c r="AN19" s="247">
        <v>2</v>
      </c>
      <c r="AO19" s="247">
        <v>2</v>
      </c>
      <c r="AP19" s="247">
        <v>2</v>
      </c>
      <c r="AQ19" s="247">
        <v>2</v>
      </c>
      <c r="AR19" s="247">
        <v>2</v>
      </c>
      <c r="AS19" s="247">
        <v>2</v>
      </c>
      <c r="AT19" s="247">
        <v>2</v>
      </c>
      <c r="AU19" s="247">
        <v>2</v>
      </c>
      <c r="AV19" s="247">
        <v>2</v>
      </c>
      <c r="AW19" s="247">
        <v>2</v>
      </c>
      <c r="AX19" s="247">
        <v>2</v>
      </c>
      <c r="AY19" s="247">
        <v>2</v>
      </c>
      <c r="AZ19" s="247">
        <v>2</v>
      </c>
      <c r="BA19" s="247">
        <v>2</v>
      </c>
      <c r="BB19" s="247">
        <v>2</v>
      </c>
      <c r="BC19" s="247">
        <v>2</v>
      </c>
      <c r="BD19" s="247">
        <v>2</v>
      </c>
      <c r="BE19" s="247">
        <v>2</v>
      </c>
      <c r="BF19" s="247">
        <v>2</v>
      </c>
      <c r="BG19" s="247">
        <v>2</v>
      </c>
      <c r="BH19" s="247">
        <v>2</v>
      </c>
      <c r="BI19" s="247">
        <v>2</v>
      </c>
      <c r="BJ19" s="247">
        <v>2</v>
      </c>
      <c r="BK19" s="247">
        <v>2</v>
      </c>
      <c r="BL19" s="247">
        <v>2</v>
      </c>
      <c r="BM19" s="247">
        <v>2</v>
      </c>
      <c r="BN19" s="247">
        <v>2</v>
      </c>
      <c r="BO19" s="247">
        <v>2</v>
      </c>
      <c r="BP19" s="247">
        <v>2</v>
      </c>
      <c r="BQ19" s="247">
        <v>2</v>
      </c>
      <c r="BR19" s="247">
        <v>2</v>
      </c>
      <c r="BS19" s="247">
        <v>2</v>
      </c>
      <c r="BT19" s="247">
        <v>2</v>
      </c>
      <c r="BU19" s="247">
        <v>2</v>
      </c>
      <c r="BV19" s="247">
        <v>2</v>
      </c>
      <c r="BW19" s="247">
        <v>2</v>
      </c>
      <c r="BX19" s="247">
        <v>2</v>
      </c>
      <c r="BY19" s="247">
        <v>2</v>
      </c>
      <c r="BZ19" s="247">
        <v>2</v>
      </c>
      <c r="CA19" s="155"/>
      <c r="CB19" s="155"/>
      <c r="CC19" s="155"/>
      <c r="CD19" s="155"/>
      <c r="CE19" s="155"/>
      <c r="CF19" s="155"/>
      <c r="CG19" s="155"/>
      <c r="CH19" s="155"/>
      <c r="CI19" s="155"/>
      <c r="CJ19" s="155"/>
      <c r="CK19" s="155"/>
      <c r="CL19" s="155"/>
      <c r="CM19" s="155"/>
      <c r="CN19" s="155"/>
      <c r="CO19" s="155"/>
      <c r="CP19" s="155"/>
      <c r="CQ19" s="155"/>
      <c r="CR19" s="155"/>
      <c r="CS19" s="155"/>
      <c r="CT19" s="155"/>
    </row>
    <row r="20" spans="1:98" ht="45.75" customHeight="1">
      <c r="A20" s="110" t="s">
        <v>140</v>
      </c>
      <c r="B20" s="165" t="s">
        <v>141</v>
      </c>
      <c r="C20" s="247">
        <f>C19/1000</f>
        <v>0.193</v>
      </c>
      <c r="D20" s="247">
        <f t="shared" ref="D20:BO20" si="0">D19/1000</f>
        <v>0.17399999999999999</v>
      </c>
      <c r="E20" s="247">
        <f t="shared" si="0"/>
        <v>0.154</v>
      </c>
      <c r="F20" s="247">
        <f t="shared" si="0"/>
        <v>0.13300000000000001</v>
      </c>
      <c r="G20" s="247">
        <f t="shared" si="0"/>
        <v>0.11</v>
      </c>
      <c r="H20" s="247">
        <f t="shared" si="0"/>
        <v>8.5000000000000006E-2</v>
      </c>
      <c r="I20" s="247">
        <f t="shared" si="0"/>
        <v>6.5000000000000002E-2</v>
      </c>
      <c r="J20" s="247">
        <f t="shared" si="0"/>
        <v>0.05</v>
      </c>
      <c r="K20" s="247">
        <f t="shared" si="0"/>
        <v>3.7999999999999999E-2</v>
      </c>
      <c r="L20" s="247">
        <f t="shared" si="0"/>
        <v>2.9000000000000001E-2</v>
      </c>
      <c r="M20" s="247">
        <f t="shared" si="0"/>
        <v>2.3E-2</v>
      </c>
      <c r="N20" s="247">
        <f t="shared" si="0"/>
        <v>1.7000000000000001E-2</v>
      </c>
      <c r="O20" s="247">
        <f t="shared" si="0"/>
        <v>1.2999999999999999E-2</v>
      </c>
      <c r="P20" s="247">
        <f t="shared" si="0"/>
        <v>0.01</v>
      </c>
      <c r="Q20" s="247">
        <f t="shared" si="0"/>
        <v>8.0000000000000002E-3</v>
      </c>
      <c r="R20" s="247">
        <f t="shared" si="0"/>
        <v>6.0000000000000001E-3</v>
      </c>
      <c r="S20" s="247">
        <f t="shared" si="0"/>
        <v>6.0000000000000001E-3</v>
      </c>
      <c r="T20" s="247">
        <f t="shared" si="0"/>
        <v>4.0000000000000001E-3</v>
      </c>
      <c r="U20" s="247">
        <f t="shared" si="0"/>
        <v>3.0000000000000001E-3</v>
      </c>
      <c r="V20" s="247">
        <f t="shared" si="0"/>
        <v>2E-3</v>
      </c>
      <c r="W20" s="247">
        <f t="shared" si="0"/>
        <v>1E-3</v>
      </c>
      <c r="X20" s="247">
        <f t="shared" si="0"/>
        <v>1E-3</v>
      </c>
      <c r="Y20" s="247">
        <f t="shared" si="0"/>
        <v>1E-3</v>
      </c>
      <c r="Z20" s="247">
        <f t="shared" si="0"/>
        <v>1E-3</v>
      </c>
      <c r="AA20" s="247">
        <f t="shared" si="0"/>
        <v>1E-3</v>
      </c>
      <c r="AB20" s="247">
        <f t="shared" si="0"/>
        <v>1E-3</v>
      </c>
      <c r="AC20" s="247">
        <f t="shared" si="0"/>
        <v>2E-3</v>
      </c>
      <c r="AD20" s="247">
        <f t="shared" si="0"/>
        <v>2E-3</v>
      </c>
      <c r="AE20" s="247">
        <f t="shared" si="0"/>
        <v>2E-3</v>
      </c>
      <c r="AF20" s="247">
        <f t="shared" si="0"/>
        <v>2E-3</v>
      </c>
      <c r="AG20" s="247">
        <f t="shared" si="0"/>
        <v>2E-3</v>
      </c>
      <c r="AH20" s="247">
        <f t="shared" si="0"/>
        <v>2E-3</v>
      </c>
      <c r="AI20" s="247">
        <f t="shared" si="0"/>
        <v>2E-3</v>
      </c>
      <c r="AJ20" s="247">
        <f t="shared" si="0"/>
        <v>2E-3</v>
      </c>
      <c r="AK20" s="247">
        <f t="shared" si="0"/>
        <v>2E-3</v>
      </c>
      <c r="AL20" s="247">
        <f t="shared" si="0"/>
        <v>2E-3</v>
      </c>
      <c r="AM20" s="247">
        <f t="shared" si="0"/>
        <v>2E-3</v>
      </c>
      <c r="AN20" s="247">
        <f t="shared" si="0"/>
        <v>2E-3</v>
      </c>
      <c r="AO20" s="247">
        <f t="shared" si="0"/>
        <v>2E-3</v>
      </c>
      <c r="AP20" s="247">
        <f t="shared" si="0"/>
        <v>2E-3</v>
      </c>
      <c r="AQ20" s="247">
        <f t="shared" si="0"/>
        <v>2E-3</v>
      </c>
      <c r="AR20" s="247">
        <f t="shared" si="0"/>
        <v>2E-3</v>
      </c>
      <c r="AS20" s="247">
        <f t="shared" si="0"/>
        <v>2E-3</v>
      </c>
      <c r="AT20" s="247">
        <f t="shared" si="0"/>
        <v>2E-3</v>
      </c>
      <c r="AU20" s="247">
        <f t="shared" si="0"/>
        <v>2E-3</v>
      </c>
      <c r="AV20" s="247">
        <f t="shared" si="0"/>
        <v>2E-3</v>
      </c>
      <c r="AW20" s="247">
        <f t="shared" si="0"/>
        <v>2E-3</v>
      </c>
      <c r="AX20" s="247">
        <f t="shared" si="0"/>
        <v>2E-3</v>
      </c>
      <c r="AY20" s="247">
        <f t="shared" si="0"/>
        <v>2E-3</v>
      </c>
      <c r="AZ20" s="247">
        <f t="shared" si="0"/>
        <v>2E-3</v>
      </c>
      <c r="BA20" s="247">
        <f t="shared" si="0"/>
        <v>2E-3</v>
      </c>
      <c r="BB20" s="247">
        <f t="shared" si="0"/>
        <v>2E-3</v>
      </c>
      <c r="BC20" s="247">
        <f t="shared" si="0"/>
        <v>2E-3</v>
      </c>
      <c r="BD20" s="247">
        <f t="shared" si="0"/>
        <v>2E-3</v>
      </c>
      <c r="BE20" s="247">
        <f t="shared" si="0"/>
        <v>2E-3</v>
      </c>
      <c r="BF20" s="247">
        <f t="shared" si="0"/>
        <v>2E-3</v>
      </c>
      <c r="BG20" s="247">
        <f t="shared" si="0"/>
        <v>2E-3</v>
      </c>
      <c r="BH20" s="247">
        <f t="shared" si="0"/>
        <v>2E-3</v>
      </c>
      <c r="BI20" s="247">
        <f t="shared" si="0"/>
        <v>2E-3</v>
      </c>
      <c r="BJ20" s="247">
        <f t="shared" si="0"/>
        <v>2E-3</v>
      </c>
      <c r="BK20" s="247">
        <f t="shared" si="0"/>
        <v>2E-3</v>
      </c>
      <c r="BL20" s="247">
        <f t="shared" si="0"/>
        <v>2E-3</v>
      </c>
      <c r="BM20" s="247">
        <f t="shared" si="0"/>
        <v>2E-3</v>
      </c>
      <c r="BN20" s="247">
        <f t="shared" si="0"/>
        <v>2E-3</v>
      </c>
      <c r="BO20" s="247">
        <f t="shared" si="0"/>
        <v>2E-3</v>
      </c>
      <c r="BP20" s="247">
        <f t="shared" ref="BP20:BZ20" si="1">BP19/1000</f>
        <v>2E-3</v>
      </c>
      <c r="BQ20" s="247">
        <f t="shared" si="1"/>
        <v>2E-3</v>
      </c>
      <c r="BR20" s="247">
        <f t="shared" si="1"/>
        <v>2E-3</v>
      </c>
      <c r="BS20" s="247">
        <f t="shared" si="1"/>
        <v>2E-3</v>
      </c>
      <c r="BT20" s="247">
        <f t="shared" si="1"/>
        <v>2E-3</v>
      </c>
      <c r="BU20" s="247">
        <f t="shared" si="1"/>
        <v>2E-3</v>
      </c>
      <c r="BV20" s="247">
        <f t="shared" si="1"/>
        <v>2E-3</v>
      </c>
      <c r="BW20" s="247">
        <f t="shared" si="1"/>
        <v>2E-3</v>
      </c>
      <c r="BX20" s="247">
        <f t="shared" si="1"/>
        <v>2E-3</v>
      </c>
      <c r="BY20" s="247">
        <f t="shared" si="1"/>
        <v>2E-3</v>
      </c>
      <c r="BZ20" s="247">
        <f t="shared" si="1"/>
        <v>2E-3</v>
      </c>
      <c r="CA20" s="155"/>
      <c r="CB20" s="155"/>
      <c r="CC20" s="155"/>
      <c r="CD20" s="155"/>
      <c r="CE20" s="155"/>
      <c r="CF20" s="155"/>
      <c r="CG20" s="155"/>
      <c r="CH20" s="155"/>
      <c r="CI20" s="155"/>
      <c r="CJ20" s="155"/>
      <c r="CK20" s="155"/>
      <c r="CL20" s="155"/>
      <c r="CM20" s="155"/>
      <c r="CN20" s="155"/>
      <c r="CO20" s="155"/>
      <c r="CP20" s="155"/>
      <c r="CQ20" s="155"/>
      <c r="CR20" s="155"/>
      <c r="CS20" s="155"/>
      <c r="CT20" s="155"/>
    </row>
    <row r="21" spans="1:98" ht="42.75" customHeight="1">
      <c r="A21" s="110" t="s">
        <v>142</v>
      </c>
      <c r="B21" s="163" t="s">
        <v>143</v>
      </c>
      <c r="C21" s="247">
        <v>273</v>
      </c>
      <c r="D21" s="247">
        <v>277</v>
      </c>
      <c r="E21" s="247">
        <v>281</v>
      </c>
      <c r="F21" s="247">
        <v>286</v>
      </c>
      <c r="G21" s="247">
        <v>290</v>
      </c>
      <c r="H21" s="247">
        <v>294</v>
      </c>
      <c r="I21" s="247">
        <v>299</v>
      </c>
      <c r="J21" s="247">
        <v>304</v>
      </c>
      <c r="K21" s="247">
        <v>308</v>
      </c>
      <c r="L21" s="247">
        <v>313</v>
      </c>
      <c r="M21" s="247">
        <v>318</v>
      </c>
      <c r="N21" s="247">
        <v>322</v>
      </c>
      <c r="O21" s="247">
        <v>327</v>
      </c>
      <c r="P21" s="247">
        <v>332</v>
      </c>
      <c r="Q21" s="247">
        <v>337</v>
      </c>
      <c r="R21" s="247">
        <v>343</v>
      </c>
      <c r="S21" s="247">
        <v>348</v>
      </c>
      <c r="T21" s="247">
        <v>353</v>
      </c>
      <c r="U21" s="247">
        <v>358</v>
      </c>
      <c r="V21" s="247">
        <v>364</v>
      </c>
      <c r="W21" s="247">
        <v>369</v>
      </c>
      <c r="X21" s="247">
        <v>375</v>
      </c>
      <c r="Y21" s="247">
        <v>380</v>
      </c>
      <c r="Z21" s="247">
        <v>386</v>
      </c>
      <c r="AA21" s="247">
        <v>392</v>
      </c>
      <c r="AB21" s="247">
        <v>398</v>
      </c>
      <c r="AC21" s="248">
        <f>SLOPE(W21:AB21,W$18:AB$18)+AB21</f>
        <v>403.77142857142854</v>
      </c>
      <c r="AD21" s="248">
        <f t="shared" ref="AD21:BZ21" si="2">SLOPE(X21:AC21,X$18:AC$18)+AC21</f>
        <v>409.59591836734688</v>
      </c>
      <c r="AE21" s="248">
        <f t="shared" si="2"/>
        <v>415.51860058309029</v>
      </c>
      <c r="AF21" s="248">
        <f t="shared" si="2"/>
        <v>421.40866305705947</v>
      </c>
      <c r="AG21" s="248">
        <f t="shared" si="2"/>
        <v>427.27790896650197</v>
      </c>
      <c r="AH21" s="248">
        <f t="shared" si="2"/>
        <v>433.14144983807756</v>
      </c>
      <c r="AI21" s="248">
        <f t="shared" si="2"/>
        <v>439.02105385535413</v>
      </c>
      <c r="AJ21" s="248">
        <f t="shared" si="2"/>
        <v>444.90286731576668</v>
      </c>
      <c r="AK21" s="248">
        <f t="shared" si="2"/>
        <v>450.7777829423336</v>
      </c>
      <c r="AL21" s="248">
        <f t="shared" si="2"/>
        <v>456.65207089923194</v>
      </c>
      <c r="AM21" s="248">
        <f t="shared" si="2"/>
        <v>462.52811725456996</v>
      </c>
      <c r="AN21" s="248">
        <f t="shared" si="2"/>
        <v>468.40529736430318</v>
      </c>
      <c r="AO21" s="248">
        <f t="shared" si="2"/>
        <v>474.281618944819</v>
      </c>
      <c r="AP21" s="248">
        <f t="shared" si="2"/>
        <v>480.15740030957636</v>
      </c>
      <c r="AQ21" s="248">
        <f t="shared" si="2"/>
        <v>486.03351205479657</v>
      </c>
      <c r="AR21" s="248">
        <f t="shared" si="2"/>
        <v>491.90983709832108</v>
      </c>
      <c r="AS21" s="248">
        <f t="shared" si="2"/>
        <v>497.78609494560658</v>
      </c>
      <c r="AT21" s="248">
        <f t="shared" si="2"/>
        <v>503.66223077738493</v>
      </c>
      <c r="AU21" s="248">
        <f t="shared" si="2"/>
        <v>509.5383870092262</v>
      </c>
      <c r="AV21" s="248">
        <f t="shared" si="2"/>
        <v>515.41459693817762</v>
      </c>
      <c r="AW21" s="248">
        <f t="shared" si="2"/>
        <v>521.29080293764616</v>
      </c>
      <c r="AX21" s="248">
        <f t="shared" si="2"/>
        <v>527.16698840639413</v>
      </c>
      <c r="AY21" s="248">
        <f t="shared" si="2"/>
        <v>533.04317108392763</v>
      </c>
      <c r="AZ21" s="248">
        <f t="shared" si="2"/>
        <v>538.91936284746146</v>
      </c>
      <c r="BA21" s="248">
        <f t="shared" si="2"/>
        <v>544.79555676452355</v>
      </c>
      <c r="BB21" s="248">
        <f t="shared" si="2"/>
        <v>550.67174709420101</v>
      </c>
      <c r="BC21" s="248">
        <f t="shared" si="2"/>
        <v>556.54793616907807</v>
      </c>
      <c r="BD21" s="248">
        <f t="shared" si="2"/>
        <v>562.42412647654385</v>
      </c>
      <c r="BE21" s="248">
        <f t="shared" si="2"/>
        <v>568.30031754104698</v>
      </c>
      <c r="BF21" s="248">
        <f t="shared" si="2"/>
        <v>574.17650816044318</v>
      </c>
      <c r="BG21" s="248">
        <f t="shared" si="2"/>
        <v>580.05269840694609</v>
      </c>
      <c r="BH21" s="248">
        <f t="shared" si="2"/>
        <v>585.92888879558393</v>
      </c>
      <c r="BI21" s="248">
        <f t="shared" si="2"/>
        <v>591.80507935395917</v>
      </c>
      <c r="BJ21" s="248">
        <f t="shared" si="2"/>
        <v>597.68126987959317</v>
      </c>
      <c r="BK21" s="248">
        <f t="shared" si="2"/>
        <v>603.55746032707646</v>
      </c>
      <c r="BL21" s="248">
        <f t="shared" si="2"/>
        <v>609.43365077877593</v>
      </c>
      <c r="BM21" s="248">
        <f t="shared" si="2"/>
        <v>615.30984126389762</v>
      </c>
      <c r="BN21" s="248">
        <f t="shared" si="2"/>
        <v>621.1860317514263</v>
      </c>
      <c r="BO21" s="248">
        <f t="shared" si="2"/>
        <v>627.06222222548195</v>
      </c>
      <c r="BP21" s="248">
        <f t="shared" si="2"/>
        <v>632.93841269655661</v>
      </c>
      <c r="BQ21" s="248">
        <f t="shared" si="2"/>
        <v>638.81460317298649</v>
      </c>
      <c r="BR21" s="248">
        <f t="shared" si="2"/>
        <v>644.69079365136031</v>
      </c>
      <c r="BS21" s="248">
        <f t="shared" si="2"/>
        <v>650.56698412773369</v>
      </c>
      <c r="BT21" s="248">
        <f t="shared" si="2"/>
        <v>656.4431746030366</v>
      </c>
      <c r="BU21" s="248">
        <f t="shared" si="2"/>
        <v>662.31936507902742</v>
      </c>
      <c r="BV21" s="248">
        <f t="shared" si="2"/>
        <v>668.19555555556678</v>
      </c>
      <c r="BW21" s="248">
        <f t="shared" si="2"/>
        <v>674.07174603188696</v>
      </c>
      <c r="BX21" s="248">
        <f t="shared" si="2"/>
        <v>679.94793650794759</v>
      </c>
      <c r="BY21" s="248">
        <f t="shared" si="2"/>
        <v>685.82412698406642</v>
      </c>
      <c r="BZ21" s="248">
        <f t="shared" si="2"/>
        <v>691.70031746030156</v>
      </c>
      <c r="CA21" s="155"/>
      <c r="CB21" s="155"/>
      <c r="CC21" s="155"/>
      <c r="CD21" s="155"/>
      <c r="CE21" s="155"/>
      <c r="CF21" s="155"/>
      <c r="CG21" s="155"/>
      <c r="CH21" s="155"/>
      <c r="CI21" s="155"/>
      <c r="CJ21" s="155"/>
      <c r="CK21" s="155"/>
      <c r="CL21" s="155"/>
      <c r="CM21" s="155"/>
      <c r="CN21" s="155"/>
      <c r="CO21" s="155"/>
      <c r="CP21" s="155"/>
      <c r="CQ21" s="155"/>
      <c r="CR21" s="155"/>
      <c r="CS21" s="155"/>
      <c r="CT21" s="155"/>
    </row>
    <row r="22" spans="1:98" ht="37.15">
      <c r="A22" s="110" t="s">
        <v>144</v>
      </c>
      <c r="B22" s="164" t="s">
        <v>145</v>
      </c>
      <c r="C22" s="249">
        <f>C21*'Fixed Data - Inflation'!$E$27</f>
        <v>287.9818085106383</v>
      </c>
      <c r="D22" s="249">
        <f>D21*'Fixed Data - Inflation'!$E$27</f>
        <v>292.20132218844986</v>
      </c>
      <c r="E22" s="249">
        <f>E21*'Fixed Data - Inflation'!$E$27</f>
        <v>296.42083586626137</v>
      </c>
      <c r="F22" s="249">
        <f>F21*'Fixed Data - Inflation'!$E$27</f>
        <v>301.69522796352584</v>
      </c>
      <c r="G22" s="249">
        <f>G21*'Fixed Data - Inflation'!$E$27</f>
        <v>305.9147416413374</v>
      </c>
      <c r="H22" s="249">
        <f>H21*'Fixed Data - Inflation'!$E$27</f>
        <v>310.13425531914891</v>
      </c>
      <c r="I22" s="249">
        <f>I21*'Fixed Data - Inflation'!$E$27</f>
        <v>315.40864741641337</v>
      </c>
      <c r="J22" s="249">
        <f>J21*'Fixed Data - Inflation'!$E$27</f>
        <v>320.68303951367778</v>
      </c>
      <c r="K22" s="249">
        <f>K21*'Fixed Data - Inflation'!$E$27</f>
        <v>324.90255319148935</v>
      </c>
      <c r="L22" s="249">
        <f>L21*'Fixed Data - Inflation'!$E$27</f>
        <v>330.17694528875381</v>
      </c>
      <c r="M22" s="249">
        <f>M21*'Fixed Data - Inflation'!$E$27</f>
        <v>335.45133738601822</v>
      </c>
      <c r="N22" s="249">
        <f>N21*'Fixed Data - Inflation'!$E$27</f>
        <v>339.67085106382979</v>
      </c>
      <c r="O22" s="249">
        <f>O21*'Fixed Data - Inflation'!$E$27</f>
        <v>344.9452431610942</v>
      </c>
      <c r="P22" s="249">
        <f>P21*'Fixed Data - Inflation'!$E$27</f>
        <v>350.21963525835866</v>
      </c>
      <c r="Q22" s="249">
        <f>Q21*'Fixed Data - Inflation'!$E$27</f>
        <v>355.49402735562307</v>
      </c>
      <c r="R22" s="249">
        <f>R21*'Fixed Data - Inflation'!$E$27</f>
        <v>361.82329787234039</v>
      </c>
      <c r="S22" s="249">
        <f>S21*'Fixed Data - Inflation'!$E$27</f>
        <v>367.09768996960486</v>
      </c>
      <c r="T22" s="249">
        <f>T21*'Fixed Data - Inflation'!$E$27</f>
        <v>372.37208206686927</v>
      </c>
      <c r="U22" s="249">
        <f>U21*'Fixed Data - Inflation'!$E$27</f>
        <v>377.64647416413374</v>
      </c>
      <c r="V22" s="249">
        <f>V21*'Fixed Data - Inflation'!$E$27</f>
        <v>383.97574468085105</v>
      </c>
      <c r="W22" s="249">
        <f>W21*'Fixed Data - Inflation'!$E$27</f>
        <v>389.25013677811552</v>
      </c>
      <c r="X22" s="249">
        <f>X21*'Fixed Data - Inflation'!$E$27</f>
        <v>395.57940729483283</v>
      </c>
      <c r="Y22" s="249">
        <f>Y21*'Fixed Data - Inflation'!$E$27</f>
        <v>400.85379939209724</v>
      </c>
      <c r="Z22" s="249">
        <f>Z21*'Fixed Data - Inflation'!$E$27</f>
        <v>407.18306990881456</v>
      </c>
      <c r="AA22" s="249">
        <f>AA21*'Fixed Data - Inflation'!$E$27</f>
        <v>413.51234042553193</v>
      </c>
      <c r="AB22" s="249">
        <f>AB21*'Fixed Data - Inflation'!$E$27</f>
        <v>419.84161094224925</v>
      </c>
      <c r="AC22" s="249">
        <f>AC21*'Fixed Data - Inflation'!$E$27</f>
        <v>425.92976639166301</v>
      </c>
      <c r="AD22" s="249">
        <f>AD21*'Fixed Data - Inflation'!$E$27</f>
        <v>432.07389498170085</v>
      </c>
      <c r="AE22" s="249">
        <f>AE21*'Fixed Data - Inflation'!$E$27</f>
        <v>438.32160463636598</v>
      </c>
      <c r="AF22" s="249">
        <f>AF21*'Fixed Data - Inflation'!$E$27</f>
        <v>444.53490442938534</v>
      </c>
      <c r="AG22" s="249">
        <f>AG21*'Fixed Data - Inflation'!$E$27</f>
        <v>450.72624527771836</v>
      </c>
      <c r="AH22" s="249">
        <f>AH21*'Fixed Data - Inflation'!$E$27</f>
        <v>456.91156800472345</v>
      </c>
      <c r="AI22" s="249">
        <f>AI21*'Fixed Data - Inflation'!$E$27</f>
        <v>463.11383539747698</v>
      </c>
      <c r="AJ22" s="249">
        <f>AJ21*'Fixed Data - Inflation'!$E$27</f>
        <v>469.31843348411371</v>
      </c>
      <c r="AK22" s="249">
        <f>AK21*'Fixed Data - Inflation'!$E$27</f>
        <v>475.51575519468565</v>
      </c>
      <c r="AL22" s="249">
        <f>AL21*'Fixed Data - Inflation'!$E$27</f>
        <v>481.71241479006972</v>
      </c>
      <c r="AM22" s="249">
        <f>AM21*'Fixed Data - Inflation'!$E$27</f>
        <v>487.91092928202062</v>
      </c>
      <c r="AN22" s="249">
        <f>AN21*'Fixed Data - Inflation'!$E$27</f>
        <v>494.11063974701591</v>
      </c>
      <c r="AO22" s="249">
        <f>AO21*'Fixed Data - Inflation'!$E$27</f>
        <v>500.30944456806736</v>
      </c>
      <c r="AP22" s="249">
        <f>AP21*'Fixed Data - Inflation'!$E$27</f>
        <v>506.50767952717331</v>
      </c>
      <c r="AQ22" s="249">
        <f>AQ21*'Fixed Data - Inflation'!$E$27</f>
        <v>512.70626299749972</v>
      </c>
      <c r="AR22" s="249">
        <f>AR21*'Fixed Data - Inflation'!$E$27</f>
        <v>518.90507147160429</v>
      </c>
      <c r="AS22" s="249">
        <f>AS21*'Fixed Data - Inflation'!$E$27</f>
        <v>525.1038090618465</v>
      </c>
      <c r="AT22" s="249">
        <f>AT21*'Fixed Data - Inflation'!$E$27</f>
        <v>531.30241794056326</v>
      </c>
      <c r="AU22" s="249">
        <f>AU21*'Fixed Data - Inflation'!$E$27</f>
        <v>537.50104833886621</v>
      </c>
      <c r="AV22" s="249">
        <f>AV21*'Fixed Data - Inflation'!$E$27</f>
        <v>543.69973538109184</v>
      </c>
      <c r="AW22" s="249">
        <f>AW21*'Fixed Data - Inflation'!$E$27</f>
        <v>549.89841827819089</v>
      </c>
      <c r="AX22" s="249">
        <f>AX21*'Fixed Data - Inflation'!$E$27</f>
        <v>556.09707951787573</v>
      </c>
      <c r="AY22" s="249">
        <f>AY21*'Fixed Data - Inflation'!$E$27</f>
        <v>562.29573781316867</v>
      </c>
      <c r="AZ22" s="249">
        <f>AZ21*'Fixed Data - Inflation'!$E$27</f>
        <v>568.49440569308729</v>
      </c>
      <c r="BA22" s="249">
        <f>BA21*'Fixed Data - Inflation'!$E$27</f>
        <v>574.69307584471642</v>
      </c>
      <c r="BB22" s="249">
        <f>BB21*'Fixed Data - Inflation'!$E$27</f>
        <v>580.891742212091</v>
      </c>
      <c r="BC22" s="249">
        <f>BC21*'Fixed Data - Inflation'!$E$27</f>
        <v>587.0904072558036</v>
      </c>
      <c r="BD22" s="249">
        <f>BD21*'Fixed Data - Inflation'!$E$27</f>
        <v>593.28907359974744</v>
      </c>
      <c r="BE22" s="249">
        <f>BE21*'Fixed Data - Inflation'!$E$27</f>
        <v>599.48774074227367</v>
      </c>
      <c r="BF22" s="249">
        <f>BF21*'Fixed Data - Inflation'!$E$27</f>
        <v>605.68640741526622</v>
      </c>
      <c r="BG22" s="249">
        <f>BG21*'Fixed Data - Inflation'!$E$27</f>
        <v>611.88507369490173</v>
      </c>
      <c r="BH22" s="249">
        <f>BH21*'Fixed Data - Inflation'!$E$27</f>
        <v>618.08374012447223</v>
      </c>
      <c r="BI22" s="249">
        <f>BI21*'Fixed Data - Inflation'!$E$27</f>
        <v>624.28240673309517</v>
      </c>
      <c r="BJ22" s="249">
        <f>BJ21*'Fixed Data - Inflation'!$E$27</f>
        <v>630.48107330717994</v>
      </c>
      <c r="BK22" s="249">
        <f>BK21*'Fixed Data - Inflation'!$E$27</f>
        <v>636.67973979882527</v>
      </c>
      <c r="BL22" s="249">
        <f>BL21*'Fixed Data - Inflation'!$E$27</f>
        <v>642.87840629491814</v>
      </c>
      <c r="BM22" s="249">
        <f>BM21*'Fixed Data - Inflation'!$E$27</f>
        <v>649.07707282626745</v>
      </c>
      <c r="BN22" s="249">
        <f>BN21*'Fixed Data - Inflation'!$E$27</f>
        <v>655.27573936015574</v>
      </c>
      <c r="BO22" s="249">
        <f>BO21*'Fixed Data - Inflation'!$E$27</f>
        <v>661.47440587983169</v>
      </c>
      <c r="BP22" s="249">
        <f>BP21*'Fixed Data - Inflation'!$E$27</f>
        <v>667.67307239636307</v>
      </c>
      <c r="BQ22" s="249">
        <f>BQ21*'Fixed Data - Inflation'!$E$27</f>
        <v>673.87173891854354</v>
      </c>
      <c r="BR22" s="249">
        <f>BR21*'Fixed Data - Inflation'!$E$27</f>
        <v>680.07040544277459</v>
      </c>
      <c r="BS22" s="249">
        <f>BS21*'Fixed Data - Inflation'!$E$27</f>
        <v>686.26907196489549</v>
      </c>
      <c r="BT22" s="249">
        <f>BT21*'Fixed Data - Inflation'!$E$27</f>
        <v>692.46773848588714</v>
      </c>
      <c r="BU22" s="249">
        <f>BU21*'Fixed Data - Inflation'!$E$27</f>
        <v>698.66640500760445</v>
      </c>
      <c r="BV22" s="249">
        <f>BV21*'Fixed Data - Inflation'!$E$27</f>
        <v>704.86507152990043</v>
      </c>
      <c r="BW22" s="249">
        <f>BW21*'Fixed Data - Inflation'!$E$27</f>
        <v>711.06373805196517</v>
      </c>
      <c r="BX22" s="249">
        <f>BX21*'Fixed Data - Inflation'!$E$27</f>
        <v>717.26240457375604</v>
      </c>
      <c r="BY22" s="249">
        <f>BY21*'Fixed Data - Inflation'!$E$27</f>
        <v>723.46107109560842</v>
      </c>
      <c r="BZ22" s="249">
        <f>BZ21*'Fixed Data - Inflation'!$E$27</f>
        <v>729.65973761758346</v>
      </c>
      <c r="CA22" s="155"/>
      <c r="CB22" s="155"/>
      <c r="CC22" s="155"/>
      <c r="CD22" s="155"/>
      <c r="CE22" s="155"/>
      <c r="CF22" s="155"/>
      <c r="CG22" s="155"/>
      <c r="CH22" s="155"/>
      <c r="CI22" s="155"/>
      <c r="CJ22" s="155"/>
      <c r="CK22" s="155"/>
      <c r="CL22" s="155"/>
      <c r="CM22" s="155"/>
      <c r="CN22" s="155"/>
      <c r="CO22" s="155"/>
      <c r="CP22" s="155"/>
      <c r="CQ22" s="155"/>
      <c r="CR22" s="155"/>
      <c r="CS22" s="155"/>
      <c r="CT22" s="155"/>
    </row>
    <row r="23" spans="1:98" ht="44.25" customHeight="1">
      <c r="A23" s="110" t="s">
        <v>146</v>
      </c>
      <c r="B23" s="163" t="s">
        <v>143</v>
      </c>
      <c r="C23" s="249">
        <v>136.532352</v>
      </c>
      <c r="D23" s="249">
        <v>138.61152490000001</v>
      </c>
      <c r="E23" s="249">
        <v>140.72236029999999</v>
      </c>
      <c r="F23" s="249">
        <v>142.86534040000001</v>
      </c>
      <c r="G23" s="249">
        <v>145.04095469999999</v>
      </c>
      <c r="H23" s="249">
        <v>147.24970020000001</v>
      </c>
      <c r="I23" s="249">
        <v>149.49208139999999</v>
      </c>
      <c r="J23" s="249">
        <v>151.76861059999999</v>
      </c>
      <c r="K23" s="249">
        <v>154.0798077</v>
      </c>
      <c r="L23" s="249">
        <v>156.42620070000001</v>
      </c>
      <c r="M23" s="249">
        <v>158.80832559999999</v>
      </c>
      <c r="N23" s="249">
        <v>161.22672650000001</v>
      </c>
      <c r="O23" s="249">
        <v>163.6819558</v>
      </c>
      <c r="P23" s="249">
        <v>166.17457440000001</v>
      </c>
      <c r="Q23" s="249">
        <v>168.70515169999999</v>
      </c>
      <c r="R23" s="249">
        <v>171.2742657</v>
      </c>
      <c r="S23" s="249">
        <v>173.84337970000001</v>
      </c>
      <c r="T23" s="249">
        <v>176.45103040000001</v>
      </c>
      <c r="U23" s="249">
        <v>179.0977958</v>
      </c>
      <c r="V23" s="249">
        <v>181.78426279999999</v>
      </c>
      <c r="W23" s="249">
        <v>184.5110267</v>
      </c>
      <c r="X23" s="249">
        <v>187.2786921</v>
      </c>
      <c r="Y23" s="249">
        <v>190.0878725</v>
      </c>
      <c r="Z23" s="249">
        <v>192.93919059999999</v>
      </c>
      <c r="AA23" s="249">
        <v>195.83327840000001</v>
      </c>
      <c r="AB23" s="249">
        <v>198.7707776</v>
      </c>
      <c r="AC23" s="248">
        <f>SLOPE(W23:AB23,W$18:AB$18)+AB23</f>
        <v>201.62260135714286</v>
      </c>
      <c r="AD23" s="248">
        <f t="shared" ref="AD23:BZ23" si="3">SLOPE(X23:AC23,X$18:AC$18)+AC23</f>
        <v>204.49866848244898</v>
      </c>
      <c r="AE23" s="248">
        <f t="shared" si="3"/>
        <v>207.38557452198251</v>
      </c>
      <c r="AF23" s="248">
        <f t="shared" si="3"/>
        <v>210.27357205382256</v>
      </c>
      <c r="AG23" s="248">
        <f t="shared" si="3"/>
        <v>213.15705565840446</v>
      </c>
      <c r="AH23" s="248">
        <f t="shared" si="3"/>
        <v>216.0362330418786</v>
      </c>
      <c r="AI23" s="248">
        <f t="shared" si="3"/>
        <v>218.91998496997533</v>
      </c>
      <c r="AJ23" s="248">
        <f t="shared" si="3"/>
        <v>221.80404330145825</v>
      </c>
      <c r="AK23" s="248">
        <f t="shared" si="3"/>
        <v>224.68720787372428</v>
      </c>
      <c r="AL23" s="248">
        <f t="shared" si="3"/>
        <v>227.56986198677475</v>
      </c>
      <c r="AM23" s="248">
        <f t="shared" si="3"/>
        <v>230.4527481144568</v>
      </c>
      <c r="AN23" s="248">
        <f t="shared" si="3"/>
        <v>233.33604442832981</v>
      </c>
      <c r="AO23" s="248">
        <f t="shared" si="3"/>
        <v>236.21916059529605</v>
      </c>
      <c r="AP23" s="248">
        <f t="shared" si="3"/>
        <v>239.10216008845856</v>
      </c>
      <c r="AQ23" s="248">
        <f t="shared" si="3"/>
        <v>241.98518732311879</v>
      </c>
      <c r="AR23" s="248">
        <f t="shared" si="3"/>
        <v>244.86827243085284</v>
      </c>
      <c r="AS23" s="248">
        <f t="shared" si="3"/>
        <v>247.75135956683883</v>
      </c>
      <c r="AT23" s="248">
        <f t="shared" si="3"/>
        <v>250.63441495066385</v>
      </c>
      <c r="AU23" s="248">
        <f t="shared" si="3"/>
        <v>253.5174708169414</v>
      </c>
      <c r="AV23" s="248">
        <f t="shared" si="3"/>
        <v>256.40053720725672</v>
      </c>
      <c r="AW23" s="248">
        <f t="shared" si="3"/>
        <v>259.28360577762186</v>
      </c>
      <c r="AX23" s="248">
        <f t="shared" si="3"/>
        <v>262.16667022108976</v>
      </c>
      <c r="AY23" s="248">
        <f t="shared" si="3"/>
        <v>265.04973285373103</v>
      </c>
      <c r="AZ23" s="248">
        <f t="shared" si="3"/>
        <v>267.93279731939236</v>
      </c>
      <c r="BA23" s="248">
        <f t="shared" si="3"/>
        <v>270.81586257353939</v>
      </c>
      <c r="BB23" s="248">
        <f t="shared" si="3"/>
        <v>273.698927261807</v>
      </c>
      <c r="BC23" s="248">
        <f t="shared" si="3"/>
        <v>276.581991517348</v>
      </c>
      <c r="BD23" s="248">
        <f t="shared" si="3"/>
        <v>279.46505594476702</v>
      </c>
      <c r="BE23" s="248">
        <f t="shared" si="3"/>
        <v>282.34812059440458</v>
      </c>
      <c r="BF23" s="248">
        <f t="shared" si="3"/>
        <v>285.23118518709845</v>
      </c>
      <c r="BG23" s="248">
        <f t="shared" si="3"/>
        <v>288.11424968689863</v>
      </c>
      <c r="BH23" s="248">
        <f t="shared" si="3"/>
        <v>290.99731419502285</v>
      </c>
      <c r="BI23" s="248">
        <f t="shared" si="3"/>
        <v>293.88037874380751</v>
      </c>
      <c r="BJ23" s="248">
        <f t="shared" si="3"/>
        <v>296.76344329514632</v>
      </c>
      <c r="BK23" s="248">
        <f t="shared" si="3"/>
        <v>299.64650782891658</v>
      </c>
      <c r="BL23" s="248">
        <f t="shared" si="3"/>
        <v>302.52957235984854</v>
      </c>
      <c r="BM23" s="248">
        <f t="shared" si="3"/>
        <v>305.41263689749911</v>
      </c>
      <c r="BN23" s="248">
        <f t="shared" si="3"/>
        <v>308.29570143733554</v>
      </c>
      <c r="BO23" s="248">
        <f t="shared" si="3"/>
        <v>311.17876597463925</v>
      </c>
      <c r="BP23" s="248">
        <f t="shared" si="3"/>
        <v>314.06183051064988</v>
      </c>
      <c r="BQ23" s="248">
        <f t="shared" si="3"/>
        <v>316.94489504758917</v>
      </c>
      <c r="BR23" s="248">
        <f t="shared" si="3"/>
        <v>319.82795958517374</v>
      </c>
      <c r="BS23" s="248">
        <f t="shared" si="3"/>
        <v>322.71102412246358</v>
      </c>
      <c r="BT23" s="248">
        <f t="shared" si="3"/>
        <v>325.59408865944022</v>
      </c>
      <c r="BU23" s="248">
        <f t="shared" si="3"/>
        <v>328.47715319649825</v>
      </c>
      <c r="BV23" s="248">
        <f t="shared" si="3"/>
        <v>331.36021773370067</v>
      </c>
      <c r="BW23" s="248">
        <f t="shared" si="3"/>
        <v>334.2432822708866</v>
      </c>
      <c r="BX23" s="248">
        <f t="shared" si="3"/>
        <v>337.1263468080104</v>
      </c>
      <c r="BY23" s="248">
        <f t="shared" si="3"/>
        <v>340.00941134513255</v>
      </c>
      <c r="BZ23" s="248">
        <f t="shared" si="3"/>
        <v>342.89247588228068</v>
      </c>
      <c r="CA23" s="155"/>
      <c r="CB23" s="155"/>
      <c r="CC23" s="155"/>
      <c r="CD23" s="155"/>
      <c r="CE23" s="155"/>
      <c r="CF23" s="155"/>
      <c r="CG23" s="155"/>
      <c r="CH23" s="155"/>
      <c r="CI23" s="155"/>
      <c r="CJ23" s="155"/>
      <c r="CK23" s="155"/>
      <c r="CL23" s="155"/>
      <c r="CM23" s="155"/>
      <c r="CN23" s="155"/>
      <c r="CO23" s="155"/>
      <c r="CP23" s="155"/>
      <c r="CQ23" s="155"/>
      <c r="CR23" s="155"/>
      <c r="CS23" s="155"/>
      <c r="CT23" s="155"/>
    </row>
    <row r="24" spans="1:98" ht="46.5" customHeight="1">
      <c r="A24" s="110" t="s">
        <v>147</v>
      </c>
      <c r="B24" s="164" t="s">
        <v>145</v>
      </c>
      <c r="C24" s="249">
        <f>C23*'Fixed Data - Inflation'!$E$27</f>
        <v>144.02503168194528</v>
      </c>
      <c r="D24" s="249">
        <f>D23*'Fixed Data - Inflation'!$E$27</f>
        <v>146.21830630446658</v>
      </c>
      <c r="E24" s="249">
        <f>E23*'Fixed Data - Inflation'!$E$27</f>
        <v>148.44498101494375</v>
      </c>
      <c r="F24" s="249">
        <f>F23*'Fixed Data - Inflation'!$E$27</f>
        <v>150.70556447575078</v>
      </c>
      <c r="G24" s="249">
        <f>G23*'Fixed Data - Inflation'!$E$27</f>
        <v>153.00057304987385</v>
      </c>
      <c r="H24" s="249">
        <f>H23*'Fixed Data - Inflation'!$E$27</f>
        <v>155.33053101188753</v>
      </c>
      <c r="I24" s="249">
        <f>I23*'Fixed Data - Inflation'!$E$27</f>
        <v>157.6959705479544</v>
      </c>
      <c r="J24" s="249">
        <f>J23*'Fixed Data - Inflation'!$E$27</f>
        <v>160.09743207228874</v>
      </c>
      <c r="K24" s="249">
        <f>K23*'Fixed Data - Inflation'!$E$27</f>
        <v>162.53546401618084</v>
      </c>
      <c r="L24" s="249">
        <f>L23*'Fixed Data - Inflation'!$E$27</f>
        <v>165.01062335543617</v>
      </c>
      <c r="M24" s="249">
        <f>M23*'Fixed Data - Inflation'!$E$27</f>
        <v>167.52347550488753</v>
      </c>
      <c r="N24" s="249">
        <f>N23*'Fixed Data - Inflation'!$E$27</f>
        <v>170.07459442388298</v>
      </c>
      <c r="O24" s="249">
        <f>O23*'Fixed Data - Inflation'!$E$27</f>
        <v>172.66456282726139</v>
      </c>
      <c r="P24" s="249">
        <f>P23*'Fixed Data - Inflation'!$E$27</f>
        <v>175.29397239632829</v>
      </c>
      <c r="Q24" s="249">
        <f>Q23*'Fixed Data - Inflation'!$E$27</f>
        <v>177.9634237788556</v>
      </c>
      <c r="R24" s="249">
        <f>R23*'Fixed Data - Inflation'!$E$27</f>
        <v>180.67352669456992</v>
      </c>
      <c r="S24" s="249">
        <f>S23*'Fixed Data - Inflation'!$E$27</f>
        <v>183.3836296102842</v>
      </c>
      <c r="T24" s="249">
        <f>T23*'Fixed Data - Inflation'!$E$27</f>
        <v>186.13438405918541</v>
      </c>
      <c r="U24" s="249">
        <f>U23*'Fixed Data - Inflation'!$E$27</f>
        <v>188.926399761</v>
      </c>
      <c r="V24" s="249">
        <f>V23*'Fixed Data - Inflation'!$E$27</f>
        <v>191.76029582387233</v>
      </c>
      <c r="W24" s="249">
        <f>W23*'Fixed Data - Inflation'!$E$27</f>
        <v>194.63670021692553</v>
      </c>
      <c r="X24" s="249">
        <f>X23*'Fixed Data - Inflation'!$E$27</f>
        <v>197.55625071965198</v>
      </c>
      <c r="Y24" s="249">
        <f>Y23*'Fixed Data - Inflation'!$E$27</f>
        <v>200.51959449996201</v>
      </c>
      <c r="Z24" s="249">
        <f>Z23*'Fixed Data - Inflation'!$E$27</f>
        <v>203.52738843064739</v>
      </c>
      <c r="AA24" s="249">
        <f>AA23*'Fixed Data - Inflation'!$E$27</f>
        <v>206.5802991948693</v>
      </c>
      <c r="AB24" s="249">
        <f>AB23*'Fixed Data - Inflation'!$E$27</f>
        <v>209.67900370810943</v>
      </c>
      <c r="AC24" s="249">
        <f>AC23*'Fixed Data - Inflation'!$E$27</f>
        <v>212.68733104560246</v>
      </c>
      <c r="AD24" s="249">
        <f>AD23*'Fixed Data - Inflation'!$E$27</f>
        <v>215.72123218898579</v>
      </c>
      <c r="AE24" s="249">
        <f>AE23*'Fixed Data - Inflation'!$E$27</f>
        <v>218.76656706907792</v>
      </c>
      <c r="AF24" s="249">
        <f>AF23*'Fixed Data - Inflation'!$E$27</f>
        <v>221.81305334084919</v>
      </c>
      <c r="AG24" s="249">
        <f>AG23*'Fixed Data - Inflation'!$E$27</f>
        <v>224.85477796816886</v>
      </c>
      <c r="AH24" s="249">
        <f>AH23*'Fixed Data - Inflation'!$E$27</f>
        <v>227.89196005577259</v>
      </c>
      <c r="AI24" s="249">
        <f>AI23*'Fixed Data - Inflation'!$E$27</f>
        <v>230.93396773177747</v>
      </c>
      <c r="AJ24" s="249">
        <f>AJ23*'Fixed Data - Inflation'!$E$27</f>
        <v>233.97629862610211</v>
      </c>
      <c r="AK24" s="249">
        <f>AK23*'Fixed Data - Inflation'!$E$27</f>
        <v>237.01768671311666</v>
      </c>
      <c r="AL24" s="249">
        <f>AL23*'Fixed Data - Inflation'!$E$27</f>
        <v>240.0585363277207</v>
      </c>
      <c r="AM24" s="249">
        <f>AM23*'Fixed Data - Inflation'!$E$27</f>
        <v>243.09963068955258</v>
      </c>
      <c r="AN24" s="249">
        <f>AN23*'Fixed Data - Inflation'!$E$27</f>
        <v>246.1411577479453</v>
      </c>
      <c r="AO24" s="249">
        <f>AO23*'Fixed Data - Inflation'!$E$27</f>
        <v>249.18249477325369</v>
      </c>
      <c r="AP24" s="249">
        <f>AP23*'Fixed Data - Inflation'!$E$27</f>
        <v>252.22370872188446</v>
      </c>
      <c r="AQ24" s="249">
        <f>AQ23*'Fixed Data - Inflation'!$E$27</f>
        <v>255.26495193442247</v>
      </c>
      <c r="AR24" s="249">
        <f>AR23*'Fixed Data - Inflation'!$E$27</f>
        <v>258.3062561960171</v>
      </c>
      <c r="AS24" s="249">
        <f>AS23*'Fixed Data - Inflation'!$E$27</f>
        <v>261.34756259717096</v>
      </c>
      <c r="AT24" s="249">
        <f>AT23*'Fixed Data - Inflation'!$E$27</f>
        <v>264.38883550365546</v>
      </c>
      <c r="AU24" s="249">
        <f>AU23*'Fixed Data - Inflation'!$E$27</f>
        <v>267.43010891906869</v>
      </c>
      <c r="AV24" s="249">
        <f>AV23*'Fixed Data - Inflation'!$E$27</f>
        <v>270.47139343606227</v>
      </c>
      <c r="AW24" s="249">
        <f>AW23*'Fixed Data - Inflation'!$E$27</f>
        <v>273.51268025274334</v>
      </c>
      <c r="AX24" s="249">
        <f>AX23*'Fixed Data - Inflation'!$E$27</f>
        <v>276.55396271604957</v>
      </c>
      <c r="AY24" s="249">
        <f>AY23*'Fixed Data - Inflation'!$E$27</f>
        <v>279.59524326915385</v>
      </c>
      <c r="AZ24" s="249">
        <f>AZ23*'Fixed Data - Inflation'!$E$27</f>
        <v>282.63652575587145</v>
      </c>
      <c r="BA24" s="249">
        <f>BA23*'Fixed Data - Inflation'!$E$27</f>
        <v>285.67780907434565</v>
      </c>
      <c r="BB24" s="249">
        <f>BB23*'Fixed Data - Inflation'!$E$27</f>
        <v>288.71909179588579</v>
      </c>
      <c r="BC24" s="249">
        <f>BC23*'Fixed Data - Inflation'!$E$27</f>
        <v>291.76037406095202</v>
      </c>
      <c r="BD24" s="249">
        <f>BD23*'Fixed Data - Inflation'!$E$27</f>
        <v>294.80165650732863</v>
      </c>
      <c r="BE24" s="249">
        <f>BE23*'Fixed Data - Inflation'!$E$27</f>
        <v>297.84293918811881</v>
      </c>
      <c r="BF24" s="249">
        <f>BF23*'Fixed Data - Inflation'!$E$27</f>
        <v>300.88422180884027</v>
      </c>
      <c r="BG24" s="249">
        <f>BG23*'Fixed Data - Inflation'!$E$27</f>
        <v>303.92550433157021</v>
      </c>
      <c r="BH24" s="249">
        <f>BH23*'Fixed Data - Inflation'!$E$27</f>
        <v>306.96678686308104</v>
      </c>
      <c r="BI24" s="249">
        <f>BI23*'Fixed Data - Inflation'!$E$27</f>
        <v>310.00806943748364</v>
      </c>
      <c r="BJ24" s="249">
        <f>BJ23*'Fixed Data - Inflation'!$E$27</f>
        <v>313.04935201458056</v>
      </c>
      <c r="BK24" s="249">
        <f>BK23*'Fixed Data - Inflation'!$E$27</f>
        <v>316.09063457314483</v>
      </c>
      <c r="BL24" s="249">
        <f>BL23*'Fixed Data - Inflation'!$E$27</f>
        <v>319.13191712871497</v>
      </c>
      <c r="BM24" s="249">
        <f>BM23*'Fixed Data - Inflation'!$E$27</f>
        <v>322.17319969137247</v>
      </c>
      <c r="BN24" s="249">
        <f>BN23*'Fixed Data - Inflation'!$E$27</f>
        <v>325.21448225633583</v>
      </c>
      <c r="BO24" s="249">
        <f>BO23*'Fixed Data - Inflation'!$E$27</f>
        <v>328.25576481862743</v>
      </c>
      <c r="BP24" s="249">
        <f>BP23*'Fixed Data - Inflation'!$E$27</f>
        <v>331.29704737955501</v>
      </c>
      <c r="BQ24" s="249">
        <f>BQ23*'Fixed Data - Inflation'!$E$27</f>
        <v>334.33832994146218</v>
      </c>
      <c r="BR24" s="249">
        <f>BR23*'Fixed Data - Inflation'!$E$27</f>
        <v>337.37961250405004</v>
      </c>
      <c r="BS24" s="249">
        <f>BS23*'Fixed Data - Inflation'!$E$27</f>
        <v>340.42089506632703</v>
      </c>
      <c r="BT24" s="249">
        <f>BT23*'Fixed Data - Inflation'!$E$27</f>
        <v>343.46217762827365</v>
      </c>
      <c r="BU24" s="249">
        <f>BU23*'Fixed Data - Inflation'!$E$27</f>
        <v>346.5034601903061</v>
      </c>
      <c r="BV24" s="249">
        <f>BV23*'Fixed Data - Inflation'!$E$27</f>
        <v>349.54474275249083</v>
      </c>
      <c r="BW24" s="249">
        <f>BW23*'Fixed Data - Inflation'!$E$27</f>
        <v>352.58602531465817</v>
      </c>
      <c r="BX24" s="249">
        <f>BX23*'Fixed Data - Inflation'!$E$27</f>
        <v>355.62730787676003</v>
      </c>
      <c r="BY24" s="249">
        <f>BY23*'Fixed Data - Inflation'!$E$27</f>
        <v>358.66859043886012</v>
      </c>
      <c r="BZ24" s="249">
        <f>BZ23*'Fixed Data - Inflation'!$E$27</f>
        <v>361.70987300098761</v>
      </c>
      <c r="CA24" s="89"/>
      <c r="CB24" s="89"/>
      <c r="CC24" s="89"/>
      <c r="CD24" s="89"/>
      <c r="CE24" s="89"/>
      <c r="CF24" s="89"/>
      <c r="CG24" s="155"/>
      <c r="CH24" s="155"/>
      <c r="CI24" s="155"/>
      <c r="CJ24" s="155"/>
      <c r="CK24" s="155"/>
      <c r="CL24" s="155"/>
      <c r="CM24" s="155"/>
      <c r="CN24" s="155"/>
      <c r="CO24" s="155"/>
      <c r="CP24" s="155"/>
      <c r="CQ24" s="155"/>
      <c r="CR24" s="155"/>
      <c r="CS24" s="155"/>
      <c r="CT24" s="155"/>
    </row>
    <row r="25" spans="1:98" ht="47.25" customHeight="1">
      <c r="A25" s="110" t="s">
        <v>148</v>
      </c>
      <c r="B25" s="163" t="s">
        <v>149</v>
      </c>
      <c r="C25" s="249">
        <v>409.59705600000001</v>
      </c>
      <c r="D25" s="249">
        <v>415.8345746</v>
      </c>
      <c r="E25" s="249">
        <v>422.16708080000001</v>
      </c>
      <c r="F25" s="249">
        <v>428.59602109999997</v>
      </c>
      <c r="G25" s="249">
        <v>435.12286410000002</v>
      </c>
      <c r="H25" s="249">
        <v>441.74910060000002</v>
      </c>
      <c r="I25" s="249">
        <v>448.4762442</v>
      </c>
      <c r="J25" s="249">
        <v>455.3058317</v>
      </c>
      <c r="K25" s="249">
        <v>462.23942310000001</v>
      </c>
      <c r="L25" s="249">
        <v>469.2786021</v>
      </c>
      <c r="M25" s="249">
        <v>476.4249767</v>
      </c>
      <c r="N25" s="249">
        <v>483.68017939999999</v>
      </c>
      <c r="O25" s="249">
        <v>491.04586740000002</v>
      </c>
      <c r="P25" s="249">
        <v>498.52372329999997</v>
      </c>
      <c r="Q25" s="249">
        <v>506.11545510000002</v>
      </c>
      <c r="R25" s="249">
        <v>513.8227971</v>
      </c>
      <c r="S25" s="249">
        <v>521.53013899999996</v>
      </c>
      <c r="T25" s="249">
        <v>529.35309110000003</v>
      </c>
      <c r="U25" s="249">
        <v>537.29338749999999</v>
      </c>
      <c r="V25" s="249">
        <v>545.35278830000004</v>
      </c>
      <c r="W25" s="249">
        <v>553.53308010000001</v>
      </c>
      <c r="X25" s="249">
        <v>561.83607629999995</v>
      </c>
      <c r="Y25" s="249">
        <v>570.26361750000001</v>
      </c>
      <c r="Z25" s="249">
        <v>578.81757170000003</v>
      </c>
      <c r="AA25" s="249">
        <v>587.49983529999997</v>
      </c>
      <c r="AB25" s="249">
        <v>596.31233280000004</v>
      </c>
      <c r="AC25" s="248">
        <f>SLOPE(W25:AB25,W$18:AB$18)+AB25</f>
        <v>604.86780407714286</v>
      </c>
      <c r="AD25" s="248">
        <f t="shared" ref="AD25:BZ25" si="4">SLOPE(X25:AC25,X$18:AC$18)+AC25</f>
        <v>613.49600545959186</v>
      </c>
      <c r="AE25" s="248">
        <f t="shared" si="4"/>
        <v>622.15672358614574</v>
      </c>
      <c r="AF25" s="248">
        <f t="shared" si="4"/>
        <v>630.82071619147848</v>
      </c>
      <c r="AG25" s="248">
        <f t="shared" si="4"/>
        <v>639.47116699714354</v>
      </c>
      <c r="AH25" s="248">
        <f t="shared" si="4"/>
        <v>648.10869915300862</v>
      </c>
      <c r="AI25" s="248">
        <f t="shared" si="4"/>
        <v>656.75995494150334</v>
      </c>
      <c r="AJ25" s="248">
        <f t="shared" si="4"/>
        <v>665.41212993909789</v>
      </c>
      <c r="AK25" s="248">
        <f t="shared" si="4"/>
        <v>674.06162365826071</v>
      </c>
      <c r="AL25" s="248">
        <f t="shared" si="4"/>
        <v>682.70958599963978</v>
      </c>
      <c r="AM25" s="248">
        <f t="shared" si="4"/>
        <v>691.35824438609211</v>
      </c>
      <c r="AN25" s="248">
        <f t="shared" si="4"/>
        <v>700.00813333063468</v>
      </c>
      <c r="AO25" s="248">
        <f t="shared" si="4"/>
        <v>708.6574818342923</v>
      </c>
      <c r="AP25" s="248">
        <f t="shared" si="4"/>
        <v>717.30648031656506</v>
      </c>
      <c r="AQ25" s="248">
        <f t="shared" si="4"/>
        <v>725.95556202342277</v>
      </c>
      <c r="AR25" s="248">
        <f t="shared" si="4"/>
        <v>734.6048173495368</v>
      </c>
      <c r="AS25" s="248">
        <f t="shared" si="4"/>
        <v>743.25407876033285</v>
      </c>
      <c r="AT25" s="248">
        <f t="shared" si="4"/>
        <v>751.90324491464946</v>
      </c>
      <c r="AU25" s="248">
        <f t="shared" si="4"/>
        <v>760.55241251634095</v>
      </c>
      <c r="AV25" s="248">
        <f t="shared" si="4"/>
        <v>769.20161169015114</v>
      </c>
      <c r="AW25" s="248">
        <f t="shared" si="4"/>
        <v>777.85081740410465</v>
      </c>
      <c r="AX25" s="248">
        <f t="shared" si="4"/>
        <v>786.50001073736132</v>
      </c>
      <c r="AY25" s="248">
        <f t="shared" si="4"/>
        <v>795.1491986381418</v>
      </c>
      <c r="AZ25" s="248">
        <f t="shared" si="4"/>
        <v>803.79839203798394</v>
      </c>
      <c r="BA25" s="248">
        <f t="shared" si="4"/>
        <v>812.44758780328232</v>
      </c>
      <c r="BB25" s="248">
        <f t="shared" si="4"/>
        <v>821.09678187094153</v>
      </c>
      <c r="BC25" s="248">
        <f t="shared" si="4"/>
        <v>829.7459746404212</v>
      </c>
      <c r="BD25" s="248">
        <f t="shared" si="4"/>
        <v>838.39516792553536</v>
      </c>
      <c r="BE25" s="248">
        <f t="shared" si="4"/>
        <v>847.04436187730505</v>
      </c>
      <c r="BF25" s="248">
        <f t="shared" si="4"/>
        <v>855.69355565824344</v>
      </c>
      <c r="BG25" s="248">
        <f t="shared" si="4"/>
        <v>864.34274916050083</v>
      </c>
      <c r="BH25" s="248">
        <f t="shared" si="4"/>
        <v>872.99194268773033</v>
      </c>
      <c r="BI25" s="248">
        <f t="shared" si="4"/>
        <v>881.64113633694114</v>
      </c>
      <c r="BJ25" s="248">
        <f t="shared" si="4"/>
        <v>890.29032999381434</v>
      </c>
      <c r="BK25" s="248">
        <f t="shared" si="4"/>
        <v>898.93952359798197</v>
      </c>
      <c r="BL25" s="248">
        <f t="shared" si="4"/>
        <v>907.58871719363469</v>
      </c>
      <c r="BM25" s="248">
        <f t="shared" si="4"/>
        <v>916.23791080944318</v>
      </c>
      <c r="BN25" s="248">
        <f t="shared" si="4"/>
        <v>924.88710443180923</v>
      </c>
      <c r="BO25" s="248">
        <f t="shared" si="4"/>
        <v>933.53629804657726</v>
      </c>
      <c r="BP25" s="248">
        <f t="shared" si="4"/>
        <v>942.18549165746595</v>
      </c>
      <c r="BQ25" s="248">
        <f t="shared" si="4"/>
        <v>950.83468527114064</v>
      </c>
      <c r="BR25" s="248">
        <f t="shared" si="4"/>
        <v>959.48387888675109</v>
      </c>
      <c r="BS25" s="248">
        <f t="shared" si="4"/>
        <v>968.13307250147739</v>
      </c>
      <c r="BT25" s="248">
        <f t="shared" si="4"/>
        <v>976.78226611526418</v>
      </c>
      <c r="BU25" s="248">
        <f t="shared" si="4"/>
        <v>985.43145972929506</v>
      </c>
      <c r="BV25" s="248">
        <f t="shared" si="4"/>
        <v>994.08065334375908</v>
      </c>
      <c r="BW25" s="248">
        <f t="shared" si="4"/>
        <v>1002.7298469581737</v>
      </c>
      <c r="BX25" s="248">
        <f t="shared" si="4"/>
        <v>1011.3790405724019</v>
      </c>
      <c r="BY25" s="248">
        <f t="shared" si="4"/>
        <v>1020.0282341866251</v>
      </c>
      <c r="BZ25" s="248">
        <f t="shared" si="4"/>
        <v>1028.6774278009264</v>
      </c>
      <c r="CA25" s="89"/>
      <c r="CB25" s="89"/>
      <c r="CC25" s="89"/>
      <c r="CD25" s="89"/>
      <c r="CE25" s="89"/>
      <c r="CF25" s="89"/>
      <c r="CG25" s="155"/>
      <c r="CH25" s="155"/>
      <c r="CI25" s="155"/>
      <c r="CJ25" s="155"/>
      <c r="CK25" s="155"/>
      <c r="CL25" s="155"/>
      <c r="CM25" s="155"/>
      <c r="CN25" s="155"/>
      <c r="CO25" s="155"/>
      <c r="CP25" s="155"/>
      <c r="CQ25" s="155"/>
      <c r="CR25" s="155"/>
      <c r="CS25" s="155"/>
      <c r="CT25" s="155"/>
    </row>
    <row r="26" spans="1:98" ht="51" customHeight="1">
      <c r="A26" s="110" t="s">
        <v>150</v>
      </c>
      <c r="B26" s="164" t="s">
        <v>145</v>
      </c>
      <c r="C26" s="249">
        <f>C25*'Fixed Data - Inflation'!$E$27</f>
        <v>432.07509504583589</v>
      </c>
      <c r="D26" s="249">
        <f>D25*'Fixed Data - Inflation'!$E$27</f>
        <v>438.65491880791183</v>
      </c>
      <c r="E26" s="249">
        <f>E25*'Fixed Data - Inflation'!$E$27</f>
        <v>445.33494293934348</v>
      </c>
      <c r="F26" s="249">
        <f>F25*'Fixed Data - Inflation'!$E$27</f>
        <v>452.11669332176439</v>
      </c>
      <c r="G26" s="249">
        <f>G25*'Fixed Data - Inflation'!$E$27</f>
        <v>459.00171914962158</v>
      </c>
      <c r="H26" s="249">
        <f>H25*'Fixed Data - Inflation'!$E$27</f>
        <v>465.99159303566262</v>
      </c>
      <c r="I26" s="249">
        <f>I25*'Fixed Data - Inflation'!$E$27</f>
        <v>473.08791164386321</v>
      </c>
      <c r="J26" s="249">
        <f>J25*'Fixed Data - Inflation'!$E$27</f>
        <v>480.29229611137839</v>
      </c>
      <c r="K26" s="249">
        <f>K25*'Fixed Data - Inflation'!$E$27</f>
        <v>487.60639204854255</v>
      </c>
      <c r="L26" s="249">
        <f>L25*'Fixed Data - Inflation'!$E$27</f>
        <v>495.0318700663085</v>
      </c>
      <c r="M26" s="249">
        <f>M25*'Fixed Data - Inflation'!$E$27</f>
        <v>502.57042640917479</v>
      </c>
      <c r="N26" s="249">
        <f>N25*'Fixed Data - Inflation'!$E$27</f>
        <v>510.22378316616107</v>
      </c>
      <c r="O26" s="249">
        <f>O25*'Fixed Data - Inflation'!$E$27</f>
        <v>517.99368848178426</v>
      </c>
      <c r="P26" s="249">
        <f>P25*'Fixed Data - Inflation'!$E$27</f>
        <v>525.8819172944726</v>
      </c>
      <c r="Q26" s="249">
        <f>Q25*'Fixed Data - Inflation'!$E$27</f>
        <v>533.89027133656691</v>
      </c>
      <c r="R26" s="249">
        <f>R25*'Fixed Data - Inflation'!$E$27</f>
        <v>542.02058008370977</v>
      </c>
      <c r="S26" s="249">
        <f>S25*'Fixed Data - Inflation'!$E$27</f>
        <v>550.15088872536467</v>
      </c>
      <c r="T26" s="249">
        <f>T25*'Fixed Data - Inflation'!$E$27</f>
        <v>558.40315207206845</v>
      </c>
      <c r="U26" s="249">
        <f>U25*'Fixed Data - Inflation'!$E$27</f>
        <v>566.77919938848777</v>
      </c>
      <c r="V26" s="249">
        <f>V25*'Fixed Data - Inflation'!$E$27</f>
        <v>575.28088736612926</v>
      </c>
      <c r="W26" s="249">
        <f>W25*'Fixed Data - Inflation'!$E$27</f>
        <v>583.9101006507766</v>
      </c>
      <c r="X26" s="249">
        <f>X25*'Fixed Data - Inflation'!$E$27</f>
        <v>592.66875215895584</v>
      </c>
      <c r="Y26" s="249">
        <f>Y25*'Fixed Data - Inflation'!$E$27</f>
        <v>601.55878349988598</v>
      </c>
      <c r="Z26" s="249">
        <f>Z25*'Fixed Data - Inflation'!$E$27</f>
        <v>610.5821651864544</v>
      </c>
      <c r="AA26" s="249">
        <f>AA25*'Fixed Data - Inflation'!$E$27</f>
        <v>619.74089769009572</v>
      </c>
      <c r="AB26" s="249">
        <f>AB25*'Fixed Data - Inflation'!$E$27</f>
        <v>629.03701112432827</v>
      </c>
      <c r="AC26" s="249">
        <f>AC25*'Fixed Data - Inflation'!$E$27</f>
        <v>638.06199314283526</v>
      </c>
      <c r="AD26" s="249">
        <f>AD25*'Fixed Data - Inflation'!$E$27</f>
        <v>647.16369657987434</v>
      </c>
      <c r="AE26" s="249">
        <f>AE25*'Fixed Data - Inflation'!$E$27</f>
        <v>656.29970122854047</v>
      </c>
      <c r="AF26" s="249">
        <f>AF25*'Fixed Data - Inflation'!$E$27</f>
        <v>665.43916005420533</v>
      </c>
      <c r="AG26" s="249">
        <f>AG25*'Fixed Data - Inflation'!$E$27</f>
        <v>674.56433392764029</v>
      </c>
      <c r="AH26" s="249">
        <f>AH25*'Fixed Data - Inflation'!$E$27</f>
        <v>683.67588019619268</v>
      </c>
      <c r="AI26" s="249">
        <f>AI25*'Fixed Data - Inflation'!$E$27</f>
        <v>692.80190322864269</v>
      </c>
      <c r="AJ26" s="249">
        <f>AJ25*'Fixed Data - Inflation'!$E$27</f>
        <v>701.92889591493497</v>
      </c>
      <c r="AK26" s="249">
        <f>AK25*'Fixed Data - Inflation'!$E$27</f>
        <v>711.05306017847317</v>
      </c>
      <c r="AL26" s="249">
        <f>AL25*'Fixed Data - Inflation'!$E$27</f>
        <v>720.17560902463515</v>
      </c>
      <c r="AM26" s="249">
        <f>AM25*'Fixed Data - Inflation'!$E$27</f>
        <v>729.29889211372404</v>
      </c>
      <c r="AN26" s="249">
        <f>AN25*'Fixed Data - Inflation'!$E$27</f>
        <v>738.42347329198606</v>
      </c>
      <c r="AO26" s="249">
        <f>AO25*'Fixed Data - Inflation'!$E$27</f>
        <v>747.54748437082162</v>
      </c>
      <c r="AP26" s="249">
        <f>AP25*'Fixed Data - Inflation'!$E$27</f>
        <v>756.67112621965191</v>
      </c>
      <c r="AQ26" s="249">
        <f>AQ25*'Fixed Data - Inflation'!$E$27</f>
        <v>765.79485586030091</v>
      </c>
      <c r="AR26" s="249">
        <f>AR25*'Fixed Data - Inflation'!$E$27</f>
        <v>774.91876864815652</v>
      </c>
      <c r="AS26" s="249">
        <f>AS25*'Fixed Data - Inflation'!$E$27</f>
        <v>784.04268785461193</v>
      </c>
      <c r="AT26" s="249">
        <f>AT25*'Fixed Data - Inflation'!$E$27</f>
        <v>793.16650657706282</v>
      </c>
      <c r="AU26" s="249">
        <f>AU25*'Fixed Data - Inflation'!$E$27</f>
        <v>802.29032682631828</v>
      </c>
      <c r="AV26" s="249">
        <f>AV25*'Fixed Data - Inflation'!$E$27</f>
        <v>811.41418038032032</v>
      </c>
      <c r="AW26" s="249">
        <f>AW25*'Fixed Data - Inflation'!$E$27</f>
        <v>820.53804083337855</v>
      </c>
      <c r="AX26" s="249">
        <f>AX25*'Fixed Data - Inflation'!$E$27</f>
        <v>829.66188822630681</v>
      </c>
      <c r="AY26" s="249">
        <f>AY25*'Fixed Data - Inflation'!$E$27</f>
        <v>838.78572988863311</v>
      </c>
      <c r="AZ26" s="249">
        <f>AZ25*'Fixed Data - Inflation'!$E$27</f>
        <v>847.90957735180098</v>
      </c>
      <c r="BA26" s="249">
        <f>BA25*'Fixed Data - Inflation'!$E$27</f>
        <v>857.03342731023747</v>
      </c>
      <c r="BB26" s="249">
        <f>BB25*'Fixed Data - Inflation'!$E$27</f>
        <v>866.15727547787117</v>
      </c>
      <c r="BC26" s="249">
        <f>BC25*'Fixed Data - Inflation'!$E$27</f>
        <v>875.28112227608324</v>
      </c>
      <c r="BD26" s="249">
        <f>BD25*'Fixed Data - Inflation'!$E$27</f>
        <v>884.40496961822691</v>
      </c>
      <c r="BE26" s="249">
        <f>BE25*'Fixed Data - Inflation'!$E$27</f>
        <v>893.52881766361122</v>
      </c>
      <c r="BF26" s="249">
        <f>BF25*'Fixed Data - Inflation'!$E$27</f>
        <v>902.65266552878927</v>
      </c>
      <c r="BG26" s="249">
        <f>BG25*'Fixed Data - Inflation'!$E$27</f>
        <v>911.77651309999271</v>
      </c>
      <c r="BH26" s="249">
        <f>BH25*'Fixed Data - Inflation'!$E$27</f>
        <v>920.90036069753876</v>
      </c>
      <c r="BI26" s="249">
        <f>BI25*'Fixed Data - Inflation'!$E$27</f>
        <v>930.02420842376023</v>
      </c>
      <c r="BJ26" s="249">
        <f>BJ25*'Fixed Data - Inflation'!$E$27</f>
        <v>939.14805615806449</v>
      </c>
      <c r="BK26" s="249">
        <f>BK25*'Fixed Data - Inflation'!$E$27</f>
        <v>948.27190383677089</v>
      </c>
      <c r="BL26" s="249">
        <f>BL25*'Fixed Data - Inflation'!$E$27</f>
        <v>957.39575150649512</v>
      </c>
      <c r="BM26" s="249">
        <f>BM25*'Fixed Data - Inflation'!$E$27</f>
        <v>966.51959919748117</v>
      </c>
      <c r="BN26" s="249">
        <f>BN25*'Fixed Data - Inflation'!$E$27</f>
        <v>975.64344689538461</v>
      </c>
      <c r="BO26" s="249">
        <f>BO25*'Fixed Data - Inflation'!$E$27</f>
        <v>984.76729458527313</v>
      </c>
      <c r="BP26" s="249">
        <f>BP25*'Fixed Data - Inflation'!$E$27</f>
        <v>993.89114227106938</v>
      </c>
      <c r="BQ26" s="249">
        <f>BQ25*'Fixed Data - Inflation'!$E$27</f>
        <v>1003.0149899598046</v>
      </c>
      <c r="BR26" s="249">
        <f>BR25*'Fixed Data - Inflation'!$E$27</f>
        <v>1012.1388376505818</v>
      </c>
      <c r="BS26" s="249">
        <f>BS25*'Fixed Data - Inflation'!$E$27</f>
        <v>1021.2626853404262</v>
      </c>
      <c r="BT26" s="249">
        <f>BT25*'Fixed Data - Inflation'!$E$27</f>
        <v>1030.3865330292797</v>
      </c>
      <c r="BU26" s="249">
        <f>BU25*'Fixed Data - Inflation'!$E$27</f>
        <v>1039.5103807183905</v>
      </c>
      <c r="BV26" s="249">
        <f>BV25*'Fixed Data - Inflation'!$E$27</f>
        <v>1048.6342284079583</v>
      </c>
      <c r="BW26" s="249">
        <f>BW25*'Fixed Data - Inflation'!$E$27</f>
        <v>1057.758076097474</v>
      </c>
      <c r="BX26" s="249">
        <f>BX25*'Fixed Data - Inflation'!$E$27</f>
        <v>1066.8819237867931</v>
      </c>
      <c r="BY26" s="249">
        <f>BY25*'Fixed Data - Inflation'!$E$27</f>
        <v>1076.0057714761069</v>
      </c>
      <c r="BZ26" s="249">
        <f>BZ25*'Fixed Data - Inflation'!$E$27</f>
        <v>1085.1296191655031</v>
      </c>
      <c r="CA26" s="155"/>
      <c r="CB26" s="155"/>
      <c r="CC26" s="155"/>
      <c r="CD26" s="155"/>
      <c r="CE26" s="155"/>
      <c r="CF26" s="155"/>
      <c r="CG26" s="155"/>
      <c r="CH26" s="155"/>
      <c r="CI26" s="155"/>
      <c r="CJ26" s="155"/>
      <c r="CK26" s="155"/>
      <c r="CL26" s="155"/>
      <c r="CM26" s="155"/>
      <c r="CN26" s="155"/>
      <c r="CO26" s="155"/>
      <c r="CP26" s="155"/>
      <c r="CQ26" s="155"/>
      <c r="CR26" s="155"/>
      <c r="CS26" s="155"/>
      <c r="CT26" s="155"/>
    </row>
    <row r="27" spans="1:98" ht="13.5">
      <c r="A27" s="155"/>
      <c r="B27" s="156"/>
      <c r="C27" s="155"/>
      <c r="D27" s="155"/>
      <c r="E27" s="155"/>
      <c r="F27" s="155"/>
      <c r="G27" s="94"/>
      <c r="H27" s="111"/>
      <c r="I27" s="89"/>
      <c r="J27" s="89"/>
      <c r="K27" s="89"/>
      <c r="L27" s="89"/>
      <c r="M27" s="89"/>
      <c r="N27" s="15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77"/>
      <c r="BA27" s="77"/>
      <c r="BB27" s="77"/>
      <c r="BC27" s="77"/>
      <c r="BD27" s="77"/>
      <c r="BE27" s="77"/>
      <c r="BF27" s="77"/>
      <c r="BG27" s="77"/>
      <c r="BH27" s="77"/>
      <c r="BI27" s="77"/>
      <c r="BJ27" s="77"/>
      <c r="BK27" s="77"/>
      <c r="BL27" s="77"/>
      <c r="BM27" s="77"/>
      <c r="BN27" s="94"/>
      <c r="BO27" s="94"/>
      <c r="BP27" s="94"/>
      <c r="BQ27" s="94"/>
      <c r="BR27" s="94"/>
      <c r="BS27" s="94"/>
      <c r="BT27" s="94"/>
      <c r="BU27" s="94"/>
      <c r="BV27" s="94"/>
      <c r="BW27" s="155"/>
      <c r="BX27" s="155"/>
      <c r="BY27" s="155"/>
      <c r="BZ27" s="155"/>
      <c r="CA27" s="155"/>
      <c r="CB27" s="155"/>
      <c r="CC27" s="155"/>
      <c r="CD27" s="155"/>
      <c r="CE27" s="155"/>
      <c r="CF27" s="155"/>
      <c r="CG27" s="155"/>
      <c r="CH27" s="155"/>
      <c r="CI27" s="155"/>
      <c r="CJ27" s="155"/>
      <c r="CK27" s="155"/>
      <c r="CL27" s="155"/>
      <c r="CM27" s="155"/>
      <c r="CN27" s="155"/>
      <c r="CO27" s="155"/>
      <c r="CP27" s="155"/>
      <c r="CQ27" s="155"/>
      <c r="CR27" s="155"/>
      <c r="CS27" s="155"/>
      <c r="CT27" s="155"/>
    </row>
    <row r="28" spans="1:98">
      <c r="A28" s="155"/>
      <c r="B28" s="156"/>
      <c r="C28" s="155"/>
      <c r="D28" s="156"/>
      <c r="E28" s="67"/>
      <c r="F28" s="156"/>
      <c r="G28" s="157"/>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155"/>
      <c r="CO28" s="155"/>
      <c r="CP28" s="155"/>
      <c r="CQ28" s="155"/>
      <c r="CR28" s="155"/>
      <c r="CS28" s="155"/>
      <c r="CT28" s="155"/>
    </row>
    <row r="29" spans="1:98">
      <c r="A29" s="155"/>
      <c r="B29" s="156"/>
      <c r="C29" s="155"/>
      <c r="D29" s="156"/>
      <c r="E29" s="67"/>
      <c r="F29" s="156"/>
      <c r="G29" s="157"/>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c r="BM29" s="155"/>
      <c r="BN29" s="155"/>
      <c r="BO29" s="155"/>
      <c r="BP29" s="155"/>
      <c r="BQ29" s="155"/>
      <c r="BR29" s="155"/>
      <c r="BS29" s="155"/>
      <c r="BT29" s="155"/>
      <c r="BU29" s="155"/>
      <c r="BV29" s="155"/>
      <c r="BW29" s="155"/>
      <c r="BX29" s="155"/>
      <c r="BY29" s="155"/>
      <c r="BZ29" s="155"/>
      <c r="CA29" s="155"/>
      <c r="CB29" s="155"/>
      <c r="CC29" s="155"/>
      <c r="CD29" s="155"/>
      <c r="CE29" s="155"/>
      <c r="CF29" s="155"/>
      <c r="CG29" s="155"/>
      <c r="CH29" s="155"/>
      <c r="CI29" s="155"/>
      <c r="CJ29" s="155"/>
      <c r="CK29" s="155"/>
      <c r="CL29" s="155"/>
      <c r="CM29" s="155"/>
      <c r="CN29" s="155"/>
      <c r="CO29" s="155"/>
      <c r="CP29" s="155"/>
      <c r="CQ29" s="155"/>
      <c r="CR29" s="155"/>
      <c r="CS29" s="155"/>
      <c r="CT29" s="155"/>
    </row>
    <row r="30" spans="1:98" ht="14.25">
      <c r="A30" s="308" t="s">
        <v>151</v>
      </c>
      <c r="B30" s="309"/>
      <c r="C30" s="309"/>
      <c r="D30" s="156"/>
      <c r="E30" s="67"/>
      <c r="F30" s="156"/>
      <c r="G30" s="157"/>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c r="BM30" s="155"/>
      <c r="BN30" s="155"/>
      <c r="BO30" s="155"/>
      <c r="BP30" s="155"/>
      <c r="BQ30" s="155"/>
      <c r="BR30" s="155"/>
      <c r="BS30" s="155"/>
      <c r="BT30" s="155"/>
      <c r="BU30" s="155"/>
      <c r="BV30" s="155"/>
      <c r="BW30" s="155"/>
      <c r="BX30" s="155"/>
      <c r="BY30" s="155"/>
      <c r="BZ30" s="155"/>
      <c r="CA30" s="155"/>
      <c r="CB30" s="155"/>
      <c r="CC30" s="155"/>
      <c r="CD30" s="155"/>
      <c r="CE30" s="155"/>
      <c r="CF30" s="155"/>
      <c r="CG30" s="155"/>
      <c r="CH30" s="155"/>
      <c r="CI30" s="155"/>
      <c r="CJ30" s="155"/>
      <c r="CK30" s="155"/>
      <c r="CL30" s="155"/>
      <c r="CM30" s="155"/>
      <c r="CN30" s="155"/>
      <c r="CO30" s="155"/>
      <c r="CP30" s="155"/>
      <c r="CQ30" s="155"/>
      <c r="CR30" s="155"/>
      <c r="CS30" s="155"/>
      <c r="CT30" s="155"/>
    </row>
    <row r="31" spans="1:98">
      <c r="A31" s="155"/>
      <c r="B31" s="156"/>
      <c r="C31" s="155"/>
      <c r="D31" s="156"/>
      <c r="E31" s="67"/>
      <c r="F31" s="156"/>
      <c r="G31" s="157"/>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72"/>
      <c r="BI31" s="172"/>
      <c r="BJ31" s="172"/>
      <c r="BK31" s="172"/>
      <c r="BL31" s="172"/>
      <c r="BM31" s="172"/>
      <c r="BN31" s="172"/>
      <c r="BO31" s="172"/>
      <c r="BP31" s="172"/>
      <c r="BQ31" s="172"/>
      <c r="BR31" s="172"/>
      <c r="BS31" s="172"/>
      <c r="BT31" s="172"/>
      <c r="BU31" s="172"/>
      <c r="BV31" s="172"/>
      <c r="BW31" s="172"/>
      <c r="BX31" s="172"/>
      <c r="BY31" s="172"/>
      <c r="BZ31" s="172"/>
      <c r="CA31" s="172"/>
      <c r="CB31" s="172"/>
      <c r="CC31" s="172"/>
      <c r="CD31" s="172"/>
      <c r="CE31" s="172"/>
      <c r="CF31" s="172"/>
      <c r="CG31" s="172"/>
      <c r="CH31" s="172"/>
      <c r="CI31" s="172"/>
      <c r="CJ31" s="172"/>
      <c r="CK31" s="172"/>
      <c r="CL31" s="172"/>
      <c r="CM31" s="172"/>
      <c r="CN31" s="172"/>
      <c r="CO31" s="172"/>
      <c r="CP31" s="172"/>
      <c r="CQ31" s="172"/>
      <c r="CR31" s="172"/>
      <c r="CS31" s="172"/>
      <c r="CT31" s="172"/>
    </row>
    <row r="32" spans="1:98" hidden="1" outlineLevel="1">
      <c r="A32" s="173">
        <v>2029</v>
      </c>
      <c r="B32" s="174"/>
      <c r="C32" s="175">
        <v>0</v>
      </c>
      <c r="D32" s="175">
        <v>0</v>
      </c>
      <c r="E32" s="175">
        <v>0</v>
      </c>
      <c r="F32" s="175">
        <v>1</v>
      </c>
      <c r="G32" s="175">
        <v>1</v>
      </c>
      <c r="H32" s="175">
        <v>1</v>
      </c>
      <c r="I32" s="175">
        <v>1</v>
      </c>
      <c r="J32" s="175">
        <v>1</v>
      </c>
      <c r="K32" s="175">
        <v>1</v>
      </c>
      <c r="L32" s="175">
        <v>1</v>
      </c>
      <c r="M32" s="175">
        <v>1</v>
      </c>
      <c r="N32" s="175">
        <v>1</v>
      </c>
      <c r="O32" s="175">
        <v>1</v>
      </c>
      <c r="P32" s="175">
        <v>1</v>
      </c>
      <c r="Q32" s="175">
        <v>1</v>
      </c>
      <c r="R32" s="175">
        <v>1</v>
      </c>
      <c r="S32" s="175">
        <v>1</v>
      </c>
      <c r="T32" s="175">
        <v>1</v>
      </c>
      <c r="U32" s="175">
        <v>1</v>
      </c>
      <c r="V32" s="175">
        <v>1</v>
      </c>
      <c r="W32" s="175">
        <v>1</v>
      </c>
      <c r="X32" s="175">
        <v>1</v>
      </c>
      <c r="Y32" s="175">
        <v>1</v>
      </c>
      <c r="Z32" s="175">
        <v>1</v>
      </c>
      <c r="AA32" s="175">
        <v>1</v>
      </c>
      <c r="AB32" s="175">
        <v>1</v>
      </c>
      <c r="AC32" s="175">
        <v>1</v>
      </c>
      <c r="AD32" s="175">
        <v>1</v>
      </c>
      <c r="AE32" s="175">
        <v>1</v>
      </c>
      <c r="AF32" s="175">
        <v>1</v>
      </c>
      <c r="AG32" s="175">
        <v>1</v>
      </c>
      <c r="AH32" s="175">
        <v>1</v>
      </c>
      <c r="AI32" s="175">
        <v>1</v>
      </c>
      <c r="AJ32" s="175">
        <v>1</v>
      </c>
      <c r="AK32" s="175">
        <v>1</v>
      </c>
      <c r="AL32" s="175">
        <v>1</v>
      </c>
      <c r="AM32" s="175">
        <v>1</v>
      </c>
      <c r="AN32" s="175">
        <v>1</v>
      </c>
      <c r="AO32" s="175">
        <v>1</v>
      </c>
      <c r="AP32" s="175">
        <v>1</v>
      </c>
      <c r="AQ32" s="175">
        <v>1</v>
      </c>
      <c r="AR32" s="175">
        <v>1</v>
      </c>
      <c r="AS32" s="175">
        <v>1</v>
      </c>
      <c r="AT32" s="175">
        <v>1</v>
      </c>
      <c r="AU32" s="175">
        <v>1</v>
      </c>
      <c r="AV32" s="175">
        <v>1</v>
      </c>
      <c r="AW32" s="175">
        <v>1</v>
      </c>
      <c r="AX32" s="175">
        <v>1</v>
      </c>
      <c r="AY32" s="176">
        <v>0</v>
      </c>
      <c r="AZ32" s="176">
        <v>0</v>
      </c>
      <c r="BA32" s="176">
        <v>0</v>
      </c>
      <c r="BB32" s="176">
        <v>0</v>
      </c>
      <c r="BC32" s="176">
        <v>0</v>
      </c>
      <c r="BD32" s="176">
        <v>0</v>
      </c>
      <c r="BE32" s="176">
        <v>0</v>
      </c>
      <c r="BF32" s="176">
        <v>0</v>
      </c>
      <c r="BG32" s="176">
        <v>0</v>
      </c>
      <c r="BH32" s="176">
        <v>0</v>
      </c>
      <c r="BI32" s="176">
        <v>0</v>
      </c>
      <c r="BJ32" s="176">
        <v>0</v>
      </c>
      <c r="BK32" s="176">
        <v>0</v>
      </c>
      <c r="BL32" s="176">
        <v>0</v>
      </c>
      <c r="BM32" s="176">
        <v>0</v>
      </c>
      <c r="BN32" s="176">
        <v>0</v>
      </c>
      <c r="BO32" s="176">
        <v>0</v>
      </c>
      <c r="BP32" s="176">
        <v>0</v>
      </c>
      <c r="BQ32" s="176">
        <v>0</v>
      </c>
      <c r="BR32" s="176">
        <v>0</v>
      </c>
      <c r="BS32" s="176">
        <v>0</v>
      </c>
      <c r="BT32" s="176">
        <v>0</v>
      </c>
      <c r="BU32" s="176">
        <v>0</v>
      </c>
      <c r="BV32" s="176">
        <v>0</v>
      </c>
      <c r="BW32" s="176">
        <v>0</v>
      </c>
      <c r="BX32" s="176">
        <v>0</v>
      </c>
      <c r="BY32" s="176">
        <v>0</v>
      </c>
      <c r="BZ32" s="176">
        <v>0</v>
      </c>
      <c r="CA32" s="176">
        <v>0</v>
      </c>
      <c r="CB32" s="176">
        <v>0</v>
      </c>
      <c r="CC32" s="176">
        <v>0</v>
      </c>
      <c r="CD32" s="176">
        <v>0</v>
      </c>
      <c r="CE32" s="176">
        <v>0</v>
      </c>
      <c r="CF32" s="176">
        <v>0</v>
      </c>
      <c r="CG32" s="176">
        <v>0</v>
      </c>
      <c r="CH32" s="176">
        <v>0</v>
      </c>
      <c r="CI32" s="176">
        <v>0</v>
      </c>
      <c r="CJ32" s="176">
        <v>0</v>
      </c>
      <c r="CK32" s="176">
        <v>0</v>
      </c>
      <c r="CL32" s="176">
        <v>0</v>
      </c>
      <c r="CM32" s="176">
        <v>0</v>
      </c>
      <c r="CN32" s="176">
        <v>0</v>
      </c>
      <c r="CO32" s="176">
        <v>0</v>
      </c>
      <c r="CP32" s="176">
        <v>0</v>
      </c>
      <c r="CQ32" s="176">
        <v>0</v>
      </c>
      <c r="CR32" s="176">
        <v>0</v>
      </c>
      <c r="CS32" s="176">
        <v>0</v>
      </c>
      <c r="CT32" s="177">
        <v>0</v>
      </c>
    </row>
    <row r="33" spans="1:98" hidden="1" outlineLevel="1">
      <c r="A33" s="178">
        <v>2030</v>
      </c>
      <c r="B33" s="156"/>
      <c r="C33" s="167">
        <v>0</v>
      </c>
      <c r="D33" s="167">
        <v>0</v>
      </c>
      <c r="E33" s="167">
        <v>0</v>
      </c>
      <c r="F33" s="167">
        <v>0</v>
      </c>
      <c r="G33" s="167">
        <v>1</v>
      </c>
      <c r="H33" s="167">
        <v>1</v>
      </c>
      <c r="I33" s="167">
        <v>1</v>
      </c>
      <c r="J33" s="167">
        <v>1</v>
      </c>
      <c r="K33" s="167">
        <v>1</v>
      </c>
      <c r="L33" s="167">
        <v>1</v>
      </c>
      <c r="M33" s="167">
        <v>1</v>
      </c>
      <c r="N33" s="167">
        <v>1</v>
      </c>
      <c r="O33" s="167">
        <v>1</v>
      </c>
      <c r="P33" s="167">
        <v>1</v>
      </c>
      <c r="Q33" s="167">
        <v>1</v>
      </c>
      <c r="R33" s="167">
        <v>1</v>
      </c>
      <c r="S33" s="167">
        <v>1</v>
      </c>
      <c r="T33" s="167">
        <v>1</v>
      </c>
      <c r="U33" s="167">
        <v>1</v>
      </c>
      <c r="V33" s="167">
        <v>1</v>
      </c>
      <c r="W33" s="167">
        <v>1</v>
      </c>
      <c r="X33" s="167">
        <v>1</v>
      </c>
      <c r="Y33" s="167">
        <v>1</v>
      </c>
      <c r="Z33" s="167">
        <v>1</v>
      </c>
      <c r="AA33" s="167">
        <v>1</v>
      </c>
      <c r="AB33" s="167">
        <v>1</v>
      </c>
      <c r="AC33" s="167">
        <v>1</v>
      </c>
      <c r="AD33" s="167">
        <v>1</v>
      </c>
      <c r="AE33" s="167">
        <v>1</v>
      </c>
      <c r="AF33" s="167">
        <v>1</v>
      </c>
      <c r="AG33" s="167">
        <v>1</v>
      </c>
      <c r="AH33" s="167">
        <v>1</v>
      </c>
      <c r="AI33" s="167">
        <v>1</v>
      </c>
      <c r="AJ33" s="167">
        <v>1</v>
      </c>
      <c r="AK33" s="167">
        <v>1</v>
      </c>
      <c r="AL33" s="167">
        <v>1</v>
      </c>
      <c r="AM33" s="167">
        <v>1</v>
      </c>
      <c r="AN33" s="167">
        <v>1</v>
      </c>
      <c r="AO33" s="167">
        <v>1</v>
      </c>
      <c r="AP33" s="167">
        <v>1</v>
      </c>
      <c r="AQ33" s="167">
        <v>1</v>
      </c>
      <c r="AR33" s="167">
        <v>1</v>
      </c>
      <c r="AS33" s="167">
        <v>1</v>
      </c>
      <c r="AT33" s="167">
        <v>1</v>
      </c>
      <c r="AU33" s="167">
        <v>1</v>
      </c>
      <c r="AV33" s="167">
        <v>1</v>
      </c>
      <c r="AW33" s="167">
        <v>1</v>
      </c>
      <c r="AX33" s="167">
        <v>1</v>
      </c>
      <c r="AY33" s="167">
        <v>1</v>
      </c>
      <c r="AZ33" s="172">
        <v>0</v>
      </c>
      <c r="BA33" s="172">
        <v>0</v>
      </c>
      <c r="BB33" s="172">
        <v>0</v>
      </c>
      <c r="BC33" s="172">
        <v>0</v>
      </c>
      <c r="BD33" s="172">
        <v>0</v>
      </c>
      <c r="BE33" s="172">
        <v>0</v>
      </c>
      <c r="BF33" s="172">
        <v>0</v>
      </c>
      <c r="BG33" s="172">
        <v>0</v>
      </c>
      <c r="BH33" s="172">
        <v>0</v>
      </c>
      <c r="BI33" s="172">
        <v>0</v>
      </c>
      <c r="BJ33" s="172">
        <v>0</v>
      </c>
      <c r="BK33" s="172">
        <v>0</v>
      </c>
      <c r="BL33" s="172">
        <v>0</v>
      </c>
      <c r="BM33" s="172">
        <v>0</v>
      </c>
      <c r="BN33" s="172">
        <v>0</v>
      </c>
      <c r="BO33" s="172">
        <v>0</v>
      </c>
      <c r="BP33" s="172">
        <v>0</v>
      </c>
      <c r="BQ33" s="172">
        <v>0</v>
      </c>
      <c r="BR33" s="172">
        <v>0</v>
      </c>
      <c r="BS33" s="172">
        <v>0</v>
      </c>
      <c r="BT33" s="172">
        <v>0</v>
      </c>
      <c r="BU33" s="172">
        <v>0</v>
      </c>
      <c r="BV33" s="172">
        <v>0</v>
      </c>
      <c r="BW33" s="172">
        <v>0</v>
      </c>
      <c r="BX33" s="172">
        <v>0</v>
      </c>
      <c r="BY33" s="172">
        <v>0</v>
      </c>
      <c r="BZ33" s="172">
        <v>0</v>
      </c>
      <c r="CA33" s="172">
        <v>0</v>
      </c>
      <c r="CB33" s="172">
        <v>0</v>
      </c>
      <c r="CC33" s="172">
        <v>0</v>
      </c>
      <c r="CD33" s="172">
        <v>0</v>
      </c>
      <c r="CE33" s="172">
        <v>0</v>
      </c>
      <c r="CF33" s="172">
        <v>0</v>
      </c>
      <c r="CG33" s="172">
        <v>0</v>
      </c>
      <c r="CH33" s="172">
        <v>0</v>
      </c>
      <c r="CI33" s="172">
        <v>0</v>
      </c>
      <c r="CJ33" s="172">
        <v>0</v>
      </c>
      <c r="CK33" s="172">
        <v>0</v>
      </c>
      <c r="CL33" s="172">
        <v>0</v>
      </c>
      <c r="CM33" s="172">
        <v>0</v>
      </c>
      <c r="CN33" s="172">
        <v>0</v>
      </c>
      <c r="CO33" s="172">
        <v>0</v>
      </c>
      <c r="CP33" s="172">
        <v>0</v>
      </c>
      <c r="CQ33" s="172">
        <v>0</v>
      </c>
      <c r="CR33" s="172">
        <v>0</v>
      </c>
      <c r="CS33" s="172">
        <v>0</v>
      </c>
      <c r="CT33" s="168">
        <v>0</v>
      </c>
    </row>
    <row r="34" spans="1:98" hidden="1" outlineLevel="1">
      <c r="A34" s="178">
        <v>2031</v>
      </c>
      <c r="B34" s="156"/>
      <c r="C34" s="167">
        <v>0</v>
      </c>
      <c r="D34" s="167">
        <v>0</v>
      </c>
      <c r="E34" s="167">
        <v>0</v>
      </c>
      <c r="F34" s="167">
        <v>0</v>
      </c>
      <c r="G34" s="167">
        <v>0</v>
      </c>
      <c r="H34" s="167">
        <v>1</v>
      </c>
      <c r="I34" s="167">
        <v>1</v>
      </c>
      <c r="J34" s="167">
        <v>1</v>
      </c>
      <c r="K34" s="167">
        <v>1</v>
      </c>
      <c r="L34" s="167">
        <v>1</v>
      </c>
      <c r="M34" s="167">
        <v>1</v>
      </c>
      <c r="N34" s="167">
        <v>1</v>
      </c>
      <c r="O34" s="167">
        <v>1</v>
      </c>
      <c r="P34" s="167">
        <v>1</v>
      </c>
      <c r="Q34" s="167">
        <v>1</v>
      </c>
      <c r="R34" s="167">
        <v>1</v>
      </c>
      <c r="S34" s="167">
        <v>1</v>
      </c>
      <c r="T34" s="167">
        <v>1</v>
      </c>
      <c r="U34" s="167">
        <v>1</v>
      </c>
      <c r="V34" s="167">
        <v>1</v>
      </c>
      <c r="W34" s="167">
        <v>1</v>
      </c>
      <c r="X34" s="167">
        <v>1</v>
      </c>
      <c r="Y34" s="167">
        <v>1</v>
      </c>
      <c r="Z34" s="167">
        <v>1</v>
      </c>
      <c r="AA34" s="167">
        <v>1</v>
      </c>
      <c r="AB34" s="167">
        <v>1</v>
      </c>
      <c r="AC34" s="167">
        <v>1</v>
      </c>
      <c r="AD34" s="167">
        <v>1</v>
      </c>
      <c r="AE34" s="167">
        <v>1</v>
      </c>
      <c r="AF34" s="167">
        <v>1</v>
      </c>
      <c r="AG34" s="167">
        <v>1</v>
      </c>
      <c r="AH34" s="167">
        <v>1</v>
      </c>
      <c r="AI34" s="167">
        <v>1</v>
      </c>
      <c r="AJ34" s="167">
        <v>1</v>
      </c>
      <c r="AK34" s="167">
        <v>1</v>
      </c>
      <c r="AL34" s="167">
        <v>1</v>
      </c>
      <c r="AM34" s="167">
        <v>1</v>
      </c>
      <c r="AN34" s="167">
        <v>1</v>
      </c>
      <c r="AO34" s="167">
        <v>1</v>
      </c>
      <c r="AP34" s="167">
        <v>1</v>
      </c>
      <c r="AQ34" s="167">
        <v>1</v>
      </c>
      <c r="AR34" s="167">
        <v>1</v>
      </c>
      <c r="AS34" s="167">
        <v>1</v>
      </c>
      <c r="AT34" s="167">
        <v>1</v>
      </c>
      <c r="AU34" s="167">
        <v>1</v>
      </c>
      <c r="AV34" s="167">
        <v>1</v>
      </c>
      <c r="AW34" s="167">
        <v>1</v>
      </c>
      <c r="AX34" s="167">
        <v>1</v>
      </c>
      <c r="AY34" s="167">
        <v>1</v>
      </c>
      <c r="AZ34" s="167">
        <v>1</v>
      </c>
      <c r="BA34" s="172">
        <v>0</v>
      </c>
      <c r="BB34" s="172">
        <v>0</v>
      </c>
      <c r="BC34" s="172">
        <v>0</v>
      </c>
      <c r="BD34" s="172">
        <v>0</v>
      </c>
      <c r="BE34" s="172">
        <v>0</v>
      </c>
      <c r="BF34" s="172">
        <v>0</v>
      </c>
      <c r="BG34" s="172">
        <v>0</v>
      </c>
      <c r="BH34" s="172">
        <v>0</v>
      </c>
      <c r="BI34" s="172">
        <v>0</v>
      </c>
      <c r="BJ34" s="172">
        <v>0</v>
      </c>
      <c r="BK34" s="172">
        <v>0</v>
      </c>
      <c r="BL34" s="172">
        <v>0</v>
      </c>
      <c r="BM34" s="172">
        <v>0</v>
      </c>
      <c r="BN34" s="172">
        <v>0</v>
      </c>
      <c r="BO34" s="172">
        <v>0</v>
      </c>
      <c r="BP34" s="172">
        <v>0</v>
      </c>
      <c r="BQ34" s="172">
        <v>0</v>
      </c>
      <c r="BR34" s="172">
        <v>0</v>
      </c>
      <c r="BS34" s="172">
        <v>0</v>
      </c>
      <c r="BT34" s="172">
        <v>0</v>
      </c>
      <c r="BU34" s="172">
        <v>0</v>
      </c>
      <c r="BV34" s="172">
        <v>0</v>
      </c>
      <c r="BW34" s="172">
        <v>0</v>
      </c>
      <c r="BX34" s="172">
        <v>0</v>
      </c>
      <c r="BY34" s="172">
        <v>0</v>
      </c>
      <c r="BZ34" s="172">
        <v>0</v>
      </c>
      <c r="CA34" s="172">
        <v>0</v>
      </c>
      <c r="CB34" s="172">
        <v>0</v>
      </c>
      <c r="CC34" s="172">
        <v>0</v>
      </c>
      <c r="CD34" s="172">
        <v>0</v>
      </c>
      <c r="CE34" s="172">
        <v>0</v>
      </c>
      <c r="CF34" s="172">
        <v>0</v>
      </c>
      <c r="CG34" s="172">
        <v>0</v>
      </c>
      <c r="CH34" s="172">
        <v>0</v>
      </c>
      <c r="CI34" s="172">
        <v>0</v>
      </c>
      <c r="CJ34" s="172">
        <v>0</v>
      </c>
      <c r="CK34" s="172">
        <v>0</v>
      </c>
      <c r="CL34" s="172">
        <v>0</v>
      </c>
      <c r="CM34" s="172">
        <v>0</v>
      </c>
      <c r="CN34" s="172">
        <v>0</v>
      </c>
      <c r="CO34" s="172">
        <v>0</v>
      </c>
      <c r="CP34" s="172">
        <v>0</v>
      </c>
      <c r="CQ34" s="172">
        <v>0</v>
      </c>
      <c r="CR34" s="172">
        <v>0</v>
      </c>
      <c r="CS34" s="172">
        <v>0</v>
      </c>
      <c r="CT34" s="168">
        <v>0</v>
      </c>
    </row>
    <row r="35" spans="1:98" hidden="1" outlineLevel="1">
      <c r="A35" s="178">
        <v>2032</v>
      </c>
      <c r="B35" s="156"/>
      <c r="C35" s="167">
        <v>0</v>
      </c>
      <c r="D35" s="167">
        <v>0</v>
      </c>
      <c r="E35" s="167">
        <v>0</v>
      </c>
      <c r="F35" s="167">
        <v>0</v>
      </c>
      <c r="G35" s="167">
        <v>0</v>
      </c>
      <c r="H35" s="167">
        <v>0</v>
      </c>
      <c r="I35" s="167">
        <v>1</v>
      </c>
      <c r="J35" s="167">
        <v>1</v>
      </c>
      <c r="K35" s="167">
        <v>1</v>
      </c>
      <c r="L35" s="167">
        <v>1</v>
      </c>
      <c r="M35" s="167">
        <v>1</v>
      </c>
      <c r="N35" s="167">
        <v>1</v>
      </c>
      <c r="O35" s="167">
        <v>1</v>
      </c>
      <c r="P35" s="167">
        <v>1</v>
      </c>
      <c r="Q35" s="167">
        <v>1</v>
      </c>
      <c r="R35" s="167">
        <v>1</v>
      </c>
      <c r="S35" s="167">
        <v>1</v>
      </c>
      <c r="T35" s="167">
        <v>1</v>
      </c>
      <c r="U35" s="167">
        <v>1</v>
      </c>
      <c r="V35" s="167">
        <v>1</v>
      </c>
      <c r="W35" s="167">
        <v>1</v>
      </c>
      <c r="X35" s="167">
        <v>1</v>
      </c>
      <c r="Y35" s="167">
        <v>1</v>
      </c>
      <c r="Z35" s="167">
        <v>1</v>
      </c>
      <c r="AA35" s="167">
        <v>1</v>
      </c>
      <c r="AB35" s="167">
        <v>1</v>
      </c>
      <c r="AC35" s="167">
        <v>1</v>
      </c>
      <c r="AD35" s="167">
        <v>1</v>
      </c>
      <c r="AE35" s="167">
        <v>1</v>
      </c>
      <c r="AF35" s="167">
        <v>1</v>
      </c>
      <c r="AG35" s="167">
        <v>1</v>
      </c>
      <c r="AH35" s="167">
        <v>1</v>
      </c>
      <c r="AI35" s="167">
        <v>1</v>
      </c>
      <c r="AJ35" s="167">
        <v>1</v>
      </c>
      <c r="AK35" s="167">
        <v>1</v>
      </c>
      <c r="AL35" s="167">
        <v>1</v>
      </c>
      <c r="AM35" s="167">
        <v>1</v>
      </c>
      <c r="AN35" s="167">
        <v>1</v>
      </c>
      <c r="AO35" s="167">
        <v>1</v>
      </c>
      <c r="AP35" s="167">
        <v>1</v>
      </c>
      <c r="AQ35" s="167">
        <v>1</v>
      </c>
      <c r="AR35" s="167">
        <v>1</v>
      </c>
      <c r="AS35" s="167">
        <v>1</v>
      </c>
      <c r="AT35" s="167">
        <v>1</v>
      </c>
      <c r="AU35" s="167">
        <v>1</v>
      </c>
      <c r="AV35" s="167">
        <v>1</v>
      </c>
      <c r="AW35" s="167">
        <v>1</v>
      </c>
      <c r="AX35" s="167">
        <v>1</v>
      </c>
      <c r="AY35" s="167">
        <v>1</v>
      </c>
      <c r="AZ35" s="167">
        <v>1</v>
      </c>
      <c r="BA35" s="167">
        <v>1</v>
      </c>
      <c r="BB35" s="172">
        <v>0</v>
      </c>
      <c r="BC35" s="172">
        <v>0</v>
      </c>
      <c r="BD35" s="172">
        <v>0</v>
      </c>
      <c r="BE35" s="172">
        <v>0</v>
      </c>
      <c r="BF35" s="172">
        <v>0</v>
      </c>
      <c r="BG35" s="172">
        <v>0</v>
      </c>
      <c r="BH35" s="172">
        <v>0</v>
      </c>
      <c r="BI35" s="172">
        <v>0</v>
      </c>
      <c r="BJ35" s="172">
        <v>0</v>
      </c>
      <c r="BK35" s="172">
        <v>0</v>
      </c>
      <c r="BL35" s="172">
        <v>0</v>
      </c>
      <c r="BM35" s="172">
        <v>0</v>
      </c>
      <c r="BN35" s="172">
        <v>0</v>
      </c>
      <c r="BO35" s="172">
        <v>0</v>
      </c>
      <c r="BP35" s="172">
        <v>0</v>
      </c>
      <c r="BQ35" s="172">
        <v>0</v>
      </c>
      <c r="BR35" s="172">
        <v>0</v>
      </c>
      <c r="BS35" s="172">
        <v>0</v>
      </c>
      <c r="BT35" s="172">
        <v>0</v>
      </c>
      <c r="BU35" s="172">
        <v>0</v>
      </c>
      <c r="BV35" s="172">
        <v>0</v>
      </c>
      <c r="BW35" s="172">
        <v>0</v>
      </c>
      <c r="BX35" s="172">
        <v>0</v>
      </c>
      <c r="BY35" s="172">
        <v>0</v>
      </c>
      <c r="BZ35" s="172">
        <v>0</v>
      </c>
      <c r="CA35" s="172">
        <v>0</v>
      </c>
      <c r="CB35" s="172">
        <v>0</v>
      </c>
      <c r="CC35" s="172">
        <v>0</v>
      </c>
      <c r="CD35" s="172">
        <v>0</v>
      </c>
      <c r="CE35" s="172">
        <v>0</v>
      </c>
      <c r="CF35" s="172">
        <v>0</v>
      </c>
      <c r="CG35" s="172">
        <v>0</v>
      </c>
      <c r="CH35" s="172">
        <v>0</v>
      </c>
      <c r="CI35" s="172">
        <v>0</v>
      </c>
      <c r="CJ35" s="172">
        <v>0</v>
      </c>
      <c r="CK35" s="172">
        <v>0</v>
      </c>
      <c r="CL35" s="172">
        <v>0</v>
      </c>
      <c r="CM35" s="172">
        <v>0</v>
      </c>
      <c r="CN35" s="172">
        <v>0</v>
      </c>
      <c r="CO35" s="172">
        <v>0</v>
      </c>
      <c r="CP35" s="172">
        <v>0</v>
      </c>
      <c r="CQ35" s="172">
        <v>0</v>
      </c>
      <c r="CR35" s="172">
        <v>0</v>
      </c>
      <c r="CS35" s="172">
        <v>0</v>
      </c>
      <c r="CT35" s="168">
        <v>0</v>
      </c>
    </row>
    <row r="36" spans="1:98" hidden="1" outlineLevel="1">
      <c r="A36" s="178">
        <v>2033</v>
      </c>
      <c r="B36" s="156"/>
      <c r="C36" s="167">
        <v>0</v>
      </c>
      <c r="D36" s="167">
        <v>0</v>
      </c>
      <c r="E36" s="167">
        <v>0</v>
      </c>
      <c r="F36" s="167">
        <v>0</v>
      </c>
      <c r="G36" s="167">
        <v>0</v>
      </c>
      <c r="H36" s="167">
        <v>0</v>
      </c>
      <c r="I36" s="167">
        <v>0</v>
      </c>
      <c r="J36" s="167">
        <v>1</v>
      </c>
      <c r="K36" s="167">
        <v>1</v>
      </c>
      <c r="L36" s="167">
        <v>1</v>
      </c>
      <c r="M36" s="167">
        <v>1</v>
      </c>
      <c r="N36" s="167">
        <v>1</v>
      </c>
      <c r="O36" s="167">
        <v>1</v>
      </c>
      <c r="P36" s="167">
        <v>1</v>
      </c>
      <c r="Q36" s="167">
        <v>1</v>
      </c>
      <c r="R36" s="167">
        <v>1</v>
      </c>
      <c r="S36" s="167">
        <v>1</v>
      </c>
      <c r="T36" s="167">
        <v>1</v>
      </c>
      <c r="U36" s="167">
        <v>1</v>
      </c>
      <c r="V36" s="167">
        <v>1</v>
      </c>
      <c r="W36" s="167">
        <v>1</v>
      </c>
      <c r="X36" s="167">
        <v>1</v>
      </c>
      <c r="Y36" s="167">
        <v>1</v>
      </c>
      <c r="Z36" s="167">
        <v>1</v>
      </c>
      <c r="AA36" s="167">
        <v>1</v>
      </c>
      <c r="AB36" s="167">
        <v>1</v>
      </c>
      <c r="AC36" s="167">
        <v>1</v>
      </c>
      <c r="AD36" s="167">
        <v>1</v>
      </c>
      <c r="AE36" s="167">
        <v>1</v>
      </c>
      <c r="AF36" s="167">
        <v>1</v>
      </c>
      <c r="AG36" s="167">
        <v>1</v>
      </c>
      <c r="AH36" s="167">
        <v>1</v>
      </c>
      <c r="AI36" s="167">
        <v>1</v>
      </c>
      <c r="AJ36" s="167">
        <v>1</v>
      </c>
      <c r="AK36" s="167">
        <v>1</v>
      </c>
      <c r="AL36" s="167">
        <v>1</v>
      </c>
      <c r="AM36" s="167">
        <v>1</v>
      </c>
      <c r="AN36" s="167">
        <v>1</v>
      </c>
      <c r="AO36" s="167">
        <v>1</v>
      </c>
      <c r="AP36" s="167">
        <v>1</v>
      </c>
      <c r="AQ36" s="167">
        <v>1</v>
      </c>
      <c r="AR36" s="167">
        <v>1</v>
      </c>
      <c r="AS36" s="167">
        <v>1</v>
      </c>
      <c r="AT36" s="167">
        <v>1</v>
      </c>
      <c r="AU36" s="167">
        <v>1</v>
      </c>
      <c r="AV36" s="167">
        <v>1</v>
      </c>
      <c r="AW36" s="167">
        <v>1</v>
      </c>
      <c r="AX36" s="167">
        <v>1</v>
      </c>
      <c r="AY36" s="167">
        <v>1</v>
      </c>
      <c r="AZ36" s="167">
        <v>1</v>
      </c>
      <c r="BA36" s="167">
        <v>1</v>
      </c>
      <c r="BB36" s="167">
        <v>1</v>
      </c>
      <c r="BC36" s="172">
        <v>0</v>
      </c>
      <c r="BD36" s="172">
        <v>0</v>
      </c>
      <c r="BE36" s="172">
        <v>0</v>
      </c>
      <c r="BF36" s="172">
        <v>0</v>
      </c>
      <c r="BG36" s="172">
        <v>0</v>
      </c>
      <c r="BH36" s="172">
        <v>0</v>
      </c>
      <c r="BI36" s="172">
        <v>0</v>
      </c>
      <c r="BJ36" s="172">
        <v>0</v>
      </c>
      <c r="BK36" s="172">
        <v>0</v>
      </c>
      <c r="BL36" s="172">
        <v>0</v>
      </c>
      <c r="BM36" s="172">
        <v>0</v>
      </c>
      <c r="BN36" s="172">
        <v>0</v>
      </c>
      <c r="BO36" s="172">
        <v>0</v>
      </c>
      <c r="BP36" s="172">
        <v>0</v>
      </c>
      <c r="BQ36" s="172">
        <v>0</v>
      </c>
      <c r="BR36" s="172">
        <v>0</v>
      </c>
      <c r="BS36" s="172">
        <v>0</v>
      </c>
      <c r="BT36" s="172">
        <v>0</v>
      </c>
      <c r="BU36" s="172">
        <v>0</v>
      </c>
      <c r="BV36" s="172">
        <v>0</v>
      </c>
      <c r="BW36" s="172">
        <v>0</v>
      </c>
      <c r="BX36" s="172">
        <v>0</v>
      </c>
      <c r="BY36" s="172">
        <v>0</v>
      </c>
      <c r="BZ36" s="172">
        <v>0</v>
      </c>
      <c r="CA36" s="172">
        <v>0</v>
      </c>
      <c r="CB36" s="172">
        <v>0</v>
      </c>
      <c r="CC36" s="172">
        <v>0</v>
      </c>
      <c r="CD36" s="172">
        <v>0</v>
      </c>
      <c r="CE36" s="172">
        <v>0</v>
      </c>
      <c r="CF36" s="172">
        <v>0</v>
      </c>
      <c r="CG36" s="172">
        <v>0</v>
      </c>
      <c r="CH36" s="172">
        <v>0</v>
      </c>
      <c r="CI36" s="172">
        <v>0</v>
      </c>
      <c r="CJ36" s="172">
        <v>0</v>
      </c>
      <c r="CK36" s="172">
        <v>0</v>
      </c>
      <c r="CL36" s="172">
        <v>0</v>
      </c>
      <c r="CM36" s="172">
        <v>0</v>
      </c>
      <c r="CN36" s="172">
        <v>0</v>
      </c>
      <c r="CO36" s="172">
        <v>0</v>
      </c>
      <c r="CP36" s="172">
        <v>0</v>
      </c>
      <c r="CQ36" s="172">
        <v>0</v>
      </c>
      <c r="CR36" s="172">
        <v>0</v>
      </c>
      <c r="CS36" s="172">
        <v>0</v>
      </c>
      <c r="CT36" s="168">
        <v>0</v>
      </c>
    </row>
    <row r="37" spans="1:98" hidden="1" outlineLevel="1">
      <c r="A37" s="178">
        <v>2034</v>
      </c>
      <c r="B37" s="156"/>
      <c r="C37" s="167">
        <v>0</v>
      </c>
      <c r="D37" s="167">
        <v>0</v>
      </c>
      <c r="E37" s="167">
        <v>0</v>
      </c>
      <c r="F37" s="167">
        <v>0</v>
      </c>
      <c r="G37" s="167">
        <v>0</v>
      </c>
      <c r="H37" s="167">
        <v>0</v>
      </c>
      <c r="I37" s="167">
        <v>0</v>
      </c>
      <c r="J37" s="167">
        <v>0</v>
      </c>
      <c r="K37" s="167">
        <v>1</v>
      </c>
      <c r="L37" s="167">
        <v>1</v>
      </c>
      <c r="M37" s="167">
        <v>1</v>
      </c>
      <c r="N37" s="167">
        <v>1</v>
      </c>
      <c r="O37" s="167">
        <v>1</v>
      </c>
      <c r="P37" s="167">
        <v>1</v>
      </c>
      <c r="Q37" s="167">
        <v>1</v>
      </c>
      <c r="R37" s="167">
        <v>1</v>
      </c>
      <c r="S37" s="167">
        <v>1</v>
      </c>
      <c r="T37" s="167">
        <v>1</v>
      </c>
      <c r="U37" s="167">
        <v>1</v>
      </c>
      <c r="V37" s="167">
        <v>1</v>
      </c>
      <c r="W37" s="167">
        <v>1</v>
      </c>
      <c r="X37" s="167">
        <v>1</v>
      </c>
      <c r="Y37" s="167">
        <v>1</v>
      </c>
      <c r="Z37" s="167">
        <v>1</v>
      </c>
      <c r="AA37" s="167">
        <v>1</v>
      </c>
      <c r="AB37" s="167">
        <v>1</v>
      </c>
      <c r="AC37" s="167">
        <v>1</v>
      </c>
      <c r="AD37" s="167">
        <v>1</v>
      </c>
      <c r="AE37" s="167">
        <v>1</v>
      </c>
      <c r="AF37" s="167">
        <v>1</v>
      </c>
      <c r="AG37" s="167">
        <v>1</v>
      </c>
      <c r="AH37" s="167">
        <v>1</v>
      </c>
      <c r="AI37" s="167">
        <v>1</v>
      </c>
      <c r="AJ37" s="167">
        <v>1</v>
      </c>
      <c r="AK37" s="167">
        <v>1</v>
      </c>
      <c r="AL37" s="167">
        <v>1</v>
      </c>
      <c r="AM37" s="167">
        <v>1</v>
      </c>
      <c r="AN37" s="167">
        <v>1</v>
      </c>
      <c r="AO37" s="167">
        <v>1</v>
      </c>
      <c r="AP37" s="167">
        <v>1</v>
      </c>
      <c r="AQ37" s="167">
        <v>1</v>
      </c>
      <c r="AR37" s="167">
        <v>1</v>
      </c>
      <c r="AS37" s="167">
        <v>1</v>
      </c>
      <c r="AT37" s="167">
        <v>1</v>
      </c>
      <c r="AU37" s="167">
        <v>1</v>
      </c>
      <c r="AV37" s="167">
        <v>1</v>
      </c>
      <c r="AW37" s="167">
        <v>1</v>
      </c>
      <c r="AX37" s="167">
        <v>1</v>
      </c>
      <c r="AY37" s="167">
        <v>1</v>
      </c>
      <c r="AZ37" s="167">
        <v>1</v>
      </c>
      <c r="BA37" s="167">
        <v>1</v>
      </c>
      <c r="BB37" s="167">
        <v>1</v>
      </c>
      <c r="BC37" s="167">
        <v>1</v>
      </c>
      <c r="BD37" s="172">
        <v>0</v>
      </c>
      <c r="BE37" s="172">
        <v>0</v>
      </c>
      <c r="BF37" s="172">
        <v>0</v>
      </c>
      <c r="BG37" s="172">
        <v>0</v>
      </c>
      <c r="BH37" s="172">
        <v>0</v>
      </c>
      <c r="BI37" s="172">
        <v>0</v>
      </c>
      <c r="BJ37" s="172">
        <v>0</v>
      </c>
      <c r="BK37" s="172">
        <v>0</v>
      </c>
      <c r="BL37" s="172">
        <v>0</v>
      </c>
      <c r="BM37" s="172">
        <v>0</v>
      </c>
      <c r="BN37" s="172">
        <v>0</v>
      </c>
      <c r="BO37" s="172">
        <v>0</v>
      </c>
      <c r="BP37" s="172">
        <v>0</v>
      </c>
      <c r="BQ37" s="172">
        <v>0</v>
      </c>
      <c r="BR37" s="172">
        <v>0</v>
      </c>
      <c r="BS37" s="172">
        <v>0</v>
      </c>
      <c r="BT37" s="172">
        <v>0</v>
      </c>
      <c r="BU37" s="172">
        <v>0</v>
      </c>
      <c r="BV37" s="172">
        <v>0</v>
      </c>
      <c r="BW37" s="172">
        <v>0</v>
      </c>
      <c r="BX37" s="172">
        <v>0</v>
      </c>
      <c r="BY37" s="172">
        <v>0</v>
      </c>
      <c r="BZ37" s="172">
        <v>0</v>
      </c>
      <c r="CA37" s="172">
        <v>0</v>
      </c>
      <c r="CB37" s="172">
        <v>0</v>
      </c>
      <c r="CC37" s="172">
        <v>0</v>
      </c>
      <c r="CD37" s="172">
        <v>0</v>
      </c>
      <c r="CE37" s="172">
        <v>0</v>
      </c>
      <c r="CF37" s="172">
        <v>0</v>
      </c>
      <c r="CG37" s="172">
        <v>0</v>
      </c>
      <c r="CH37" s="172">
        <v>0</v>
      </c>
      <c r="CI37" s="172">
        <v>0</v>
      </c>
      <c r="CJ37" s="172">
        <v>0</v>
      </c>
      <c r="CK37" s="172">
        <v>0</v>
      </c>
      <c r="CL37" s="172">
        <v>0</v>
      </c>
      <c r="CM37" s="172">
        <v>0</v>
      </c>
      <c r="CN37" s="172">
        <v>0</v>
      </c>
      <c r="CO37" s="172">
        <v>0</v>
      </c>
      <c r="CP37" s="172">
        <v>0</v>
      </c>
      <c r="CQ37" s="172">
        <v>0</v>
      </c>
      <c r="CR37" s="172">
        <v>0</v>
      </c>
      <c r="CS37" s="172">
        <v>0</v>
      </c>
      <c r="CT37" s="168">
        <v>0</v>
      </c>
    </row>
    <row r="38" spans="1:98" hidden="1" outlineLevel="1">
      <c r="A38" s="178">
        <v>2035</v>
      </c>
      <c r="B38" s="156"/>
      <c r="C38" s="167">
        <v>0</v>
      </c>
      <c r="D38" s="167">
        <v>0</v>
      </c>
      <c r="E38" s="167">
        <v>0</v>
      </c>
      <c r="F38" s="167">
        <v>0</v>
      </c>
      <c r="G38" s="167">
        <v>0</v>
      </c>
      <c r="H38" s="167">
        <v>0</v>
      </c>
      <c r="I38" s="167">
        <v>0</v>
      </c>
      <c r="J38" s="167">
        <v>0</v>
      </c>
      <c r="K38" s="167">
        <v>0</v>
      </c>
      <c r="L38" s="167">
        <v>1</v>
      </c>
      <c r="M38" s="167">
        <v>1</v>
      </c>
      <c r="N38" s="167">
        <v>1</v>
      </c>
      <c r="O38" s="167">
        <v>1</v>
      </c>
      <c r="P38" s="167">
        <v>1</v>
      </c>
      <c r="Q38" s="167">
        <v>1</v>
      </c>
      <c r="R38" s="167">
        <v>1</v>
      </c>
      <c r="S38" s="167">
        <v>1</v>
      </c>
      <c r="T38" s="167">
        <v>1</v>
      </c>
      <c r="U38" s="167">
        <v>1</v>
      </c>
      <c r="V38" s="167">
        <v>1</v>
      </c>
      <c r="W38" s="167">
        <v>1</v>
      </c>
      <c r="X38" s="167">
        <v>1</v>
      </c>
      <c r="Y38" s="167">
        <v>1</v>
      </c>
      <c r="Z38" s="167">
        <v>1</v>
      </c>
      <c r="AA38" s="167">
        <v>1</v>
      </c>
      <c r="AB38" s="167">
        <v>1</v>
      </c>
      <c r="AC38" s="167">
        <v>1</v>
      </c>
      <c r="AD38" s="167">
        <v>1</v>
      </c>
      <c r="AE38" s="167">
        <v>1</v>
      </c>
      <c r="AF38" s="167">
        <v>1</v>
      </c>
      <c r="AG38" s="167">
        <v>1</v>
      </c>
      <c r="AH38" s="167">
        <v>1</v>
      </c>
      <c r="AI38" s="167">
        <v>1</v>
      </c>
      <c r="AJ38" s="167">
        <v>1</v>
      </c>
      <c r="AK38" s="167">
        <v>1</v>
      </c>
      <c r="AL38" s="167">
        <v>1</v>
      </c>
      <c r="AM38" s="167">
        <v>1</v>
      </c>
      <c r="AN38" s="167">
        <v>1</v>
      </c>
      <c r="AO38" s="167">
        <v>1</v>
      </c>
      <c r="AP38" s="167">
        <v>1</v>
      </c>
      <c r="AQ38" s="167">
        <v>1</v>
      </c>
      <c r="AR38" s="167">
        <v>1</v>
      </c>
      <c r="AS38" s="167">
        <v>1</v>
      </c>
      <c r="AT38" s="167">
        <v>1</v>
      </c>
      <c r="AU38" s="167">
        <v>1</v>
      </c>
      <c r="AV38" s="167">
        <v>1</v>
      </c>
      <c r="AW38" s="167">
        <v>1</v>
      </c>
      <c r="AX38" s="167">
        <v>1</v>
      </c>
      <c r="AY38" s="167">
        <v>1</v>
      </c>
      <c r="AZ38" s="167">
        <v>1</v>
      </c>
      <c r="BA38" s="167">
        <v>1</v>
      </c>
      <c r="BB38" s="167">
        <v>1</v>
      </c>
      <c r="BC38" s="167">
        <v>1</v>
      </c>
      <c r="BD38" s="167">
        <v>1</v>
      </c>
      <c r="BE38" s="172">
        <v>0</v>
      </c>
      <c r="BF38" s="172">
        <v>0</v>
      </c>
      <c r="BG38" s="172">
        <v>0</v>
      </c>
      <c r="BH38" s="172">
        <v>0</v>
      </c>
      <c r="BI38" s="172">
        <v>0</v>
      </c>
      <c r="BJ38" s="172">
        <v>0</v>
      </c>
      <c r="BK38" s="172">
        <v>0</v>
      </c>
      <c r="BL38" s="172">
        <v>0</v>
      </c>
      <c r="BM38" s="172">
        <v>0</v>
      </c>
      <c r="BN38" s="172">
        <v>0</v>
      </c>
      <c r="BO38" s="172">
        <v>0</v>
      </c>
      <c r="BP38" s="172">
        <v>0</v>
      </c>
      <c r="BQ38" s="172">
        <v>0</v>
      </c>
      <c r="BR38" s="172">
        <v>0</v>
      </c>
      <c r="BS38" s="172">
        <v>0</v>
      </c>
      <c r="BT38" s="172">
        <v>0</v>
      </c>
      <c r="BU38" s="172">
        <v>0</v>
      </c>
      <c r="BV38" s="172">
        <v>0</v>
      </c>
      <c r="BW38" s="172">
        <v>0</v>
      </c>
      <c r="BX38" s="172">
        <v>0</v>
      </c>
      <c r="BY38" s="172">
        <v>0</v>
      </c>
      <c r="BZ38" s="172">
        <v>0</v>
      </c>
      <c r="CA38" s="172">
        <v>0</v>
      </c>
      <c r="CB38" s="172">
        <v>0</v>
      </c>
      <c r="CC38" s="172">
        <v>0</v>
      </c>
      <c r="CD38" s="172">
        <v>0</v>
      </c>
      <c r="CE38" s="172">
        <v>0</v>
      </c>
      <c r="CF38" s="172">
        <v>0</v>
      </c>
      <c r="CG38" s="172">
        <v>0</v>
      </c>
      <c r="CH38" s="172">
        <v>0</v>
      </c>
      <c r="CI38" s="172">
        <v>0</v>
      </c>
      <c r="CJ38" s="172">
        <v>0</v>
      </c>
      <c r="CK38" s="172">
        <v>0</v>
      </c>
      <c r="CL38" s="172">
        <v>0</v>
      </c>
      <c r="CM38" s="172">
        <v>0</v>
      </c>
      <c r="CN38" s="172">
        <v>0</v>
      </c>
      <c r="CO38" s="172">
        <v>0</v>
      </c>
      <c r="CP38" s="172">
        <v>0</v>
      </c>
      <c r="CQ38" s="172">
        <v>0</v>
      </c>
      <c r="CR38" s="172">
        <v>0</v>
      </c>
      <c r="CS38" s="172">
        <v>0</v>
      </c>
      <c r="CT38" s="168">
        <v>0</v>
      </c>
    </row>
    <row r="39" spans="1:98" hidden="1" outlineLevel="1">
      <c r="A39" s="178">
        <v>2036</v>
      </c>
      <c r="B39" s="156"/>
      <c r="C39" s="167">
        <v>0</v>
      </c>
      <c r="D39" s="167">
        <v>0</v>
      </c>
      <c r="E39" s="167">
        <v>0</v>
      </c>
      <c r="F39" s="167">
        <v>0</v>
      </c>
      <c r="G39" s="167">
        <v>0</v>
      </c>
      <c r="H39" s="167">
        <v>0</v>
      </c>
      <c r="I39" s="167">
        <v>0</v>
      </c>
      <c r="J39" s="167">
        <v>0</v>
      </c>
      <c r="K39" s="167">
        <v>0</v>
      </c>
      <c r="L39" s="167">
        <v>0</v>
      </c>
      <c r="M39" s="167">
        <v>1</v>
      </c>
      <c r="N39" s="167">
        <v>1</v>
      </c>
      <c r="O39" s="167">
        <v>1</v>
      </c>
      <c r="P39" s="167">
        <v>1</v>
      </c>
      <c r="Q39" s="167">
        <v>1</v>
      </c>
      <c r="R39" s="167">
        <v>1</v>
      </c>
      <c r="S39" s="167">
        <v>1</v>
      </c>
      <c r="T39" s="167">
        <v>1</v>
      </c>
      <c r="U39" s="167">
        <v>1</v>
      </c>
      <c r="V39" s="167">
        <v>1</v>
      </c>
      <c r="W39" s="167">
        <v>1</v>
      </c>
      <c r="X39" s="167">
        <v>1</v>
      </c>
      <c r="Y39" s="167">
        <v>1</v>
      </c>
      <c r="Z39" s="167">
        <v>1</v>
      </c>
      <c r="AA39" s="167">
        <v>1</v>
      </c>
      <c r="AB39" s="167">
        <v>1</v>
      </c>
      <c r="AC39" s="167">
        <v>1</v>
      </c>
      <c r="AD39" s="167">
        <v>1</v>
      </c>
      <c r="AE39" s="167">
        <v>1</v>
      </c>
      <c r="AF39" s="167">
        <v>1</v>
      </c>
      <c r="AG39" s="167">
        <v>1</v>
      </c>
      <c r="AH39" s="167">
        <v>1</v>
      </c>
      <c r="AI39" s="167">
        <v>1</v>
      </c>
      <c r="AJ39" s="167">
        <v>1</v>
      </c>
      <c r="AK39" s="167">
        <v>1</v>
      </c>
      <c r="AL39" s="167">
        <v>1</v>
      </c>
      <c r="AM39" s="167">
        <v>1</v>
      </c>
      <c r="AN39" s="167">
        <v>1</v>
      </c>
      <c r="AO39" s="167">
        <v>1</v>
      </c>
      <c r="AP39" s="167">
        <v>1</v>
      </c>
      <c r="AQ39" s="167">
        <v>1</v>
      </c>
      <c r="AR39" s="167">
        <v>1</v>
      </c>
      <c r="AS39" s="167">
        <v>1</v>
      </c>
      <c r="AT39" s="167">
        <v>1</v>
      </c>
      <c r="AU39" s="167">
        <v>1</v>
      </c>
      <c r="AV39" s="167">
        <v>1</v>
      </c>
      <c r="AW39" s="167">
        <v>1</v>
      </c>
      <c r="AX39" s="167">
        <v>1</v>
      </c>
      <c r="AY39" s="167">
        <v>1</v>
      </c>
      <c r="AZ39" s="167">
        <v>1</v>
      </c>
      <c r="BA39" s="167">
        <v>1</v>
      </c>
      <c r="BB39" s="167">
        <v>1</v>
      </c>
      <c r="BC39" s="167">
        <v>1</v>
      </c>
      <c r="BD39" s="167">
        <v>1</v>
      </c>
      <c r="BE39" s="167">
        <v>1</v>
      </c>
      <c r="BF39" s="172">
        <v>0</v>
      </c>
      <c r="BG39" s="172">
        <v>0</v>
      </c>
      <c r="BH39" s="172">
        <v>0</v>
      </c>
      <c r="BI39" s="172">
        <v>0</v>
      </c>
      <c r="BJ39" s="172">
        <v>0</v>
      </c>
      <c r="BK39" s="172">
        <v>0</v>
      </c>
      <c r="BL39" s="172">
        <v>0</v>
      </c>
      <c r="BM39" s="172">
        <v>0</v>
      </c>
      <c r="BN39" s="172">
        <v>0</v>
      </c>
      <c r="BO39" s="172">
        <v>0</v>
      </c>
      <c r="BP39" s="172">
        <v>0</v>
      </c>
      <c r="BQ39" s="172">
        <v>0</v>
      </c>
      <c r="BR39" s="172">
        <v>0</v>
      </c>
      <c r="BS39" s="172">
        <v>0</v>
      </c>
      <c r="BT39" s="172">
        <v>0</v>
      </c>
      <c r="BU39" s="172">
        <v>0</v>
      </c>
      <c r="BV39" s="172">
        <v>0</v>
      </c>
      <c r="BW39" s="172">
        <v>0</v>
      </c>
      <c r="BX39" s="172">
        <v>0</v>
      </c>
      <c r="BY39" s="172">
        <v>0</v>
      </c>
      <c r="BZ39" s="172">
        <v>0</v>
      </c>
      <c r="CA39" s="172">
        <v>0</v>
      </c>
      <c r="CB39" s="172">
        <v>0</v>
      </c>
      <c r="CC39" s="172">
        <v>0</v>
      </c>
      <c r="CD39" s="172">
        <v>0</v>
      </c>
      <c r="CE39" s="172">
        <v>0</v>
      </c>
      <c r="CF39" s="172">
        <v>0</v>
      </c>
      <c r="CG39" s="172">
        <v>0</v>
      </c>
      <c r="CH39" s="172">
        <v>0</v>
      </c>
      <c r="CI39" s="172">
        <v>0</v>
      </c>
      <c r="CJ39" s="172">
        <v>0</v>
      </c>
      <c r="CK39" s="172">
        <v>0</v>
      </c>
      <c r="CL39" s="172">
        <v>0</v>
      </c>
      <c r="CM39" s="172">
        <v>0</v>
      </c>
      <c r="CN39" s="172">
        <v>0</v>
      </c>
      <c r="CO39" s="172">
        <v>0</v>
      </c>
      <c r="CP39" s="172">
        <v>0</v>
      </c>
      <c r="CQ39" s="172">
        <v>0</v>
      </c>
      <c r="CR39" s="172">
        <v>0</v>
      </c>
      <c r="CS39" s="172">
        <v>0</v>
      </c>
      <c r="CT39" s="168">
        <v>0</v>
      </c>
    </row>
    <row r="40" spans="1:98" hidden="1" outlineLevel="1">
      <c r="A40" s="178">
        <v>2037</v>
      </c>
      <c r="B40" s="156"/>
      <c r="C40" s="167">
        <v>0</v>
      </c>
      <c r="D40" s="167">
        <v>0</v>
      </c>
      <c r="E40" s="167">
        <v>0</v>
      </c>
      <c r="F40" s="167">
        <v>0</v>
      </c>
      <c r="G40" s="167">
        <v>0</v>
      </c>
      <c r="H40" s="167">
        <v>0</v>
      </c>
      <c r="I40" s="167">
        <v>0</v>
      </c>
      <c r="J40" s="167">
        <v>0</v>
      </c>
      <c r="K40" s="167">
        <v>0</v>
      </c>
      <c r="L40" s="167">
        <v>0</v>
      </c>
      <c r="M40" s="167">
        <v>0</v>
      </c>
      <c r="N40" s="167">
        <v>1</v>
      </c>
      <c r="O40" s="167">
        <v>1</v>
      </c>
      <c r="P40" s="167">
        <v>1</v>
      </c>
      <c r="Q40" s="167">
        <v>1</v>
      </c>
      <c r="R40" s="167">
        <v>1</v>
      </c>
      <c r="S40" s="167">
        <v>1</v>
      </c>
      <c r="T40" s="167">
        <v>1</v>
      </c>
      <c r="U40" s="167">
        <v>1</v>
      </c>
      <c r="V40" s="167">
        <v>1</v>
      </c>
      <c r="W40" s="167">
        <v>1</v>
      </c>
      <c r="X40" s="167">
        <v>1</v>
      </c>
      <c r="Y40" s="167">
        <v>1</v>
      </c>
      <c r="Z40" s="167">
        <v>1</v>
      </c>
      <c r="AA40" s="167">
        <v>1</v>
      </c>
      <c r="AB40" s="167">
        <v>1</v>
      </c>
      <c r="AC40" s="167">
        <v>1</v>
      </c>
      <c r="AD40" s="167">
        <v>1</v>
      </c>
      <c r="AE40" s="167">
        <v>1</v>
      </c>
      <c r="AF40" s="167">
        <v>1</v>
      </c>
      <c r="AG40" s="167">
        <v>1</v>
      </c>
      <c r="AH40" s="167">
        <v>1</v>
      </c>
      <c r="AI40" s="167">
        <v>1</v>
      </c>
      <c r="AJ40" s="167">
        <v>1</v>
      </c>
      <c r="AK40" s="167">
        <v>1</v>
      </c>
      <c r="AL40" s="167">
        <v>1</v>
      </c>
      <c r="AM40" s="167">
        <v>1</v>
      </c>
      <c r="AN40" s="167">
        <v>1</v>
      </c>
      <c r="AO40" s="167">
        <v>1</v>
      </c>
      <c r="AP40" s="167">
        <v>1</v>
      </c>
      <c r="AQ40" s="167">
        <v>1</v>
      </c>
      <c r="AR40" s="167">
        <v>1</v>
      </c>
      <c r="AS40" s="167">
        <v>1</v>
      </c>
      <c r="AT40" s="167">
        <v>1</v>
      </c>
      <c r="AU40" s="167">
        <v>1</v>
      </c>
      <c r="AV40" s="167">
        <v>1</v>
      </c>
      <c r="AW40" s="167">
        <v>1</v>
      </c>
      <c r="AX40" s="167">
        <v>1</v>
      </c>
      <c r="AY40" s="167">
        <v>1</v>
      </c>
      <c r="AZ40" s="167">
        <v>1</v>
      </c>
      <c r="BA40" s="167">
        <v>1</v>
      </c>
      <c r="BB40" s="167">
        <v>1</v>
      </c>
      <c r="BC40" s="167">
        <v>1</v>
      </c>
      <c r="BD40" s="167">
        <v>1</v>
      </c>
      <c r="BE40" s="167">
        <v>1</v>
      </c>
      <c r="BF40" s="167">
        <v>1</v>
      </c>
      <c r="BG40" s="172">
        <v>0</v>
      </c>
      <c r="BH40" s="172">
        <v>0</v>
      </c>
      <c r="BI40" s="172">
        <v>0</v>
      </c>
      <c r="BJ40" s="172">
        <v>0</v>
      </c>
      <c r="BK40" s="172">
        <v>0</v>
      </c>
      <c r="BL40" s="172">
        <v>0</v>
      </c>
      <c r="BM40" s="172">
        <v>0</v>
      </c>
      <c r="BN40" s="172">
        <v>0</v>
      </c>
      <c r="BO40" s="172">
        <v>0</v>
      </c>
      <c r="BP40" s="172">
        <v>0</v>
      </c>
      <c r="BQ40" s="172">
        <v>0</v>
      </c>
      <c r="BR40" s="172">
        <v>0</v>
      </c>
      <c r="BS40" s="172">
        <v>0</v>
      </c>
      <c r="BT40" s="172">
        <v>0</v>
      </c>
      <c r="BU40" s="172">
        <v>0</v>
      </c>
      <c r="BV40" s="172">
        <v>0</v>
      </c>
      <c r="BW40" s="172">
        <v>0</v>
      </c>
      <c r="BX40" s="172">
        <v>0</v>
      </c>
      <c r="BY40" s="172">
        <v>0</v>
      </c>
      <c r="BZ40" s="172">
        <v>0</v>
      </c>
      <c r="CA40" s="172">
        <v>0</v>
      </c>
      <c r="CB40" s="172">
        <v>0</v>
      </c>
      <c r="CC40" s="172">
        <v>0</v>
      </c>
      <c r="CD40" s="172">
        <v>0</v>
      </c>
      <c r="CE40" s="172">
        <v>0</v>
      </c>
      <c r="CF40" s="172">
        <v>0</v>
      </c>
      <c r="CG40" s="172">
        <v>0</v>
      </c>
      <c r="CH40" s="172">
        <v>0</v>
      </c>
      <c r="CI40" s="172">
        <v>0</v>
      </c>
      <c r="CJ40" s="172">
        <v>0</v>
      </c>
      <c r="CK40" s="172">
        <v>0</v>
      </c>
      <c r="CL40" s="172">
        <v>0</v>
      </c>
      <c r="CM40" s="172">
        <v>0</v>
      </c>
      <c r="CN40" s="172">
        <v>0</v>
      </c>
      <c r="CO40" s="172">
        <v>0</v>
      </c>
      <c r="CP40" s="172">
        <v>0</v>
      </c>
      <c r="CQ40" s="172">
        <v>0</v>
      </c>
      <c r="CR40" s="172">
        <v>0</v>
      </c>
      <c r="CS40" s="172">
        <v>0</v>
      </c>
      <c r="CT40" s="168">
        <v>0</v>
      </c>
    </row>
    <row r="41" spans="1:98" hidden="1" outlineLevel="1">
      <c r="A41" s="178">
        <v>2038</v>
      </c>
      <c r="B41" s="156"/>
      <c r="C41" s="167">
        <v>0</v>
      </c>
      <c r="D41" s="167">
        <v>0</v>
      </c>
      <c r="E41" s="167">
        <v>0</v>
      </c>
      <c r="F41" s="167">
        <v>0</v>
      </c>
      <c r="G41" s="167">
        <v>0</v>
      </c>
      <c r="H41" s="167">
        <v>0</v>
      </c>
      <c r="I41" s="167">
        <v>0</v>
      </c>
      <c r="J41" s="167">
        <v>0</v>
      </c>
      <c r="K41" s="167">
        <v>0</v>
      </c>
      <c r="L41" s="167">
        <v>0</v>
      </c>
      <c r="M41" s="167">
        <v>0</v>
      </c>
      <c r="N41" s="167">
        <v>0</v>
      </c>
      <c r="O41" s="167">
        <v>1</v>
      </c>
      <c r="P41" s="167">
        <v>1</v>
      </c>
      <c r="Q41" s="167">
        <v>1</v>
      </c>
      <c r="R41" s="167">
        <v>1</v>
      </c>
      <c r="S41" s="167">
        <v>1</v>
      </c>
      <c r="T41" s="167">
        <v>1</v>
      </c>
      <c r="U41" s="167">
        <v>1</v>
      </c>
      <c r="V41" s="167">
        <v>1</v>
      </c>
      <c r="W41" s="167">
        <v>1</v>
      </c>
      <c r="X41" s="167">
        <v>1</v>
      </c>
      <c r="Y41" s="167">
        <v>1</v>
      </c>
      <c r="Z41" s="167">
        <v>1</v>
      </c>
      <c r="AA41" s="167">
        <v>1</v>
      </c>
      <c r="AB41" s="167">
        <v>1</v>
      </c>
      <c r="AC41" s="167">
        <v>1</v>
      </c>
      <c r="AD41" s="167">
        <v>1</v>
      </c>
      <c r="AE41" s="167">
        <v>1</v>
      </c>
      <c r="AF41" s="167">
        <v>1</v>
      </c>
      <c r="AG41" s="167">
        <v>1</v>
      </c>
      <c r="AH41" s="167">
        <v>1</v>
      </c>
      <c r="AI41" s="167">
        <v>1</v>
      </c>
      <c r="AJ41" s="167">
        <v>1</v>
      </c>
      <c r="AK41" s="167">
        <v>1</v>
      </c>
      <c r="AL41" s="167">
        <v>1</v>
      </c>
      <c r="AM41" s="167">
        <v>1</v>
      </c>
      <c r="AN41" s="167">
        <v>1</v>
      </c>
      <c r="AO41" s="167">
        <v>1</v>
      </c>
      <c r="AP41" s="167">
        <v>1</v>
      </c>
      <c r="AQ41" s="167">
        <v>1</v>
      </c>
      <c r="AR41" s="167">
        <v>1</v>
      </c>
      <c r="AS41" s="167">
        <v>1</v>
      </c>
      <c r="AT41" s="167">
        <v>1</v>
      </c>
      <c r="AU41" s="167">
        <v>1</v>
      </c>
      <c r="AV41" s="167">
        <v>1</v>
      </c>
      <c r="AW41" s="167">
        <v>1</v>
      </c>
      <c r="AX41" s="167">
        <v>1</v>
      </c>
      <c r="AY41" s="167">
        <v>1</v>
      </c>
      <c r="AZ41" s="167">
        <v>1</v>
      </c>
      <c r="BA41" s="167">
        <v>1</v>
      </c>
      <c r="BB41" s="167">
        <v>1</v>
      </c>
      <c r="BC41" s="167">
        <v>1</v>
      </c>
      <c r="BD41" s="167">
        <v>1</v>
      </c>
      <c r="BE41" s="167">
        <v>1</v>
      </c>
      <c r="BF41" s="167">
        <v>1</v>
      </c>
      <c r="BG41" s="167">
        <v>1</v>
      </c>
      <c r="BH41" s="172">
        <v>0</v>
      </c>
      <c r="BI41" s="172">
        <v>0</v>
      </c>
      <c r="BJ41" s="172">
        <v>0</v>
      </c>
      <c r="BK41" s="172">
        <v>0</v>
      </c>
      <c r="BL41" s="172">
        <v>0</v>
      </c>
      <c r="BM41" s="172">
        <v>0</v>
      </c>
      <c r="BN41" s="172">
        <v>0</v>
      </c>
      <c r="BO41" s="172">
        <v>0</v>
      </c>
      <c r="BP41" s="172">
        <v>0</v>
      </c>
      <c r="BQ41" s="172">
        <v>0</v>
      </c>
      <c r="BR41" s="172">
        <v>0</v>
      </c>
      <c r="BS41" s="172">
        <v>0</v>
      </c>
      <c r="BT41" s="172">
        <v>0</v>
      </c>
      <c r="BU41" s="172">
        <v>0</v>
      </c>
      <c r="BV41" s="172">
        <v>0</v>
      </c>
      <c r="BW41" s="172">
        <v>0</v>
      </c>
      <c r="BX41" s="172">
        <v>0</v>
      </c>
      <c r="BY41" s="172">
        <v>0</v>
      </c>
      <c r="BZ41" s="172">
        <v>0</v>
      </c>
      <c r="CA41" s="172">
        <v>0</v>
      </c>
      <c r="CB41" s="172">
        <v>0</v>
      </c>
      <c r="CC41" s="172">
        <v>0</v>
      </c>
      <c r="CD41" s="172">
        <v>0</v>
      </c>
      <c r="CE41" s="172">
        <v>0</v>
      </c>
      <c r="CF41" s="172">
        <v>0</v>
      </c>
      <c r="CG41" s="172">
        <v>0</v>
      </c>
      <c r="CH41" s="172">
        <v>0</v>
      </c>
      <c r="CI41" s="172">
        <v>0</v>
      </c>
      <c r="CJ41" s="172">
        <v>0</v>
      </c>
      <c r="CK41" s="172">
        <v>0</v>
      </c>
      <c r="CL41" s="172">
        <v>0</v>
      </c>
      <c r="CM41" s="172">
        <v>0</v>
      </c>
      <c r="CN41" s="172">
        <v>0</v>
      </c>
      <c r="CO41" s="172">
        <v>0</v>
      </c>
      <c r="CP41" s="172">
        <v>0</v>
      </c>
      <c r="CQ41" s="172">
        <v>0</v>
      </c>
      <c r="CR41" s="172">
        <v>0</v>
      </c>
      <c r="CS41" s="172">
        <v>0</v>
      </c>
      <c r="CT41" s="168">
        <v>0</v>
      </c>
    </row>
    <row r="42" spans="1:98" hidden="1" outlineLevel="1">
      <c r="A42" s="178">
        <v>2039</v>
      </c>
      <c r="B42" s="156"/>
      <c r="C42" s="167">
        <v>0</v>
      </c>
      <c r="D42" s="167">
        <v>0</v>
      </c>
      <c r="E42" s="167">
        <v>0</v>
      </c>
      <c r="F42" s="167">
        <v>0</v>
      </c>
      <c r="G42" s="167">
        <v>0</v>
      </c>
      <c r="H42" s="167">
        <v>0</v>
      </c>
      <c r="I42" s="167">
        <v>0</v>
      </c>
      <c r="J42" s="167">
        <v>0</v>
      </c>
      <c r="K42" s="167">
        <v>0</v>
      </c>
      <c r="L42" s="167">
        <v>0</v>
      </c>
      <c r="M42" s="167">
        <v>0</v>
      </c>
      <c r="N42" s="167">
        <v>0</v>
      </c>
      <c r="O42" s="167">
        <v>0</v>
      </c>
      <c r="P42" s="167">
        <v>1</v>
      </c>
      <c r="Q42" s="167">
        <v>1</v>
      </c>
      <c r="R42" s="167">
        <v>1</v>
      </c>
      <c r="S42" s="167">
        <v>1</v>
      </c>
      <c r="T42" s="167">
        <v>1</v>
      </c>
      <c r="U42" s="167">
        <v>1</v>
      </c>
      <c r="V42" s="167">
        <v>1</v>
      </c>
      <c r="W42" s="167">
        <v>1</v>
      </c>
      <c r="X42" s="167">
        <v>1</v>
      </c>
      <c r="Y42" s="167">
        <v>1</v>
      </c>
      <c r="Z42" s="167">
        <v>1</v>
      </c>
      <c r="AA42" s="167">
        <v>1</v>
      </c>
      <c r="AB42" s="167">
        <v>1</v>
      </c>
      <c r="AC42" s="167">
        <v>1</v>
      </c>
      <c r="AD42" s="167">
        <v>1</v>
      </c>
      <c r="AE42" s="167">
        <v>1</v>
      </c>
      <c r="AF42" s="167">
        <v>1</v>
      </c>
      <c r="AG42" s="167">
        <v>1</v>
      </c>
      <c r="AH42" s="167">
        <v>1</v>
      </c>
      <c r="AI42" s="167">
        <v>1</v>
      </c>
      <c r="AJ42" s="167">
        <v>1</v>
      </c>
      <c r="AK42" s="167">
        <v>1</v>
      </c>
      <c r="AL42" s="167">
        <v>1</v>
      </c>
      <c r="AM42" s="167">
        <v>1</v>
      </c>
      <c r="AN42" s="167">
        <v>1</v>
      </c>
      <c r="AO42" s="167">
        <v>1</v>
      </c>
      <c r="AP42" s="167">
        <v>1</v>
      </c>
      <c r="AQ42" s="167">
        <v>1</v>
      </c>
      <c r="AR42" s="167">
        <v>1</v>
      </c>
      <c r="AS42" s="167">
        <v>1</v>
      </c>
      <c r="AT42" s="167">
        <v>1</v>
      </c>
      <c r="AU42" s="167">
        <v>1</v>
      </c>
      <c r="AV42" s="167">
        <v>1</v>
      </c>
      <c r="AW42" s="167">
        <v>1</v>
      </c>
      <c r="AX42" s="167">
        <v>1</v>
      </c>
      <c r="AY42" s="167">
        <v>1</v>
      </c>
      <c r="AZ42" s="167">
        <v>1</v>
      </c>
      <c r="BA42" s="167">
        <v>1</v>
      </c>
      <c r="BB42" s="167">
        <v>1</v>
      </c>
      <c r="BC42" s="167">
        <v>1</v>
      </c>
      <c r="BD42" s="167">
        <v>1</v>
      </c>
      <c r="BE42" s="167">
        <v>1</v>
      </c>
      <c r="BF42" s="167">
        <v>1</v>
      </c>
      <c r="BG42" s="167">
        <v>1</v>
      </c>
      <c r="BH42" s="167">
        <v>1</v>
      </c>
      <c r="BI42" s="172">
        <v>0</v>
      </c>
      <c r="BJ42" s="172">
        <v>0</v>
      </c>
      <c r="BK42" s="172">
        <v>0</v>
      </c>
      <c r="BL42" s="172">
        <v>0</v>
      </c>
      <c r="BM42" s="172">
        <v>0</v>
      </c>
      <c r="BN42" s="172">
        <v>0</v>
      </c>
      <c r="BO42" s="172">
        <v>0</v>
      </c>
      <c r="BP42" s="172">
        <v>0</v>
      </c>
      <c r="BQ42" s="172">
        <v>0</v>
      </c>
      <c r="BR42" s="172">
        <v>0</v>
      </c>
      <c r="BS42" s="172">
        <v>0</v>
      </c>
      <c r="BT42" s="172">
        <v>0</v>
      </c>
      <c r="BU42" s="172">
        <v>0</v>
      </c>
      <c r="BV42" s="172">
        <v>0</v>
      </c>
      <c r="BW42" s="172">
        <v>0</v>
      </c>
      <c r="BX42" s="172">
        <v>0</v>
      </c>
      <c r="BY42" s="172">
        <v>0</v>
      </c>
      <c r="BZ42" s="172">
        <v>0</v>
      </c>
      <c r="CA42" s="172">
        <v>0</v>
      </c>
      <c r="CB42" s="172">
        <v>0</v>
      </c>
      <c r="CC42" s="172">
        <v>0</v>
      </c>
      <c r="CD42" s="172">
        <v>0</v>
      </c>
      <c r="CE42" s="172">
        <v>0</v>
      </c>
      <c r="CF42" s="172">
        <v>0</v>
      </c>
      <c r="CG42" s="172">
        <v>0</v>
      </c>
      <c r="CH42" s="172">
        <v>0</v>
      </c>
      <c r="CI42" s="172">
        <v>0</v>
      </c>
      <c r="CJ42" s="172">
        <v>0</v>
      </c>
      <c r="CK42" s="172">
        <v>0</v>
      </c>
      <c r="CL42" s="172">
        <v>0</v>
      </c>
      <c r="CM42" s="172">
        <v>0</v>
      </c>
      <c r="CN42" s="172">
        <v>0</v>
      </c>
      <c r="CO42" s="172">
        <v>0</v>
      </c>
      <c r="CP42" s="172">
        <v>0</v>
      </c>
      <c r="CQ42" s="172">
        <v>0</v>
      </c>
      <c r="CR42" s="172">
        <v>0</v>
      </c>
      <c r="CS42" s="172">
        <v>0</v>
      </c>
      <c r="CT42" s="168">
        <v>0</v>
      </c>
    </row>
    <row r="43" spans="1:98" hidden="1" outlineLevel="1">
      <c r="A43" s="178">
        <v>2040</v>
      </c>
      <c r="B43" s="156"/>
      <c r="C43" s="167">
        <v>0</v>
      </c>
      <c r="D43" s="167">
        <v>0</v>
      </c>
      <c r="E43" s="167">
        <v>0</v>
      </c>
      <c r="F43" s="167">
        <v>0</v>
      </c>
      <c r="G43" s="167">
        <v>0</v>
      </c>
      <c r="H43" s="167">
        <v>0</v>
      </c>
      <c r="I43" s="167">
        <v>0</v>
      </c>
      <c r="J43" s="167">
        <v>0</v>
      </c>
      <c r="K43" s="167">
        <v>0</v>
      </c>
      <c r="L43" s="167">
        <v>0</v>
      </c>
      <c r="M43" s="167">
        <v>0</v>
      </c>
      <c r="N43" s="167">
        <v>0</v>
      </c>
      <c r="O43" s="167">
        <v>0</v>
      </c>
      <c r="P43" s="167">
        <v>0</v>
      </c>
      <c r="Q43" s="167">
        <v>1</v>
      </c>
      <c r="R43" s="167">
        <v>1</v>
      </c>
      <c r="S43" s="167">
        <v>1</v>
      </c>
      <c r="T43" s="167">
        <v>1</v>
      </c>
      <c r="U43" s="167">
        <v>1</v>
      </c>
      <c r="V43" s="167">
        <v>1</v>
      </c>
      <c r="W43" s="167">
        <v>1</v>
      </c>
      <c r="X43" s="167">
        <v>1</v>
      </c>
      <c r="Y43" s="167">
        <v>1</v>
      </c>
      <c r="Z43" s="167">
        <v>1</v>
      </c>
      <c r="AA43" s="167">
        <v>1</v>
      </c>
      <c r="AB43" s="167">
        <v>1</v>
      </c>
      <c r="AC43" s="167">
        <v>1</v>
      </c>
      <c r="AD43" s="167">
        <v>1</v>
      </c>
      <c r="AE43" s="167">
        <v>1</v>
      </c>
      <c r="AF43" s="167">
        <v>1</v>
      </c>
      <c r="AG43" s="167">
        <v>1</v>
      </c>
      <c r="AH43" s="167">
        <v>1</v>
      </c>
      <c r="AI43" s="167">
        <v>1</v>
      </c>
      <c r="AJ43" s="167">
        <v>1</v>
      </c>
      <c r="AK43" s="167">
        <v>1</v>
      </c>
      <c r="AL43" s="167">
        <v>1</v>
      </c>
      <c r="AM43" s="167">
        <v>1</v>
      </c>
      <c r="AN43" s="167">
        <v>1</v>
      </c>
      <c r="AO43" s="167">
        <v>1</v>
      </c>
      <c r="AP43" s="167">
        <v>1</v>
      </c>
      <c r="AQ43" s="167">
        <v>1</v>
      </c>
      <c r="AR43" s="167">
        <v>1</v>
      </c>
      <c r="AS43" s="167">
        <v>1</v>
      </c>
      <c r="AT43" s="167">
        <v>1</v>
      </c>
      <c r="AU43" s="167">
        <v>1</v>
      </c>
      <c r="AV43" s="167">
        <v>1</v>
      </c>
      <c r="AW43" s="167">
        <v>1</v>
      </c>
      <c r="AX43" s="167">
        <v>1</v>
      </c>
      <c r="AY43" s="167">
        <v>1</v>
      </c>
      <c r="AZ43" s="167">
        <v>1</v>
      </c>
      <c r="BA43" s="167">
        <v>1</v>
      </c>
      <c r="BB43" s="167">
        <v>1</v>
      </c>
      <c r="BC43" s="167">
        <v>1</v>
      </c>
      <c r="BD43" s="167">
        <v>1</v>
      </c>
      <c r="BE43" s="167">
        <v>1</v>
      </c>
      <c r="BF43" s="167">
        <v>1</v>
      </c>
      <c r="BG43" s="167">
        <v>1</v>
      </c>
      <c r="BH43" s="167">
        <v>1</v>
      </c>
      <c r="BI43" s="167">
        <v>1</v>
      </c>
      <c r="BJ43" s="172">
        <v>0</v>
      </c>
      <c r="BK43" s="172">
        <v>0</v>
      </c>
      <c r="BL43" s="172">
        <v>0</v>
      </c>
      <c r="BM43" s="172">
        <v>0</v>
      </c>
      <c r="BN43" s="172">
        <v>0</v>
      </c>
      <c r="BO43" s="172">
        <v>0</v>
      </c>
      <c r="BP43" s="172">
        <v>0</v>
      </c>
      <c r="BQ43" s="172">
        <v>0</v>
      </c>
      <c r="BR43" s="172">
        <v>0</v>
      </c>
      <c r="BS43" s="172">
        <v>0</v>
      </c>
      <c r="BT43" s="172">
        <v>0</v>
      </c>
      <c r="BU43" s="172">
        <v>0</v>
      </c>
      <c r="BV43" s="172">
        <v>0</v>
      </c>
      <c r="BW43" s="172">
        <v>0</v>
      </c>
      <c r="BX43" s="172">
        <v>0</v>
      </c>
      <c r="BY43" s="172">
        <v>0</v>
      </c>
      <c r="BZ43" s="172">
        <v>0</v>
      </c>
      <c r="CA43" s="172">
        <v>0</v>
      </c>
      <c r="CB43" s="172">
        <v>0</v>
      </c>
      <c r="CC43" s="172">
        <v>0</v>
      </c>
      <c r="CD43" s="172">
        <v>0</v>
      </c>
      <c r="CE43" s="172">
        <v>0</v>
      </c>
      <c r="CF43" s="172">
        <v>0</v>
      </c>
      <c r="CG43" s="172">
        <v>0</v>
      </c>
      <c r="CH43" s="172">
        <v>0</v>
      </c>
      <c r="CI43" s="172">
        <v>0</v>
      </c>
      <c r="CJ43" s="172">
        <v>0</v>
      </c>
      <c r="CK43" s="172">
        <v>0</v>
      </c>
      <c r="CL43" s="172">
        <v>0</v>
      </c>
      <c r="CM43" s="172">
        <v>0</v>
      </c>
      <c r="CN43" s="172">
        <v>0</v>
      </c>
      <c r="CO43" s="172">
        <v>0</v>
      </c>
      <c r="CP43" s="172">
        <v>0</v>
      </c>
      <c r="CQ43" s="172">
        <v>0</v>
      </c>
      <c r="CR43" s="172">
        <v>0</v>
      </c>
      <c r="CS43" s="172">
        <v>0</v>
      </c>
      <c r="CT43" s="168">
        <v>0</v>
      </c>
    </row>
    <row r="44" spans="1:98" hidden="1" outlineLevel="1">
      <c r="A44" s="178">
        <v>2041</v>
      </c>
      <c r="B44" s="156"/>
      <c r="C44" s="167">
        <v>0</v>
      </c>
      <c r="D44" s="167">
        <v>0</v>
      </c>
      <c r="E44" s="167">
        <v>0</v>
      </c>
      <c r="F44" s="167">
        <v>0</v>
      </c>
      <c r="G44" s="167">
        <v>0</v>
      </c>
      <c r="H44" s="167">
        <v>0</v>
      </c>
      <c r="I44" s="167">
        <v>0</v>
      </c>
      <c r="J44" s="167">
        <v>0</v>
      </c>
      <c r="K44" s="167">
        <v>0</v>
      </c>
      <c r="L44" s="167">
        <v>0</v>
      </c>
      <c r="M44" s="167">
        <v>0</v>
      </c>
      <c r="N44" s="167">
        <v>0</v>
      </c>
      <c r="O44" s="167">
        <v>0</v>
      </c>
      <c r="P44" s="167">
        <v>0</v>
      </c>
      <c r="Q44" s="167">
        <v>0</v>
      </c>
      <c r="R44" s="167">
        <v>1</v>
      </c>
      <c r="S44" s="167">
        <v>1</v>
      </c>
      <c r="T44" s="167">
        <v>1</v>
      </c>
      <c r="U44" s="167">
        <v>1</v>
      </c>
      <c r="V44" s="167">
        <v>1</v>
      </c>
      <c r="W44" s="167">
        <v>1</v>
      </c>
      <c r="X44" s="167">
        <v>1</v>
      </c>
      <c r="Y44" s="167">
        <v>1</v>
      </c>
      <c r="Z44" s="167">
        <v>1</v>
      </c>
      <c r="AA44" s="167">
        <v>1</v>
      </c>
      <c r="AB44" s="167">
        <v>1</v>
      </c>
      <c r="AC44" s="167">
        <v>1</v>
      </c>
      <c r="AD44" s="167">
        <v>1</v>
      </c>
      <c r="AE44" s="167">
        <v>1</v>
      </c>
      <c r="AF44" s="167">
        <v>1</v>
      </c>
      <c r="AG44" s="167">
        <v>1</v>
      </c>
      <c r="AH44" s="167">
        <v>1</v>
      </c>
      <c r="AI44" s="167">
        <v>1</v>
      </c>
      <c r="AJ44" s="167">
        <v>1</v>
      </c>
      <c r="AK44" s="167">
        <v>1</v>
      </c>
      <c r="AL44" s="167">
        <v>1</v>
      </c>
      <c r="AM44" s="167">
        <v>1</v>
      </c>
      <c r="AN44" s="167">
        <v>1</v>
      </c>
      <c r="AO44" s="167">
        <v>1</v>
      </c>
      <c r="AP44" s="167">
        <v>1</v>
      </c>
      <c r="AQ44" s="167">
        <v>1</v>
      </c>
      <c r="AR44" s="167">
        <v>1</v>
      </c>
      <c r="AS44" s="167">
        <v>1</v>
      </c>
      <c r="AT44" s="167">
        <v>1</v>
      </c>
      <c r="AU44" s="167">
        <v>1</v>
      </c>
      <c r="AV44" s="167">
        <v>1</v>
      </c>
      <c r="AW44" s="167">
        <v>1</v>
      </c>
      <c r="AX44" s="167">
        <v>1</v>
      </c>
      <c r="AY44" s="167">
        <v>1</v>
      </c>
      <c r="AZ44" s="167">
        <v>1</v>
      </c>
      <c r="BA44" s="167">
        <v>1</v>
      </c>
      <c r="BB44" s="167">
        <v>1</v>
      </c>
      <c r="BC44" s="167">
        <v>1</v>
      </c>
      <c r="BD44" s="167">
        <v>1</v>
      </c>
      <c r="BE44" s="167">
        <v>1</v>
      </c>
      <c r="BF44" s="167">
        <v>1</v>
      </c>
      <c r="BG44" s="167">
        <v>1</v>
      </c>
      <c r="BH44" s="167">
        <v>1</v>
      </c>
      <c r="BI44" s="167">
        <v>1</v>
      </c>
      <c r="BJ44" s="167">
        <v>1</v>
      </c>
      <c r="BK44" s="172">
        <v>0</v>
      </c>
      <c r="BL44" s="172">
        <v>0</v>
      </c>
      <c r="BM44" s="172">
        <v>0</v>
      </c>
      <c r="BN44" s="172">
        <v>0</v>
      </c>
      <c r="BO44" s="172">
        <v>0</v>
      </c>
      <c r="BP44" s="172">
        <v>0</v>
      </c>
      <c r="BQ44" s="172">
        <v>0</v>
      </c>
      <c r="BR44" s="172">
        <v>0</v>
      </c>
      <c r="BS44" s="172">
        <v>0</v>
      </c>
      <c r="BT44" s="172">
        <v>0</v>
      </c>
      <c r="BU44" s="172">
        <v>0</v>
      </c>
      <c r="BV44" s="172">
        <v>0</v>
      </c>
      <c r="BW44" s="172">
        <v>0</v>
      </c>
      <c r="BX44" s="172">
        <v>0</v>
      </c>
      <c r="BY44" s="172">
        <v>0</v>
      </c>
      <c r="BZ44" s="172">
        <v>0</v>
      </c>
      <c r="CA44" s="172">
        <v>0</v>
      </c>
      <c r="CB44" s="172">
        <v>0</v>
      </c>
      <c r="CC44" s="172">
        <v>0</v>
      </c>
      <c r="CD44" s="172">
        <v>0</v>
      </c>
      <c r="CE44" s="172">
        <v>0</v>
      </c>
      <c r="CF44" s="172">
        <v>0</v>
      </c>
      <c r="CG44" s="172">
        <v>0</v>
      </c>
      <c r="CH44" s="172">
        <v>0</v>
      </c>
      <c r="CI44" s="172">
        <v>0</v>
      </c>
      <c r="CJ44" s="172">
        <v>0</v>
      </c>
      <c r="CK44" s="172">
        <v>0</v>
      </c>
      <c r="CL44" s="172">
        <v>0</v>
      </c>
      <c r="CM44" s="172">
        <v>0</v>
      </c>
      <c r="CN44" s="172">
        <v>0</v>
      </c>
      <c r="CO44" s="172">
        <v>0</v>
      </c>
      <c r="CP44" s="172">
        <v>0</v>
      </c>
      <c r="CQ44" s="172">
        <v>0</v>
      </c>
      <c r="CR44" s="172">
        <v>0</v>
      </c>
      <c r="CS44" s="172">
        <v>0</v>
      </c>
      <c r="CT44" s="168">
        <v>0</v>
      </c>
    </row>
    <row r="45" spans="1:98" hidden="1" outlineLevel="1">
      <c r="A45" s="178">
        <v>2042</v>
      </c>
      <c r="B45" s="156"/>
      <c r="C45" s="167">
        <v>0</v>
      </c>
      <c r="D45" s="167">
        <v>0</v>
      </c>
      <c r="E45" s="167">
        <v>0</v>
      </c>
      <c r="F45" s="167">
        <v>0</v>
      </c>
      <c r="G45" s="167">
        <v>0</v>
      </c>
      <c r="H45" s="167">
        <v>0</v>
      </c>
      <c r="I45" s="167">
        <v>0</v>
      </c>
      <c r="J45" s="167">
        <v>0</v>
      </c>
      <c r="K45" s="167">
        <v>0</v>
      </c>
      <c r="L45" s="167">
        <v>0</v>
      </c>
      <c r="M45" s="167">
        <v>0</v>
      </c>
      <c r="N45" s="167">
        <v>0</v>
      </c>
      <c r="O45" s="167">
        <v>0</v>
      </c>
      <c r="P45" s="167">
        <v>0</v>
      </c>
      <c r="Q45" s="167">
        <v>0</v>
      </c>
      <c r="R45" s="167">
        <v>0</v>
      </c>
      <c r="S45" s="167">
        <v>1</v>
      </c>
      <c r="T45" s="167">
        <v>1</v>
      </c>
      <c r="U45" s="167">
        <v>1</v>
      </c>
      <c r="V45" s="167">
        <v>1</v>
      </c>
      <c r="W45" s="167">
        <v>1</v>
      </c>
      <c r="X45" s="167">
        <v>1</v>
      </c>
      <c r="Y45" s="167">
        <v>1</v>
      </c>
      <c r="Z45" s="167">
        <v>1</v>
      </c>
      <c r="AA45" s="167">
        <v>1</v>
      </c>
      <c r="AB45" s="167">
        <v>1</v>
      </c>
      <c r="AC45" s="167">
        <v>1</v>
      </c>
      <c r="AD45" s="167">
        <v>1</v>
      </c>
      <c r="AE45" s="167">
        <v>1</v>
      </c>
      <c r="AF45" s="167">
        <v>1</v>
      </c>
      <c r="AG45" s="167">
        <v>1</v>
      </c>
      <c r="AH45" s="167">
        <v>1</v>
      </c>
      <c r="AI45" s="167">
        <v>1</v>
      </c>
      <c r="AJ45" s="167">
        <v>1</v>
      </c>
      <c r="AK45" s="167">
        <v>1</v>
      </c>
      <c r="AL45" s="167">
        <v>1</v>
      </c>
      <c r="AM45" s="167">
        <v>1</v>
      </c>
      <c r="AN45" s="167">
        <v>1</v>
      </c>
      <c r="AO45" s="167">
        <v>1</v>
      </c>
      <c r="AP45" s="167">
        <v>1</v>
      </c>
      <c r="AQ45" s="167">
        <v>1</v>
      </c>
      <c r="AR45" s="167">
        <v>1</v>
      </c>
      <c r="AS45" s="167">
        <v>1</v>
      </c>
      <c r="AT45" s="167">
        <v>1</v>
      </c>
      <c r="AU45" s="167">
        <v>1</v>
      </c>
      <c r="AV45" s="167">
        <v>1</v>
      </c>
      <c r="AW45" s="167">
        <v>1</v>
      </c>
      <c r="AX45" s="167">
        <v>1</v>
      </c>
      <c r="AY45" s="167">
        <v>1</v>
      </c>
      <c r="AZ45" s="167">
        <v>1</v>
      </c>
      <c r="BA45" s="167">
        <v>1</v>
      </c>
      <c r="BB45" s="167">
        <v>1</v>
      </c>
      <c r="BC45" s="167">
        <v>1</v>
      </c>
      <c r="BD45" s="167">
        <v>1</v>
      </c>
      <c r="BE45" s="167">
        <v>1</v>
      </c>
      <c r="BF45" s="167">
        <v>1</v>
      </c>
      <c r="BG45" s="167">
        <v>1</v>
      </c>
      <c r="BH45" s="167">
        <v>1</v>
      </c>
      <c r="BI45" s="167">
        <v>1</v>
      </c>
      <c r="BJ45" s="167">
        <v>1</v>
      </c>
      <c r="BK45" s="167">
        <v>1</v>
      </c>
      <c r="BL45" s="172">
        <v>0</v>
      </c>
      <c r="BM45" s="172">
        <v>0</v>
      </c>
      <c r="BN45" s="172">
        <v>0</v>
      </c>
      <c r="BO45" s="172">
        <v>0</v>
      </c>
      <c r="BP45" s="172">
        <v>0</v>
      </c>
      <c r="BQ45" s="172">
        <v>0</v>
      </c>
      <c r="BR45" s="172">
        <v>0</v>
      </c>
      <c r="BS45" s="172">
        <v>0</v>
      </c>
      <c r="BT45" s="172">
        <v>0</v>
      </c>
      <c r="BU45" s="172">
        <v>0</v>
      </c>
      <c r="BV45" s="172">
        <v>0</v>
      </c>
      <c r="BW45" s="172">
        <v>0</v>
      </c>
      <c r="BX45" s="172">
        <v>0</v>
      </c>
      <c r="BY45" s="172">
        <v>0</v>
      </c>
      <c r="BZ45" s="172">
        <v>0</v>
      </c>
      <c r="CA45" s="172">
        <v>0</v>
      </c>
      <c r="CB45" s="172">
        <v>0</v>
      </c>
      <c r="CC45" s="172">
        <v>0</v>
      </c>
      <c r="CD45" s="172">
        <v>0</v>
      </c>
      <c r="CE45" s="172">
        <v>0</v>
      </c>
      <c r="CF45" s="172">
        <v>0</v>
      </c>
      <c r="CG45" s="172">
        <v>0</v>
      </c>
      <c r="CH45" s="172">
        <v>0</v>
      </c>
      <c r="CI45" s="172">
        <v>0</v>
      </c>
      <c r="CJ45" s="172">
        <v>0</v>
      </c>
      <c r="CK45" s="172">
        <v>0</v>
      </c>
      <c r="CL45" s="172">
        <v>0</v>
      </c>
      <c r="CM45" s="172">
        <v>0</v>
      </c>
      <c r="CN45" s="172">
        <v>0</v>
      </c>
      <c r="CO45" s="172">
        <v>0</v>
      </c>
      <c r="CP45" s="172">
        <v>0</v>
      </c>
      <c r="CQ45" s="172">
        <v>0</v>
      </c>
      <c r="CR45" s="172">
        <v>0</v>
      </c>
      <c r="CS45" s="172">
        <v>0</v>
      </c>
      <c r="CT45" s="168">
        <v>0</v>
      </c>
    </row>
    <row r="46" spans="1:98" hidden="1" outlineLevel="1">
      <c r="A46" s="178">
        <v>2043</v>
      </c>
      <c r="B46" s="156"/>
      <c r="C46" s="167">
        <v>0</v>
      </c>
      <c r="D46" s="167">
        <v>0</v>
      </c>
      <c r="E46" s="167">
        <v>0</v>
      </c>
      <c r="F46" s="167">
        <v>0</v>
      </c>
      <c r="G46" s="167">
        <v>0</v>
      </c>
      <c r="H46" s="167">
        <v>0</v>
      </c>
      <c r="I46" s="167">
        <v>0</v>
      </c>
      <c r="J46" s="167">
        <v>0</v>
      </c>
      <c r="K46" s="167">
        <v>0</v>
      </c>
      <c r="L46" s="167">
        <v>0</v>
      </c>
      <c r="M46" s="167">
        <v>0</v>
      </c>
      <c r="N46" s="167">
        <v>0</v>
      </c>
      <c r="O46" s="167">
        <v>0</v>
      </c>
      <c r="P46" s="167">
        <v>0</v>
      </c>
      <c r="Q46" s="167">
        <v>0</v>
      </c>
      <c r="R46" s="167">
        <v>0</v>
      </c>
      <c r="S46" s="167">
        <v>0</v>
      </c>
      <c r="T46" s="167">
        <v>1</v>
      </c>
      <c r="U46" s="167">
        <v>1</v>
      </c>
      <c r="V46" s="167">
        <v>1</v>
      </c>
      <c r="W46" s="167">
        <v>1</v>
      </c>
      <c r="X46" s="167">
        <v>1</v>
      </c>
      <c r="Y46" s="167">
        <v>1</v>
      </c>
      <c r="Z46" s="167">
        <v>1</v>
      </c>
      <c r="AA46" s="167">
        <v>1</v>
      </c>
      <c r="AB46" s="167">
        <v>1</v>
      </c>
      <c r="AC46" s="167">
        <v>1</v>
      </c>
      <c r="AD46" s="167">
        <v>1</v>
      </c>
      <c r="AE46" s="167">
        <v>1</v>
      </c>
      <c r="AF46" s="167">
        <v>1</v>
      </c>
      <c r="AG46" s="167">
        <v>1</v>
      </c>
      <c r="AH46" s="167">
        <v>1</v>
      </c>
      <c r="AI46" s="167">
        <v>1</v>
      </c>
      <c r="AJ46" s="167">
        <v>1</v>
      </c>
      <c r="AK46" s="167">
        <v>1</v>
      </c>
      <c r="AL46" s="167">
        <v>1</v>
      </c>
      <c r="AM46" s="167">
        <v>1</v>
      </c>
      <c r="AN46" s="167">
        <v>1</v>
      </c>
      <c r="AO46" s="167">
        <v>1</v>
      </c>
      <c r="AP46" s="167">
        <v>1</v>
      </c>
      <c r="AQ46" s="167">
        <v>1</v>
      </c>
      <c r="AR46" s="167">
        <v>1</v>
      </c>
      <c r="AS46" s="167">
        <v>1</v>
      </c>
      <c r="AT46" s="167">
        <v>1</v>
      </c>
      <c r="AU46" s="167">
        <v>1</v>
      </c>
      <c r="AV46" s="167">
        <v>1</v>
      </c>
      <c r="AW46" s="167">
        <v>1</v>
      </c>
      <c r="AX46" s="167">
        <v>1</v>
      </c>
      <c r="AY46" s="167">
        <v>1</v>
      </c>
      <c r="AZ46" s="167">
        <v>1</v>
      </c>
      <c r="BA46" s="167">
        <v>1</v>
      </c>
      <c r="BB46" s="167">
        <v>1</v>
      </c>
      <c r="BC46" s="167">
        <v>1</v>
      </c>
      <c r="BD46" s="167">
        <v>1</v>
      </c>
      <c r="BE46" s="167">
        <v>1</v>
      </c>
      <c r="BF46" s="167">
        <v>1</v>
      </c>
      <c r="BG46" s="167">
        <v>1</v>
      </c>
      <c r="BH46" s="167">
        <v>1</v>
      </c>
      <c r="BI46" s="167">
        <v>1</v>
      </c>
      <c r="BJ46" s="167">
        <v>1</v>
      </c>
      <c r="BK46" s="167">
        <v>1</v>
      </c>
      <c r="BL46" s="167">
        <v>1</v>
      </c>
      <c r="BM46" s="172">
        <v>0</v>
      </c>
      <c r="BN46" s="172">
        <v>0</v>
      </c>
      <c r="BO46" s="172">
        <v>0</v>
      </c>
      <c r="BP46" s="172">
        <v>0</v>
      </c>
      <c r="BQ46" s="172">
        <v>0</v>
      </c>
      <c r="BR46" s="172">
        <v>0</v>
      </c>
      <c r="BS46" s="172">
        <v>0</v>
      </c>
      <c r="BT46" s="172">
        <v>0</v>
      </c>
      <c r="BU46" s="172">
        <v>0</v>
      </c>
      <c r="BV46" s="172">
        <v>0</v>
      </c>
      <c r="BW46" s="172">
        <v>0</v>
      </c>
      <c r="BX46" s="172">
        <v>0</v>
      </c>
      <c r="BY46" s="172">
        <v>0</v>
      </c>
      <c r="BZ46" s="172">
        <v>0</v>
      </c>
      <c r="CA46" s="172">
        <v>0</v>
      </c>
      <c r="CB46" s="172">
        <v>0</v>
      </c>
      <c r="CC46" s="172">
        <v>0</v>
      </c>
      <c r="CD46" s="172">
        <v>0</v>
      </c>
      <c r="CE46" s="172">
        <v>0</v>
      </c>
      <c r="CF46" s="172">
        <v>0</v>
      </c>
      <c r="CG46" s="172">
        <v>0</v>
      </c>
      <c r="CH46" s="172">
        <v>0</v>
      </c>
      <c r="CI46" s="172">
        <v>0</v>
      </c>
      <c r="CJ46" s="172">
        <v>0</v>
      </c>
      <c r="CK46" s="172">
        <v>0</v>
      </c>
      <c r="CL46" s="172">
        <v>0</v>
      </c>
      <c r="CM46" s="172">
        <v>0</v>
      </c>
      <c r="CN46" s="172">
        <v>0</v>
      </c>
      <c r="CO46" s="172">
        <v>0</v>
      </c>
      <c r="CP46" s="172">
        <v>0</v>
      </c>
      <c r="CQ46" s="172">
        <v>0</v>
      </c>
      <c r="CR46" s="172">
        <v>0</v>
      </c>
      <c r="CS46" s="172">
        <v>0</v>
      </c>
      <c r="CT46" s="168">
        <v>0</v>
      </c>
    </row>
    <row r="47" spans="1:98" hidden="1" outlineLevel="1">
      <c r="A47" s="178">
        <v>2044</v>
      </c>
      <c r="B47" s="156"/>
      <c r="C47" s="167">
        <v>0</v>
      </c>
      <c r="D47" s="167">
        <v>0</v>
      </c>
      <c r="E47" s="167">
        <v>0</v>
      </c>
      <c r="F47" s="167">
        <v>0</v>
      </c>
      <c r="G47" s="167">
        <v>0</v>
      </c>
      <c r="H47" s="167">
        <v>0</v>
      </c>
      <c r="I47" s="167">
        <v>0</v>
      </c>
      <c r="J47" s="167">
        <v>0</v>
      </c>
      <c r="K47" s="167">
        <v>0</v>
      </c>
      <c r="L47" s="167">
        <v>0</v>
      </c>
      <c r="M47" s="167">
        <v>0</v>
      </c>
      <c r="N47" s="167">
        <v>0</v>
      </c>
      <c r="O47" s="167">
        <v>0</v>
      </c>
      <c r="P47" s="167">
        <v>0</v>
      </c>
      <c r="Q47" s="167">
        <v>0</v>
      </c>
      <c r="R47" s="167">
        <v>0</v>
      </c>
      <c r="S47" s="167">
        <v>0</v>
      </c>
      <c r="T47" s="167">
        <v>0</v>
      </c>
      <c r="U47" s="167">
        <v>1</v>
      </c>
      <c r="V47" s="167">
        <v>1</v>
      </c>
      <c r="W47" s="167">
        <v>1</v>
      </c>
      <c r="X47" s="167">
        <v>1</v>
      </c>
      <c r="Y47" s="167">
        <v>1</v>
      </c>
      <c r="Z47" s="167">
        <v>1</v>
      </c>
      <c r="AA47" s="167">
        <v>1</v>
      </c>
      <c r="AB47" s="167">
        <v>1</v>
      </c>
      <c r="AC47" s="167">
        <v>1</v>
      </c>
      <c r="AD47" s="167">
        <v>1</v>
      </c>
      <c r="AE47" s="167">
        <v>1</v>
      </c>
      <c r="AF47" s="167">
        <v>1</v>
      </c>
      <c r="AG47" s="167">
        <v>1</v>
      </c>
      <c r="AH47" s="167">
        <v>1</v>
      </c>
      <c r="AI47" s="167">
        <v>1</v>
      </c>
      <c r="AJ47" s="167">
        <v>1</v>
      </c>
      <c r="AK47" s="167">
        <v>1</v>
      </c>
      <c r="AL47" s="167">
        <v>1</v>
      </c>
      <c r="AM47" s="167">
        <v>1</v>
      </c>
      <c r="AN47" s="167">
        <v>1</v>
      </c>
      <c r="AO47" s="167">
        <v>1</v>
      </c>
      <c r="AP47" s="167">
        <v>1</v>
      </c>
      <c r="AQ47" s="167">
        <v>1</v>
      </c>
      <c r="AR47" s="167">
        <v>1</v>
      </c>
      <c r="AS47" s="167">
        <v>1</v>
      </c>
      <c r="AT47" s="167">
        <v>1</v>
      </c>
      <c r="AU47" s="167">
        <v>1</v>
      </c>
      <c r="AV47" s="167">
        <v>1</v>
      </c>
      <c r="AW47" s="167">
        <v>1</v>
      </c>
      <c r="AX47" s="167">
        <v>1</v>
      </c>
      <c r="AY47" s="167">
        <v>1</v>
      </c>
      <c r="AZ47" s="167">
        <v>1</v>
      </c>
      <c r="BA47" s="167">
        <v>1</v>
      </c>
      <c r="BB47" s="167">
        <v>1</v>
      </c>
      <c r="BC47" s="167">
        <v>1</v>
      </c>
      <c r="BD47" s="167">
        <v>1</v>
      </c>
      <c r="BE47" s="167">
        <v>1</v>
      </c>
      <c r="BF47" s="167">
        <v>1</v>
      </c>
      <c r="BG47" s="167">
        <v>1</v>
      </c>
      <c r="BH47" s="167">
        <v>1</v>
      </c>
      <c r="BI47" s="167">
        <v>1</v>
      </c>
      <c r="BJ47" s="167">
        <v>1</v>
      </c>
      <c r="BK47" s="167">
        <v>1</v>
      </c>
      <c r="BL47" s="167">
        <v>1</v>
      </c>
      <c r="BM47" s="167">
        <v>1</v>
      </c>
      <c r="BN47" s="172">
        <v>0</v>
      </c>
      <c r="BO47" s="172">
        <v>0</v>
      </c>
      <c r="BP47" s="172">
        <v>0</v>
      </c>
      <c r="BQ47" s="172">
        <v>0</v>
      </c>
      <c r="BR47" s="172">
        <v>0</v>
      </c>
      <c r="BS47" s="172">
        <v>0</v>
      </c>
      <c r="BT47" s="172">
        <v>0</v>
      </c>
      <c r="BU47" s="172">
        <v>0</v>
      </c>
      <c r="BV47" s="172">
        <v>0</v>
      </c>
      <c r="BW47" s="172">
        <v>0</v>
      </c>
      <c r="BX47" s="172">
        <v>0</v>
      </c>
      <c r="BY47" s="172">
        <v>0</v>
      </c>
      <c r="BZ47" s="172">
        <v>0</v>
      </c>
      <c r="CA47" s="172">
        <v>0</v>
      </c>
      <c r="CB47" s="172">
        <v>0</v>
      </c>
      <c r="CC47" s="172">
        <v>0</v>
      </c>
      <c r="CD47" s="172">
        <v>0</v>
      </c>
      <c r="CE47" s="172">
        <v>0</v>
      </c>
      <c r="CF47" s="172">
        <v>0</v>
      </c>
      <c r="CG47" s="172">
        <v>0</v>
      </c>
      <c r="CH47" s="172">
        <v>0</v>
      </c>
      <c r="CI47" s="172">
        <v>0</v>
      </c>
      <c r="CJ47" s="172">
        <v>0</v>
      </c>
      <c r="CK47" s="172">
        <v>0</v>
      </c>
      <c r="CL47" s="172">
        <v>0</v>
      </c>
      <c r="CM47" s="172">
        <v>0</v>
      </c>
      <c r="CN47" s="172">
        <v>0</v>
      </c>
      <c r="CO47" s="172">
        <v>0</v>
      </c>
      <c r="CP47" s="172">
        <v>0</v>
      </c>
      <c r="CQ47" s="172">
        <v>0</v>
      </c>
      <c r="CR47" s="172">
        <v>0</v>
      </c>
      <c r="CS47" s="172">
        <v>0</v>
      </c>
      <c r="CT47" s="168">
        <v>0</v>
      </c>
    </row>
    <row r="48" spans="1:98" hidden="1" outlineLevel="1">
      <c r="A48" s="178">
        <v>2045</v>
      </c>
      <c r="B48" s="156"/>
      <c r="C48" s="167">
        <v>0</v>
      </c>
      <c r="D48" s="167">
        <v>0</v>
      </c>
      <c r="E48" s="167">
        <v>0</v>
      </c>
      <c r="F48" s="167">
        <v>0</v>
      </c>
      <c r="G48" s="167">
        <v>0</v>
      </c>
      <c r="H48" s="167">
        <v>0</v>
      </c>
      <c r="I48" s="167">
        <v>0</v>
      </c>
      <c r="J48" s="167">
        <v>0</v>
      </c>
      <c r="K48" s="167">
        <v>0</v>
      </c>
      <c r="L48" s="167">
        <v>0</v>
      </c>
      <c r="M48" s="167">
        <v>0</v>
      </c>
      <c r="N48" s="167">
        <v>0</v>
      </c>
      <c r="O48" s="167">
        <v>0</v>
      </c>
      <c r="P48" s="167">
        <v>0</v>
      </c>
      <c r="Q48" s="167">
        <v>0</v>
      </c>
      <c r="R48" s="167">
        <v>0</v>
      </c>
      <c r="S48" s="167">
        <v>0</v>
      </c>
      <c r="T48" s="167">
        <v>0</v>
      </c>
      <c r="U48" s="167">
        <v>0</v>
      </c>
      <c r="V48" s="167">
        <v>1</v>
      </c>
      <c r="W48" s="167">
        <v>1</v>
      </c>
      <c r="X48" s="167">
        <v>1</v>
      </c>
      <c r="Y48" s="167">
        <v>1</v>
      </c>
      <c r="Z48" s="167">
        <v>1</v>
      </c>
      <c r="AA48" s="167">
        <v>1</v>
      </c>
      <c r="AB48" s="167">
        <v>1</v>
      </c>
      <c r="AC48" s="167">
        <v>1</v>
      </c>
      <c r="AD48" s="167">
        <v>1</v>
      </c>
      <c r="AE48" s="167">
        <v>1</v>
      </c>
      <c r="AF48" s="167">
        <v>1</v>
      </c>
      <c r="AG48" s="167">
        <v>1</v>
      </c>
      <c r="AH48" s="167">
        <v>1</v>
      </c>
      <c r="AI48" s="167">
        <v>1</v>
      </c>
      <c r="AJ48" s="167">
        <v>1</v>
      </c>
      <c r="AK48" s="167">
        <v>1</v>
      </c>
      <c r="AL48" s="167">
        <v>1</v>
      </c>
      <c r="AM48" s="167">
        <v>1</v>
      </c>
      <c r="AN48" s="167">
        <v>1</v>
      </c>
      <c r="AO48" s="167">
        <v>1</v>
      </c>
      <c r="AP48" s="167">
        <v>1</v>
      </c>
      <c r="AQ48" s="167">
        <v>1</v>
      </c>
      <c r="AR48" s="167">
        <v>1</v>
      </c>
      <c r="AS48" s="167">
        <v>1</v>
      </c>
      <c r="AT48" s="167">
        <v>1</v>
      </c>
      <c r="AU48" s="167">
        <v>1</v>
      </c>
      <c r="AV48" s="167">
        <v>1</v>
      </c>
      <c r="AW48" s="167">
        <v>1</v>
      </c>
      <c r="AX48" s="167">
        <v>1</v>
      </c>
      <c r="AY48" s="167">
        <v>1</v>
      </c>
      <c r="AZ48" s="167">
        <v>1</v>
      </c>
      <c r="BA48" s="167">
        <v>1</v>
      </c>
      <c r="BB48" s="167">
        <v>1</v>
      </c>
      <c r="BC48" s="167">
        <v>1</v>
      </c>
      <c r="BD48" s="167">
        <v>1</v>
      </c>
      <c r="BE48" s="167">
        <v>1</v>
      </c>
      <c r="BF48" s="167">
        <v>1</v>
      </c>
      <c r="BG48" s="167">
        <v>1</v>
      </c>
      <c r="BH48" s="167">
        <v>1</v>
      </c>
      <c r="BI48" s="167">
        <v>1</v>
      </c>
      <c r="BJ48" s="167">
        <v>1</v>
      </c>
      <c r="BK48" s="167">
        <v>1</v>
      </c>
      <c r="BL48" s="167">
        <v>1</v>
      </c>
      <c r="BM48" s="167">
        <v>1</v>
      </c>
      <c r="BN48" s="167">
        <v>1</v>
      </c>
      <c r="BO48" s="172">
        <v>0</v>
      </c>
      <c r="BP48" s="172">
        <v>0</v>
      </c>
      <c r="BQ48" s="172">
        <v>0</v>
      </c>
      <c r="BR48" s="172">
        <v>0</v>
      </c>
      <c r="BS48" s="172">
        <v>0</v>
      </c>
      <c r="BT48" s="172">
        <v>0</v>
      </c>
      <c r="BU48" s="172">
        <v>0</v>
      </c>
      <c r="BV48" s="172">
        <v>0</v>
      </c>
      <c r="BW48" s="172">
        <v>0</v>
      </c>
      <c r="BX48" s="172">
        <v>0</v>
      </c>
      <c r="BY48" s="172">
        <v>0</v>
      </c>
      <c r="BZ48" s="172">
        <v>0</v>
      </c>
      <c r="CA48" s="172">
        <v>0</v>
      </c>
      <c r="CB48" s="172">
        <v>0</v>
      </c>
      <c r="CC48" s="172">
        <v>0</v>
      </c>
      <c r="CD48" s="172">
        <v>0</v>
      </c>
      <c r="CE48" s="172">
        <v>0</v>
      </c>
      <c r="CF48" s="172">
        <v>0</v>
      </c>
      <c r="CG48" s="172">
        <v>0</v>
      </c>
      <c r="CH48" s="172">
        <v>0</v>
      </c>
      <c r="CI48" s="172">
        <v>0</v>
      </c>
      <c r="CJ48" s="172">
        <v>0</v>
      </c>
      <c r="CK48" s="172">
        <v>0</v>
      </c>
      <c r="CL48" s="172">
        <v>0</v>
      </c>
      <c r="CM48" s="172">
        <v>0</v>
      </c>
      <c r="CN48" s="172">
        <v>0</v>
      </c>
      <c r="CO48" s="172">
        <v>0</v>
      </c>
      <c r="CP48" s="172">
        <v>0</v>
      </c>
      <c r="CQ48" s="172">
        <v>0</v>
      </c>
      <c r="CR48" s="172">
        <v>0</v>
      </c>
      <c r="CS48" s="172">
        <v>0</v>
      </c>
      <c r="CT48" s="168">
        <v>0</v>
      </c>
    </row>
    <row r="49" spans="1:98" hidden="1" outlineLevel="1">
      <c r="A49" s="178">
        <v>2046</v>
      </c>
      <c r="B49" s="156"/>
      <c r="C49" s="167">
        <v>0</v>
      </c>
      <c r="D49" s="167">
        <v>0</v>
      </c>
      <c r="E49" s="167">
        <v>0</v>
      </c>
      <c r="F49" s="167">
        <v>0</v>
      </c>
      <c r="G49" s="167">
        <v>0</v>
      </c>
      <c r="H49" s="167">
        <v>0</v>
      </c>
      <c r="I49" s="167">
        <v>0</v>
      </c>
      <c r="J49" s="167">
        <v>0</v>
      </c>
      <c r="K49" s="167">
        <v>0</v>
      </c>
      <c r="L49" s="167">
        <v>0</v>
      </c>
      <c r="M49" s="167">
        <v>0</v>
      </c>
      <c r="N49" s="167">
        <v>0</v>
      </c>
      <c r="O49" s="167">
        <v>0</v>
      </c>
      <c r="P49" s="167">
        <v>0</v>
      </c>
      <c r="Q49" s="167">
        <v>0</v>
      </c>
      <c r="R49" s="167">
        <v>0</v>
      </c>
      <c r="S49" s="167">
        <v>0</v>
      </c>
      <c r="T49" s="167">
        <v>0</v>
      </c>
      <c r="U49" s="167">
        <v>0</v>
      </c>
      <c r="V49" s="167">
        <v>0</v>
      </c>
      <c r="W49" s="167">
        <v>1</v>
      </c>
      <c r="X49" s="167">
        <v>1</v>
      </c>
      <c r="Y49" s="167">
        <v>1</v>
      </c>
      <c r="Z49" s="167">
        <v>1</v>
      </c>
      <c r="AA49" s="167">
        <v>1</v>
      </c>
      <c r="AB49" s="167">
        <v>1</v>
      </c>
      <c r="AC49" s="167">
        <v>1</v>
      </c>
      <c r="AD49" s="167">
        <v>1</v>
      </c>
      <c r="AE49" s="167">
        <v>1</v>
      </c>
      <c r="AF49" s="167">
        <v>1</v>
      </c>
      <c r="AG49" s="167">
        <v>1</v>
      </c>
      <c r="AH49" s="167">
        <v>1</v>
      </c>
      <c r="AI49" s="167">
        <v>1</v>
      </c>
      <c r="AJ49" s="167">
        <v>1</v>
      </c>
      <c r="AK49" s="167">
        <v>1</v>
      </c>
      <c r="AL49" s="167">
        <v>1</v>
      </c>
      <c r="AM49" s="167">
        <v>1</v>
      </c>
      <c r="AN49" s="167">
        <v>1</v>
      </c>
      <c r="AO49" s="167">
        <v>1</v>
      </c>
      <c r="AP49" s="167">
        <v>1</v>
      </c>
      <c r="AQ49" s="167">
        <v>1</v>
      </c>
      <c r="AR49" s="167">
        <v>1</v>
      </c>
      <c r="AS49" s="167">
        <v>1</v>
      </c>
      <c r="AT49" s="167">
        <v>1</v>
      </c>
      <c r="AU49" s="167">
        <v>1</v>
      </c>
      <c r="AV49" s="167">
        <v>1</v>
      </c>
      <c r="AW49" s="167">
        <v>1</v>
      </c>
      <c r="AX49" s="167">
        <v>1</v>
      </c>
      <c r="AY49" s="167">
        <v>1</v>
      </c>
      <c r="AZ49" s="167">
        <v>1</v>
      </c>
      <c r="BA49" s="167">
        <v>1</v>
      </c>
      <c r="BB49" s="167">
        <v>1</v>
      </c>
      <c r="BC49" s="167">
        <v>1</v>
      </c>
      <c r="BD49" s="167">
        <v>1</v>
      </c>
      <c r="BE49" s="167">
        <v>1</v>
      </c>
      <c r="BF49" s="167">
        <v>1</v>
      </c>
      <c r="BG49" s="167">
        <v>1</v>
      </c>
      <c r="BH49" s="167">
        <v>1</v>
      </c>
      <c r="BI49" s="167">
        <v>1</v>
      </c>
      <c r="BJ49" s="167">
        <v>1</v>
      </c>
      <c r="BK49" s="167">
        <v>1</v>
      </c>
      <c r="BL49" s="167">
        <v>1</v>
      </c>
      <c r="BM49" s="167">
        <v>1</v>
      </c>
      <c r="BN49" s="167">
        <v>1</v>
      </c>
      <c r="BO49" s="167">
        <v>1</v>
      </c>
      <c r="BP49" s="172">
        <v>0</v>
      </c>
      <c r="BQ49" s="172">
        <v>0</v>
      </c>
      <c r="BR49" s="172">
        <v>0</v>
      </c>
      <c r="BS49" s="172">
        <v>0</v>
      </c>
      <c r="BT49" s="172">
        <v>0</v>
      </c>
      <c r="BU49" s="172">
        <v>0</v>
      </c>
      <c r="BV49" s="172">
        <v>0</v>
      </c>
      <c r="BW49" s="172">
        <v>0</v>
      </c>
      <c r="BX49" s="172">
        <v>0</v>
      </c>
      <c r="BY49" s="172">
        <v>0</v>
      </c>
      <c r="BZ49" s="172">
        <v>0</v>
      </c>
      <c r="CA49" s="172">
        <v>0</v>
      </c>
      <c r="CB49" s="172">
        <v>0</v>
      </c>
      <c r="CC49" s="172">
        <v>0</v>
      </c>
      <c r="CD49" s="172">
        <v>0</v>
      </c>
      <c r="CE49" s="172">
        <v>0</v>
      </c>
      <c r="CF49" s="172">
        <v>0</v>
      </c>
      <c r="CG49" s="172">
        <v>0</v>
      </c>
      <c r="CH49" s="172">
        <v>0</v>
      </c>
      <c r="CI49" s="172">
        <v>0</v>
      </c>
      <c r="CJ49" s="172">
        <v>0</v>
      </c>
      <c r="CK49" s="172">
        <v>0</v>
      </c>
      <c r="CL49" s="172">
        <v>0</v>
      </c>
      <c r="CM49" s="172">
        <v>0</v>
      </c>
      <c r="CN49" s="172">
        <v>0</v>
      </c>
      <c r="CO49" s="172">
        <v>0</v>
      </c>
      <c r="CP49" s="172">
        <v>0</v>
      </c>
      <c r="CQ49" s="172">
        <v>0</v>
      </c>
      <c r="CR49" s="172">
        <v>0</v>
      </c>
      <c r="CS49" s="172">
        <v>0</v>
      </c>
      <c r="CT49" s="168">
        <v>0</v>
      </c>
    </row>
    <row r="50" spans="1:98" hidden="1" outlineLevel="1">
      <c r="A50" s="178">
        <v>2047</v>
      </c>
      <c r="B50" s="156"/>
      <c r="C50" s="167">
        <v>0</v>
      </c>
      <c r="D50" s="167">
        <v>0</v>
      </c>
      <c r="E50" s="167">
        <v>0</v>
      </c>
      <c r="F50" s="167">
        <v>0</v>
      </c>
      <c r="G50" s="167">
        <v>0</v>
      </c>
      <c r="H50" s="167">
        <v>0</v>
      </c>
      <c r="I50" s="167">
        <v>0</v>
      </c>
      <c r="J50" s="167">
        <v>0</v>
      </c>
      <c r="K50" s="167">
        <v>0</v>
      </c>
      <c r="L50" s="167">
        <v>0</v>
      </c>
      <c r="M50" s="167">
        <v>0</v>
      </c>
      <c r="N50" s="167">
        <v>0</v>
      </c>
      <c r="O50" s="167">
        <v>0</v>
      </c>
      <c r="P50" s="167">
        <v>0</v>
      </c>
      <c r="Q50" s="167">
        <v>0</v>
      </c>
      <c r="R50" s="167">
        <v>0</v>
      </c>
      <c r="S50" s="167">
        <v>0</v>
      </c>
      <c r="T50" s="167">
        <v>0</v>
      </c>
      <c r="U50" s="167">
        <v>0</v>
      </c>
      <c r="V50" s="167">
        <v>0</v>
      </c>
      <c r="W50" s="167">
        <v>0</v>
      </c>
      <c r="X50" s="167">
        <v>1</v>
      </c>
      <c r="Y50" s="167">
        <v>1</v>
      </c>
      <c r="Z50" s="167">
        <v>1</v>
      </c>
      <c r="AA50" s="167">
        <v>1</v>
      </c>
      <c r="AB50" s="167">
        <v>1</v>
      </c>
      <c r="AC50" s="167">
        <v>1</v>
      </c>
      <c r="AD50" s="167">
        <v>1</v>
      </c>
      <c r="AE50" s="167">
        <v>1</v>
      </c>
      <c r="AF50" s="167">
        <v>1</v>
      </c>
      <c r="AG50" s="167">
        <v>1</v>
      </c>
      <c r="AH50" s="167">
        <v>1</v>
      </c>
      <c r="AI50" s="167">
        <v>1</v>
      </c>
      <c r="AJ50" s="167">
        <v>1</v>
      </c>
      <c r="AK50" s="167">
        <v>1</v>
      </c>
      <c r="AL50" s="167">
        <v>1</v>
      </c>
      <c r="AM50" s="167">
        <v>1</v>
      </c>
      <c r="AN50" s="167">
        <v>1</v>
      </c>
      <c r="AO50" s="167">
        <v>1</v>
      </c>
      <c r="AP50" s="167">
        <v>1</v>
      </c>
      <c r="AQ50" s="167">
        <v>1</v>
      </c>
      <c r="AR50" s="167">
        <v>1</v>
      </c>
      <c r="AS50" s="167">
        <v>1</v>
      </c>
      <c r="AT50" s="167">
        <v>1</v>
      </c>
      <c r="AU50" s="167">
        <v>1</v>
      </c>
      <c r="AV50" s="167">
        <v>1</v>
      </c>
      <c r="AW50" s="167">
        <v>1</v>
      </c>
      <c r="AX50" s="167">
        <v>1</v>
      </c>
      <c r="AY50" s="167">
        <v>1</v>
      </c>
      <c r="AZ50" s="167">
        <v>1</v>
      </c>
      <c r="BA50" s="167">
        <v>1</v>
      </c>
      <c r="BB50" s="167">
        <v>1</v>
      </c>
      <c r="BC50" s="167">
        <v>1</v>
      </c>
      <c r="BD50" s="167">
        <v>1</v>
      </c>
      <c r="BE50" s="167">
        <v>1</v>
      </c>
      <c r="BF50" s="167">
        <v>1</v>
      </c>
      <c r="BG50" s="167">
        <v>1</v>
      </c>
      <c r="BH50" s="167">
        <v>1</v>
      </c>
      <c r="BI50" s="167">
        <v>1</v>
      </c>
      <c r="BJ50" s="167">
        <v>1</v>
      </c>
      <c r="BK50" s="167">
        <v>1</v>
      </c>
      <c r="BL50" s="167">
        <v>1</v>
      </c>
      <c r="BM50" s="167">
        <v>1</v>
      </c>
      <c r="BN50" s="167">
        <v>1</v>
      </c>
      <c r="BO50" s="167">
        <v>1</v>
      </c>
      <c r="BP50" s="167">
        <v>1</v>
      </c>
      <c r="BQ50" s="172">
        <v>0</v>
      </c>
      <c r="BR50" s="172">
        <v>0</v>
      </c>
      <c r="BS50" s="172">
        <v>0</v>
      </c>
      <c r="BT50" s="172">
        <v>0</v>
      </c>
      <c r="BU50" s="172">
        <v>0</v>
      </c>
      <c r="BV50" s="172">
        <v>0</v>
      </c>
      <c r="BW50" s="172">
        <v>0</v>
      </c>
      <c r="BX50" s="172">
        <v>0</v>
      </c>
      <c r="BY50" s="172">
        <v>0</v>
      </c>
      <c r="BZ50" s="172">
        <v>0</v>
      </c>
      <c r="CA50" s="172">
        <v>0</v>
      </c>
      <c r="CB50" s="172">
        <v>0</v>
      </c>
      <c r="CC50" s="172">
        <v>0</v>
      </c>
      <c r="CD50" s="172">
        <v>0</v>
      </c>
      <c r="CE50" s="172">
        <v>0</v>
      </c>
      <c r="CF50" s="172">
        <v>0</v>
      </c>
      <c r="CG50" s="172">
        <v>0</v>
      </c>
      <c r="CH50" s="172">
        <v>0</v>
      </c>
      <c r="CI50" s="172">
        <v>0</v>
      </c>
      <c r="CJ50" s="172">
        <v>0</v>
      </c>
      <c r="CK50" s="172">
        <v>0</v>
      </c>
      <c r="CL50" s="172">
        <v>0</v>
      </c>
      <c r="CM50" s="172">
        <v>0</v>
      </c>
      <c r="CN50" s="172">
        <v>0</v>
      </c>
      <c r="CO50" s="172">
        <v>0</v>
      </c>
      <c r="CP50" s="172">
        <v>0</v>
      </c>
      <c r="CQ50" s="172">
        <v>0</v>
      </c>
      <c r="CR50" s="172">
        <v>0</v>
      </c>
      <c r="CS50" s="172">
        <v>0</v>
      </c>
      <c r="CT50" s="168">
        <v>0</v>
      </c>
    </row>
    <row r="51" spans="1:98" hidden="1" outlineLevel="1">
      <c r="A51" s="178">
        <v>2048</v>
      </c>
      <c r="B51" s="156"/>
      <c r="C51" s="167">
        <v>0</v>
      </c>
      <c r="D51" s="167">
        <v>0</v>
      </c>
      <c r="E51" s="167">
        <v>0</v>
      </c>
      <c r="F51" s="167">
        <v>0</v>
      </c>
      <c r="G51" s="167">
        <v>0</v>
      </c>
      <c r="H51" s="167">
        <v>0</v>
      </c>
      <c r="I51" s="167">
        <v>0</v>
      </c>
      <c r="J51" s="167">
        <v>0</v>
      </c>
      <c r="K51" s="167">
        <v>0</v>
      </c>
      <c r="L51" s="167">
        <v>0</v>
      </c>
      <c r="M51" s="167">
        <v>0</v>
      </c>
      <c r="N51" s="167">
        <v>0</v>
      </c>
      <c r="O51" s="167">
        <v>0</v>
      </c>
      <c r="P51" s="167">
        <v>0</v>
      </c>
      <c r="Q51" s="167">
        <v>0</v>
      </c>
      <c r="R51" s="167">
        <v>0</v>
      </c>
      <c r="S51" s="167">
        <v>0</v>
      </c>
      <c r="T51" s="167">
        <v>0</v>
      </c>
      <c r="U51" s="167">
        <v>0</v>
      </c>
      <c r="V51" s="167">
        <v>0</v>
      </c>
      <c r="W51" s="167">
        <v>0</v>
      </c>
      <c r="X51" s="167">
        <v>0</v>
      </c>
      <c r="Y51" s="167">
        <v>1</v>
      </c>
      <c r="Z51" s="167">
        <v>1</v>
      </c>
      <c r="AA51" s="167">
        <v>1</v>
      </c>
      <c r="AB51" s="167">
        <v>1</v>
      </c>
      <c r="AC51" s="167">
        <v>1</v>
      </c>
      <c r="AD51" s="167">
        <v>1</v>
      </c>
      <c r="AE51" s="167">
        <v>1</v>
      </c>
      <c r="AF51" s="167">
        <v>1</v>
      </c>
      <c r="AG51" s="167">
        <v>1</v>
      </c>
      <c r="AH51" s="167">
        <v>1</v>
      </c>
      <c r="AI51" s="167">
        <v>1</v>
      </c>
      <c r="AJ51" s="167">
        <v>1</v>
      </c>
      <c r="AK51" s="167">
        <v>1</v>
      </c>
      <c r="AL51" s="167">
        <v>1</v>
      </c>
      <c r="AM51" s="167">
        <v>1</v>
      </c>
      <c r="AN51" s="167">
        <v>1</v>
      </c>
      <c r="AO51" s="167">
        <v>1</v>
      </c>
      <c r="AP51" s="167">
        <v>1</v>
      </c>
      <c r="AQ51" s="167">
        <v>1</v>
      </c>
      <c r="AR51" s="167">
        <v>1</v>
      </c>
      <c r="AS51" s="167">
        <v>1</v>
      </c>
      <c r="AT51" s="167">
        <v>1</v>
      </c>
      <c r="AU51" s="167">
        <v>1</v>
      </c>
      <c r="AV51" s="167">
        <v>1</v>
      </c>
      <c r="AW51" s="167">
        <v>1</v>
      </c>
      <c r="AX51" s="167">
        <v>1</v>
      </c>
      <c r="AY51" s="167">
        <v>1</v>
      </c>
      <c r="AZ51" s="167">
        <v>1</v>
      </c>
      <c r="BA51" s="167">
        <v>1</v>
      </c>
      <c r="BB51" s="167">
        <v>1</v>
      </c>
      <c r="BC51" s="167">
        <v>1</v>
      </c>
      <c r="BD51" s="167">
        <v>1</v>
      </c>
      <c r="BE51" s="167">
        <v>1</v>
      </c>
      <c r="BF51" s="167">
        <v>1</v>
      </c>
      <c r="BG51" s="167">
        <v>1</v>
      </c>
      <c r="BH51" s="167">
        <v>1</v>
      </c>
      <c r="BI51" s="167">
        <v>1</v>
      </c>
      <c r="BJ51" s="167">
        <v>1</v>
      </c>
      <c r="BK51" s="167">
        <v>1</v>
      </c>
      <c r="BL51" s="167">
        <v>1</v>
      </c>
      <c r="BM51" s="167">
        <v>1</v>
      </c>
      <c r="BN51" s="167">
        <v>1</v>
      </c>
      <c r="BO51" s="167">
        <v>1</v>
      </c>
      <c r="BP51" s="167">
        <v>1</v>
      </c>
      <c r="BQ51" s="167">
        <v>1</v>
      </c>
      <c r="BR51" s="172">
        <v>0</v>
      </c>
      <c r="BS51" s="172">
        <v>0</v>
      </c>
      <c r="BT51" s="172">
        <v>0</v>
      </c>
      <c r="BU51" s="172">
        <v>0</v>
      </c>
      <c r="BV51" s="172">
        <v>0</v>
      </c>
      <c r="BW51" s="172">
        <v>0</v>
      </c>
      <c r="BX51" s="172">
        <v>0</v>
      </c>
      <c r="BY51" s="172">
        <v>0</v>
      </c>
      <c r="BZ51" s="172">
        <v>0</v>
      </c>
      <c r="CA51" s="172">
        <v>0</v>
      </c>
      <c r="CB51" s="172">
        <v>0</v>
      </c>
      <c r="CC51" s="172">
        <v>0</v>
      </c>
      <c r="CD51" s="172">
        <v>0</v>
      </c>
      <c r="CE51" s="172">
        <v>0</v>
      </c>
      <c r="CF51" s="172">
        <v>0</v>
      </c>
      <c r="CG51" s="172">
        <v>0</v>
      </c>
      <c r="CH51" s="172">
        <v>0</v>
      </c>
      <c r="CI51" s="172">
        <v>0</v>
      </c>
      <c r="CJ51" s="172">
        <v>0</v>
      </c>
      <c r="CK51" s="172">
        <v>0</v>
      </c>
      <c r="CL51" s="172">
        <v>0</v>
      </c>
      <c r="CM51" s="172">
        <v>0</v>
      </c>
      <c r="CN51" s="172">
        <v>0</v>
      </c>
      <c r="CO51" s="172">
        <v>0</v>
      </c>
      <c r="CP51" s="172">
        <v>0</v>
      </c>
      <c r="CQ51" s="172">
        <v>0</v>
      </c>
      <c r="CR51" s="172">
        <v>0</v>
      </c>
      <c r="CS51" s="172">
        <v>0</v>
      </c>
      <c r="CT51" s="168">
        <v>0</v>
      </c>
    </row>
    <row r="52" spans="1:98" hidden="1" outlineLevel="1">
      <c r="A52" s="178">
        <v>2049</v>
      </c>
      <c r="B52" s="156"/>
      <c r="C52" s="167">
        <v>0</v>
      </c>
      <c r="D52" s="167">
        <v>0</v>
      </c>
      <c r="E52" s="167">
        <v>0</v>
      </c>
      <c r="F52" s="167">
        <v>0</v>
      </c>
      <c r="G52" s="167">
        <v>0</v>
      </c>
      <c r="H52" s="167">
        <v>0</v>
      </c>
      <c r="I52" s="167">
        <v>0</v>
      </c>
      <c r="J52" s="167">
        <v>0</v>
      </c>
      <c r="K52" s="167">
        <v>0</v>
      </c>
      <c r="L52" s="167">
        <v>0</v>
      </c>
      <c r="M52" s="167">
        <v>0</v>
      </c>
      <c r="N52" s="167">
        <v>0</v>
      </c>
      <c r="O52" s="167">
        <v>0</v>
      </c>
      <c r="P52" s="167">
        <v>0</v>
      </c>
      <c r="Q52" s="167">
        <v>0</v>
      </c>
      <c r="R52" s="167">
        <v>0</v>
      </c>
      <c r="S52" s="167">
        <v>0</v>
      </c>
      <c r="T52" s="167">
        <v>0</v>
      </c>
      <c r="U52" s="167">
        <v>0</v>
      </c>
      <c r="V52" s="167">
        <v>0</v>
      </c>
      <c r="W52" s="167">
        <v>0</v>
      </c>
      <c r="X52" s="167">
        <v>0</v>
      </c>
      <c r="Y52" s="167">
        <v>0</v>
      </c>
      <c r="Z52" s="167">
        <v>1</v>
      </c>
      <c r="AA52" s="167">
        <v>1</v>
      </c>
      <c r="AB52" s="167">
        <v>1</v>
      </c>
      <c r="AC52" s="167">
        <v>1</v>
      </c>
      <c r="AD52" s="167">
        <v>1</v>
      </c>
      <c r="AE52" s="167">
        <v>1</v>
      </c>
      <c r="AF52" s="167">
        <v>1</v>
      </c>
      <c r="AG52" s="167">
        <v>1</v>
      </c>
      <c r="AH52" s="167">
        <v>1</v>
      </c>
      <c r="AI52" s="167">
        <v>1</v>
      </c>
      <c r="AJ52" s="167">
        <v>1</v>
      </c>
      <c r="AK52" s="167">
        <v>1</v>
      </c>
      <c r="AL52" s="167">
        <v>1</v>
      </c>
      <c r="AM52" s="167">
        <v>1</v>
      </c>
      <c r="AN52" s="167">
        <v>1</v>
      </c>
      <c r="AO52" s="167">
        <v>1</v>
      </c>
      <c r="AP52" s="167">
        <v>1</v>
      </c>
      <c r="AQ52" s="167">
        <v>1</v>
      </c>
      <c r="AR52" s="167">
        <v>1</v>
      </c>
      <c r="AS52" s="167">
        <v>1</v>
      </c>
      <c r="AT52" s="167">
        <v>1</v>
      </c>
      <c r="AU52" s="167">
        <v>1</v>
      </c>
      <c r="AV52" s="167">
        <v>1</v>
      </c>
      <c r="AW52" s="167">
        <v>1</v>
      </c>
      <c r="AX52" s="167">
        <v>1</v>
      </c>
      <c r="AY52" s="167">
        <v>1</v>
      </c>
      <c r="AZ52" s="167">
        <v>1</v>
      </c>
      <c r="BA52" s="167">
        <v>1</v>
      </c>
      <c r="BB52" s="167">
        <v>1</v>
      </c>
      <c r="BC52" s="167">
        <v>1</v>
      </c>
      <c r="BD52" s="167">
        <v>1</v>
      </c>
      <c r="BE52" s="167">
        <v>1</v>
      </c>
      <c r="BF52" s="167">
        <v>1</v>
      </c>
      <c r="BG52" s="167">
        <v>1</v>
      </c>
      <c r="BH52" s="167">
        <v>1</v>
      </c>
      <c r="BI52" s="167">
        <v>1</v>
      </c>
      <c r="BJ52" s="167">
        <v>1</v>
      </c>
      <c r="BK52" s="167">
        <v>1</v>
      </c>
      <c r="BL52" s="167">
        <v>1</v>
      </c>
      <c r="BM52" s="167">
        <v>1</v>
      </c>
      <c r="BN52" s="167">
        <v>1</v>
      </c>
      <c r="BO52" s="167">
        <v>1</v>
      </c>
      <c r="BP52" s="167">
        <v>1</v>
      </c>
      <c r="BQ52" s="167">
        <v>1</v>
      </c>
      <c r="BR52" s="167">
        <v>1</v>
      </c>
      <c r="BS52" s="172">
        <v>0</v>
      </c>
      <c r="BT52" s="172">
        <v>0</v>
      </c>
      <c r="BU52" s="172">
        <v>0</v>
      </c>
      <c r="BV52" s="172">
        <v>0</v>
      </c>
      <c r="BW52" s="172">
        <v>0</v>
      </c>
      <c r="BX52" s="172">
        <v>0</v>
      </c>
      <c r="BY52" s="172">
        <v>0</v>
      </c>
      <c r="BZ52" s="172">
        <v>0</v>
      </c>
      <c r="CA52" s="172">
        <v>0</v>
      </c>
      <c r="CB52" s="172">
        <v>0</v>
      </c>
      <c r="CC52" s="172">
        <v>0</v>
      </c>
      <c r="CD52" s="172">
        <v>0</v>
      </c>
      <c r="CE52" s="172">
        <v>0</v>
      </c>
      <c r="CF52" s="172">
        <v>0</v>
      </c>
      <c r="CG52" s="172">
        <v>0</v>
      </c>
      <c r="CH52" s="172">
        <v>0</v>
      </c>
      <c r="CI52" s="172">
        <v>0</v>
      </c>
      <c r="CJ52" s="172">
        <v>0</v>
      </c>
      <c r="CK52" s="172">
        <v>0</v>
      </c>
      <c r="CL52" s="172">
        <v>0</v>
      </c>
      <c r="CM52" s="172">
        <v>0</v>
      </c>
      <c r="CN52" s="172">
        <v>0</v>
      </c>
      <c r="CO52" s="172">
        <v>0</v>
      </c>
      <c r="CP52" s="172">
        <v>0</v>
      </c>
      <c r="CQ52" s="172">
        <v>0</v>
      </c>
      <c r="CR52" s="172">
        <v>0</v>
      </c>
      <c r="CS52" s="172">
        <v>0</v>
      </c>
      <c r="CT52" s="168">
        <v>0</v>
      </c>
    </row>
    <row r="53" spans="1:98" hidden="1" outlineLevel="1">
      <c r="A53" s="178">
        <v>2050</v>
      </c>
      <c r="B53" s="156"/>
      <c r="C53" s="167">
        <v>0</v>
      </c>
      <c r="D53" s="167">
        <v>0</v>
      </c>
      <c r="E53" s="167">
        <v>0</v>
      </c>
      <c r="F53" s="167">
        <v>0</v>
      </c>
      <c r="G53" s="167">
        <v>0</v>
      </c>
      <c r="H53" s="167">
        <v>0</v>
      </c>
      <c r="I53" s="167">
        <v>0</v>
      </c>
      <c r="J53" s="167">
        <v>0</v>
      </c>
      <c r="K53" s="167">
        <v>0</v>
      </c>
      <c r="L53" s="167">
        <v>0</v>
      </c>
      <c r="M53" s="167">
        <v>0</v>
      </c>
      <c r="N53" s="167">
        <v>0</v>
      </c>
      <c r="O53" s="167">
        <v>0</v>
      </c>
      <c r="P53" s="167">
        <v>0</v>
      </c>
      <c r="Q53" s="167">
        <v>0</v>
      </c>
      <c r="R53" s="167">
        <v>0</v>
      </c>
      <c r="S53" s="167">
        <v>0</v>
      </c>
      <c r="T53" s="167">
        <v>0</v>
      </c>
      <c r="U53" s="167">
        <v>0</v>
      </c>
      <c r="V53" s="167">
        <v>0</v>
      </c>
      <c r="W53" s="167">
        <v>0</v>
      </c>
      <c r="X53" s="167">
        <v>0</v>
      </c>
      <c r="Y53" s="167">
        <v>0</v>
      </c>
      <c r="Z53" s="167">
        <v>0</v>
      </c>
      <c r="AA53" s="167">
        <v>1</v>
      </c>
      <c r="AB53" s="167">
        <v>1</v>
      </c>
      <c r="AC53" s="167">
        <v>1</v>
      </c>
      <c r="AD53" s="167">
        <v>1</v>
      </c>
      <c r="AE53" s="167">
        <v>1</v>
      </c>
      <c r="AF53" s="167">
        <v>1</v>
      </c>
      <c r="AG53" s="167">
        <v>1</v>
      </c>
      <c r="AH53" s="167">
        <v>1</v>
      </c>
      <c r="AI53" s="167">
        <v>1</v>
      </c>
      <c r="AJ53" s="167">
        <v>1</v>
      </c>
      <c r="AK53" s="167">
        <v>1</v>
      </c>
      <c r="AL53" s="167">
        <v>1</v>
      </c>
      <c r="AM53" s="167">
        <v>1</v>
      </c>
      <c r="AN53" s="167">
        <v>1</v>
      </c>
      <c r="AO53" s="167">
        <v>1</v>
      </c>
      <c r="AP53" s="167">
        <v>1</v>
      </c>
      <c r="AQ53" s="167">
        <v>1</v>
      </c>
      <c r="AR53" s="167">
        <v>1</v>
      </c>
      <c r="AS53" s="167">
        <v>1</v>
      </c>
      <c r="AT53" s="167">
        <v>1</v>
      </c>
      <c r="AU53" s="167">
        <v>1</v>
      </c>
      <c r="AV53" s="167">
        <v>1</v>
      </c>
      <c r="AW53" s="167">
        <v>1</v>
      </c>
      <c r="AX53" s="167">
        <v>1</v>
      </c>
      <c r="AY53" s="167">
        <v>1</v>
      </c>
      <c r="AZ53" s="167">
        <v>1</v>
      </c>
      <c r="BA53" s="167">
        <v>1</v>
      </c>
      <c r="BB53" s="167">
        <v>1</v>
      </c>
      <c r="BC53" s="167">
        <v>1</v>
      </c>
      <c r="BD53" s="167">
        <v>1</v>
      </c>
      <c r="BE53" s="167">
        <v>1</v>
      </c>
      <c r="BF53" s="167">
        <v>1</v>
      </c>
      <c r="BG53" s="167">
        <v>1</v>
      </c>
      <c r="BH53" s="167">
        <v>1</v>
      </c>
      <c r="BI53" s="167">
        <v>1</v>
      </c>
      <c r="BJ53" s="167">
        <v>1</v>
      </c>
      <c r="BK53" s="167">
        <v>1</v>
      </c>
      <c r="BL53" s="167">
        <v>1</v>
      </c>
      <c r="BM53" s="167">
        <v>1</v>
      </c>
      <c r="BN53" s="167">
        <v>1</v>
      </c>
      <c r="BO53" s="167">
        <v>1</v>
      </c>
      <c r="BP53" s="167">
        <v>1</v>
      </c>
      <c r="BQ53" s="167">
        <v>1</v>
      </c>
      <c r="BR53" s="167">
        <v>1</v>
      </c>
      <c r="BS53" s="167">
        <v>1</v>
      </c>
      <c r="BT53" s="172">
        <v>0</v>
      </c>
      <c r="BU53" s="172">
        <v>0</v>
      </c>
      <c r="BV53" s="172">
        <v>0</v>
      </c>
      <c r="BW53" s="172">
        <v>0</v>
      </c>
      <c r="BX53" s="172">
        <v>0</v>
      </c>
      <c r="BY53" s="172">
        <v>0</v>
      </c>
      <c r="BZ53" s="172">
        <v>0</v>
      </c>
      <c r="CA53" s="172">
        <v>0</v>
      </c>
      <c r="CB53" s="172">
        <v>0</v>
      </c>
      <c r="CC53" s="172">
        <v>0</v>
      </c>
      <c r="CD53" s="172">
        <v>0</v>
      </c>
      <c r="CE53" s="172">
        <v>0</v>
      </c>
      <c r="CF53" s="172">
        <v>0</v>
      </c>
      <c r="CG53" s="172">
        <v>0</v>
      </c>
      <c r="CH53" s="172">
        <v>0</v>
      </c>
      <c r="CI53" s="172">
        <v>0</v>
      </c>
      <c r="CJ53" s="172">
        <v>0</v>
      </c>
      <c r="CK53" s="172">
        <v>0</v>
      </c>
      <c r="CL53" s="172">
        <v>0</v>
      </c>
      <c r="CM53" s="172">
        <v>0</v>
      </c>
      <c r="CN53" s="172">
        <v>0</v>
      </c>
      <c r="CO53" s="172">
        <v>0</v>
      </c>
      <c r="CP53" s="172">
        <v>0</v>
      </c>
      <c r="CQ53" s="172">
        <v>0</v>
      </c>
      <c r="CR53" s="172">
        <v>0</v>
      </c>
      <c r="CS53" s="172">
        <v>0</v>
      </c>
      <c r="CT53" s="168">
        <v>0</v>
      </c>
    </row>
    <row r="54" spans="1:98" hidden="1" outlineLevel="1">
      <c r="A54" s="178">
        <v>2051</v>
      </c>
      <c r="B54" s="156"/>
      <c r="C54" s="167">
        <v>0</v>
      </c>
      <c r="D54" s="167">
        <v>0</v>
      </c>
      <c r="E54" s="167">
        <v>0</v>
      </c>
      <c r="F54" s="167">
        <v>0</v>
      </c>
      <c r="G54" s="167">
        <v>0</v>
      </c>
      <c r="H54" s="167">
        <v>0</v>
      </c>
      <c r="I54" s="167">
        <v>0</v>
      </c>
      <c r="J54" s="167">
        <v>0</v>
      </c>
      <c r="K54" s="167">
        <v>0</v>
      </c>
      <c r="L54" s="167">
        <v>0</v>
      </c>
      <c r="M54" s="167">
        <v>0</v>
      </c>
      <c r="N54" s="167">
        <v>0</v>
      </c>
      <c r="O54" s="167">
        <v>0</v>
      </c>
      <c r="P54" s="167">
        <v>0</v>
      </c>
      <c r="Q54" s="167">
        <v>0</v>
      </c>
      <c r="R54" s="167">
        <v>0</v>
      </c>
      <c r="S54" s="167">
        <v>0</v>
      </c>
      <c r="T54" s="167">
        <v>0</v>
      </c>
      <c r="U54" s="167">
        <v>0</v>
      </c>
      <c r="V54" s="167">
        <v>0</v>
      </c>
      <c r="W54" s="167">
        <v>0</v>
      </c>
      <c r="X54" s="167">
        <v>0</v>
      </c>
      <c r="Y54" s="167">
        <v>0</v>
      </c>
      <c r="Z54" s="167">
        <v>0</v>
      </c>
      <c r="AA54" s="167">
        <v>0</v>
      </c>
      <c r="AB54" s="167">
        <v>1</v>
      </c>
      <c r="AC54" s="167">
        <v>1</v>
      </c>
      <c r="AD54" s="167">
        <v>1</v>
      </c>
      <c r="AE54" s="167">
        <v>1</v>
      </c>
      <c r="AF54" s="167">
        <v>1</v>
      </c>
      <c r="AG54" s="167">
        <v>1</v>
      </c>
      <c r="AH54" s="167">
        <v>1</v>
      </c>
      <c r="AI54" s="167">
        <v>1</v>
      </c>
      <c r="AJ54" s="167">
        <v>1</v>
      </c>
      <c r="AK54" s="167">
        <v>1</v>
      </c>
      <c r="AL54" s="167">
        <v>1</v>
      </c>
      <c r="AM54" s="167">
        <v>1</v>
      </c>
      <c r="AN54" s="167">
        <v>1</v>
      </c>
      <c r="AO54" s="167">
        <v>1</v>
      </c>
      <c r="AP54" s="167">
        <v>1</v>
      </c>
      <c r="AQ54" s="167">
        <v>1</v>
      </c>
      <c r="AR54" s="167">
        <v>1</v>
      </c>
      <c r="AS54" s="167">
        <v>1</v>
      </c>
      <c r="AT54" s="167">
        <v>1</v>
      </c>
      <c r="AU54" s="167">
        <v>1</v>
      </c>
      <c r="AV54" s="167">
        <v>1</v>
      </c>
      <c r="AW54" s="167">
        <v>1</v>
      </c>
      <c r="AX54" s="167">
        <v>1</v>
      </c>
      <c r="AY54" s="167">
        <v>1</v>
      </c>
      <c r="AZ54" s="167">
        <v>1</v>
      </c>
      <c r="BA54" s="167">
        <v>1</v>
      </c>
      <c r="BB54" s="167">
        <v>1</v>
      </c>
      <c r="BC54" s="167">
        <v>1</v>
      </c>
      <c r="BD54" s="167">
        <v>1</v>
      </c>
      <c r="BE54" s="167">
        <v>1</v>
      </c>
      <c r="BF54" s="167">
        <v>1</v>
      </c>
      <c r="BG54" s="167">
        <v>1</v>
      </c>
      <c r="BH54" s="167">
        <v>1</v>
      </c>
      <c r="BI54" s="167">
        <v>1</v>
      </c>
      <c r="BJ54" s="167">
        <v>1</v>
      </c>
      <c r="BK54" s="167">
        <v>1</v>
      </c>
      <c r="BL54" s="167">
        <v>1</v>
      </c>
      <c r="BM54" s="167">
        <v>1</v>
      </c>
      <c r="BN54" s="167">
        <v>1</v>
      </c>
      <c r="BO54" s="167">
        <v>1</v>
      </c>
      <c r="BP54" s="167">
        <v>1</v>
      </c>
      <c r="BQ54" s="167">
        <v>1</v>
      </c>
      <c r="BR54" s="167">
        <v>1</v>
      </c>
      <c r="BS54" s="167">
        <v>1</v>
      </c>
      <c r="BT54" s="167">
        <v>1</v>
      </c>
      <c r="BU54" s="172">
        <v>0</v>
      </c>
      <c r="BV54" s="172">
        <v>0</v>
      </c>
      <c r="BW54" s="172">
        <v>0</v>
      </c>
      <c r="BX54" s="172">
        <v>0</v>
      </c>
      <c r="BY54" s="172">
        <v>0</v>
      </c>
      <c r="BZ54" s="172">
        <v>0</v>
      </c>
      <c r="CA54" s="172">
        <v>0</v>
      </c>
      <c r="CB54" s="172">
        <v>0</v>
      </c>
      <c r="CC54" s="172">
        <v>0</v>
      </c>
      <c r="CD54" s="172">
        <v>0</v>
      </c>
      <c r="CE54" s="172">
        <v>0</v>
      </c>
      <c r="CF54" s="172">
        <v>0</v>
      </c>
      <c r="CG54" s="172">
        <v>0</v>
      </c>
      <c r="CH54" s="172">
        <v>0</v>
      </c>
      <c r="CI54" s="172">
        <v>0</v>
      </c>
      <c r="CJ54" s="172">
        <v>0</v>
      </c>
      <c r="CK54" s="172">
        <v>0</v>
      </c>
      <c r="CL54" s="172">
        <v>0</v>
      </c>
      <c r="CM54" s="172">
        <v>0</v>
      </c>
      <c r="CN54" s="172">
        <v>0</v>
      </c>
      <c r="CO54" s="172">
        <v>0</v>
      </c>
      <c r="CP54" s="172">
        <v>0</v>
      </c>
      <c r="CQ54" s="172">
        <v>0</v>
      </c>
      <c r="CR54" s="172">
        <v>0</v>
      </c>
      <c r="CS54" s="172">
        <v>0</v>
      </c>
      <c r="CT54" s="168">
        <v>0</v>
      </c>
    </row>
    <row r="55" spans="1:98" hidden="1" outlineLevel="1">
      <c r="A55" s="178">
        <v>2052</v>
      </c>
      <c r="B55" s="156"/>
      <c r="C55" s="167">
        <v>0</v>
      </c>
      <c r="D55" s="167">
        <v>0</v>
      </c>
      <c r="E55" s="167">
        <v>0</v>
      </c>
      <c r="F55" s="167">
        <v>0</v>
      </c>
      <c r="G55" s="167">
        <v>0</v>
      </c>
      <c r="H55" s="167">
        <v>0</v>
      </c>
      <c r="I55" s="167">
        <v>0</v>
      </c>
      <c r="J55" s="167">
        <v>0</v>
      </c>
      <c r="K55" s="167">
        <v>0</v>
      </c>
      <c r="L55" s="167">
        <v>0</v>
      </c>
      <c r="M55" s="167">
        <v>0</v>
      </c>
      <c r="N55" s="167">
        <v>0</v>
      </c>
      <c r="O55" s="167">
        <v>0</v>
      </c>
      <c r="P55" s="167">
        <v>0</v>
      </c>
      <c r="Q55" s="167">
        <v>0</v>
      </c>
      <c r="R55" s="167">
        <v>0</v>
      </c>
      <c r="S55" s="167">
        <v>0</v>
      </c>
      <c r="T55" s="167">
        <v>0</v>
      </c>
      <c r="U55" s="167">
        <v>0</v>
      </c>
      <c r="V55" s="167">
        <v>0</v>
      </c>
      <c r="W55" s="167">
        <v>0</v>
      </c>
      <c r="X55" s="167">
        <v>0</v>
      </c>
      <c r="Y55" s="167">
        <v>0</v>
      </c>
      <c r="Z55" s="167">
        <v>0</v>
      </c>
      <c r="AA55" s="167">
        <v>0</v>
      </c>
      <c r="AB55" s="167">
        <v>0</v>
      </c>
      <c r="AC55" s="167">
        <v>1</v>
      </c>
      <c r="AD55" s="167">
        <v>1</v>
      </c>
      <c r="AE55" s="167">
        <v>1</v>
      </c>
      <c r="AF55" s="167">
        <v>1</v>
      </c>
      <c r="AG55" s="167">
        <v>1</v>
      </c>
      <c r="AH55" s="167">
        <v>1</v>
      </c>
      <c r="AI55" s="167">
        <v>1</v>
      </c>
      <c r="AJ55" s="167">
        <v>1</v>
      </c>
      <c r="AK55" s="167">
        <v>1</v>
      </c>
      <c r="AL55" s="167">
        <v>1</v>
      </c>
      <c r="AM55" s="167">
        <v>1</v>
      </c>
      <c r="AN55" s="167">
        <v>1</v>
      </c>
      <c r="AO55" s="167">
        <v>1</v>
      </c>
      <c r="AP55" s="167">
        <v>1</v>
      </c>
      <c r="AQ55" s="167">
        <v>1</v>
      </c>
      <c r="AR55" s="167">
        <v>1</v>
      </c>
      <c r="AS55" s="167">
        <v>1</v>
      </c>
      <c r="AT55" s="167">
        <v>1</v>
      </c>
      <c r="AU55" s="167">
        <v>1</v>
      </c>
      <c r="AV55" s="167">
        <v>1</v>
      </c>
      <c r="AW55" s="167">
        <v>1</v>
      </c>
      <c r="AX55" s="167">
        <v>1</v>
      </c>
      <c r="AY55" s="167">
        <v>1</v>
      </c>
      <c r="AZ55" s="167">
        <v>1</v>
      </c>
      <c r="BA55" s="167">
        <v>1</v>
      </c>
      <c r="BB55" s="167">
        <v>1</v>
      </c>
      <c r="BC55" s="167">
        <v>1</v>
      </c>
      <c r="BD55" s="167">
        <v>1</v>
      </c>
      <c r="BE55" s="167">
        <v>1</v>
      </c>
      <c r="BF55" s="167">
        <v>1</v>
      </c>
      <c r="BG55" s="167">
        <v>1</v>
      </c>
      <c r="BH55" s="167">
        <v>1</v>
      </c>
      <c r="BI55" s="167">
        <v>1</v>
      </c>
      <c r="BJ55" s="167">
        <v>1</v>
      </c>
      <c r="BK55" s="167">
        <v>1</v>
      </c>
      <c r="BL55" s="167">
        <v>1</v>
      </c>
      <c r="BM55" s="167">
        <v>1</v>
      </c>
      <c r="BN55" s="167">
        <v>1</v>
      </c>
      <c r="BO55" s="167">
        <v>1</v>
      </c>
      <c r="BP55" s="167">
        <v>1</v>
      </c>
      <c r="BQ55" s="167">
        <v>1</v>
      </c>
      <c r="BR55" s="167">
        <v>1</v>
      </c>
      <c r="BS55" s="167">
        <v>1</v>
      </c>
      <c r="BT55" s="167">
        <v>1</v>
      </c>
      <c r="BU55" s="167">
        <v>1</v>
      </c>
      <c r="BV55" s="172">
        <v>0</v>
      </c>
      <c r="BW55" s="172">
        <v>0</v>
      </c>
      <c r="BX55" s="172">
        <v>0</v>
      </c>
      <c r="BY55" s="172">
        <v>0</v>
      </c>
      <c r="BZ55" s="172">
        <v>0</v>
      </c>
      <c r="CA55" s="172">
        <v>0</v>
      </c>
      <c r="CB55" s="172">
        <v>0</v>
      </c>
      <c r="CC55" s="172">
        <v>0</v>
      </c>
      <c r="CD55" s="172">
        <v>0</v>
      </c>
      <c r="CE55" s="172">
        <v>0</v>
      </c>
      <c r="CF55" s="172">
        <v>0</v>
      </c>
      <c r="CG55" s="172">
        <v>0</v>
      </c>
      <c r="CH55" s="172">
        <v>0</v>
      </c>
      <c r="CI55" s="172">
        <v>0</v>
      </c>
      <c r="CJ55" s="172">
        <v>0</v>
      </c>
      <c r="CK55" s="172">
        <v>0</v>
      </c>
      <c r="CL55" s="172">
        <v>0</v>
      </c>
      <c r="CM55" s="172">
        <v>0</v>
      </c>
      <c r="CN55" s="172">
        <v>0</v>
      </c>
      <c r="CO55" s="172">
        <v>0</v>
      </c>
      <c r="CP55" s="172">
        <v>0</v>
      </c>
      <c r="CQ55" s="172">
        <v>0</v>
      </c>
      <c r="CR55" s="172">
        <v>0</v>
      </c>
      <c r="CS55" s="172">
        <v>0</v>
      </c>
      <c r="CT55" s="168">
        <v>0</v>
      </c>
    </row>
    <row r="56" spans="1:98" hidden="1" outlineLevel="1">
      <c r="A56" s="178">
        <v>2053</v>
      </c>
      <c r="B56" s="156"/>
      <c r="C56" s="167">
        <v>0</v>
      </c>
      <c r="D56" s="167">
        <v>0</v>
      </c>
      <c r="E56" s="167">
        <v>0</v>
      </c>
      <c r="F56" s="167">
        <v>0</v>
      </c>
      <c r="G56" s="167">
        <v>0</v>
      </c>
      <c r="H56" s="167">
        <v>0</v>
      </c>
      <c r="I56" s="167">
        <v>0</v>
      </c>
      <c r="J56" s="167">
        <v>0</v>
      </c>
      <c r="K56" s="167">
        <v>0</v>
      </c>
      <c r="L56" s="167">
        <v>0</v>
      </c>
      <c r="M56" s="167">
        <v>0</v>
      </c>
      <c r="N56" s="167">
        <v>0</v>
      </c>
      <c r="O56" s="167">
        <v>0</v>
      </c>
      <c r="P56" s="167">
        <v>0</v>
      </c>
      <c r="Q56" s="167">
        <v>0</v>
      </c>
      <c r="R56" s="167">
        <v>0</v>
      </c>
      <c r="S56" s="167">
        <v>0</v>
      </c>
      <c r="T56" s="167">
        <v>0</v>
      </c>
      <c r="U56" s="167">
        <v>0</v>
      </c>
      <c r="V56" s="167">
        <v>0</v>
      </c>
      <c r="W56" s="167">
        <v>0</v>
      </c>
      <c r="X56" s="167">
        <v>0</v>
      </c>
      <c r="Y56" s="167">
        <v>0</v>
      </c>
      <c r="Z56" s="167">
        <v>0</v>
      </c>
      <c r="AA56" s="167">
        <v>0</v>
      </c>
      <c r="AB56" s="167">
        <v>0</v>
      </c>
      <c r="AC56" s="167">
        <v>0</v>
      </c>
      <c r="AD56" s="167">
        <v>1</v>
      </c>
      <c r="AE56" s="167">
        <v>1</v>
      </c>
      <c r="AF56" s="167">
        <v>1</v>
      </c>
      <c r="AG56" s="167">
        <v>1</v>
      </c>
      <c r="AH56" s="167">
        <v>1</v>
      </c>
      <c r="AI56" s="167">
        <v>1</v>
      </c>
      <c r="AJ56" s="167">
        <v>1</v>
      </c>
      <c r="AK56" s="167">
        <v>1</v>
      </c>
      <c r="AL56" s="167">
        <v>1</v>
      </c>
      <c r="AM56" s="167">
        <v>1</v>
      </c>
      <c r="AN56" s="167">
        <v>1</v>
      </c>
      <c r="AO56" s="167">
        <v>1</v>
      </c>
      <c r="AP56" s="167">
        <v>1</v>
      </c>
      <c r="AQ56" s="167">
        <v>1</v>
      </c>
      <c r="AR56" s="167">
        <v>1</v>
      </c>
      <c r="AS56" s="167">
        <v>1</v>
      </c>
      <c r="AT56" s="167">
        <v>1</v>
      </c>
      <c r="AU56" s="167">
        <v>1</v>
      </c>
      <c r="AV56" s="167">
        <v>1</v>
      </c>
      <c r="AW56" s="167">
        <v>1</v>
      </c>
      <c r="AX56" s="167">
        <v>1</v>
      </c>
      <c r="AY56" s="167">
        <v>1</v>
      </c>
      <c r="AZ56" s="167">
        <v>1</v>
      </c>
      <c r="BA56" s="167">
        <v>1</v>
      </c>
      <c r="BB56" s="167">
        <v>1</v>
      </c>
      <c r="BC56" s="167">
        <v>1</v>
      </c>
      <c r="BD56" s="167">
        <v>1</v>
      </c>
      <c r="BE56" s="167">
        <v>1</v>
      </c>
      <c r="BF56" s="167">
        <v>1</v>
      </c>
      <c r="BG56" s="167">
        <v>1</v>
      </c>
      <c r="BH56" s="167">
        <v>1</v>
      </c>
      <c r="BI56" s="167">
        <v>1</v>
      </c>
      <c r="BJ56" s="167">
        <v>1</v>
      </c>
      <c r="BK56" s="167">
        <v>1</v>
      </c>
      <c r="BL56" s="167">
        <v>1</v>
      </c>
      <c r="BM56" s="167">
        <v>1</v>
      </c>
      <c r="BN56" s="167">
        <v>1</v>
      </c>
      <c r="BO56" s="167">
        <v>1</v>
      </c>
      <c r="BP56" s="167">
        <v>1</v>
      </c>
      <c r="BQ56" s="167">
        <v>1</v>
      </c>
      <c r="BR56" s="167">
        <v>1</v>
      </c>
      <c r="BS56" s="167">
        <v>1</v>
      </c>
      <c r="BT56" s="167">
        <v>1</v>
      </c>
      <c r="BU56" s="167">
        <v>1</v>
      </c>
      <c r="BV56" s="167">
        <v>1</v>
      </c>
      <c r="BW56" s="172">
        <v>0</v>
      </c>
      <c r="BX56" s="172">
        <v>0</v>
      </c>
      <c r="BY56" s="172">
        <v>0</v>
      </c>
      <c r="BZ56" s="172">
        <v>0</v>
      </c>
      <c r="CA56" s="172">
        <v>0</v>
      </c>
      <c r="CB56" s="172">
        <v>0</v>
      </c>
      <c r="CC56" s="172">
        <v>0</v>
      </c>
      <c r="CD56" s="172">
        <v>0</v>
      </c>
      <c r="CE56" s="172">
        <v>0</v>
      </c>
      <c r="CF56" s="172">
        <v>0</v>
      </c>
      <c r="CG56" s="172">
        <v>0</v>
      </c>
      <c r="CH56" s="172">
        <v>0</v>
      </c>
      <c r="CI56" s="172">
        <v>0</v>
      </c>
      <c r="CJ56" s="172">
        <v>0</v>
      </c>
      <c r="CK56" s="172">
        <v>0</v>
      </c>
      <c r="CL56" s="172">
        <v>0</v>
      </c>
      <c r="CM56" s="172">
        <v>0</v>
      </c>
      <c r="CN56" s="172">
        <v>0</v>
      </c>
      <c r="CO56" s="172">
        <v>0</v>
      </c>
      <c r="CP56" s="172">
        <v>0</v>
      </c>
      <c r="CQ56" s="172">
        <v>0</v>
      </c>
      <c r="CR56" s="172">
        <v>0</v>
      </c>
      <c r="CS56" s="172">
        <v>0</v>
      </c>
      <c r="CT56" s="168">
        <v>0</v>
      </c>
    </row>
    <row r="57" spans="1:98" hidden="1" outlineLevel="1">
      <c r="A57" s="178">
        <v>2054</v>
      </c>
      <c r="B57" s="156"/>
      <c r="C57" s="167">
        <v>0</v>
      </c>
      <c r="D57" s="167">
        <v>0</v>
      </c>
      <c r="E57" s="167">
        <v>0</v>
      </c>
      <c r="F57" s="167">
        <v>0</v>
      </c>
      <c r="G57" s="167">
        <v>0</v>
      </c>
      <c r="H57" s="167">
        <v>0</v>
      </c>
      <c r="I57" s="167">
        <v>0</v>
      </c>
      <c r="J57" s="167">
        <v>0</v>
      </c>
      <c r="K57" s="167">
        <v>0</v>
      </c>
      <c r="L57" s="167">
        <v>0</v>
      </c>
      <c r="M57" s="167">
        <v>0</v>
      </c>
      <c r="N57" s="167">
        <v>0</v>
      </c>
      <c r="O57" s="167">
        <v>0</v>
      </c>
      <c r="P57" s="167">
        <v>0</v>
      </c>
      <c r="Q57" s="167">
        <v>0</v>
      </c>
      <c r="R57" s="167">
        <v>0</v>
      </c>
      <c r="S57" s="167">
        <v>0</v>
      </c>
      <c r="T57" s="167">
        <v>0</v>
      </c>
      <c r="U57" s="167">
        <v>0</v>
      </c>
      <c r="V57" s="167">
        <v>0</v>
      </c>
      <c r="W57" s="167">
        <v>0</v>
      </c>
      <c r="X57" s="167">
        <v>0</v>
      </c>
      <c r="Y57" s="167">
        <v>0</v>
      </c>
      <c r="Z57" s="167">
        <v>0</v>
      </c>
      <c r="AA57" s="167">
        <v>0</v>
      </c>
      <c r="AB57" s="167">
        <v>0</v>
      </c>
      <c r="AC57" s="167">
        <v>0</v>
      </c>
      <c r="AD57" s="167">
        <v>0</v>
      </c>
      <c r="AE57" s="167">
        <v>1</v>
      </c>
      <c r="AF57" s="167">
        <v>1</v>
      </c>
      <c r="AG57" s="167">
        <v>1</v>
      </c>
      <c r="AH57" s="167">
        <v>1</v>
      </c>
      <c r="AI57" s="167">
        <v>1</v>
      </c>
      <c r="AJ57" s="167">
        <v>1</v>
      </c>
      <c r="AK57" s="167">
        <v>1</v>
      </c>
      <c r="AL57" s="167">
        <v>1</v>
      </c>
      <c r="AM57" s="167">
        <v>1</v>
      </c>
      <c r="AN57" s="167">
        <v>1</v>
      </c>
      <c r="AO57" s="167">
        <v>1</v>
      </c>
      <c r="AP57" s="167">
        <v>1</v>
      </c>
      <c r="AQ57" s="167">
        <v>1</v>
      </c>
      <c r="AR57" s="167">
        <v>1</v>
      </c>
      <c r="AS57" s="167">
        <v>1</v>
      </c>
      <c r="AT57" s="167">
        <v>1</v>
      </c>
      <c r="AU57" s="167">
        <v>1</v>
      </c>
      <c r="AV57" s="167">
        <v>1</v>
      </c>
      <c r="AW57" s="167">
        <v>1</v>
      </c>
      <c r="AX57" s="167">
        <v>1</v>
      </c>
      <c r="AY57" s="167">
        <v>1</v>
      </c>
      <c r="AZ57" s="167">
        <v>1</v>
      </c>
      <c r="BA57" s="167">
        <v>1</v>
      </c>
      <c r="BB57" s="167">
        <v>1</v>
      </c>
      <c r="BC57" s="167">
        <v>1</v>
      </c>
      <c r="BD57" s="167">
        <v>1</v>
      </c>
      <c r="BE57" s="167">
        <v>1</v>
      </c>
      <c r="BF57" s="167">
        <v>1</v>
      </c>
      <c r="BG57" s="167">
        <v>1</v>
      </c>
      <c r="BH57" s="167">
        <v>1</v>
      </c>
      <c r="BI57" s="167">
        <v>1</v>
      </c>
      <c r="BJ57" s="167">
        <v>1</v>
      </c>
      <c r="BK57" s="167">
        <v>1</v>
      </c>
      <c r="BL57" s="167">
        <v>1</v>
      </c>
      <c r="BM57" s="167">
        <v>1</v>
      </c>
      <c r="BN57" s="167">
        <v>1</v>
      </c>
      <c r="BO57" s="167">
        <v>1</v>
      </c>
      <c r="BP57" s="167">
        <v>1</v>
      </c>
      <c r="BQ57" s="167">
        <v>1</v>
      </c>
      <c r="BR57" s="167">
        <v>1</v>
      </c>
      <c r="BS57" s="167">
        <v>1</v>
      </c>
      <c r="BT57" s="167">
        <v>1</v>
      </c>
      <c r="BU57" s="167">
        <v>1</v>
      </c>
      <c r="BV57" s="167">
        <v>1</v>
      </c>
      <c r="BW57" s="167">
        <v>1</v>
      </c>
      <c r="BX57" s="172">
        <v>0</v>
      </c>
      <c r="BY57" s="172">
        <v>0</v>
      </c>
      <c r="BZ57" s="172">
        <v>0</v>
      </c>
      <c r="CA57" s="172">
        <v>0</v>
      </c>
      <c r="CB57" s="172">
        <v>0</v>
      </c>
      <c r="CC57" s="172">
        <v>0</v>
      </c>
      <c r="CD57" s="172">
        <v>0</v>
      </c>
      <c r="CE57" s="172">
        <v>0</v>
      </c>
      <c r="CF57" s="172">
        <v>0</v>
      </c>
      <c r="CG57" s="172">
        <v>0</v>
      </c>
      <c r="CH57" s="172">
        <v>0</v>
      </c>
      <c r="CI57" s="172">
        <v>0</v>
      </c>
      <c r="CJ57" s="172">
        <v>0</v>
      </c>
      <c r="CK57" s="172">
        <v>0</v>
      </c>
      <c r="CL57" s="172">
        <v>0</v>
      </c>
      <c r="CM57" s="172">
        <v>0</v>
      </c>
      <c r="CN57" s="172">
        <v>0</v>
      </c>
      <c r="CO57" s="172">
        <v>0</v>
      </c>
      <c r="CP57" s="172">
        <v>0</v>
      </c>
      <c r="CQ57" s="172">
        <v>0</v>
      </c>
      <c r="CR57" s="172">
        <v>0</v>
      </c>
      <c r="CS57" s="172">
        <v>0</v>
      </c>
      <c r="CT57" s="168">
        <v>0</v>
      </c>
    </row>
    <row r="58" spans="1:98" hidden="1" outlineLevel="1">
      <c r="A58" s="178">
        <v>2055</v>
      </c>
      <c r="B58" s="156"/>
      <c r="C58" s="167">
        <v>0</v>
      </c>
      <c r="D58" s="167">
        <v>0</v>
      </c>
      <c r="E58" s="167">
        <v>0</v>
      </c>
      <c r="F58" s="167">
        <v>0</v>
      </c>
      <c r="G58" s="167">
        <v>0</v>
      </c>
      <c r="H58" s="167">
        <v>0</v>
      </c>
      <c r="I58" s="167">
        <v>0</v>
      </c>
      <c r="J58" s="167">
        <v>0</v>
      </c>
      <c r="K58" s="167">
        <v>0</v>
      </c>
      <c r="L58" s="167">
        <v>0</v>
      </c>
      <c r="M58" s="167">
        <v>0</v>
      </c>
      <c r="N58" s="167">
        <v>0</v>
      </c>
      <c r="O58" s="167">
        <v>0</v>
      </c>
      <c r="P58" s="167">
        <v>0</v>
      </c>
      <c r="Q58" s="167">
        <v>0</v>
      </c>
      <c r="R58" s="167">
        <v>0</v>
      </c>
      <c r="S58" s="167">
        <v>0</v>
      </c>
      <c r="T58" s="167">
        <v>0</v>
      </c>
      <c r="U58" s="167">
        <v>0</v>
      </c>
      <c r="V58" s="167">
        <v>0</v>
      </c>
      <c r="W58" s="167">
        <v>0</v>
      </c>
      <c r="X58" s="167">
        <v>0</v>
      </c>
      <c r="Y58" s="167">
        <v>0</v>
      </c>
      <c r="Z58" s="167">
        <v>0</v>
      </c>
      <c r="AA58" s="167">
        <v>0</v>
      </c>
      <c r="AB58" s="167">
        <v>0</v>
      </c>
      <c r="AC58" s="167">
        <v>0</v>
      </c>
      <c r="AD58" s="167">
        <v>0</v>
      </c>
      <c r="AE58" s="167">
        <v>0</v>
      </c>
      <c r="AF58" s="167">
        <v>1</v>
      </c>
      <c r="AG58" s="167">
        <v>1</v>
      </c>
      <c r="AH58" s="167">
        <v>1</v>
      </c>
      <c r="AI58" s="167">
        <v>1</v>
      </c>
      <c r="AJ58" s="167">
        <v>1</v>
      </c>
      <c r="AK58" s="167">
        <v>1</v>
      </c>
      <c r="AL58" s="167">
        <v>1</v>
      </c>
      <c r="AM58" s="167">
        <v>1</v>
      </c>
      <c r="AN58" s="167">
        <v>1</v>
      </c>
      <c r="AO58" s="167">
        <v>1</v>
      </c>
      <c r="AP58" s="167">
        <v>1</v>
      </c>
      <c r="AQ58" s="167">
        <v>1</v>
      </c>
      <c r="AR58" s="167">
        <v>1</v>
      </c>
      <c r="AS58" s="167">
        <v>1</v>
      </c>
      <c r="AT58" s="167">
        <v>1</v>
      </c>
      <c r="AU58" s="167">
        <v>1</v>
      </c>
      <c r="AV58" s="167">
        <v>1</v>
      </c>
      <c r="AW58" s="167">
        <v>1</v>
      </c>
      <c r="AX58" s="167">
        <v>1</v>
      </c>
      <c r="AY58" s="167">
        <v>1</v>
      </c>
      <c r="AZ58" s="167">
        <v>1</v>
      </c>
      <c r="BA58" s="167">
        <v>1</v>
      </c>
      <c r="BB58" s="167">
        <v>1</v>
      </c>
      <c r="BC58" s="167">
        <v>1</v>
      </c>
      <c r="BD58" s="167">
        <v>1</v>
      </c>
      <c r="BE58" s="167">
        <v>1</v>
      </c>
      <c r="BF58" s="167">
        <v>1</v>
      </c>
      <c r="BG58" s="167">
        <v>1</v>
      </c>
      <c r="BH58" s="167">
        <v>1</v>
      </c>
      <c r="BI58" s="167">
        <v>1</v>
      </c>
      <c r="BJ58" s="167">
        <v>1</v>
      </c>
      <c r="BK58" s="167">
        <v>1</v>
      </c>
      <c r="BL58" s="167">
        <v>1</v>
      </c>
      <c r="BM58" s="167">
        <v>1</v>
      </c>
      <c r="BN58" s="167">
        <v>1</v>
      </c>
      <c r="BO58" s="167">
        <v>1</v>
      </c>
      <c r="BP58" s="167">
        <v>1</v>
      </c>
      <c r="BQ58" s="167">
        <v>1</v>
      </c>
      <c r="BR58" s="167">
        <v>1</v>
      </c>
      <c r="BS58" s="167">
        <v>1</v>
      </c>
      <c r="BT58" s="167">
        <v>1</v>
      </c>
      <c r="BU58" s="167">
        <v>1</v>
      </c>
      <c r="BV58" s="167">
        <v>1</v>
      </c>
      <c r="BW58" s="167">
        <v>1</v>
      </c>
      <c r="BX58" s="167">
        <v>1</v>
      </c>
      <c r="BY58" s="172">
        <v>0</v>
      </c>
      <c r="BZ58" s="172">
        <v>0</v>
      </c>
      <c r="CA58" s="172">
        <v>0</v>
      </c>
      <c r="CB58" s="172">
        <v>0</v>
      </c>
      <c r="CC58" s="172">
        <v>0</v>
      </c>
      <c r="CD58" s="172">
        <v>0</v>
      </c>
      <c r="CE58" s="172">
        <v>0</v>
      </c>
      <c r="CF58" s="172">
        <v>0</v>
      </c>
      <c r="CG58" s="172">
        <v>0</v>
      </c>
      <c r="CH58" s="172">
        <v>0</v>
      </c>
      <c r="CI58" s="172">
        <v>0</v>
      </c>
      <c r="CJ58" s="172">
        <v>0</v>
      </c>
      <c r="CK58" s="172">
        <v>0</v>
      </c>
      <c r="CL58" s="172">
        <v>0</v>
      </c>
      <c r="CM58" s="172">
        <v>0</v>
      </c>
      <c r="CN58" s="172">
        <v>0</v>
      </c>
      <c r="CO58" s="172">
        <v>0</v>
      </c>
      <c r="CP58" s="172">
        <v>0</v>
      </c>
      <c r="CQ58" s="172">
        <v>0</v>
      </c>
      <c r="CR58" s="172">
        <v>0</v>
      </c>
      <c r="CS58" s="172">
        <v>0</v>
      </c>
      <c r="CT58" s="168">
        <v>0</v>
      </c>
    </row>
    <row r="59" spans="1:98" hidden="1" outlineLevel="1">
      <c r="A59" s="178">
        <v>2056</v>
      </c>
      <c r="B59" s="156"/>
      <c r="C59" s="167">
        <v>0</v>
      </c>
      <c r="D59" s="167">
        <v>0</v>
      </c>
      <c r="E59" s="167">
        <v>0</v>
      </c>
      <c r="F59" s="167">
        <v>0</v>
      </c>
      <c r="G59" s="167">
        <v>0</v>
      </c>
      <c r="H59" s="167">
        <v>0</v>
      </c>
      <c r="I59" s="167">
        <v>0</v>
      </c>
      <c r="J59" s="167">
        <v>0</v>
      </c>
      <c r="K59" s="167">
        <v>0</v>
      </c>
      <c r="L59" s="167">
        <v>0</v>
      </c>
      <c r="M59" s="167">
        <v>0</v>
      </c>
      <c r="N59" s="167">
        <v>0</v>
      </c>
      <c r="O59" s="167">
        <v>0</v>
      </c>
      <c r="P59" s="167">
        <v>0</v>
      </c>
      <c r="Q59" s="167">
        <v>0</v>
      </c>
      <c r="R59" s="167">
        <v>0</v>
      </c>
      <c r="S59" s="167">
        <v>0</v>
      </c>
      <c r="T59" s="167">
        <v>0</v>
      </c>
      <c r="U59" s="167">
        <v>0</v>
      </c>
      <c r="V59" s="167">
        <v>0</v>
      </c>
      <c r="W59" s="167">
        <v>0</v>
      </c>
      <c r="X59" s="167">
        <v>0</v>
      </c>
      <c r="Y59" s="167">
        <v>0</v>
      </c>
      <c r="Z59" s="167">
        <v>0</v>
      </c>
      <c r="AA59" s="167">
        <v>0</v>
      </c>
      <c r="AB59" s="167">
        <v>0</v>
      </c>
      <c r="AC59" s="167">
        <v>0</v>
      </c>
      <c r="AD59" s="167">
        <v>0</v>
      </c>
      <c r="AE59" s="167">
        <v>0</v>
      </c>
      <c r="AF59" s="167">
        <v>0</v>
      </c>
      <c r="AG59" s="167">
        <v>1</v>
      </c>
      <c r="AH59" s="167">
        <v>1</v>
      </c>
      <c r="AI59" s="167">
        <v>1</v>
      </c>
      <c r="AJ59" s="167">
        <v>1</v>
      </c>
      <c r="AK59" s="167">
        <v>1</v>
      </c>
      <c r="AL59" s="167">
        <v>1</v>
      </c>
      <c r="AM59" s="167">
        <v>1</v>
      </c>
      <c r="AN59" s="167">
        <v>1</v>
      </c>
      <c r="AO59" s="167">
        <v>1</v>
      </c>
      <c r="AP59" s="167">
        <v>1</v>
      </c>
      <c r="AQ59" s="167">
        <v>1</v>
      </c>
      <c r="AR59" s="167">
        <v>1</v>
      </c>
      <c r="AS59" s="167">
        <v>1</v>
      </c>
      <c r="AT59" s="167">
        <v>1</v>
      </c>
      <c r="AU59" s="167">
        <v>1</v>
      </c>
      <c r="AV59" s="167">
        <v>1</v>
      </c>
      <c r="AW59" s="167">
        <v>1</v>
      </c>
      <c r="AX59" s="167">
        <v>1</v>
      </c>
      <c r="AY59" s="167">
        <v>1</v>
      </c>
      <c r="AZ59" s="167">
        <v>1</v>
      </c>
      <c r="BA59" s="167">
        <v>1</v>
      </c>
      <c r="BB59" s="167">
        <v>1</v>
      </c>
      <c r="BC59" s="167">
        <v>1</v>
      </c>
      <c r="BD59" s="167">
        <v>1</v>
      </c>
      <c r="BE59" s="167">
        <v>1</v>
      </c>
      <c r="BF59" s="167">
        <v>1</v>
      </c>
      <c r="BG59" s="167">
        <v>1</v>
      </c>
      <c r="BH59" s="167">
        <v>1</v>
      </c>
      <c r="BI59" s="167">
        <v>1</v>
      </c>
      <c r="BJ59" s="167">
        <v>1</v>
      </c>
      <c r="BK59" s="167">
        <v>1</v>
      </c>
      <c r="BL59" s="167">
        <v>1</v>
      </c>
      <c r="BM59" s="167">
        <v>1</v>
      </c>
      <c r="BN59" s="167">
        <v>1</v>
      </c>
      <c r="BO59" s="167">
        <v>1</v>
      </c>
      <c r="BP59" s="167">
        <v>1</v>
      </c>
      <c r="BQ59" s="167">
        <v>1</v>
      </c>
      <c r="BR59" s="167">
        <v>1</v>
      </c>
      <c r="BS59" s="167">
        <v>1</v>
      </c>
      <c r="BT59" s="167">
        <v>1</v>
      </c>
      <c r="BU59" s="167">
        <v>1</v>
      </c>
      <c r="BV59" s="167">
        <v>1</v>
      </c>
      <c r="BW59" s="167">
        <v>1</v>
      </c>
      <c r="BX59" s="167">
        <v>1</v>
      </c>
      <c r="BY59" s="167">
        <v>1</v>
      </c>
      <c r="BZ59" s="172">
        <v>0</v>
      </c>
      <c r="CA59" s="172">
        <v>0</v>
      </c>
      <c r="CB59" s="172">
        <v>0</v>
      </c>
      <c r="CC59" s="172">
        <v>0</v>
      </c>
      <c r="CD59" s="172">
        <v>0</v>
      </c>
      <c r="CE59" s="172">
        <v>0</v>
      </c>
      <c r="CF59" s="172">
        <v>0</v>
      </c>
      <c r="CG59" s="172">
        <v>0</v>
      </c>
      <c r="CH59" s="172">
        <v>0</v>
      </c>
      <c r="CI59" s="172">
        <v>0</v>
      </c>
      <c r="CJ59" s="172">
        <v>0</v>
      </c>
      <c r="CK59" s="172">
        <v>0</v>
      </c>
      <c r="CL59" s="172">
        <v>0</v>
      </c>
      <c r="CM59" s="172">
        <v>0</v>
      </c>
      <c r="CN59" s="172">
        <v>0</v>
      </c>
      <c r="CO59" s="172">
        <v>0</v>
      </c>
      <c r="CP59" s="172">
        <v>0</v>
      </c>
      <c r="CQ59" s="172">
        <v>0</v>
      </c>
      <c r="CR59" s="172">
        <v>0</v>
      </c>
      <c r="CS59" s="172">
        <v>0</v>
      </c>
      <c r="CT59" s="168">
        <v>0</v>
      </c>
    </row>
    <row r="60" spans="1:98" hidden="1" outlineLevel="1">
      <c r="A60" s="178">
        <v>2057</v>
      </c>
      <c r="B60" s="156"/>
      <c r="C60" s="167">
        <v>0</v>
      </c>
      <c r="D60" s="167">
        <v>0</v>
      </c>
      <c r="E60" s="167">
        <v>0</v>
      </c>
      <c r="F60" s="167">
        <v>0</v>
      </c>
      <c r="G60" s="167">
        <v>0</v>
      </c>
      <c r="H60" s="167">
        <v>0</v>
      </c>
      <c r="I60" s="167">
        <v>0</v>
      </c>
      <c r="J60" s="167">
        <v>0</v>
      </c>
      <c r="K60" s="167">
        <v>0</v>
      </c>
      <c r="L60" s="167">
        <v>0</v>
      </c>
      <c r="M60" s="167">
        <v>0</v>
      </c>
      <c r="N60" s="167">
        <v>0</v>
      </c>
      <c r="O60" s="167">
        <v>0</v>
      </c>
      <c r="P60" s="167">
        <v>0</v>
      </c>
      <c r="Q60" s="167">
        <v>0</v>
      </c>
      <c r="R60" s="167">
        <v>0</v>
      </c>
      <c r="S60" s="167">
        <v>0</v>
      </c>
      <c r="T60" s="167">
        <v>0</v>
      </c>
      <c r="U60" s="167">
        <v>0</v>
      </c>
      <c r="V60" s="167">
        <v>0</v>
      </c>
      <c r="W60" s="167">
        <v>0</v>
      </c>
      <c r="X60" s="167">
        <v>0</v>
      </c>
      <c r="Y60" s="167">
        <v>0</v>
      </c>
      <c r="Z60" s="167">
        <v>0</v>
      </c>
      <c r="AA60" s="167">
        <v>0</v>
      </c>
      <c r="AB60" s="167">
        <v>0</v>
      </c>
      <c r="AC60" s="167">
        <v>0</v>
      </c>
      <c r="AD60" s="167">
        <v>0</v>
      </c>
      <c r="AE60" s="167">
        <v>0</v>
      </c>
      <c r="AF60" s="167">
        <v>0</v>
      </c>
      <c r="AG60" s="167">
        <v>0</v>
      </c>
      <c r="AH60" s="167">
        <v>1</v>
      </c>
      <c r="AI60" s="167">
        <v>1</v>
      </c>
      <c r="AJ60" s="167">
        <v>1</v>
      </c>
      <c r="AK60" s="167">
        <v>1</v>
      </c>
      <c r="AL60" s="167">
        <v>1</v>
      </c>
      <c r="AM60" s="167">
        <v>1</v>
      </c>
      <c r="AN60" s="167">
        <v>1</v>
      </c>
      <c r="AO60" s="167">
        <v>1</v>
      </c>
      <c r="AP60" s="167">
        <v>1</v>
      </c>
      <c r="AQ60" s="167">
        <v>1</v>
      </c>
      <c r="AR60" s="167">
        <v>1</v>
      </c>
      <c r="AS60" s="167">
        <v>1</v>
      </c>
      <c r="AT60" s="167">
        <v>1</v>
      </c>
      <c r="AU60" s="167">
        <v>1</v>
      </c>
      <c r="AV60" s="167">
        <v>1</v>
      </c>
      <c r="AW60" s="167">
        <v>1</v>
      </c>
      <c r="AX60" s="167">
        <v>1</v>
      </c>
      <c r="AY60" s="167">
        <v>1</v>
      </c>
      <c r="AZ60" s="167">
        <v>1</v>
      </c>
      <c r="BA60" s="167">
        <v>1</v>
      </c>
      <c r="BB60" s="167">
        <v>1</v>
      </c>
      <c r="BC60" s="167">
        <v>1</v>
      </c>
      <c r="BD60" s="167">
        <v>1</v>
      </c>
      <c r="BE60" s="167">
        <v>1</v>
      </c>
      <c r="BF60" s="167">
        <v>1</v>
      </c>
      <c r="BG60" s="167">
        <v>1</v>
      </c>
      <c r="BH60" s="167">
        <v>1</v>
      </c>
      <c r="BI60" s="167">
        <v>1</v>
      </c>
      <c r="BJ60" s="167">
        <v>1</v>
      </c>
      <c r="BK60" s="167">
        <v>1</v>
      </c>
      <c r="BL60" s="167">
        <v>1</v>
      </c>
      <c r="BM60" s="167">
        <v>1</v>
      </c>
      <c r="BN60" s="167">
        <v>1</v>
      </c>
      <c r="BO60" s="167">
        <v>1</v>
      </c>
      <c r="BP60" s="167">
        <v>1</v>
      </c>
      <c r="BQ60" s="167">
        <v>1</v>
      </c>
      <c r="BR60" s="167">
        <v>1</v>
      </c>
      <c r="BS60" s="167">
        <v>1</v>
      </c>
      <c r="BT60" s="167">
        <v>1</v>
      </c>
      <c r="BU60" s="167">
        <v>1</v>
      </c>
      <c r="BV60" s="167">
        <v>1</v>
      </c>
      <c r="BW60" s="167">
        <v>1</v>
      </c>
      <c r="BX60" s="167">
        <v>1</v>
      </c>
      <c r="BY60" s="167">
        <v>1</v>
      </c>
      <c r="BZ60" s="167">
        <v>1</v>
      </c>
      <c r="CA60" s="172">
        <v>0</v>
      </c>
      <c r="CB60" s="172">
        <v>0</v>
      </c>
      <c r="CC60" s="172">
        <v>0</v>
      </c>
      <c r="CD60" s="172">
        <v>0</v>
      </c>
      <c r="CE60" s="172">
        <v>0</v>
      </c>
      <c r="CF60" s="172">
        <v>0</v>
      </c>
      <c r="CG60" s="172">
        <v>0</v>
      </c>
      <c r="CH60" s="172">
        <v>0</v>
      </c>
      <c r="CI60" s="172">
        <v>0</v>
      </c>
      <c r="CJ60" s="172">
        <v>0</v>
      </c>
      <c r="CK60" s="172">
        <v>0</v>
      </c>
      <c r="CL60" s="172">
        <v>0</v>
      </c>
      <c r="CM60" s="172">
        <v>0</v>
      </c>
      <c r="CN60" s="172">
        <v>0</v>
      </c>
      <c r="CO60" s="172">
        <v>0</v>
      </c>
      <c r="CP60" s="172">
        <v>0</v>
      </c>
      <c r="CQ60" s="172">
        <v>0</v>
      </c>
      <c r="CR60" s="172">
        <v>0</v>
      </c>
      <c r="CS60" s="172">
        <v>0</v>
      </c>
      <c r="CT60" s="168">
        <v>0</v>
      </c>
    </row>
    <row r="61" spans="1:98" hidden="1" outlineLevel="1">
      <c r="A61" s="178">
        <v>2058</v>
      </c>
      <c r="B61" s="156"/>
      <c r="C61" s="167">
        <v>0</v>
      </c>
      <c r="D61" s="167">
        <v>0</v>
      </c>
      <c r="E61" s="167">
        <v>0</v>
      </c>
      <c r="F61" s="167">
        <v>0</v>
      </c>
      <c r="G61" s="167">
        <v>0</v>
      </c>
      <c r="H61" s="167">
        <v>0</v>
      </c>
      <c r="I61" s="167">
        <v>0</v>
      </c>
      <c r="J61" s="167">
        <v>0</v>
      </c>
      <c r="K61" s="167">
        <v>0</v>
      </c>
      <c r="L61" s="167">
        <v>0</v>
      </c>
      <c r="M61" s="167">
        <v>0</v>
      </c>
      <c r="N61" s="167">
        <v>0</v>
      </c>
      <c r="O61" s="167">
        <v>0</v>
      </c>
      <c r="P61" s="167">
        <v>0</v>
      </c>
      <c r="Q61" s="167">
        <v>0</v>
      </c>
      <c r="R61" s="167">
        <v>0</v>
      </c>
      <c r="S61" s="167">
        <v>0</v>
      </c>
      <c r="T61" s="167">
        <v>0</v>
      </c>
      <c r="U61" s="167">
        <v>0</v>
      </c>
      <c r="V61" s="167">
        <v>0</v>
      </c>
      <c r="W61" s="167">
        <v>0</v>
      </c>
      <c r="X61" s="167">
        <v>0</v>
      </c>
      <c r="Y61" s="167">
        <v>0</v>
      </c>
      <c r="Z61" s="167">
        <v>0</v>
      </c>
      <c r="AA61" s="167">
        <v>0</v>
      </c>
      <c r="AB61" s="167">
        <v>0</v>
      </c>
      <c r="AC61" s="167">
        <v>0</v>
      </c>
      <c r="AD61" s="167">
        <v>0</v>
      </c>
      <c r="AE61" s="167">
        <v>0</v>
      </c>
      <c r="AF61" s="167">
        <v>0</v>
      </c>
      <c r="AG61" s="167">
        <v>0</v>
      </c>
      <c r="AH61" s="167">
        <v>0</v>
      </c>
      <c r="AI61" s="167">
        <v>1</v>
      </c>
      <c r="AJ61" s="167">
        <v>1</v>
      </c>
      <c r="AK61" s="167">
        <v>1</v>
      </c>
      <c r="AL61" s="167">
        <v>1</v>
      </c>
      <c r="AM61" s="167">
        <v>1</v>
      </c>
      <c r="AN61" s="167">
        <v>1</v>
      </c>
      <c r="AO61" s="167">
        <v>1</v>
      </c>
      <c r="AP61" s="167">
        <v>1</v>
      </c>
      <c r="AQ61" s="167">
        <v>1</v>
      </c>
      <c r="AR61" s="167">
        <v>1</v>
      </c>
      <c r="AS61" s="167">
        <v>1</v>
      </c>
      <c r="AT61" s="167">
        <v>1</v>
      </c>
      <c r="AU61" s="167">
        <v>1</v>
      </c>
      <c r="AV61" s="167">
        <v>1</v>
      </c>
      <c r="AW61" s="167">
        <v>1</v>
      </c>
      <c r="AX61" s="167">
        <v>1</v>
      </c>
      <c r="AY61" s="167">
        <v>1</v>
      </c>
      <c r="AZ61" s="167">
        <v>1</v>
      </c>
      <c r="BA61" s="167">
        <v>1</v>
      </c>
      <c r="BB61" s="167">
        <v>1</v>
      </c>
      <c r="BC61" s="167">
        <v>1</v>
      </c>
      <c r="BD61" s="167">
        <v>1</v>
      </c>
      <c r="BE61" s="167">
        <v>1</v>
      </c>
      <c r="BF61" s="167">
        <v>1</v>
      </c>
      <c r="BG61" s="167">
        <v>1</v>
      </c>
      <c r="BH61" s="167">
        <v>1</v>
      </c>
      <c r="BI61" s="167">
        <v>1</v>
      </c>
      <c r="BJ61" s="167">
        <v>1</v>
      </c>
      <c r="BK61" s="167">
        <v>1</v>
      </c>
      <c r="BL61" s="167">
        <v>1</v>
      </c>
      <c r="BM61" s="167">
        <v>1</v>
      </c>
      <c r="BN61" s="167">
        <v>1</v>
      </c>
      <c r="BO61" s="167">
        <v>1</v>
      </c>
      <c r="BP61" s="167">
        <v>1</v>
      </c>
      <c r="BQ61" s="167">
        <v>1</v>
      </c>
      <c r="BR61" s="167">
        <v>1</v>
      </c>
      <c r="BS61" s="167">
        <v>1</v>
      </c>
      <c r="BT61" s="167">
        <v>1</v>
      </c>
      <c r="BU61" s="167">
        <v>1</v>
      </c>
      <c r="BV61" s="167">
        <v>1</v>
      </c>
      <c r="BW61" s="167">
        <v>1</v>
      </c>
      <c r="BX61" s="167">
        <v>1</v>
      </c>
      <c r="BY61" s="167">
        <v>1</v>
      </c>
      <c r="BZ61" s="167">
        <v>1</v>
      </c>
      <c r="CA61" s="167">
        <v>1</v>
      </c>
      <c r="CB61" s="172">
        <v>0</v>
      </c>
      <c r="CC61" s="172">
        <v>0</v>
      </c>
      <c r="CD61" s="172">
        <v>0</v>
      </c>
      <c r="CE61" s="172">
        <v>0</v>
      </c>
      <c r="CF61" s="172">
        <v>0</v>
      </c>
      <c r="CG61" s="172">
        <v>0</v>
      </c>
      <c r="CH61" s="172">
        <v>0</v>
      </c>
      <c r="CI61" s="172">
        <v>0</v>
      </c>
      <c r="CJ61" s="172">
        <v>0</v>
      </c>
      <c r="CK61" s="172">
        <v>0</v>
      </c>
      <c r="CL61" s="172">
        <v>0</v>
      </c>
      <c r="CM61" s="172">
        <v>0</v>
      </c>
      <c r="CN61" s="172">
        <v>0</v>
      </c>
      <c r="CO61" s="172">
        <v>0</v>
      </c>
      <c r="CP61" s="172">
        <v>0</v>
      </c>
      <c r="CQ61" s="172">
        <v>0</v>
      </c>
      <c r="CR61" s="172">
        <v>0</v>
      </c>
      <c r="CS61" s="172">
        <v>0</v>
      </c>
      <c r="CT61" s="168">
        <v>0</v>
      </c>
    </row>
    <row r="62" spans="1:98" hidden="1" outlineLevel="1">
      <c r="A62" s="178">
        <v>2059</v>
      </c>
      <c r="B62" s="156"/>
      <c r="C62" s="167">
        <v>0</v>
      </c>
      <c r="D62" s="167">
        <v>0</v>
      </c>
      <c r="E62" s="167">
        <v>0</v>
      </c>
      <c r="F62" s="167">
        <v>0</v>
      </c>
      <c r="G62" s="167">
        <v>0</v>
      </c>
      <c r="H62" s="167">
        <v>0</v>
      </c>
      <c r="I62" s="167">
        <v>0</v>
      </c>
      <c r="J62" s="167">
        <v>0</v>
      </c>
      <c r="K62" s="167">
        <v>0</v>
      </c>
      <c r="L62" s="167">
        <v>0</v>
      </c>
      <c r="M62" s="167">
        <v>0</v>
      </c>
      <c r="N62" s="167">
        <v>0</v>
      </c>
      <c r="O62" s="167">
        <v>0</v>
      </c>
      <c r="P62" s="167">
        <v>0</v>
      </c>
      <c r="Q62" s="167">
        <v>0</v>
      </c>
      <c r="R62" s="167">
        <v>0</v>
      </c>
      <c r="S62" s="167">
        <v>0</v>
      </c>
      <c r="T62" s="167">
        <v>0</v>
      </c>
      <c r="U62" s="167">
        <v>0</v>
      </c>
      <c r="V62" s="167">
        <v>0</v>
      </c>
      <c r="W62" s="167">
        <v>0</v>
      </c>
      <c r="X62" s="167">
        <v>0</v>
      </c>
      <c r="Y62" s="167">
        <v>0</v>
      </c>
      <c r="Z62" s="167">
        <v>0</v>
      </c>
      <c r="AA62" s="167">
        <v>0</v>
      </c>
      <c r="AB62" s="167">
        <v>0</v>
      </c>
      <c r="AC62" s="167">
        <v>0</v>
      </c>
      <c r="AD62" s="167">
        <v>0</v>
      </c>
      <c r="AE62" s="167">
        <v>0</v>
      </c>
      <c r="AF62" s="167">
        <v>0</v>
      </c>
      <c r="AG62" s="167">
        <v>0</v>
      </c>
      <c r="AH62" s="167">
        <v>0</v>
      </c>
      <c r="AI62" s="167">
        <v>0</v>
      </c>
      <c r="AJ62" s="167">
        <v>1</v>
      </c>
      <c r="AK62" s="167">
        <v>1</v>
      </c>
      <c r="AL62" s="167">
        <v>1</v>
      </c>
      <c r="AM62" s="167">
        <v>1</v>
      </c>
      <c r="AN62" s="167">
        <v>1</v>
      </c>
      <c r="AO62" s="167">
        <v>1</v>
      </c>
      <c r="AP62" s="167">
        <v>1</v>
      </c>
      <c r="AQ62" s="167">
        <v>1</v>
      </c>
      <c r="AR62" s="167">
        <v>1</v>
      </c>
      <c r="AS62" s="167">
        <v>1</v>
      </c>
      <c r="AT62" s="167">
        <v>1</v>
      </c>
      <c r="AU62" s="167">
        <v>1</v>
      </c>
      <c r="AV62" s="167">
        <v>1</v>
      </c>
      <c r="AW62" s="167">
        <v>1</v>
      </c>
      <c r="AX62" s="167">
        <v>1</v>
      </c>
      <c r="AY62" s="167">
        <v>1</v>
      </c>
      <c r="AZ62" s="167">
        <v>1</v>
      </c>
      <c r="BA62" s="167">
        <v>1</v>
      </c>
      <c r="BB62" s="167">
        <v>1</v>
      </c>
      <c r="BC62" s="167">
        <v>1</v>
      </c>
      <c r="BD62" s="167">
        <v>1</v>
      </c>
      <c r="BE62" s="167">
        <v>1</v>
      </c>
      <c r="BF62" s="167">
        <v>1</v>
      </c>
      <c r="BG62" s="167">
        <v>1</v>
      </c>
      <c r="BH62" s="167">
        <v>1</v>
      </c>
      <c r="BI62" s="167">
        <v>1</v>
      </c>
      <c r="BJ62" s="167">
        <v>1</v>
      </c>
      <c r="BK62" s="167">
        <v>1</v>
      </c>
      <c r="BL62" s="167">
        <v>1</v>
      </c>
      <c r="BM62" s="167">
        <v>1</v>
      </c>
      <c r="BN62" s="167">
        <v>1</v>
      </c>
      <c r="BO62" s="167">
        <v>1</v>
      </c>
      <c r="BP62" s="167">
        <v>1</v>
      </c>
      <c r="BQ62" s="167">
        <v>1</v>
      </c>
      <c r="BR62" s="167">
        <v>1</v>
      </c>
      <c r="BS62" s="167">
        <v>1</v>
      </c>
      <c r="BT62" s="167">
        <v>1</v>
      </c>
      <c r="BU62" s="167">
        <v>1</v>
      </c>
      <c r="BV62" s="167">
        <v>1</v>
      </c>
      <c r="BW62" s="167">
        <v>1</v>
      </c>
      <c r="BX62" s="167">
        <v>1</v>
      </c>
      <c r="BY62" s="167">
        <v>1</v>
      </c>
      <c r="BZ62" s="167">
        <v>1</v>
      </c>
      <c r="CA62" s="167">
        <v>1</v>
      </c>
      <c r="CB62" s="167">
        <v>1</v>
      </c>
      <c r="CC62" s="172">
        <v>0</v>
      </c>
      <c r="CD62" s="172">
        <v>0</v>
      </c>
      <c r="CE62" s="172">
        <v>0</v>
      </c>
      <c r="CF62" s="172">
        <v>0</v>
      </c>
      <c r="CG62" s="172">
        <v>0</v>
      </c>
      <c r="CH62" s="172">
        <v>0</v>
      </c>
      <c r="CI62" s="172">
        <v>0</v>
      </c>
      <c r="CJ62" s="172">
        <v>0</v>
      </c>
      <c r="CK62" s="172">
        <v>0</v>
      </c>
      <c r="CL62" s="172">
        <v>0</v>
      </c>
      <c r="CM62" s="172">
        <v>0</v>
      </c>
      <c r="CN62" s="172">
        <v>0</v>
      </c>
      <c r="CO62" s="172">
        <v>0</v>
      </c>
      <c r="CP62" s="172">
        <v>0</v>
      </c>
      <c r="CQ62" s="172">
        <v>0</v>
      </c>
      <c r="CR62" s="172">
        <v>0</v>
      </c>
      <c r="CS62" s="172">
        <v>0</v>
      </c>
      <c r="CT62" s="168">
        <v>0</v>
      </c>
    </row>
    <row r="63" spans="1:98" hidden="1" outlineLevel="1">
      <c r="A63" s="178">
        <v>2060</v>
      </c>
      <c r="B63" s="156"/>
      <c r="C63" s="167">
        <v>0</v>
      </c>
      <c r="D63" s="167">
        <v>0</v>
      </c>
      <c r="E63" s="167">
        <v>0</v>
      </c>
      <c r="F63" s="167">
        <v>0</v>
      </c>
      <c r="G63" s="167">
        <v>0</v>
      </c>
      <c r="H63" s="167">
        <v>0</v>
      </c>
      <c r="I63" s="167">
        <v>0</v>
      </c>
      <c r="J63" s="167">
        <v>0</v>
      </c>
      <c r="K63" s="167">
        <v>0</v>
      </c>
      <c r="L63" s="167">
        <v>0</v>
      </c>
      <c r="M63" s="167">
        <v>0</v>
      </c>
      <c r="N63" s="167">
        <v>0</v>
      </c>
      <c r="O63" s="167">
        <v>0</v>
      </c>
      <c r="P63" s="167">
        <v>0</v>
      </c>
      <c r="Q63" s="167">
        <v>0</v>
      </c>
      <c r="R63" s="167">
        <v>0</v>
      </c>
      <c r="S63" s="167">
        <v>0</v>
      </c>
      <c r="T63" s="167">
        <v>0</v>
      </c>
      <c r="U63" s="167">
        <v>0</v>
      </c>
      <c r="V63" s="167">
        <v>0</v>
      </c>
      <c r="W63" s="167">
        <v>0</v>
      </c>
      <c r="X63" s="167">
        <v>0</v>
      </c>
      <c r="Y63" s="167">
        <v>0</v>
      </c>
      <c r="Z63" s="167">
        <v>0</v>
      </c>
      <c r="AA63" s="167">
        <v>0</v>
      </c>
      <c r="AB63" s="167">
        <v>0</v>
      </c>
      <c r="AC63" s="167">
        <v>0</v>
      </c>
      <c r="AD63" s="167">
        <v>0</v>
      </c>
      <c r="AE63" s="167">
        <v>0</v>
      </c>
      <c r="AF63" s="167">
        <v>0</v>
      </c>
      <c r="AG63" s="167">
        <v>0</v>
      </c>
      <c r="AH63" s="167">
        <v>0</v>
      </c>
      <c r="AI63" s="167">
        <v>0</v>
      </c>
      <c r="AJ63" s="167">
        <v>0</v>
      </c>
      <c r="AK63" s="167">
        <v>1</v>
      </c>
      <c r="AL63" s="167">
        <v>1</v>
      </c>
      <c r="AM63" s="167">
        <v>1</v>
      </c>
      <c r="AN63" s="167">
        <v>1</v>
      </c>
      <c r="AO63" s="167">
        <v>1</v>
      </c>
      <c r="AP63" s="167">
        <v>1</v>
      </c>
      <c r="AQ63" s="167">
        <v>1</v>
      </c>
      <c r="AR63" s="167">
        <v>1</v>
      </c>
      <c r="AS63" s="167">
        <v>1</v>
      </c>
      <c r="AT63" s="167">
        <v>1</v>
      </c>
      <c r="AU63" s="167">
        <v>1</v>
      </c>
      <c r="AV63" s="167">
        <v>1</v>
      </c>
      <c r="AW63" s="167">
        <v>1</v>
      </c>
      <c r="AX63" s="167">
        <v>1</v>
      </c>
      <c r="AY63" s="167">
        <v>1</v>
      </c>
      <c r="AZ63" s="167">
        <v>1</v>
      </c>
      <c r="BA63" s="167">
        <v>1</v>
      </c>
      <c r="BB63" s="167">
        <v>1</v>
      </c>
      <c r="BC63" s="167">
        <v>1</v>
      </c>
      <c r="BD63" s="167">
        <v>1</v>
      </c>
      <c r="BE63" s="167">
        <v>1</v>
      </c>
      <c r="BF63" s="167">
        <v>1</v>
      </c>
      <c r="BG63" s="167">
        <v>1</v>
      </c>
      <c r="BH63" s="167">
        <v>1</v>
      </c>
      <c r="BI63" s="167">
        <v>1</v>
      </c>
      <c r="BJ63" s="167">
        <v>1</v>
      </c>
      <c r="BK63" s="167">
        <v>1</v>
      </c>
      <c r="BL63" s="167">
        <v>1</v>
      </c>
      <c r="BM63" s="167">
        <v>1</v>
      </c>
      <c r="BN63" s="167">
        <v>1</v>
      </c>
      <c r="BO63" s="167">
        <v>1</v>
      </c>
      <c r="BP63" s="167">
        <v>1</v>
      </c>
      <c r="BQ63" s="167">
        <v>1</v>
      </c>
      <c r="BR63" s="167">
        <v>1</v>
      </c>
      <c r="BS63" s="167">
        <v>1</v>
      </c>
      <c r="BT63" s="167">
        <v>1</v>
      </c>
      <c r="BU63" s="167">
        <v>1</v>
      </c>
      <c r="BV63" s="167">
        <v>1</v>
      </c>
      <c r="BW63" s="167">
        <v>1</v>
      </c>
      <c r="BX63" s="167">
        <v>1</v>
      </c>
      <c r="BY63" s="167">
        <v>1</v>
      </c>
      <c r="BZ63" s="167">
        <v>1</v>
      </c>
      <c r="CA63" s="167">
        <v>1</v>
      </c>
      <c r="CB63" s="167">
        <v>1</v>
      </c>
      <c r="CC63" s="167">
        <v>1</v>
      </c>
      <c r="CD63" s="172">
        <v>0</v>
      </c>
      <c r="CE63" s="172">
        <v>0</v>
      </c>
      <c r="CF63" s="172">
        <v>0</v>
      </c>
      <c r="CG63" s="172">
        <v>0</v>
      </c>
      <c r="CH63" s="172">
        <v>0</v>
      </c>
      <c r="CI63" s="172">
        <v>0</v>
      </c>
      <c r="CJ63" s="172">
        <v>0</v>
      </c>
      <c r="CK63" s="172">
        <v>0</v>
      </c>
      <c r="CL63" s="172">
        <v>0</v>
      </c>
      <c r="CM63" s="172">
        <v>0</v>
      </c>
      <c r="CN63" s="172">
        <v>0</v>
      </c>
      <c r="CO63" s="172">
        <v>0</v>
      </c>
      <c r="CP63" s="172">
        <v>0</v>
      </c>
      <c r="CQ63" s="172">
        <v>0</v>
      </c>
      <c r="CR63" s="172">
        <v>0</v>
      </c>
      <c r="CS63" s="172">
        <v>0</v>
      </c>
      <c r="CT63" s="168">
        <v>0</v>
      </c>
    </row>
    <row r="64" spans="1:98" hidden="1" outlineLevel="1">
      <c r="A64" s="178">
        <v>2061</v>
      </c>
      <c r="B64" s="156"/>
      <c r="C64" s="167">
        <v>0</v>
      </c>
      <c r="D64" s="167">
        <v>0</v>
      </c>
      <c r="E64" s="167">
        <v>0</v>
      </c>
      <c r="F64" s="167">
        <v>0</v>
      </c>
      <c r="G64" s="167">
        <v>0</v>
      </c>
      <c r="H64" s="167">
        <v>0</v>
      </c>
      <c r="I64" s="167">
        <v>0</v>
      </c>
      <c r="J64" s="167">
        <v>0</v>
      </c>
      <c r="K64" s="167">
        <v>0</v>
      </c>
      <c r="L64" s="167">
        <v>0</v>
      </c>
      <c r="M64" s="167">
        <v>0</v>
      </c>
      <c r="N64" s="167">
        <v>0</v>
      </c>
      <c r="O64" s="167">
        <v>0</v>
      </c>
      <c r="P64" s="167">
        <v>0</v>
      </c>
      <c r="Q64" s="167">
        <v>0</v>
      </c>
      <c r="R64" s="167">
        <v>0</v>
      </c>
      <c r="S64" s="167">
        <v>0</v>
      </c>
      <c r="T64" s="167">
        <v>0</v>
      </c>
      <c r="U64" s="167">
        <v>0</v>
      </c>
      <c r="V64" s="167">
        <v>0</v>
      </c>
      <c r="W64" s="167">
        <v>0</v>
      </c>
      <c r="X64" s="167">
        <v>0</v>
      </c>
      <c r="Y64" s="167">
        <v>0</v>
      </c>
      <c r="Z64" s="167">
        <v>0</v>
      </c>
      <c r="AA64" s="167">
        <v>0</v>
      </c>
      <c r="AB64" s="167">
        <v>0</v>
      </c>
      <c r="AC64" s="167">
        <v>0</v>
      </c>
      <c r="AD64" s="167">
        <v>0</v>
      </c>
      <c r="AE64" s="167">
        <v>0</v>
      </c>
      <c r="AF64" s="167">
        <v>0</v>
      </c>
      <c r="AG64" s="167">
        <v>0</v>
      </c>
      <c r="AH64" s="167">
        <v>0</v>
      </c>
      <c r="AI64" s="167">
        <v>0</v>
      </c>
      <c r="AJ64" s="167">
        <v>0</v>
      </c>
      <c r="AK64" s="167">
        <v>0</v>
      </c>
      <c r="AL64" s="167">
        <v>1</v>
      </c>
      <c r="AM64" s="167">
        <v>1</v>
      </c>
      <c r="AN64" s="167">
        <v>1</v>
      </c>
      <c r="AO64" s="167">
        <v>1</v>
      </c>
      <c r="AP64" s="167">
        <v>1</v>
      </c>
      <c r="AQ64" s="167">
        <v>1</v>
      </c>
      <c r="AR64" s="167">
        <v>1</v>
      </c>
      <c r="AS64" s="167">
        <v>1</v>
      </c>
      <c r="AT64" s="167">
        <v>1</v>
      </c>
      <c r="AU64" s="167">
        <v>1</v>
      </c>
      <c r="AV64" s="167">
        <v>1</v>
      </c>
      <c r="AW64" s="167">
        <v>1</v>
      </c>
      <c r="AX64" s="167">
        <v>1</v>
      </c>
      <c r="AY64" s="167">
        <v>1</v>
      </c>
      <c r="AZ64" s="167">
        <v>1</v>
      </c>
      <c r="BA64" s="167">
        <v>1</v>
      </c>
      <c r="BB64" s="167">
        <v>1</v>
      </c>
      <c r="BC64" s="167">
        <v>1</v>
      </c>
      <c r="BD64" s="167">
        <v>1</v>
      </c>
      <c r="BE64" s="167">
        <v>1</v>
      </c>
      <c r="BF64" s="167">
        <v>1</v>
      </c>
      <c r="BG64" s="167">
        <v>1</v>
      </c>
      <c r="BH64" s="167">
        <v>1</v>
      </c>
      <c r="BI64" s="167">
        <v>1</v>
      </c>
      <c r="BJ64" s="167">
        <v>1</v>
      </c>
      <c r="BK64" s="167">
        <v>1</v>
      </c>
      <c r="BL64" s="167">
        <v>1</v>
      </c>
      <c r="BM64" s="167">
        <v>1</v>
      </c>
      <c r="BN64" s="167">
        <v>1</v>
      </c>
      <c r="BO64" s="167">
        <v>1</v>
      </c>
      <c r="BP64" s="167">
        <v>1</v>
      </c>
      <c r="BQ64" s="167">
        <v>1</v>
      </c>
      <c r="BR64" s="167">
        <v>1</v>
      </c>
      <c r="BS64" s="167">
        <v>1</v>
      </c>
      <c r="BT64" s="167">
        <v>1</v>
      </c>
      <c r="BU64" s="167">
        <v>1</v>
      </c>
      <c r="BV64" s="167">
        <v>1</v>
      </c>
      <c r="BW64" s="167">
        <v>1</v>
      </c>
      <c r="BX64" s="167">
        <v>1</v>
      </c>
      <c r="BY64" s="167">
        <v>1</v>
      </c>
      <c r="BZ64" s="167">
        <v>1</v>
      </c>
      <c r="CA64" s="167">
        <v>1</v>
      </c>
      <c r="CB64" s="167">
        <v>1</v>
      </c>
      <c r="CC64" s="167">
        <v>1</v>
      </c>
      <c r="CD64" s="167">
        <v>1</v>
      </c>
      <c r="CE64" s="172">
        <v>0</v>
      </c>
      <c r="CF64" s="172">
        <v>0</v>
      </c>
      <c r="CG64" s="172">
        <v>0</v>
      </c>
      <c r="CH64" s="172">
        <v>0</v>
      </c>
      <c r="CI64" s="172">
        <v>0</v>
      </c>
      <c r="CJ64" s="172">
        <v>0</v>
      </c>
      <c r="CK64" s="172">
        <v>0</v>
      </c>
      <c r="CL64" s="172">
        <v>0</v>
      </c>
      <c r="CM64" s="172">
        <v>0</v>
      </c>
      <c r="CN64" s="172">
        <v>0</v>
      </c>
      <c r="CO64" s="172">
        <v>0</v>
      </c>
      <c r="CP64" s="172">
        <v>0</v>
      </c>
      <c r="CQ64" s="172">
        <v>0</v>
      </c>
      <c r="CR64" s="172">
        <v>0</v>
      </c>
      <c r="CS64" s="172">
        <v>0</v>
      </c>
      <c r="CT64" s="168">
        <v>0</v>
      </c>
    </row>
    <row r="65" spans="1:99" hidden="1" outlineLevel="1">
      <c r="A65" s="178">
        <v>2062</v>
      </c>
      <c r="B65" s="156"/>
      <c r="C65" s="167">
        <v>0</v>
      </c>
      <c r="D65" s="167">
        <v>0</v>
      </c>
      <c r="E65" s="167">
        <v>0</v>
      </c>
      <c r="F65" s="167">
        <v>0</v>
      </c>
      <c r="G65" s="167">
        <v>0</v>
      </c>
      <c r="H65" s="167">
        <v>0</v>
      </c>
      <c r="I65" s="167">
        <v>0</v>
      </c>
      <c r="J65" s="167">
        <v>0</v>
      </c>
      <c r="K65" s="167">
        <v>0</v>
      </c>
      <c r="L65" s="167">
        <v>0</v>
      </c>
      <c r="M65" s="167">
        <v>0</v>
      </c>
      <c r="N65" s="167">
        <v>0</v>
      </c>
      <c r="O65" s="167">
        <v>0</v>
      </c>
      <c r="P65" s="167">
        <v>0</v>
      </c>
      <c r="Q65" s="167">
        <v>0</v>
      </c>
      <c r="R65" s="167">
        <v>0</v>
      </c>
      <c r="S65" s="167">
        <v>0</v>
      </c>
      <c r="T65" s="167">
        <v>0</v>
      </c>
      <c r="U65" s="167">
        <v>0</v>
      </c>
      <c r="V65" s="167">
        <v>0</v>
      </c>
      <c r="W65" s="167">
        <v>0</v>
      </c>
      <c r="X65" s="167">
        <v>0</v>
      </c>
      <c r="Y65" s="167">
        <v>0</v>
      </c>
      <c r="Z65" s="167">
        <v>0</v>
      </c>
      <c r="AA65" s="167">
        <v>0</v>
      </c>
      <c r="AB65" s="167">
        <v>0</v>
      </c>
      <c r="AC65" s="167">
        <v>0</v>
      </c>
      <c r="AD65" s="167">
        <v>0</v>
      </c>
      <c r="AE65" s="167">
        <v>0</v>
      </c>
      <c r="AF65" s="167">
        <v>0</v>
      </c>
      <c r="AG65" s="167">
        <v>0</v>
      </c>
      <c r="AH65" s="167">
        <v>0</v>
      </c>
      <c r="AI65" s="167">
        <v>0</v>
      </c>
      <c r="AJ65" s="167">
        <v>0</v>
      </c>
      <c r="AK65" s="167">
        <v>0</v>
      </c>
      <c r="AL65" s="167">
        <v>0</v>
      </c>
      <c r="AM65" s="167">
        <v>1</v>
      </c>
      <c r="AN65" s="167">
        <v>1</v>
      </c>
      <c r="AO65" s="167">
        <v>1</v>
      </c>
      <c r="AP65" s="167">
        <v>1</v>
      </c>
      <c r="AQ65" s="167">
        <v>1</v>
      </c>
      <c r="AR65" s="167">
        <v>1</v>
      </c>
      <c r="AS65" s="167">
        <v>1</v>
      </c>
      <c r="AT65" s="167">
        <v>1</v>
      </c>
      <c r="AU65" s="167">
        <v>1</v>
      </c>
      <c r="AV65" s="167">
        <v>1</v>
      </c>
      <c r="AW65" s="167">
        <v>1</v>
      </c>
      <c r="AX65" s="167">
        <v>1</v>
      </c>
      <c r="AY65" s="167">
        <v>1</v>
      </c>
      <c r="AZ65" s="167">
        <v>1</v>
      </c>
      <c r="BA65" s="167">
        <v>1</v>
      </c>
      <c r="BB65" s="167">
        <v>1</v>
      </c>
      <c r="BC65" s="167">
        <v>1</v>
      </c>
      <c r="BD65" s="167">
        <v>1</v>
      </c>
      <c r="BE65" s="167">
        <v>1</v>
      </c>
      <c r="BF65" s="167">
        <v>1</v>
      </c>
      <c r="BG65" s="167">
        <v>1</v>
      </c>
      <c r="BH65" s="167">
        <v>1</v>
      </c>
      <c r="BI65" s="167">
        <v>1</v>
      </c>
      <c r="BJ65" s="167">
        <v>1</v>
      </c>
      <c r="BK65" s="167">
        <v>1</v>
      </c>
      <c r="BL65" s="167">
        <v>1</v>
      </c>
      <c r="BM65" s="167">
        <v>1</v>
      </c>
      <c r="BN65" s="167">
        <v>1</v>
      </c>
      <c r="BO65" s="167">
        <v>1</v>
      </c>
      <c r="BP65" s="167">
        <v>1</v>
      </c>
      <c r="BQ65" s="167">
        <v>1</v>
      </c>
      <c r="BR65" s="167">
        <v>1</v>
      </c>
      <c r="BS65" s="167">
        <v>1</v>
      </c>
      <c r="BT65" s="167">
        <v>1</v>
      </c>
      <c r="BU65" s="167">
        <v>1</v>
      </c>
      <c r="BV65" s="167">
        <v>1</v>
      </c>
      <c r="BW65" s="167">
        <v>1</v>
      </c>
      <c r="BX65" s="167">
        <v>1</v>
      </c>
      <c r="BY65" s="167">
        <v>1</v>
      </c>
      <c r="BZ65" s="167">
        <v>1</v>
      </c>
      <c r="CA65" s="167">
        <v>1</v>
      </c>
      <c r="CB65" s="167">
        <v>1</v>
      </c>
      <c r="CC65" s="167">
        <v>1</v>
      </c>
      <c r="CD65" s="167">
        <v>1</v>
      </c>
      <c r="CE65" s="167">
        <v>1</v>
      </c>
      <c r="CF65" s="172">
        <v>0</v>
      </c>
      <c r="CG65" s="172">
        <v>0</v>
      </c>
      <c r="CH65" s="172">
        <v>0</v>
      </c>
      <c r="CI65" s="172">
        <v>0</v>
      </c>
      <c r="CJ65" s="172">
        <v>0</v>
      </c>
      <c r="CK65" s="172">
        <v>0</v>
      </c>
      <c r="CL65" s="172">
        <v>0</v>
      </c>
      <c r="CM65" s="172">
        <v>0</v>
      </c>
      <c r="CN65" s="172">
        <v>0</v>
      </c>
      <c r="CO65" s="172">
        <v>0</v>
      </c>
      <c r="CP65" s="172">
        <v>0</v>
      </c>
      <c r="CQ65" s="172">
        <v>0</v>
      </c>
      <c r="CR65" s="172">
        <v>0</v>
      </c>
      <c r="CS65" s="172">
        <v>0</v>
      </c>
      <c r="CT65" s="168">
        <v>0</v>
      </c>
      <c r="CU65" s="155"/>
    </row>
    <row r="66" spans="1:99" hidden="1" outlineLevel="1">
      <c r="A66" s="178">
        <v>2063</v>
      </c>
      <c r="B66" s="156"/>
      <c r="C66" s="167">
        <v>0</v>
      </c>
      <c r="D66" s="167">
        <v>0</v>
      </c>
      <c r="E66" s="167">
        <v>0</v>
      </c>
      <c r="F66" s="167">
        <v>0</v>
      </c>
      <c r="G66" s="167">
        <v>0</v>
      </c>
      <c r="H66" s="167">
        <v>0</v>
      </c>
      <c r="I66" s="167">
        <v>0</v>
      </c>
      <c r="J66" s="167">
        <v>0</v>
      </c>
      <c r="K66" s="167">
        <v>0</v>
      </c>
      <c r="L66" s="167">
        <v>0</v>
      </c>
      <c r="M66" s="167">
        <v>0</v>
      </c>
      <c r="N66" s="167">
        <v>0</v>
      </c>
      <c r="O66" s="167">
        <v>0</v>
      </c>
      <c r="P66" s="167">
        <v>0</v>
      </c>
      <c r="Q66" s="167">
        <v>0</v>
      </c>
      <c r="R66" s="167">
        <v>0</v>
      </c>
      <c r="S66" s="167">
        <v>0</v>
      </c>
      <c r="T66" s="167">
        <v>0</v>
      </c>
      <c r="U66" s="167">
        <v>0</v>
      </c>
      <c r="V66" s="167">
        <v>0</v>
      </c>
      <c r="W66" s="167">
        <v>0</v>
      </c>
      <c r="X66" s="167">
        <v>0</v>
      </c>
      <c r="Y66" s="167">
        <v>0</v>
      </c>
      <c r="Z66" s="167">
        <v>0</v>
      </c>
      <c r="AA66" s="167">
        <v>0</v>
      </c>
      <c r="AB66" s="167">
        <v>0</v>
      </c>
      <c r="AC66" s="167">
        <v>0</v>
      </c>
      <c r="AD66" s="167">
        <v>0</v>
      </c>
      <c r="AE66" s="167">
        <v>0</v>
      </c>
      <c r="AF66" s="167">
        <v>0</v>
      </c>
      <c r="AG66" s="167">
        <v>0</v>
      </c>
      <c r="AH66" s="167">
        <v>0</v>
      </c>
      <c r="AI66" s="167">
        <v>0</v>
      </c>
      <c r="AJ66" s="167">
        <v>0</v>
      </c>
      <c r="AK66" s="167">
        <v>0</v>
      </c>
      <c r="AL66" s="167">
        <v>0</v>
      </c>
      <c r="AM66" s="167">
        <v>0</v>
      </c>
      <c r="AN66" s="167">
        <v>1</v>
      </c>
      <c r="AO66" s="167">
        <v>1</v>
      </c>
      <c r="AP66" s="167">
        <v>1</v>
      </c>
      <c r="AQ66" s="167">
        <v>1</v>
      </c>
      <c r="AR66" s="167">
        <v>1</v>
      </c>
      <c r="AS66" s="167">
        <v>1</v>
      </c>
      <c r="AT66" s="167">
        <v>1</v>
      </c>
      <c r="AU66" s="167">
        <v>1</v>
      </c>
      <c r="AV66" s="167">
        <v>1</v>
      </c>
      <c r="AW66" s="167">
        <v>1</v>
      </c>
      <c r="AX66" s="167">
        <v>1</v>
      </c>
      <c r="AY66" s="167">
        <v>1</v>
      </c>
      <c r="AZ66" s="167">
        <v>1</v>
      </c>
      <c r="BA66" s="167">
        <v>1</v>
      </c>
      <c r="BB66" s="167">
        <v>1</v>
      </c>
      <c r="BC66" s="167">
        <v>1</v>
      </c>
      <c r="BD66" s="167">
        <v>1</v>
      </c>
      <c r="BE66" s="167">
        <v>1</v>
      </c>
      <c r="BF66" s="167">
        <v>1</v>
      </c>
      <c r="BG66" s="167">
        <v>1</v>
      </c>
      <c r="BH66" s="167">
        <v>1</v>
      </c>
      <c r="BI66" s="167">
        <v>1</v>
      </c>
      <c r="BJ66" s="167">
        <v>1</v>
      </c>
      <c r="BK66" s="167">
        <v>1</v>
      </c>
      <c r="BL66" s="167">
        <v>1</v>
      </c>
      <c r="BM66" s="167">
        <v>1</v>
      </c>
      <c r="BN66" s="167">
        <v>1</v>
      </c>
      <c r="BO66" s="167">
        <v>1</v>
      </c>
      <c r="BP66" s="167">
        <v>1</v>
      </c>
      <c r="BQ66" s="167">
        <v>1</v>
      </c>
      <c r="BR66" s="167">
        <v>1</v>
      </c>
      <c r="BS66" s="167">
        <v>1</v>
      </c>
      <c r="BT66" s="167">
        <v>1</v>
      </c>
      <c r="BU66" s="167">
        <v>1</v>
      </c>
      <c r="BV66" s="167">
        <v>1</v>
      </c>
      <c r="BW66" s="167">
        <v>1</v>
      </c>
      <c r="BX66" s="167">
        <v>1</v>
      </c>
      <c r="BY66" s="167">
        <v>1</v>
      </c>
      <c r="BZ66" s="167">
        <v>1</v>
      </c>
      <c r="CA66" s="167">
        <v>1</v>
      </c>
      <c r="CB66" s="167">
        <v>1</v>
      </c>
      <c r="CC66" s="167">
        <v>1</v>
      </c>
      <c r="CD66" s="167">
        <v>1</v>
      </c>
      <c r="CE66" s="167">
        <v>1</v>
      </c>
      <c r="CF66" s="167">
        <v>1</v>
      </c>
      <c r="CG66" s="172">
        <v>0</v>
      </c>
      <c r="CH66" s="172">
        <v>0</v>
      </c>
      <c r="CI66" s="172">
        <v>0</v>
      </c>
      <c r="CJ66" s="172">
        <v>0</v>
      </c>
      <c r="CK66" s="172">
        <v>0</v>
      </c>
      <c r="CL66" s="172">
        <v>0</v>
      </c>
      <c r="CM66" s="172">
        <v>0</v>
      </c>
      <c r="CN66" s="172">
        <v>0</v>
      </c>
      <c r="CO66" s="172">
        <v>0</v>
      </c>
      <c r="CP66" s="172">
        <v>0</v>
      </c>
      <c r="CQ66" s="172">
        <v>0</v>
      </c>
      <c r="CR66" s="172">
        <v>0</v>
      </c>
      <c r="CS66" s="172">
        <v>0</v>
      </c>
      <c r="CT66" s="168">
        <v>0</v>
      </c>
      <c r="CU66" s="155"/>
    </row>
    <row r="67" spans="1:99" hidden="1" outlineLevel="1">
      <c r="A67" s="178">
        <v>2064</v>
      </c>
      <c r="B67" s="156"/>
      <c r="C67" s="167">
        <v>0</v>
      </c>
      <c r="D67" s="167">
        <v>0</v>
      </c>
      <c r="E67" s="167">
        <v>0</v>
      </c>
      <c r="F67" s="167">
        <v>0</v>
      </c>
      <c r="G67" s="167">
        <v>0</v>
      </c>
      <c r="H67" s="167">
        <v>0</v>
      </c>
      <c r="I67" s="167">
        <v>0</v>
      </c>
      <c r="J67" s="167">
        <v>0</v>
      </c>
      <c r="K67" s="167">
        <v>0</v>
      </c>
      <c r="L67" s="167">
        <v>0</v>
      </c>
      <c r="M67" s="167">
        <v>0</v>
      </c>
      <c r="N67" s="167">
        <v>0</v>
      </c>
      <c r="O67" s="167">
        <v>0</v>
      </c>
      <c r="P67" s="167">
        <v>0</v>
      </c>
      <c r="Q67" s="167">
        <v>0</v>
      </c>
      <c r="R67" s="167">
        <v>0</v>
      </c>
      <c r="S67" s="167">
        <v>0</v>
      </c>
      <c r="T67" s="167">
        <v>0</v>
      </c>
      <c r="U67" s="167">
        <v>0</v>
      </c>
      <c r="V67" s="167">
        <v>0</v>
      </c>
      <c r="W67" s="167">
        <v>0</v>
      </c>
      <c r="X67" s="167">
        <v>0</v>
      </c>
      <c r="Y67" s="167">
        <v>0</v>
      </c>
      <c r="Z67" s="167">
        <v>0</v>
      </c>
      <c r="AA67" s="167">
        <v>0</v>
      </c>
      <c r="AB67" s="167">
        <v>0</v>
      </c>
      <c r="AC67" s="167">
        <v>0</v>
      </c>
      <c r="AD67" s="167">
        <v>0</v>
      </c>
      <c r="AE67" s="167">
        <v>0</v>
      </c>
      <c r="AF67" s="167">
        <v>0</v>
      </c>
      <c r="AG67" s="167">
        <v>0</v>
      </c>
      <c r="AH67" s="167">
        <v>0</v>
      </c>
      <c r="AI67" s="167">
        <v>0</v>
      </c>
      <c r="AJ67" s="167">
        <v>0</v>
      </c>
      <c r="AK67" s="167">
        <v>0</v>
      </c>
      <c r="AL67" s="167">
        <v>0</v>
      </c>
      <c r="AM67" s="167">
        <v>0</v>
      </c>
      <c r="AN67" s="167">
        <v>0</v>
      </c>
      <c r="AO67" s="167">
        <v>1</v>
      </c>
      <c r="AP67" s="167">
        <v>1</v>
      </c>
      <c r="AQ67" s="167">
        <v>1</v>
      </c>
      <c r="AR67" s="167">
        <v>1</v>
      </c>
      <c r="AS67" s="167">
        <v>1</v>
      </c>
      <c r="AT67" s="167">
        <v>1</v>
      </c>
      <c r="AU67" s="167">
        <v>1</v>
      </c>
      <c r="AV67" s="167">
        <v>1</v>
      </c>
      <c r="AW67" s="167">
        <v>1</v>
      </c>
      <c r="AX67" s="167">
        <v>1</v>
      </c>
      <c r="AY67" s="167">
        <v>1</v>
      </c>
      <c r="AZ67" s="167">
        <v>1</v>
      </c>
      <c r="BA67" s="167">
        <v>1</v>
      </c>
      <c r="BB67" s="167">
        <v>1</v>
      </c>
      <c r="BC67" s="167">
        <v>1</v>
      </c>
      <c r="BD67" s="167">
        <v>1</v>
      </c>
      <c r="BE67" s="167">
        <v>1</v>
      </c>
      <c r="BF67" s="167">
        <v>1</v>
      </c>
      <c r="BG67" s="167">
        <v>1</v>
      </c>
      <c r="BH67" s="167">
        <v>1</v>
      </c>
      <c r="BI67" s="167">
        <v>1</v>
      </c>
      <c r="BJ67" s="167">
        <v>1</v>
      </c>
      <c r="BK67" s="167">
        <v>1</v>
      </c>
      <c r="BL67" s="167">
        <v>1</v>
      </c>
      <c r="BM67" s="167">
        <v>1</v>
      </c>
      <c r="BN67" s="167">
        <v>1</v>
      </c>
      <c r="BO67" s="167">
        <v>1</v>
      </c>
      <c r="BP67" s="167">
        <v>1</v>
      </c>
      <c r="BQ67" s="167">
        <v>1</v>
      </c>
      <c r="BR67" s="167">
        <v>1</v>
      </c>
      <c r="BS67" s="167">
        <v>1</v>
      </c>
      <c r="BT67" s="167">
        <v>1</v>
      </c>
      <c r="BU67" s="167">
        <v>1</v>
      </c>
      <c r="BV67" s="167">
        <v>1</v>
      </c>
      <c r="BW67" s="167">
        <v>1</v>
      </c>
      <c r="BX67" s="167">
        <v>1</v>
      </c>
      <c r="BY67" s="167">
        <v>1</v>
      </c>
      <c r="BZ67" s="167">
        <v>1</v>
      </c>
      <c r="CA67" s="167">
        <v>1</v>
      </c>
      <c r="CB67" s="167">
        <v>1</v>
      </c>
      <c r="CC67" s="167">
        <v>1</v>
      </c>
      <c r="CD67" s="167">
        <v>1</v>
      </c>
      <c r="CE67" s="167">
        <v>1</v>
      </c>
      <c r="CF67" s="167">
        <v>1</v>
      </c>
      <c r="CG67" s="167">
        <v>1</v>
      </c>
      <c r="CH67" s="172">
        <v>0</v>
      </c>
      <c r="CI67" s="172">
        <v>0</v>
      </c>
      <c r="CJ67" s="172">
        <v>0</v>
      </c>
      <c r="CK67" s="172">
        <v>0</v>
      </c>
      <c r="CL67" s="172">
        <v>0</v>
      </c>
      <c r="CM67" s="172">
        <v>0</v>
      </c>
      <c r="CN67" s="172">
        <v>0</v>
      </c>
      <c r="CO67" s="172">
        <v>0</v>
      </c>
      <c r="CP67" s="172">
        <v>0</v>
      </c>
      <c r="CQ67" s="172">
        <v>0</v>
      </c>
      <c r="CR67" s="172">
        <v>0</v>
      </c>
      <c r="CS67" s="172">
        <v>0</v>
      </c>
      <c r="CT67" s="168">
        <v>0</v>
      </c>
      <c r="CU67" s="155"/>
    </row>
    <row r="68" spans="1:99" hidden="1" outlineLevel="1">
      <c r="A68" s="178">
        <v>2065</v>
      </c>
      <c r="B68" s="156"/>
      <c r="C68" s="167">
        <v>0</v>
      </c>
      <c r="D68" s="167">
        <v>0</v>
      </c>
      <c r="E68" s="167">
        <v>0</v>
      </c>
      <c r="F68" s="167">
        <v>0</v>
      </c>
      <c r="G68" s="167">
        <v>0</v>
      </c>
      <c r="H68" s="167">
        <v>0</v>
      </c>
      <c r="I68" s="167">
        <v>0</v>
      </c>
      <c r="J68" s="167">
        <v>0</v>
      </c>
      <c r="K68" s="167">
        <v>0</v>
      </c>
      <c r="L68" s="167">
        <v>0</v>
      </c>
      <c r="M68" s="167">
        <v>0</v>
      </c>
      <c r="N68" s="167">
        <v>0</v>
      </c>
      <c r="O68" s="167">
        <v>0</v>
      </c>
      <c r="P68" s="167">
        <v>0</v>
      </c>
      <c r="Q68" s="167">
        <v>0</v>
      </c>
      <c r="R68" s="167">
        <v>0</v>
      </c>
      <c r="S68" s="167">
        <v>0</v>
      </c>
      <c r="T68" s="167">
        <v>0</v>
      </c>
      <c r="U68" s="167">
        <v>0</v>
      </c>
      <c r="V68" s="167">
        <v>0</v>
      </c>
      <c r="W68" s="167">
        <v>0</v>
      </c>
      <c r="X68" s="167">
        <v>0</v>
      </c>
      <c r="Y68" s="167">
        <v>0</v>
      </c>
      <c r="Z68" s="167">
        <v>0</v>
      </c>
      <c r="AA68" s="167">
        <v>0</v>
      </c>
      <c r="AB68" s="167">
        <v>0</v>
      </c>
      <c r="AC68" s="167">
        <v>0</v>
      </c>
      <c r="AD68" s="167">
        <v>0</v>
      </c>
      <c r="AE68" s="167">
        <v>0</v>
      </c>
      <c r="AF68" s="167">
        <v>0</v>
      </c>
      <c r="AG68" s="167">
        <v>0</v>
      </c>
      <c r="AH68" s="167">
        <v>0</v>
      </c>
      <c r="AI68" s="167">
        <v>0</v>
      </c>
      <c r="AJ68" s="167">
        <v>0</v>
      </c>
      <c r="AK68" s="167">
        <v>0</v>
      </c>
      <c r="AL68" s="167">
        <v>0</v>
      </c>
      <c r="AM68" s="167">
        <v>0</v>
      </c>
      <c r="AN68" s="167">
        <v>0</v>
      </c>
      <c r="AO68" s="167">
        <v>0</v>
      </c>
      <c r="AP68" s="167">
        <v>1</v>
      </c>
      <c r="AQ68" s="167">
        <v>1</v>
      </c>
      <c r="AR68" s="167">
        <v>1</v>
      </c>
      <c r="AS68" s="167">
        <v>1</v>
      </c>
      <c r="AT68" s="167">
        <v>1</v>
      </c>
      <c r="AU68" s="167">
        <v>1</v>
      </c>
      <c r="AV68" s="167">
        <v>1</v>
      </c>
      <c r="AW68" s="167">
        <v>1</v>
      </c>
      <c r="AX68" s="167">
        <v>1</v>
      </c>
      <c r="AY68" s="167">
        <v>1</v>
      </c>
      <c r="AZ68" s="167">
        <v>1</v>
      </c>
      <c r="BA68" s="167">
        <v>1</v>
      </c>
      <c r="BB68" s="167">
        <v>1</v>
      </c>
      <c r="BC68" s="167">
        <v>1</v>
      </c>
      <c r="BD68" s="167">
        <v>1</v>
      </c>
      <c r="BE68" s="167">
        <v>1</v>
      </c>
      <c r="BF68" s="167">
        <v>1</v>
      </c>
      <c r="BG68" s="167">
        <v>1</v>
      </c>
      <c r="BH68" s="167">
        <v>1</v>
      </c>
      <c r="BI68" s="167">
        <v>1</v>
      </c>
      <c r="BJ68" s="167">
        <v>1</v>
      </c>
      <c r="BK68" s="167">
        <v>1</v>
      </c>
      <c r="BL68" s="167">
        <v>1</v>
      </c>
      <c r="BM68" s="167">
        <v>1</v>
      </c>
      <c r="BN68" s="167">
        <v>1</v>
      </c>
      <c r="BO68" s="167">
        <v>1</v>
      </c>
      <c r="BP68" s="167">
        <v>1</v>
      </c>
      <c r="BQ68" s="167">
        <v>1</v>
      </c>
      <c r="BR68" s="167">
        <v>1</v>
      </c>
      <c r="BS68" s="167">
        <v>1</v>
      </c>
      <c r="BT68" s="167">
        <v>1</v>
      </c>
      <c r="BU68" s="167">
        <v>1</v>
      </c>
      <c r="BV68" s="167">
        <v>1</v>
      </c>
      <c r="BW68" s="167">
        <v>1</v>
      </c>
      <c r="BX68" s="167">
        <v>1</v>
      </c>
      <c r="BY68" s="167">
        <v>1</v>
      </c>
      <c r="BZ68" s="167">
        <v>1</v>
      </c>
      <c r="CA68" s="167">
        <v>1</v>
      </c>
      <c r="CB68" s="167">
        <v>1</v>
      </c>
      <c r="CC68" s="167">
        <v>1</v>
      </c>
      <c r="CD68" s="167">
        <v>1</v>
      </c>
      <c r="CE68" s="167">
        <v>1</v>
      </c>
      <c r="CF68" s="167">
        <v>1</v>
      </c>
      <c r="CG68" s="167">
        <v>1</v>
      </c>
      <c r="CH68" s="167">
        <v>1</v>
      </c>
      <c r="CI68" s="172">
        <v>0</v>
      </c>
      <c r="CJ68" s="172">
        <v>0</v>
      </c>
      <c r="CK68" s="172">
        <v>0</v>
      </c>
      <c r="CL68" s="172">
        <v>0</v>
      </c>
      <c r="CM68" s="172">
        <v>0</v>
      </c>
      <c r="CN68" s="172">
        <v>0</v>
      </c>
      <c r="CO68" s="172">
        <v>0</v>
      </c>
      <c r="CP68" s="172">
        <v>0</v>
      </c>
      <c r="CQ68" s="172">
        <v>0</v>
      </c>
      <c r="CR68" s="172">
        <v>0</v>
      </c>
      <c r="CS68" s="172">
        <v>0</v>
      </c>
      <c r="CT68" s="168">
        <v>0</v>
      </c>
      <c r="CU68" s="155"/>
    </row>
    <row r="69" spans="1:99" hidden="1" outlineLevel="1">
      <c r="A69" s="178">
        <v>2066</v>
      </c>
      <c r="B69" s="156"/>
      <c r="C69" s="167">
        <v>0</v>
      </c>
      <c r="D69" s="167">
        <v>0</v>
      </c>
      <c r="E69" s="167">
        <v>0</v>
      </c>
      <c r="F69" s="167">
        <v>0</v>
      </c>
      <c r="G69" s="167">
        <v>0</v>
      </c>
      <c r="H69" s="167">
        <v>0</v>
      </c>
      <c r="I69" s="167">
        <v>0</v>
      </c>
      <c r="J69" s="167">
        <v>0</v>
      </c>
      <c r="K69" s="167">
        <v>0</v>
      </c>
      <c r="L69" s="167">
        <v>0</v>
      </c>
      <c r="M69" s="167">
        <v>0</v>
      </c>
      <c r="N69" s="167">
        <v>0</v>
      </c>
      <c r="O69" s="167">
        <v>0</v>
      </c>
      <c r="P69" s="167">
        <v>0</v>
      </c>
      <c r="Q69" s="167">
        <v>0</v>
      </c>
      <c r="R69" s="167">
        <v>0</v>
      </c>
      <c r="S69" s="167">
        <v>0</v>
      </c>
      <c r="T69" s="167">
        <v>0</v>
      </c>
      <c r="U69" s="167">
        <v>0</v>
      </c>
      <c r="V69" s="167">
        <v>0</v>
      </c>
      <c r="W69" s="167">
        <v>0</v>
      </c>
      <c r="X69" s="167">
        <v>0</v>
      </c>
      <c r="Y69" s="167">
        <v>0</v>
      </c>
      <c r="Z69" s="167">
        <v>0</v>
      </c>
      <c r="AA69" s="167">
        <v>0</v>
      </c>
      <c r="AB69" s="167">
        <v>0</v>
      </c>
      <c r="AC69" s="167">
        <v>0</v>
      </c>
      <c r="AD69" s="167">
        <v>0</v>
      </c>
      <c r="AE69" s="167">
        <v>0</v>
      </c>
      <c r="AF69" s="167">
        <v>0</v>
      </c>
      <c r="AG69" s="167">
        <v>0</v>
      </c>
      <c r="AH69" s="167">
        <v>0</v>
      </c>
      <c r="AI69" s="167">
        <v>0</v>
      </c>
      <c r="AJ69" s="167">
        <v>0</v>
      </c>
      <c r="AK69" s="167">
        <v>0</v>
      </c>
      <c r="AL69" s="167">
        <v>0</v>
      </c>
      <c r="AM69" s="167">
        <v>0</v>
      </c>
      <c r="AN69" s="167">
        <v>0</v>
      </c>
      <c r="AO69" s="167">
        <v>0</v>
      </c>
      <c r="AP69" s="167">
        <v>0</v>
      </c>
      <c r="AQ69" s="167">
        <v>1</v>
      </c>
      <c r="AR69" s="167">
        <v>1</v>
      </c>
      <c r="AS69" s="167">
        <v>1</v>
      </c>
      <c r="AT69" s="167">
        <v>1</v>
      </c>
      <c r="AU69" s="167">
        <v>1</v>
      </c>
      <c r="AV69" s="167">
        <v>1</v>
      </c>
      <c r="AW69" s="167">
        <v>1</v>
      </c>
      <c r="AX69" s="167">
        <v>1</v>
      </c>
      <c r="AY69" s="167">
        <v>1</v>
      </c>
      <c r="AZ69" s="167">
        <v>1</v>
      </c>
      <c r="BA69" s="167">
        <v>1</v>
      </c>
      <c r="BB69" s="167">
        <v>1</v>
      </c>
      <c r="BC69" s="167">
        <v>1</v>
      </c>
      <c r="BD69" s="167">
        <v>1</v>
      </c>
      <c r="BE69" s="167">
        <v>1</v>
      </c>
      <c r="BF69" s="167">
        <v>1</v>
      </c>
      <c r="BG69" s="167">
        <v>1</v>
      </c>
      <c r="BH69" s="167">
        <v>1</v>
      </c>
      <c r="BI69" s="167">
        <v>1</v>
      </c>
      <c r="BJ69" s="167">
        <v>1</v>
      </c>
      <c r="BK69" s="167">
        <v>1</v>
      </c>
      <c r="BL69" s="167">
        <v>1</v>
      </c>
      <c r="BM69" s="167">
        <v>1</v>
      </c>
      <c r="BN69" s="167">
        <v>1</v>
      </c>
      <c r="BO69" s="167">
        <v>1</v>
      </c>
      <c r="BP69" s="167">
        <v>1</v>
      </c>
      <c r="BQ69" s="167">
        <v>1</v>
      </c>
      <c r="BR69" s="167">
        <v>1</v>
      </c>
      <c r="BS69" s="167">
        <v>1</v>
      </c>
      <c r="BT69" s="167">
        <v>1</v>
      </c>
      <c r="BU69" s="167">
        <v>1</v>
      </c>
      <c r="BV69" s="167">
        <v>1</v>
      </c>
      <c r="BW69" s="167">
        <v>1</v>
      </c>
      <c r="BX69" s="167">
        <v>1</v>
      </c>
      <c r="BY69" s="167">
        <v>1</v>
      </c>
      <c r="BZ69" s="167">
        <v>1</v>
      </c>
      <c r="CA69" s="167">
        <v>1</v>
      </c>
      <c r="CB69" s="167">
        <v>1</v>
      </c>
      <c r="CC69" s="167">
        <v>1</v>
      </c>
      <c r="CD69" s="167">
        <v>1</v>
      </c>
      <c r="CE69" s="167">
        <v>1</v>
      </c>
      <c r="CF69" s="167">
        <v>1</v>
      </c>
      <c r="CG69" s="167">
        <v>1</v>
      </c>
      <c r="CH69" s="167">
        <v>1</v>
      </c>
      <c r="CI69" s="167">
        <v>1</v>
      </c>
      <c r="CJ69" s="172">
        <v>0</v>
      </c>
      <c r="CK69" s="172">
        <v>0</v>
      </c>
      <c r="CL69" s="172">
        <v>0</v>
      </c>
      <c r="CM69" s="172">
        <v>0</v>
      </c>
      <c r="CN69" s="172">
        <v>0</v>
      </c>
      <c r="CO69" s="172">
        <v>0</v>
      </c>
      <c r="CP69" s="172">
        <v>0</v>
      </c>
      <c r="CQ69" s="172">
        <v>0</v>
      </c>
      <c r="CR69" s="172">
        <v>0</v>
      </c>
      <c r="CS69" s="172">
        <v>0</v>
      </c>
      <c r="CT69" s="168">
        <v>0</v>
      </c>
      <c r="CU69" s="155"/>
    </row>
    <row r="70" spans="1:99" hidden="1" outlineLevel="1">
      <c r="A70" s="178">
        <v>2067</v>
      </c>
      <c r="B70" s="156"/>
      <c r="C70" s="167">
        <v>0</v>
      </c>
      <c r="D70" s="167">
        <v>0</v>
      </c>
      <c r="E70" s="167">
        <v>0</v>
      </c>
      <c r="F70" s="167">
        <v>0</v>
      </c>
      <c r="G70" s="167">
        <v>0</v>
      </c>
      <c r="H70" s="167">
        <v>0</v>
      </c>
      <c r="I70" s="167">
        <v>0</v>
      </c>
      <c r="J70" s="167">
        <v>0</v>
      </c>
      <c r="K70" s="167">
        <v>0</v>
      </c>
      <c r="L70" s="167">
        <v>0</v>
      </c>
      <c r="M70" s="167">
        <v>0</v>
      </c>
      <c r="N70" s="167">
        <v>0</v>
      </c>
      <c r="O70" s="167">
        <v>0</v>
      </c>
      <c r="P70" s="167">
        <v>0</v>
      </c>
      <c r="Q70" s="167">
        <v>0</v>
      </c>
      <c r="R70" s="167">
        <v>0</v>
      </c>
      <c r="S70" s="167">
        <v>0</v>
      </c>
      <c r="T70" s="167">
        <v>0</v>
      </c>
      <c r="U70" s="167">
        <v>0</v>
      </c>
      <c r="V70" s="167">
        <v>0</v>
      </c>
      <c r="W70" s="167">
        <v>0</v>
      </c>
      <c r="X70" s="167">
        <v>0</v>
      </c>
      <c r="Y70" s="167">
        <v>0</v>
      </c>
      <c r="Z70" s="167">
        <v>0</v>
      </c>
      <c r="AA70" s="167">
        <v>0</v>
      </c>
      <c r="AB70" s="167">
        <v>0</v>
      </c>
      <c r="AC70" s="167">
        <v>0</v>
      </c>
      <c r="AD70" s="167">
        <v>0</v>
      </c>
      <c r="AE70" s="167">
        <v>0</v>
      </c>
      <c r="AF70" s="167">
        <v>0</v>
      </c>
      <c r="AG70" s="167">
        <v>0</v>
      </c>
      <c r="AH70" s="167">
        <v>0</v>
      </c>
      <c r="AI70" s="167">
        <v>0</v>
      </c>
      <c r="AJ70" s="167">
        <v>0</v>
      </c>
      <c r="AK70" s="167">
        <v>0</v>
      </c>
      <c r="AL70" s="167">
        <v>0</v>
      </c>
      <c r="AM70" s="167">
        <v>0</v>
      </c>
      <c r="AN70" s="167">
        <v>0</v>
      </c>
      <c r="AO70" s="167">
        <v>0</v>
      </c>
      <c r="AP70" s="167">
        <v>0</v>
      </c>
      <c r="AQ70" s="167">
        <v>0</v>
      </c>
      <c r="AR70" s="167">
        <v>1</v>
      </c>
      <c r="AS70" s="167">
        <v>1</v>
      </c>
      <c r="AT70" s="167">
        <v>1</v>
      </c>
      <c r="AU70" s="167">
        <v>1</v>
      </c>
      <c r="AV70" s="167">
        <v>1</v>
      </c>
      <c r="AW70" s="167">
        <v>1</v>
      </c>
      <c r="AX70" s="167">
        <v>1</v>
      </c>
      <c r="AY70" s="167">
        <v>1</v>
      </c>
      <c r="AZ70" s="167">
        <v>1</v>
      </c>
      <c r="BA70" s="167">
        <v>1</v>
      </c>
      <c r="BB70" s="167">
        <v>1</v>
      </c>
      <c r="BC70" s="167">
        <v>1</v>
      </c>
      <c r="BD70" s="167">
        <v>1</v>
      </c>
      <c r="BE70" s="167">
        <v>1</v>
      </c>
      <c r="BF70" s="167">
        <v>1</v>
      </c>
      <c r="BG70" s="167">
        <v>1</v>
      </c>
      <c r="BH70" s="167">
        <v>1</v>
      </c>
      <c r="BI70" s="167">
        <v>1</v>
      </c>
      <c r="BJ70" s="167">
        <v>1</v>
      </c>
      <c r="BK70" s="167">
        <v>1</v>
      </c>
      <c r="BL70" s="167">
        <v>1</v>
      </c>
      <c r="BM70" s="167">
        <v>1</v>
      </c>
      <c r="BN70" s="167">
        <v>1</v>
      </c>
      <c r="BO70" s="167">
        <v>1</v>
      </c>
      <c r="BP70" s="167">
        <v>1</v>
      </c>
      <c r="BQ70" s="167">
        <v>1</v>
      </c>
      <c r="BR70" s="167">
        <v>1</v>
      </c>
      <c r="BS70" s="167">
        <v>1</v>
      </c>
      <c r="BT70" s="167">
        <v>1</v>
      </c>
      <c r="BU70" s="167">
        <v>1</v>
      </c>
      <c r="BV70" s="167">
        <v>1</v>
      </c>
      <c r="BW70" s="167">
        <v>1</v>
      </c>
      <c r="BX70" s="167">
        <v>1</v>
      </c>
      <c r="BY70" s="167">
        <v>1</v>
      </c>
      <c r="BZ70" s="167">
        <v>1</v>
      </c>
      <c r="CA70" s="167">
        <v>1</v>
      </c>
      <c r="CB70" s="167">
        <v>1</v>
      </c>
      <c r="CC70" s="167">
        <v>1</v>
      </c>
      <c r="CD70" s="167">
        <v>1</v>
      </c>
      <c r="CE70" s="167">
        <v>1</v>
      </c>
      <c r="CF70" s="167">
        <v>1</v>
      </c>
      <c r="CG70" s="167">
        <v>1</v>
      </c>
      <c r="CH70" s="167">
        <v>1</v>
      </c>
      <c r="CI70" s="167">
        <v>1</v>
      </c>
      <c r="CJ70" s="167">
        <v>1</v>
      </c>
      <c r="CK70" s="172">
        <v>0</v>
      </c>
      <c r="CL70" s="172">
        <v>0</v>
      </c>
      <c r="CM70" s="172">
        <v>0</v>
      </c>
      <c r="CN70" s="172">
        <v>0</v>
      </c>
      <c r="CO70" s="172">
        <v>0</v>
      </c>
      <c r="CP70" s="172">
        <v>0</v>
      </c>
      <c r="CQ70" s="172">
        <v>0</v>
      </c>
      <c r="CR70" s="172">
        <v>0</v>
      </c>
      <c r="CS70" s="172">
        <v>0</v>
      </c>
      <c r="CT70" s="168">
        <v>0</v>
      </c>
      <c r="CU70" s="155"/>
    </row>
    <row r="71" spans="1:99" hidden="1" outlineLevel="1">
      <c r="A71" s="178">
        <v>2068</v>
      </c>
      <c r="B71" s="156"/>
      <c r="C71" s="167">
        <v>0</v>
      </c>
      <c r="D71" s="167">
        <v>0</v>
      </c>
      <c r="E71" s="167">
        <v>0</v>
      </c>
      <c r="F71" s="167">
        <v>0</v>
      </c>
      <c r="G71" s="167">
        <v>0</v>
      </c>
      <c r="H71" s="167">
        <v>0</v>
      </c>
      <c r="I71" s="167">
        <v>0</v>
      </c>
      <c r="J71" s="167">
        <v>0</v>
      </c>
      <c r="K71" s="167">
        <v>0</v>
      </c>
      <c r="L71" s="167">
        <v>0</v>
      </c>
      <c r="M71" s="167">
        <v>0</v>
      </c>
      <c r="N71" s="167">
        <v>0</v>
      </c>
      <c r="O71" s="167">
        <v>0</v>
      </c>
      <c r="P71" s="167">
        <v>0</v>
      </c>
      <c r="Q71" s="167">
        <v>0</v>
      </c>
      <c r="R71" s="167">
        <v>0</v>
      </c>
      <c r="S71" s="167">
        <v>0</v>
      </c>
      <c r="T71" s="167">
        <v>0</v>
      </c>
      <c r="U71" s="167">
        <v>0</v>
      </c>
      <c r="V71" s="167">
        <v>0</v>
      </c>
      <c r="W71" s="167">
        <v>0</v>
      </c>
      <c r="X71" s="167">
        <v>0</v>
      </c>
      <c r="Y71" s="167">
        <v>0</v>
      </c>
      <c r="Z71" s="167">
        <v>0</v>
      </c>
      <c r="AA71" s="167">
        <v>0</v>
      </c>
      <c r="AB71" s="167">
        <v>0</v>
      </c>
      <c r="AC71" s="167">
        <v>0</v>
      </c>
      <c r="AD71" s="167">
        <v>0</v>
      </c>
      <c r="AE71" s="167">
        <v>0</v>
      </c>
      <c r="AF71" s="167">
        <v>0</v>
      </c>
      <c r="AG71" s="167">
        <v>0</v>
      </c>
      <c r="AH71" s="167">
        <v>0</v>
      </c>
      <c r="AI71" s="167">
        <v>0</v>
      </c>
      <c r="AJ71" s="167">
        <v>0</v>
      </c>
      <c r="AK71" s="167">
        <v>0</v>
      </c>
      <c r="AL71" s="167">
        <v>0</v>
      </c>
      <c r="AM71" s="167">
        <v>0</v>
      </c>
      <c r="AN71" s="167">
        <v>0</v>
      </c>
      <c r="AO71" s="167">
        <v>0</v>
      </c>
      <c r="AP71" s="167">
        <v>0</v>
      </c>
      <c r="AQ71" s="167">
        <v>0</v>
      </c>
      <c r="AR71" s="167">
        <v>0</v>
      </c>
      <c r="AS71" s="167">
        <v>1</v>
      </c>
      <c r="AT71" s="167">
        <v>1</v>
      </c>
      <c r="AU71" s="167">
        <v>1</v>
      </c>
      <c r="AV71" s="167">
        <v>1</v>
      </c>
      <c r="AW71" s="167">
        <v>1</v>
      </c>
      <c r="AX71" s="167">
        <v>1</v>
      </c>
      <c r="AY71" s="167">
        <v>1</v>
      </c>
      <c r="AZ71" s="167">
        <v>1</v>
      </c>
      <c r="BA71" s="167">
        <v>1</v>
      </c>
      <c r="BB71" s="167">
        <v>1</v>
      </c>
      <c r="BC71" s="167">
        <v>1</v>
      </c>
      <c r="BD71" s="167">
        <v>1</v>
      </c>
      <c r="BE71" s="167">
        <v>1</v>
      </c>
      <c r="BF71" s="167">
        <v>1</v>
      </c>
      <c r="BG71" s="167">
        <v>1</v>
      </c>
      <c r="BH71" s="167">
        <v>1</v>
      </c>
      <c r="BI71" s="167">
        <v>1</v>
      </c>
      <c r="BJ71" s="167">
        <v>1</v>
      </c>
      <c r="BK71" s="167">
        <v>1</v>
      </c>
      <c r="BL71" s="167">
        <v>1</v>
      </c>
      <c r="BM71" s="167">
        <v>1</v>
      </c>
      <c r="BN71" s="167">
        <v>1</v>
      </c>
      <c r="BO71" s="167">
        <v>1</v>
      </c>
      <c r="BP71" s="167">
        <v>1</v>
      </c>
      <c r="BQ71" s="167">
        <v>1</v>
      </c>
      <c r="BR71" s="167">
        <v>1</v>
      </c>
      <c r="BS71" s="167">
        <v>1</v>
      </c>
      <c r="BT71" s="167">
        <v>1</v>
      </c>
      <c r="BU71" s="167">
        <v>1</v>
      </c>
      <c r="BV71" s="167">
        <v>1</v>
      </c>
      <c r="BW71" s="167">
        <v>1</v>
      </c>
      <c r="BX71" s="167">
        <v>1</v>
      </c>
      <c r="BY71" s="167">
        <v>1</v>
      </c>
      <c r="BZ71" s="167">
        <v>1</v>
      </c>
      <c r="CA71" s="167">
        <v>1</v>
      </c>
      <c r="CB71" s="167">
        <v>1</v>
      </c>
      <c r="CC71" s="167">
        <v>1</v>
      </c>
      <c r="CD71" s="167">
        <v>1</v>
      </c>
      <c r="CE71" s="167">
        <v>1</v>
      </c>
      <c r="CF71" s="167">
        <v>1</v>
      </c>
      <c r="CG71" s="167">
        <v>1</v>
      </c>
      <c r="CH71" s="167">
        <v>1</v>
      </c>
      <c r="CI71" s="167">
        <v>1</v>
      </c>
      <c r="CJ71" s="167">
        <v>1</v>
      </c>
      <c r="CK71" s="167">
        <v>1</v>
      </c>
      <c r="CL71" s="172">
        <v>0</v>
      </c>
      <c r="CM71" s="172">
        <v>0</v>
      </c>
      <c r="CN71" s="172">
        <v>0</v>
      </c>
      <c r="CO71" s="172">
        <v>0</v>
      </c>
      <c r="CP71" s="172">
        <v>0</v>
      </c>
      <c r="CQ71" s="172">
        <v>0</v>
      </c>
      <c r="CR71" s="172">
        <v>0</v>
      </c>
      <c r="CS71" s="172">
        <v>0</v>
      </c>
      <c r="CT71" s="168">
        <v>0</v>
      </c>
      <c r="CU71" s="155"/>
    </row>
    <row r="72" spans="1:99" hidden="1" outlineLevel="1">
      <c r="A72" s="178">
        <v>2069</v>
      </c>
      <c r="B72" s="156"/>
      <c r="C72" s="167">
        <v>0</v>
      </c>
      <c r="D72" s="167">
        <v>0</v>
      </c>
      <c r="E72" s="167">
        <v>0</v>
      </c>
      <c r="F72" s="167">
        <v>0</v>
      </c>
      <c r="G72" s="167">
        <v>0</v>
      </c>
      <c r="H72" s="167">
        <v>0</v>
      </c>
      <c r="I72" s="167">
        <v>0</v>
      </c>
      <c r="J72" s="167">
        <v>0</v>
      </c>
      <c r="K72" s="167">
        <v>0</v>
      </c>
      <c r="L72" s="167">
        <v>0</v>
      </c>
      <c r="M72" s="167">
        <v>0</v>
      </c>
      <c r="N72" s="167">
        <v>0</v>
      </c>
      <c r="O72" s="167">
        <v>0</v>
      </c>
      <c r="P72" s="167">
        <v>0</v>
      </c>
      <c r="Q72" s="167">
        <v>0</v>
      </c>
      <c r="R72" s="167">
        <v>0</v>
      </c>
      <c r="S72" s="167">
        <v>0</v>
      </c>
      <c r="T72" s="167">
        <v>0</v>
      </c>
      <c r="U72" s="167">
        <v>0</v>
      </c>
      <c r="V72" s="167">
        <v>0</v>
      </c>
      <c r="W72" s="167">
        <v>0</v>
      </c>
      <c r="X72" s="167">
        <v>0</v>
      </c>
      <c r="Y72" s="167">
        <v>0</v>
      </c>
      <c r="Z72" s="167">
        <v>0</v>
      </c>
      <c r="AA72" s="167">
        <v>0</v>
      </c>
      <c r="AB72" s="167">
        <v>0</v>
      </c>
      <c r="AC72" s="167">
        <v>0</v>
      </c>
      <c r="AD72" s="167">
        <v>0</v>
      </c>
      <c r="AE72" s="167">
        <v>0</v>
      </c>
      <c r="AF72" s="167">
        <v>0</v>
      </c>
      <c r="AG72" s="167">
        <v>0</v>
      </c>
      <c r="AH72" s="167">
        <v>0</v>
      </c>
      <c r="AI72" s="167">
        <v>0</v>
      </c>
      <c r="AJ72" s="167">
        <v>0</v>
      </c>
      <c r="AK72" s="167">
        <v>0</v>
      </c>
      <c r="AL72" s="167">
        <v>0</v>
      </c>
      <c r="AM72" s="167">
        <v>0</v>
      </c>
      <c r="AN72" s="167">
        <v>0</v>
      </c>
      <c r="AO72" s="167">
        <v>0</v>
      </c>
      <c r="AP72" s="167">
        <v>0</v>
      </c>
      <c r="AQ72" s="167">
        <v>0</v>
      </c>
      <c r="AR72" s="167">
        <v>0</v>
      </c>
      <c r="AS72" s="167">
        <v>0</v>
      </c>
      <c r="AT72" s="167">
        <v>1</v>
      </c>
      <c r="AU72" s="167">
        <v>1</v>
      </c>
      <c r="AV72" s="167">
        <v>1</v>
      </c>
      <c r="AW72" s="167">
        <v>1</v>
      </c>
      <c r="AX72" s="167">
        <v>1</v>
      </c>
      <c r="AY72" s="167">
        <v>1</v>
      </c>
      <c r="AZ72" s="167">
        <v>1</v>
      </c>
      <c r="BA72" s="167">
        <v>1</v>
      </c>
      <c r="BB72" s="167">
        <v>1</v>
      </c>
      <c r="BC72" s="167">
        <v>1</v>
      </c>
      <c r="BD72" s="167">
        <v>1</v>
      </c>
      <c r="BE72" s="167">
        <v>1</v>
      </c>
      <c r="BF72" s="167">
        <v>1</v>
      </c>
      <c r="BG72" s="167">
        <v>1</v>
      </c>
      <c r="BH72" s="167">
        <v>1</v>
      </c>
      <c r="BI72" s="167">
        <v>1</v>
      </c>
      <c r="BJ72" s="167">
        <v>1</v>
      </c>
      <c r="BK72" s="167">
        <v>1</v>
      </c>
      <c r="BL72" s="167">
        <v>1</v>
      </c>
      <c r="BM72" s="167">
        <v>1</v>
      </c>
      <c r="BN72" s="167">
        <v>1</v>
      </c>
      <c r="BO72" s="167">
        <v>1</v>
      </c>
      <c r="BP72" s="167">
        <v>1</v>
      </c>
      <c r="BQ72" s="167">
        <v>1</v>
      </c>
      <c r="BR72" s="167">
        <v>1</v>
      </c>
      <c r="BS72" s="167">
        <v>1</v>
      </c>
      <c r="BT72" s="167">
        <v>1</v>
      </c>
      <c r="BU72" s="167">
        <v>1</v>
      </c>
      <c r="BV72" s="167">
        <v>1</v>
      </c>
      <c r="BW72" s="167">
        <v>1</v>
      </c>
      <c r="BX72" s="167">
        <v>1</v>
      </c>
      <c r="BY72" s="167">
        <v>1</v>
      </c>
      <c r="BZ72" s="167">
        <v>1</v>
      </c>
      <c r="CA72" s="167">
        <v>1</v>
      </c>
      <c r="CB72" s="167">
        <v>1</v>
      </c>
      <c r="CC72" s="167">
        <v>1</v>
      </c>
      <c r="CD72" s="167">
        <v>1</v>
      </c>
      <c r="CE72" s="167">
        <v>1</v>
      </c>
      <c r="CF72" s="167">
        <v>1</v>
      </c>
      <c r="CG72" s="167">
        <v>1</v>
      </c>
      <c r="CH72" s="167">
        <v>1</v>
      </c>
      <c r="CI72" s="167">
        <v>1</v>
      </c>
      <c r="CJ72" s="167">
        <v>1</v>
      </c>
      <c r="CK72" s="167">
        <v>1</v>
      </c>
      <c r="CL72" s="167">
        <v>1</v>
      </c>
      <c r="CM72" s="172">
        <v>0</v>
      </c>
      <c r="CN72" s="172">
        <v>0</v>
      </c>
      <c r="CO72" s="172">
        <v>0</v>
      </c>
      <c r="CP72" s="172">
        <v>0</v>
      </c>
      <c r="CQ72" s="172">
        <v>0</v>
      </c>
      <c r="CR72" s="172">
        <v>0</v>
      </c>
      <c r="CS72" s="172">
        <v>0</v>
      </c>
      <c r="CT72" s="168">
        <v>0</v>
      </c>
      <c r="CU72" s="172"/>
    </row>
    <row r="73" spans="1:99" hidden="1" outlineLevel="1">
      <c r="A73" s="178">
        <v>2070</v>
      </c>
      <c r="B73" s="156"/>
      <c r="C73" s="167">
        <v>0</v>
      </c>
      <c r="D73" s="167">
        <v>0</v>
      </c>
      <c r="E73" s="167">
        <v>0</v>
      </c>
      <c r="F73" s="167">
        <v>0</v>
      </c>
      <c r="G73" s="167">
        <v>0</v>
      </c>
      <c r="H73" s="167">
        <v>0</v>
      </c>
      <c r="I73" s="167">
        <v>0</v>
      </c>
      <c r="J73" s="167">
        <v>0</v>
      </c>
      <c r="K73" s="167">
        <v>0</v>
      </c>
      <c r="L73" s="167">
        <v>0</v>
      </c>
      <c r="M73" s="167">
        <v>0</v>
      </c>
      <c r="N73" s="167">
        <v>0</v>
      </c>
      <c r="O73" s="167">
        <v>0</v>
      </c>
      <c r="P73" s="167">
        <v>0</v>
      </c>
      <c r="Q73" s="167">
        <v>0</v>
      </c>
      <c r="R73" s="167">
        <v>0</v>
      </c>
      <c r="S73" s="167">
        <v>0</v>
      </c>
      <c r="T73" s="167">
        <v>0</v>
      </c>
      <c r="U73" s="167">
        <v>0</v>
      </c>
      <c r="V73" s="167">
        <v>0</v>
      </c>
      <c r="W73" s="167">
        <v>0</v>
      </c>
      <c r="X73" s="167">
        <v>0</v>
      </c>
      <c r="Y73" s="167">
        <v>0</v>
      </c>
      <c r="Z73" s="167">
        <v>0</v>
      </c>
      <c r="AA73" s="167">
        <v>0</v>
      </c>
      <c r="AB73" s="167">
        <v>0</v>
      </c>
      <c r="AC73" s="167">
        <v>0</v>
      </c>
      <c r="AD73" s="167">
        <v>0</v>
      </c>
      <c r="AE73" s="167">
        <v>0</v>
      </c>
      <c r="AF73" s="167">
        <v>0</v>
      </c>
      <c r="AG73" s="167">
        <v>0</v>
      </c>
      <c r="AH73" s="167">
        <v>0</v>
      </c>
      <c r="AI73" s="167">
        <v>0</v>
      </c>
      <c r="AJ73" s="167">
        <v>0</v>
      </c>
      <c r="AK73" s="167">
        <v>0</v>
      </c>
      <c r="AL73" s="167">
        <v>0</v>
      </c>
      <c r="AM73" s="167">
        <v>0</v>
      </c>
      <c r="AN73" s="167">
        <v>0</v>
      </c>
      <c r="AO73" s="167">
        <v>0</v>
      </c>
      <c r="AP73" s="167">
        <v>0</v>
      </c>
      <c r="AQ73" s="167">
        <v>0</v>
      </c>
      <c r="AR73" s="167">
        <v>0</v>
      </c>
      <c r="AS73" s="167">
        <v>0</v>
      </c>
      <c r="AT73" s="167">
        <v>0</v>
      </c>
      <c r="AU73" s="167">
        <v>1</v>
      </c>
      <c r="AV73" s="167">
        <v>1</v>
      </c>
      <c r="AW73" s="167">
        <v>1</v>
      </c>
      <c r="AX73" s="167">
        <v>1</v>
      </c>
      <c r="AY73" s="167">
        <v>1</v>
      </c>
      <c r="AZ73" s="167">
        <v>1</v>
      </c>
      <c r="BA73" s="167">
        <v>1</v>
      </c>
      <c r="BB73" s="167">
        <v>1</v>
      </c>
      <c r="BC73" s="167">
        <v>1</v>
      </c>
      <c r="BD73" s="167">
        <v>1</v>
      </c>
      <c r="BE73" s="167">
        <v>1</v>
      </c>
      <c r="BF73" s="167">
        <v>1</v>
      </c>
      <c r="BG73" s="167">
        <v>1</v>
      </c>
      <c r="BH73" s="167">
        <v>1</v>
      </c>
      <c r="BI73" s="167">
        <v>1</v>
      </c>
      <c r="BJ73" s="167">
        <v>1</v>
      </c>
      <c r="BK73" s="167">
        <v>1</v>
      </c>
      <c r="BL73" s="167">
        <v>1</v>
      </c>
      <c r="BM73" s="167">
        <v>1</v>
      </c>
      <c r="BN73" s="167">
        <v>1</v>
      </c>
      <c r="BO73" s="167">
        <v>1</v>
      </c>
      <c r="BP73" s="167">
        <v>1</v>
      </c>
      <c r="BQ73" s="167">
        <v>1</v>
      </c>
      <c r="BR73" s="167">
        <v>1</v>
      </c>
      <c r="BS73" s="167">
        <v>1</v>
      </c>
      <c r="BT73" s="167">
        <v>1</v>
      </c>
      <c r="BU73" s="167">
        <v>1</v>
      </c>
      <c r="BV73" s="167">
        <v>1</v>
      </c>
      <c r="BW73" s="167">
        <v>1</v>
      </c>
      <c r="BX73" s="167">
        <v>1</v>
      </c>
      <c r="BY73" s="167">
        <v>1</v>
      </c>
      <c r="BZ73" s="167">
        <v>1</v>
      </c>
      <c r="CA73" s="167">
        <v>1</v>
      </c>
      <c r="CB73" s="167">
        <v>1</v>
      </c>
      <c r="CC73" s="167">
        <v>1</v>
      </c>
      <c r="CD73" s="167">
        <v>1</v>
      </c>
      <c r="CE73" s="167">
        <v>1</v>
      </c>
      <c r="CF73" s="167">
        <v>1</v>
      </c>
      <c r="CG73" s="167">
        <v>1</v>
      </c>
      <c r="CH73" s="167">
        <v>1</v>
      </c>
      <c r="CI73" s="167">
        <v>1</v>
      </c>
      <c r="CJ73" s="167">
        <v>1</v>
      </c>
      <c r="CK73" s="167">
        <v>1</v>
      </c>
      <c r="CL73" s="167">
        <v>1</v>
      </c>
      <c r="CM73" s="167">
        <v>1</v>
      </c>
      <c r="CN73" s="172">
        <v>0</v>
      </c>
      <c r="CO73" s="172">
        <v>0</v>
      </c>
      <c r="CP73" s="172">
        <v>0</v>
      </c>
      <c r="CQ73" s="172">
        <v>0</v>
      </c>
      <c r="CR73" s="172">
        <v>0</v>
      </c>
      <c r="CS73" s="172">
        <v>0</v>
      </c>
      <c r="CT73" s="168">
        <v>0</v>
      </c>
      <c r="CU73" s="172"/>
    </row>
    <row r="74" spans="1:99" hidden="1" outlineLevel="1">
      <c r="A74" s="178">
        <v>2071</v>
      </c>
      <c r="B74" s="156"/>
      <c r="C74" s="167">
        <v>0</v>
      </c>
      <c r="D74" s="167">
        <v>0</v>
      </c>
      <c r="E74" s="167">
        <v>0</v>
      </c>
      <c r="F74" s="167">
        <v>0</v>
      </c>
      <c r="G74" s="167">
        <v>0</v>
      </c>
      <c r="H74" s="167">
        <v>0</v>
      </c>
      <c r="I74" s="167">
        <v>0</v>
      </c>
      <c r="J74" s="167">
        <v>0</v>
      </c>
      <c r="K74" s="167">
        <v>0</v>
      </c>
      <c r="L74" s="167">
        <v>0</v>
      </c>
      <c r="M74" s="167">
        <v>0</v>
      </c>
      <c r="N74" s="167">
        <v>0</v>
      </c>
      <c r="O74" s="167">
        <v>0</v>
      </c>
      <c r="P74" s="167">
        <v>0</v>
      </c>
      <c r="Q74" s="167">
        <v>0</v>
      </c>
      <c r="R74" s="167">
        <v>0</v>
      </c>
      <c r="S74" s="167">
        <v>0</v>
      </c>
      <c r="T74" s="167">
        <v>0</v>
      </c>
      <c r="U74" s="167">
        <v>0</v>
      </c>
      <c r="V74" s="167">
        <v>0</v>
      </c>
      <c r="W74" s="167">
        <v>0</v>
      </c>
      <c r="X74" s="167">
        <v>0</v>
      </c>
      <c r="Y74" s="167">
        <v>0</v>
      </c>
      <c r="Z74" s="167">
        <v>0</v>
      </c>
      <c r="AA74" s="167">
        <v>0</v>
      </c>
      <c r="AB74" s="167">
        <v>0</v>
      </c>
      <c r="AC74" s="167">
        <v>0</v>
      </c>
      <c r="AD74" s="167">
        <v>0</v>
      </c>
      <c r="AE74" s="167">
        <v>0</v>
      </c>
      <c r="AF74" s="167">
        <v>0</v>
      </c>
      <c r="AG74" s="167">
        <v>0</v>
      </c>
      <c r="AH74" s="167">
        <v>0</v>
      </c>
      <c r="AI74" s="167">
        <v>0</v>
      </c>
      <c r="AJ74" s="167">
        <v>0</v>
      </c>
      <c r="AK74" s="167">
        <v>0</v>
      </c>
      <c r="AL74" s="167">
        <v>0</v>
      </c>
      <c r="AM74" s="167">
        <v>0</v>
      </c>
      <c r="AN74" s="167">
        <v>0</v>
      </c>
      <c r="AO74" s="167">
        <v>0</v>
      </c>
      <c r="AP74" s="167">
        <v>0</v>
      </c>
      <c r="AQ74" s="167">
        <v>0</v>
      </c>
      <c r="AR74" s="167">
        <v>0</v>
      </c>
      <c r="AS74" s="167">
        <v>0</v>
      </c>
      <c r="AT74" s="167">
        <v>0</v>
      </c>
      <c r="AU74" s="167">
        <v>0</v>
      </c>
      <c r="AV74" s="167">
        <v>1</v>
      </c>
      <c r="AW74" s="167">
        <v>1</v>
      </c>
      <c r="AX74" s="167">
        <v>1</v>
      </c>
      <c r="AY74" s="167">
        <v>1</v>
      </c>
      <c r="AZ74" s="167">
        <v>1</v>
      </c>
      <c r="BA74" s="167">
        <v>1</v>
      </c>
      <c r="BB74" s="167">
        <v>1</v>
      </c>
      <c r="BC74" s="167">
        <v>1</v>
      </c>
      <c r="BD74" s="167">
        <v>1</v>
      </c>
      <c r="BE74" s="167">
        <v>1</v>
      </c>
      <c r="BF74" s="167">
        <v>1</v>
      </c>
      <c r="BG74" s="167">
        <v>1</v>
      </c>
      <c r="BH74" s="167">
        <v>1</v>
      </c>
      <c r="BI74" s="167">
        <v>1</v>
      </c>
      <c r="BJ74" s="167">
        <v>1</v>
      </c>
      <c r="BK74" s="167">
        <v>1</v>
      </c>
      <c r="BL74" s="167">
        <v>1</v>
      </c>
      <c r="BM74" s="167">
        <v>1</v>
      </c>
      <c r="BN74" s="167">
        <v>1</v>
      </c>
      <c r="BO74" s="167">
        <v>1</v>
      </c>
      <c r="BP74" s="167">
        <v>1</v>
      </c>
      <c r="BQ74" s="167">
        <v>1</v>
      </c>
      <c r="BR74" s="167">
        <v>1</v>
      </c>
      <c r="BS74" s="167">
        <v>1</v>
      </c>
      <c r="BT74" s="167">
        <v>1</v>
      </c>
      <c r="BU74" s="167">
        <v>1</v>
      </c>
      <c r="BV74" s="167">
        <v>1</v>
      </c>
      <c r="BW74" s="167">
        <v>1</v>
      </c>
      <c r="BX74" s="167">
        <v>1</v>
      </c>
      <c r="BY74" s="167">
        <v>1</v>
      </c>
      <c r="BZ74" s="167">
        <v>1</v>
      </c>
      <c r="CA74" s="167">
        <v>1</v>
      </c>
      <c r="CB74" s="167">
        <v>1</v>
      </c>
      <c r="CC74" s="167">
        <v>1</v>
      </c>
      <c r="CD74" s="167">
        <v>1</v>
      </c>
      <c r="CE74" s="167">
        <v>1</v>
      </c>
      <c r="CF74" s="167">
        <v>1</v>
      </c>
      <c r="CG74" s="167">
        <v>1</v>
      </c>
      <c r="CH74" s="167">
        <v>1</v>
      </c>
      <c r="CI74" s="167">
        <v>1</v>
      </c>
      <c r="CJ74" s="167">
        <v>1</v>
      </c>
      <c r="CK74" s="167">
        <v>1</v>
      </c>
      <c r="CL74" s="167">
        <v>1</v>
      </c>
      <c r="CM74" s="167">
        <v>1</v>
      </c>
      <c r="CN74" s="167">
        <v>1</v>
      </c>
      <c r="CO74" s="172">
        <v>0</v>
      </c>
      <c r="CP74" s="172">
        <v>0</v>
      </c>
      <c r="CQ74" s="172">
        <v>0</v>
      </c>
      <c r="CR74" s="172">
        <v>0</v>
      </c>
      <c r="CS74" s="172">
        <v>0</v>
      </c>
      <c r="CT74" s="168">
        <v>0</v>
      </c>
      <c r="CU74" s="172"/>
    </row>
    <row r="75" spans="1:99" hidden="1" outlineLevel="1">
      <c r="A75" s="178">
        <v>2072</v>
      </c>
      <c r="B75" s="156"/>
      <c r="C75" s="167">
        <v>0</v>
      </c>
      <c r="D75" s="167">
        <v>0</v>
      </c>
      <c r="E75" s="167">
        <v>0</v>
      </c>
      <c r="F75" s="167">
        <v>0</v>
      </c>
      <c r="G75" s="167">
        <v>0</v>
      </c>
      <c r="H75" s="167">
        <v>0</v>
      </c>
      <c r="I75" s="167">
        <v>0</v>
      </c>
      <c r="J75" s="167">
        <v>0</v>
      </c>
      <c r="K75" s="167">
        <v>0</v>
      </c>
      <c r="L75" s="167">
        <v>0</v>
      </c>
      <c r="M75" s="167">
        <v>0</v>
      </c>
      <c r="N75" s="167">
        <v>0</v>
      </c>
      <c r="O75" s="167">
        <v>0</v>
      </c>
      <c r="P75" s="167">
        <v>0</v>
      </c>
      <c r="Q75" s="167">
        <v>0</v>
      </c>
      <c r="R75" s="167">
        <v>0</v>
      </c>
      <c r="S75" s="167">
        <v>0</v>
      </c>
      <c r="T75" s="167">
        <v>0</v>
      </c>
      <c r="U75" s="167">
        <v>0</v>
      </c>
      <c r="V75" s="167">
        <v>0</v>
      </c>
      <c r="W75" s="167">
        <v>0</v>
      </c>
      <c r="X75" s="167">
        <v>0</v>
      </c>
      <c r="Y75" s="167">
        <v>0</v>
      </c>
      <c r="Z75" s="167">
        <v>0</v>
      </c>
      <c r="AA75" s="167">
        <v>0</v>
      </c>
      <c r="AB75" s="167">
        <v>0</v>
      </c>
      <c r="AC75" s="167">
        <v>0</v>
      </c>
      <c r="AD75" s="167">
        <v>0</v>
      </c>
      <c r="AE75" s="167">
        <v>0</v>
      </c>
      <c r="AF75" s="167">
        <v>0</v>
      </c>
      <c r="AG75" s="167">
        <v>0</v>
      </c>
      <c r="AH75" s="167">
        <v>0</v>
      </c>
      <c r="AI75" s="167">
        <v>0</v>
      </c>
      <c r="AJ75" s="167">
        <v>0</v>
      </c>
      <c r="AK75" s="167">
        <v>0</v>
      </c>
      <c r="AL75" s="167">
        <v>0</v>
      </c>
      <c r="AM75" s="167">
        <v>0</v>
      </c>
      <c r="AN75" s="167">
        <v>0</v>
      </c>
      <c r="AO75" s="167">
        <v>0</v>
      </c>
      <c r="AP75" s="167">
        <v>0</v>
      </c>
      <c r="AQ75" s="167">
        <v>0</v>
      </c>
      <c r="AR75" s="167">
        <v>0</v>
      </c>
      <c r="AS75" s="167">
        <v>0</v>
      </c>
      <c r="AT75" s="167">
        <v>0</v>
      </c>
      <c r="AU75" s="167">
        <v>0</v>
      </c>
      <c r="AV75" s="167">
        <v>0</v>
      </c>
      <c r="AW75" s="167">
        <v>1</v>
      </c>
      <c r="AX75" s="167">
        <v>1</v>
      </c>
      <c r="AY75" s="167">
        <v>1</v>
      </c>
      <c r="AZ75" s="167">
        <v>1</v>
      </c>
      <c r="BA75" s="167">
        <v>1</v>
      </c>
      <c r="BB75" s="167">
        <v>1</v>
      </c>
      <c r="BC75" s="167">
        <v>1</v>
      </c>
      <c r="BD75" s="167">
        <v>1</v>
      </c>
      <c r="BE75" s="167">
        <v>1</v>
      </c>
      <c r="BF75" s="167">
        <v>1</v>
      </c>
      <c r="BG75" s="167">
        <v>1</v>
      </c>
      <c r="BH75" s="167">
        <v>1</v>
      </c>
      <c r="BI75" s="167">
        <v>1</v>
      </c>
      <c r="BJ75" s="167">
        <v>1</v>
      </c>
      <c r="BK75" s="167">
        <v>1</v>
      </c>
      <c r="BL75" s="167">
        <v>1</v>
      </c>
      <c r="BM75" s="167">
        <v>1</v>
      </c>
      <c r="BN75" s="167">
        <v>1</v>
      </c>
      <c r="BO75" s="167">
        <v>1</v>
      </c>
      <c r="BP75" s="167">
        <v>1</v>
      </c>
      <c r="BQ75" s="167">
        <v>1</v>
      </c>
      <c r="BR75" s="167">
        <v>1</v>
      </c>
      <c r="BS75" s="167">
        <v>1</v>
      </c>
      <c r="BT75" s="167">
        <v>1</v>
      </c>
      <c r="BU75" s="167">
        <v>1</v>
      </c>
      <c r="BV75" s="167">
        <v>1</v>
      </c>
      <c r="BW75" s="167">
        <v>1</v>
      </c>
      <c r="BX75" s="167">
        <v>1</v>
      </c>
      <c r="BY75" s="167">
        <v>1</v>
      </c>
      <c r="BZ75" s="167">
        <v>1</v>
      </c>
      <c r="CA75" s="167">
        <v>1</v>
      </c>
      <c r="CB75" s="167">
        <v>1</v>
      </c>
      <c r="CC75" s="167">
        <v>1</v>
      </c>
      <c r="CD75" s="167">
        <v>1</v>
      </c>
      <c r="CE75" s="167">
        <v>1</v>
      </c>
      <c r="CF75" s="167">
        <v>1</v>
      </c>
      <c r="CG75" s="167">
        <v>1</v>
      </c>
      <c r="CH75" s="167">
        <v>1</v>
      </c>
      <c r="CI75" s="167">
        <v>1</v>
      </c>
      <c r="CJ75" s="167">
        <v>1</v>
      </c>
      <c r="CK75" s="167">
        <v>1</v>
      </c>
      <c r="CL75" s="167">
        <v>1</v>
      </c>
      <c r="CM75" s="167">
        <v>1</v>
      </c>
      <c r="CN75" s="167">
        <v>1</v>
      </c>
      <c r="CO75" s="167">
        <v>1</v>
      </c>
      <c r="CP75" s="172">
        <v>0</v>
      </c>
      <c r="CQ75" s="172">
        <v>0</v>
      </c>
      <c r="CR75" s="172">
        <v>0</v>
      </c>
      <c r="CS75" s="172">
        <v>0</v>
      </c>
      <c r="CT75" s="168">
        <v>0</v>
      </c>
      <c r="CU75" s="172"/>
    </row>
    <row r="76" spans="1:99" hidden="1" outlineLevel="1">
      <c r="A76" s="178">
        <v>2073</v>
      </c>
      <c r="B76" s="156"/>
      <c r="C76" s="167">
        <v>0</v>
      </c>
      <c r="D76" s="167">
        <v>0</v>
      </c>
      <c r="E76" s="167">
        <v>0</v>
      </c>
      <c r="F76" s="167">
        <v>0</v>
      </c>
      <c r="G76" s="167">
        <v>0</v>
      </c>
      <c r="H76" s="167">
        <v>0</v>
      </c>
      <c r="I76" s="167">
        <v>0</v>
      </c>
      <c r="J76" s="167">
        <v>0</v>
      </c>
      <c r="K76" s="167">
        <v>0</v>
      </c>
      <c r="L76" s="167">
        <v>0</v>
      </c>
      <c r="M76" s="167">
        <v>0</v>
      </c>
      <c r="N76" s="167">
        <v>0</v>
      </c>
      <c r="O76" s="167">
        <v>0</v>
      </c>
      <c r="P76" s="167">
        <v>0</v>
      </c>
      <c r="Q76" s="167">
        <v>0</v>
      </c>
      <c r="R76" s="167">
        <v>0</v>
      </c>
      <c r="S76" s="167">
        <v>0</v>
      </c>
      <c r="T76" s="167">
        <v>0</v>
      </c>
      <c r="U76" s="167">
        <v>0</v>
      </c>
      <c r="V76" s="167">
        <v>0</v>
      </c>
      <c r="W76" s="167">
        <v>0</v>
      </c>
      <c r="X76" s="167">
        <v>0</v>
      </c>
      <c r="Y76" s="167">
        <v>0</v>
      </c>
      <c r="Z76" s="167">
        <v>0</v>
      </c>
      <c r="AA76" s="167">
        <v>0</v>
      </c>
      <c r="AB76" s="167">
        <v>0</v>
      </c>
      <c r="AC76" s="167">
        <v>0</v>
      </c>
      <c r="AD76" s="167">
        <v>0</v>
      </c>
      <c r="AE76" s="167">
        <v>0</v>
      </c>
      <c r="AF76" s="167">
        <v>0</v>
      </c>
      <c r="AG76" s="167">
        <v>0</v>
      </c>
      <c r="AH76" s="167">
        <v>0</v>
      </c>
      <c r="AI76" s="167">
        <v>0</v>
      </c>
      <c r="AJ76" s="167">
        <v>0</v>
      </c>
      <c r="AK76" s="167">
        <v>0</v>
      </c>
      <c r="AL76" s="167">
        <v>0</v>
      </c>
      <c r="AM76" s="167">
        <v>0</v>
      </c>
      <c r="AN76" s="167">
        <v>0</v>
      </c>
      <c r="AO76" s="167">
        <v>0</v>
      </c>
      <c r="AP76" s="167">
        <v>0</v>
      </c>
      <c r="AQ76" s="167">
        <v>0</v>
      </c>
      <c r="AR76" s="167">
        <v>0</v>
      </c>
      <c r="AS76" s="167">
        <v>0</v>
      </c>
      <c r="AT76" s="167">
        <v>0</v>
      </c>
      <c r="AU76" s="167">
        <v>0</v>
      </c>
      <c r="AV76" s="167">
        <v>0</v>
      </c>
      <c r="AW76" s="167">
        <v>0</v>
      </c>
      <c r="AX76" s="167">
        <v>1</v>
      </c>
      <c r="AY76" s="167">
        <v>1</v>
      </c>
      <c r="AZ76" s="167">
        <v>1</v>
      </c>
      <c r="BA76" s="167">
        <v>1</v>
      </c>
      <c r="BB76" s="167">
        <v>1</v>
      </c>
      <c r="BC76" s="167">
        <v>1</v>
      </c>
      <c r="BD76" s="167">
        <v>1</v>
      </c>
      <c r="BE76" s="167">
        <v>1</v>
      </c>
      <c r="BF76" s="167">
        <v>1</v>
      </c>
      <c r="BG76" s="167">
        <v>1</v>
      </c>
      <c r="BH76" s="167">
        <v>1</v>
      </c>
      <c r="BI76" s="167">
        <v>1</v>
      </c>
      <c r="BJ76" s="167">
        <v>1</v>
      </c>
      <c r="BK76" s="167">
        <v>1</v>
      </c>
      <c r="BL76" s="167">
        <v>1</v>
      </c>
      <c r="BM76" s="167">
        <v>1</v>
      </c>
      <c r="BN76" s="167">
        <v>1</v>
      </c>
      <c r="BO76" s="167">
        <v>1</v>
      </c>
      <c r="BP76" s="167">
        <v>1</v>
      </c>
      <c r="BQ76" s="167">
        <v>1</v>
      </c>
      <c r="BR76" s="167">
        <v>1</v>
      </c>
      <c r="BS76" s="167">
        <v>1</v>
      </c>
      <c r="BT76" s="167">
        <v>1</v>
      </c>
      <c r="BU76" s="167">
        <v>1</v>
      </c>
      <c r="BV76" s="167">
        <v>1</v>
      </c>
      <c r="BW76" s="167">
        <v>1</v>
      </c>
      <c r="BX76" s="167">
        <v>1</v>
      </c>
      <c r="BY76" s="167">
        <v>1</v>
      </c>
      <c r="BZ76" s="167">
        <v>1</v>
      </c>
      <c r="CA76" s="167">
        <v>1</v>
      </c>
      <c r="CB76" s="167">
        <v>1</v>
      </c>
      <c r="CC76" s="167">
        <v>1</v>
      </c>
      <c r="CD76" s="167">
        <v>1</v>
      </c>
      <c r="CE76" s="167">
        <v>1</v>
      </c>
      <c r="CF76" s="167">
        <v>1</v>
      </c>
      <c r="CG76" s="167">
        <v>1</v>
      </c>
      <c r="CH76" s="167">
        <v>1</v>
      </c>
      <c r="CI76" s="167">
        <v>1</v>
      </c>
      <c r="CJ76" s="167">
        <v>1</v>
      </c>
      <c r="CK76" s="167">
        <v>1</v>
      </c>
      <c r="CL76" s="167">
        <v>1</v>
      </c>
      <c r="CM76" s="167">
        <v>1</v>
      </c>
      <c r="CN76" s="167">
        <v>1</v>
      </c>
      <c r="CO76" s="167">
        <v>1</v>
      </c>
      <c r="CP76" s="167">
        <v>1</v>
      </c>
      <c r="CQ76" s="172">
        <v>0</v>
      </c>
      <c r="CR76" s="172">
        <v>0</v>
      </c>
      <c r="CS76" s="172">
        <v>0</v>
      </c>
      <c r="CT76" s="168">
        <v>0</v>
      </c>
      <c r="CU76" s="172"/>
    </row>
    <row r="77" spans="1:99" hidden="1" outlineLevel="1">
      <c r="A77" s="178">
        <v>2074</v>
      </c>
      <c r="B77" s="156"/>
      <c r="C77" s="167">
        <v>0</v>
      </c>
      <c r="D77" s="167">
        <v>0</v>
      </c>
      <c r="E77" s="167">
        <v>0</v>
      </c>
      <c r="F77" s="167">
        <v>0</v>
      </c>
      <c r="G77" s="167">
        <v>0</v>
      </c>
      <c r="H77" s="167">
        <v>0</v>
      </c>
      <c r="I77" s="167">
        <v>0</v>
      </c>
      <c r="J77" s="167">
        <v>0</v>
      </c>
      <c r="K77" s="167">
        <v>0</v>
      </c>
      <c r="L77" s="167">
        <v>0</v>
      </c>
      <c r="M77" s="167">
        <v>0</v>
      </c>
      <c r="N77" s="167">
        <v>0</v>
      </c>
      <c r="O77" s="167">
        <v>0</v>
      </c>
      <c r="P77" s="167">
        <v>0</v>
      </c>
      <c r="Q77" s="167">
        <v>0</v>
      </c>
      <c r="R77" s="167">
        <v>0</v>
      </c>
      <c r="S77" s="167">
        <v>0</v>
      </c>
      <c r="T77" s="167">
        <v>0</v>
      </c>
      <c r="U77" s="167">
        <v>0</v>
      </c>
      <c r="V77" s="167">
        <v>0</v>
      </c>
      <c r="W77" s="167">
        <v>0</v>
      </c>
      <c r="X77" s="167">
        <v>0</v>
      </c>
      <c r="Y77" s="167">
        <v>0</v>
      </c>
      <c r="Z77" s="167">
        <v>0</v>
      </c>
      <c r="AA77" s="167">
        <v>0</v>
      </c>
      <c r="AB77" s="167">
        <v>0</v>
      </c>
      <c r="AC77" s="167">
        <v>0</v>
      </c>
      <c r="AD77" s="167">
        <v>0</v>
      </c>
      <c r="AE77" s="167">
        <v>0</v>
      </c>
      <c r="AF77" s="167">
        <v>0</v>
      </c>
      <c r="AG77" s="167">
        <v>0</v>
      </c>
      <c r="AH77" s="167">
        <v>0</v>
      </c>
      <c r="AI77" s="167">
        <v>0</v>
      </c>
      <c r="AJ77" s="167">
        <v>0</v>
      </c>
      <c r="AK77" s="167">
        <v>0</v>
      </c>
      <c r="AL77" s="167">
        <v>0</v>
      </c>
      <c r="AM77" s="167">
        <v>0</v>
      </c>
      <c r="AN77" s="167">
        <v>0</v>
      </c>
      <c r="AO77" s="167">
        <v>0</v>
      </c>
      <c r="AP77" s="167">
        <v>0</v>
      </c>
      <c r="AQ77" s="167">
        <v>0</v>
      </c>
      <c r="AR77" s="167">
        <v>0</v>
      </c>
      <c r="AS77" s="167">
        <v>0</v>
      </c>
      <c r="AT77" s="167">
        <v>0</v>
      </c>
      <c r="AU77" s="167">
        <v>0</v>
      </c>
      <c r="AV77" s="167">
        <v>0</v>
      </c>
      <c r="AW77" s="167">
        <v>0</v>
      </c>
      <c r="AX77" s="167">
        <v>0</v>
      </c>
      <c r="AY77" s="167">
        <v>1</v>
      </c>
      <c r="AZ77" s="167">
        <v>1</v>
      </c>
      <c r="BA77" s="167">
        <v>1</v>
      </c>
      <c r="BB77" s="167">
        <v>1</v>
      </c>
      <c r="BC77" s="167">
        <v>1</v>
      </c>
      <c r="BD77" s="167">
        <v>1</v>
      </c>
      <c r="BE77" s="167">
        <v>1</v>
      </c>
      <c r="BF77" s="167">
        <v>1</v>
      </c>
      <c r="BG77" s="167">
        <v>1</v>
      </c>
      <c r="BH77" s="167">
        <v>1</v>
      </c>
      <c r="BI77" s="167">
        <v>1</v>
      </c>
      <c r="BJ77" s="167">
        <v>1</v>
      </c>
      <c r="BK77" s="167">
        <v>1</v>
      </c>
      <c r="BL77" s="167">
        <v>1</v>
      </c>
      <c r="BM77" s="167">
        <v>1</v>
      </c>
      <c r="BN77" s="167">
        <v>1</v>
      </c>
      <c r="BO77" s="167">
        <v>1</v>
      </c>
      <c r="BP77" s="167">
        <v>1</v>
      </c>
      <c r="BQ77" s="167">
        <v>1</v>
      </c>
      <c r="BR77" s="167">
        <v>1</v>
      </c>
      <c r="BS77" s="167">
        <v>1</v>
      </c>
      <c r="BT77" s="167">
        <v>1</v>
      </c>
      <c r="BU77" s="167">
        <v>1</v>
      </c>
      <c r="BV77" s="167">
        <v>1</v>
      </c>
      <c r="BW77" s="167">
        <v>1</v>
      </c>
      <c r="BX77" s="167">
        <v>1</v>
      </c>
      <c r="BY77" s="167">
        <v>1</v>
      </c>
      <c r="BZ77" s="167">
        <v>1</v>
      </c>
      <c r="CA77" s="167">
        <v>1</v>
      </c>
      <c r="CB77" s="167">
        <v>1</v>
      </c>
      <c r="CC77" s="167">
        <v>1</v>
      </c>
      <c r="CD77" s="167">
        <v>1</v>
      </c>
      <c r="CE77" s="167">
        <v>1</v>
      </c>
      <c r="CF77" s="167">
        <v>1</v>
      </c>
      <c r="CG77" s="167">
        <v>1</v>
      </c>
      <c r="CH77" s="167">
        <v>1</v>
      </c>
      <c r="CI77" s="167">
        <v>1</v>
      </c>
      <c r="CJ77" s="167">
        <v>1</v>
      </c>
      <c r="CK77" s="167">
        <v>1</v>
      </c>
      <c r="CL77" s="167">
        <v>1</v>
      </c>
      <c r="CM77" s="167">
        <v>1</v>
      </c>
      <c r="CN77" s="167">
        <v>1</v>
      </c>
      <c r="CO77" s="167">
        <v>1</v>
      </c>
      <c r="CP77" s="167">
        <v>1</v>
      </c>
      <c r="CQ77" s="167">
        <v>1</v>
      </c>
      <c r="CR77" s="172">
        <v>0</v>
      </c>
      <c r="CS77" s="172">
        <v>0</v>
      </c>
      <c r="CT77" s="168">
        <v>0</v>
      </c>
      <c r="CU77" s="172"/>
    </row>
    <row r="78" spans="1:99" hidden="1" outlineLevel="1">
      <c r="A78" s="178">
        <v>2075</v>
      </c>
      <c r="B78" s="156"/>
      <c r="C78" s="167">
        <v>0</v>
      </c>
      <c r="D78" s="167">
        <v>0</v>
      </c>
      <c r="E78" s="167">
        <v>0</v>
      </c>
      <c r="F78" s="167">
        <v>0</v>
      </c>
      <c r="G78" s="167">
        <v>0</v>
      </c>
      <c r="H78" s="167">
        <v>0</v>
      </c>
      <c r="I78" s="167">
        <v>0</v>
      </c>
      <c r="J78" s="167">
        <v>0</v>
      </c>
      <c r="K78" s="167">
        <v>0</v>
      </c>
      <c r="L78" s="167">
        <v>0</v>
      </c>
      <c r="M78" s="167">
        <v>0</v>
      </c>
      <c r="N78" s="167">
        <v>0</v>
      </c>
      <c r="O78" s="167">
        <v>0</v>
      </c>
      <c r="P78" s="167">
        <v>0</v>
      </c>
      <c r="Q78" s="167">
        <v>0</v>
      </c>
      <c r="R78" s="167">
        <v>0</v>
      </c>
      <c r="S78" s="167">
        <v>0</v>
      </c>
      <c r="T78" s="167">
        <v>0</v>
      </c>
      <c r="U78" s="167">
        <v>0</v>
      </c>
      <c r="V78" s="167">
        <v>0</v>
      </c>
      <c r="W78" s="167">
        <v>0</v>
      </c>
      <c r="X78" s="167">
        <v>0</v>
      </c>
      <c r="Y78" s="167">
        <v>0</v>
      </c>
      <c r="Z78" s="167">
        <v>0</v>
      </c>
      <c r="AA78" s="167">
        <v>0</v>
      </c>
      <c r="AB78" s="167">
        <v>0</v>
      </c>
      <c r="AC78" s="167">
        <v>0</v>
      </c>
      <c r="AD78" s="167">
        <v>0</v>
      </c>
      <c r="AE78" s="167">
        <v>0</v>
      </c>
      <c r="AF78" s="167">
        <v>0</v>
      </c>
      <c r="AG78" s="167">
        <v>0</v>
      </c>
      <c r="AH78" s="167">
        <v>0</v>
      </c>
      <c r="AI78" s="167">
        <v>0</v>
      </c>
      <c r="AJ78" s="167">
        <v>0</v>
      </c>
      <c r="AK78" s="167">
        <v>0</v>
      </c>
      <c r="AL78" s="167">
        <v>0</v>
      </c>
      <c r="AM78" s="167">
        <v>0</v>
      </c>
      <c r="AN78" s="167">
        <v>0</v>
      </c>
      <c r="AO78" s="167">
        <v>0</v>
      </c>
      <c r="AP78" s="167">
        <v>0</v>
      </c>
      <c r="AQ78" s="167">
        <v>0</v>
      </c>
      <c r="AR78" s="167">
        <v>0</v>
      </c>
      <c r="AS78" s="167">
        <v>0</v>
      </c>
      <c r="AT78" s="167">
        <v>0</v>
      </c>
      <c r="AU78" s="167">
        <v>0</v>
      </c>
      <c r="AV78" s="167">
        <v>0</v>
      </c>
      <c r="AW78" s="167">
        <v>0</v>
      </c>
      <c r="AX78" s="167">
        <v>0</v>
      </c>
      <c r="AY78" s="167">
        <v>0</v>
      </c>
      <c r="AZ78" s="167">
        <v>1</v>
      </c>
      <c r="BA78" s="167">
        <v>1</v>
      </c>
      <c r="BB78" s="167">
        <v>1</v>
      </c>
      <c r="BC78" s="167">
        <v>1</v>
      </c>
      <c r="BD78" s="167">
        <v>1</v>
      </c>
      <c r="BE78" s="167">
        <v>1</v>
      </c>
      <c r="BF78" s="167">
        <v>1</v>
      </c>
      <c r="BG78" s="167">
        <v>1</v>
      </c>
      <c r="BH78" s="167">
        <v>1</v>
      </c>
      <c r="BI78" s="167">
        <v>1</v>
      </c>
      <c r="BJ78" s="167">
        <v>1</v>
      </c>
      <c r="BK78" s="167">
        <v>1</v>
      </c>
      <c r="BL78" s="167">
        <v>1</v>
      </c>
      <c r="BM78" s="167">
        <v>1</v>
      </c>
      <c r="BN78" s="167">
        <v>1</v>
      </c>
      <c r="BO78" s="167">
        <v>1</v>
      </c>
      <c r="BP78" s="167">
        <v>1</v>
      </c>
      <c r="BQ78" s="167">
        <v>1</v>
      </c>
      <c r="BR78" s="167">
        <v>1</v>
      </c>
      <c r="BS78" s="167">
        <v>1</v>
      </c>
      <c r="BT78" s="167">
        <v>1</v>
      </c>
      <c r="BU78" s="167">
        <v>1</v>
      </c>
      <c r="BV78" s="167">
        <v>1</v>
      </c>
      <c r="BW78" s="167">
        <v>1</v>
      </c>
      <c r="BX78" s="167">
        <v>1</v>
      </c>
      <c r="BY78" s="167">
        <v>1</v>
      </c>
      <c r="BZ78" s="167">
        <v>1</v>
      </c>
      <c r="CA78" s="167">
        <v>1</v>
      </c>
      <c r="CB78" s="167">
        <v>1</v>
      </c>
      <c r="CC78" s="167">
        <v>1</v>
      </c>
      <c r="CD78" s="167">
        <v>1</v>
      </c>
      <c r="CE78" s="167">
        <v>1</v>
      </c>
      <c r="CF78" s="167">
        <v>1</v>
      </c>
      <c r="CG78" s="167">
        <v>1</v>
      </c>
      <c r="CH78" s="167">
        <v>1</v>
      </c>
      <c r="CI78" s="167">
        <v>1</v>
      </c>
      <c r="CJ78" s="167">
        <v>1</v>
      </c>
      <c r="CK78" s="167">
        <v>1</v>
      </c>
      <c r="CL78" s="167">
        <v>1</v>
      </c>
      <c r="CM78" s="167">
        <v>1</v>
      </c>
      <c r="CN78" s="167">
        <v>1</v>
      </c>
      <c r="CO78" s="167">
        <v>1</v>
      </c>
      <c r="CP78" s="167">
        <v>1</v>
      </c>
      <c r="CQ78" s="167">
        <v>1</v>
      </c>
      <c r="CR78" s="167">
        <v>1</v>
      </c>
      <c r="CS78" s="172">
        <v>0</v>
      </c>
      <c r="CT78" s="168">
        <v>0</v>
      </c>
      <c r="CU78" s="172"/>
    </row>
    <row r="79" spans="1:99" hidden="1" outlineLevel="1">
      <c r="A79" s="178">
        <v>2076</v>
      </c>
      <c r="B79" s="156"/>
      <c r="C79" s="167">
        <v>0</v>
      </c>
      <c r="D79" s="167">
        <v>0</v>
      </c>
      <c r="E79" s="167">
        <v>0</v>
      </c>
      <c r="F79" s="167">
        <v>0</v>
      </c>
      <c r="G79" s="167">
        <v>0</v>
      </c>
      <c r="H79" s="167">
        <v>0</v>
      </c>
      <c r="I79" s="167">
        <v>0</v>
      </c>
      <c r="J79" s="167">
        <v>0</v>
      </c>
      <c r="K79" s="167">
        <v>0</v>
      </c>
      <c r="L79" s="167">
        <v>0</v>
      </c>
      <c r="M79" s="167">
        <v>0</v>
      </c>
      <c r="N79" s="167">
        <v>0</v>
      </c>
      <c r="O79" s="167">
        <v>0</v>
      </c>
      <c r="P79" s="167">
        <v>0</v>
      </c>
      <c r="Q79" s="167">
        <v>0</v>
      </c>
      <c r="R79" s="167">
        <v>0</v>
      </c>
      <c r="S79" s="167">
        <v>0</v>
      </c>
      <c r="T79" s="167">
        <v>0</v>
      </c>
      <c r="U79" s="167">
        <v>0</v>
      </c>
      <c r="V79" s="167">
        <v>0</v>
      </c>
      <c r="W79" s="167">
        <v>0</v>
      </c>
      <c r="X79" s="167">
        <v>0</v>
      </c>
      <c r="Y79" s="167">
        <v>0</v>
      </c>
      <c r="Z79" s="167">
        <v>0</v>
      </c>
      <c r="AA79" s="167">
        <v>0</v>
      </c>
      <c r="AB79" s="167">
        <v>0</v>
      </c>
      <c r="AC79" s="167">
        <v>0</v>
      </c>
      <c r="AD79" s="167">
        <v>0</v>
      </c>
      <c r="AE79" s="167">
        <v>0</v>
      </c>
      <c r="AF79" s="167">
        <v>0</v>
      </c>
      <c r="AG79" s="167">
        <v>0</v>
      </c>
      <c r="AH79" s="167">
        <v>0</v>
      </c>
      <c r="AI79" s="167">
        <v>0</v>
      </c>
      <c r="AJ79" s="167">
        <v>0</v>
      </c>
      <c r="AK79" s="167">
        <v>0</v>
      </c>
      <c r="AL79" s="167">
        <v>0</v>
      </c>
      <c r="AM79" s="167">
        <v>0</v>
      </c>
      <c r="AN79" s="167">
        <v>0</v>
      </c>
      <c r="AO79" s="167">
        <v>0</v>
      </c>
      <c r="AP79" s="167">
        <v>0</v>
      </c>
      <c r="AQ79" s="167">
        <v>0</v>
      </c>
      <c r="AR79" s="167">
        <v>0</v>
      </c>
      <c r="AS79" s="167">
        <v>0</v>
      </c>
      <c r="AT79" s="167">
        <v>0</v>
      </c>
      <c r="AU79" s="167">
        <v>0</v>
      </c>
      <c r="AV79" s="167">
        <v>0</v>
      </c>
      <c r="AW79" s="167">
        <v>0</v>
      </c>
      <c r="AX79" s="167">
        <v>0</v>
      </c>
      <c r="AY79" s="167">
        <v>0</v>
      </c>
      <c r="AZ79" s="167">
        <v>0</v>
      </c>
      <c r="BA79" s="167">
        <v>1</v>
      </c>
      <c r="BB79" s="167">
        <v>1</v>
      </c>
      <c r="BC79" s="167">
        <v>1</v>
      </c>
      <c r="BD79" s="167">
        <v>1</v>
      </c>
      <c r="BE79" s="167">
        <v>1</v>
      </c>
      <c r="BF79" s="167">
        <v>1</v>
      </c>
      <c r="BG79" s="167">
        <v>1</v>
      </c>
      <c r="BH79" s="167">
        <v>1</v>
      </c>
      <c r="BI79" s="167">
        <v>1</v>
      </c>
      <c r="BJ79" s="167">
        <v>1</v>
      </c>
      <c r="BK79" s="167">
        <v>1</v>
      </c>
      <c r="BL79" s="167">
        <v>1</v>
      </c>
      <c r="BM79" s="167">
        <v>1</v>
      </c>
      <c r="BN79" s="167">
        <v>1</v>
      </c>
      <c r="BO79" s="167">
        <v>1</v>
      </c>
      <c r="BP79" s="167">
        <v>1</v>
      </c>
      <c r="BQ79" s="167">
        <v>1</v>
      </c>
      <c r="BR79" s="167">
        <v>1</v>
      </c>
      <c r="BS79" s="167">
        <v>1</v>
      </c>
      <c r="BT79" s="167">
        <v>1</v>
      </c>
      <c r="BU79" s="167">
        <v>1</v>
      </c>
      <c r="BV79" s="167">
        <v>1</v>
      </c>
      <c r="BW79" s="167">
        <v>1</v>
      </c>
      <c r="BX79" s="167">
        <v>1</v>
      </c>
      <c r="BY79" s="167">
        <v>1</v>
      </c>
      <c r="BZ79" s="167">
        <v>1</v>
      </c>
      <c r="CA79" s="167">
        <v>1</v>
      </c>
      <c r="CB79" s="167">
        <v>1</v>
      </c>
      <c r="CC79" s="167">
        <v>1</v>
      </c>
      <c r="CD79" s="167">
        <v>1</v>
      </c>
      <c r="CE79" s="167">
        <v>1</v>
      </c>
      <c r="CF79" s="167">
        <v>1</v>
      </c>
      <c r="CG79" s="167">
        <v>1</v>
      </c>
      <c r="CH79" s="167">
        <v>1</v>
      </c>
      <c r="CI79" s="167">
        <v>1</v>
      </c>
      <c r="CJ79" s="167">
        <v>1</v>
      </c>
      <c r="CK79" s="167">
        <v>1</v>
      </c>
      <c r="CL79" s="167">
        <v>1</v>
      </c>
      <c r="CM79" s="167">
        <v>1</v>
      </c>
      <c r="CN79" s="167">
        <v>1</v>
      </c>
      <c r="CO79" s="167">
        <v>1</v>
      </c>
      <c r="CP79" s="167">
        <v>1</v>
      </c>
      <c r="CQ79" s="167">
        <v>1</v>
      </c>
      <c r="CR79" s="167">
        <v>1</v>
      </c>
      <c r="CS79" s="167">
        <v>1</v>
      </c>
      <c r="CT79" s="168">
        <v>0</v>
      </c>
      <c r="CU79" s="172"/>
    </row>
    <row r="80" spans="1:99" ht="12.75" hidden="1" outlineLevel="1" thickBot="1">
      <c r="A80" s="179">
        <v>2077</v>
      </c>
      <c r="B80" s="169"/>
      <c r="C80" s="169">
        <v>0</v>
      </c>
      <c r="D80" s="169">
        <v>0</v>
      </c>
      <c r="E80" s="169">
        <v>0</v>
      </c>
      <c r="F80" s="169">
        <v>0</v>
      </c>
      <c r="G80" s="169">
        <v>0</v>
      </c>
      <c r="H80" s="169">
        <v>0</v>
      </c>
      <c r="I80" s="169">
        <v>0</v>
      </c>
      <c r="J80" s="169">
        <v>0</v>
      </c>
      <c r="K80" s="169">
        <v>0</v>
      </c>
      <c r="L80" s="169">
        <v>0</v>
      </c>
      <c r="M80" s="169">
        <v>0</v>
      </c>
      <c r="N80" s="169">
        <v>0</v>
      </c>
      <c r="O80" s="169">
        <v>0</v>
      </c>
      <c r="P80" s="169">
        <v>0</v>
      </c>
      <c r="Q80" s="169">
        <v>0</v>
      </c>
      <c r="R80" s="169">
        <v>0</v>
      </c>
      <c r="S80" s="169">
        <v>0</v>
      </c>
      <c r="T80" s="169">
        <v>0</v>
      </c>
      <c r="U80" s="169">
        <v>0</v>
      </c>
      <c r="V80" s="169">
        <v>0</v>
      </c>
      <c r="W80" s="169">
        <v>0</v>
      </c>
      <c r="X80" s="169">
        <v>0</v>
      </c>
      <c r="Y80" s="169">
        <v>0</v>
      </c>
      <c r="Z80" s="169">
        <v>0</v>
      </c>
      <c r="AA80" s="169">
        <v>0</v>
      </c>
      <c r="AB80" s="169">
        <v>0</v>
      </c>
      <c r="AC80" s="169">
        <v>0</v>
      </c>
      <c r="AD80" s="169">
        <v>0</v>
      </c>
      <c r="AE80" s="169">
        <v>0</v>
      </c>
      <c r="AF80" s="169">
        <v>0</v>
      </c>
      <c r="AG80" s="169">
        <v>0</v>
      </c>
      <c r="AH80" s="169">
        <v>0</v>
      </c>
      <c r="AI80" s="169">
        <v>0</v>
      </c>
      <c r="AJ80" s="169">
        <v>0</v>
      </c>
      <c r="AK80" s="169">
        <v>0</v>
      </c>
      <c r="AL80" s="169">
        <v>0</v>
      </c>
      <c r="AM80" s="169">
        <v>0</v>
      </c>
      <c r="AN80" s="169">
        <v>0</v>
      </c>
      <c r="AO80" s="169">
        <v>0</v>
      </c>
      <c r="AP80" s="169">
        <v>0</v>
      </c>
      <c r="AQ80" s="169">
        <v>0</v>
      </c>
      <c r="AR80" s="169">
        <v>0</v>
      </c>
      <c r="AS80" s="169">
        <v>0</v>
      </c>
      <c r="AT80" s="169">
        <v>0</v>
      </c>
      <c r="AU80" s="169">
        <v>0</v>
      </c>
      <c r="AV80" s="169">
        <v>0</v>
      </c>
      <c r="AW80" s="169">
        <v>0</v>
      </c>
      <c r="AX80" s="169">
        <v>0</v>
      </c>
      <c r="AY80" s="169">
        <v>0</v>
      </c>
      <c r="AZ80" s="169">
        <v>0</v>
      </c>
      <c r="BA80" s="169">
        <v>0</v>
      </c>
      <c r="BB80" s="169">
        <v>1</v>
      </c>
      <c r="BC80" s="169">
        <v>1</v>
      </c>
      <c r="BD80" s="169">
        <v>1</v>
      </c>
      <c r="BE80" s="169">
        <v>1</v>
      </c>
      <c r="BF80" s="169">
        <v>1</v>
      </c>
      <c r="BG80" s="169">
        <v>1</v>
      </c>
      <c r="BH80" s="169">
        <v>1</v>
      </c>
      <c r="BI80" s="169">
        <v>1</v>
      </c>
      <c r="BJ80" s="169">
        <v>1</v>
      </c>
      <c r="BK80" s="169">
        <v>1</v>
      </c>
      <c r="BL80" s="169">
        <v>1</v>
      </c>
      <c r="BM80" s="169">
        <v>1</v>
      </c>
      <c r="BN80" s="169">
        <v>1</v>
      </c>
      <c r="BO80" s="169">
        <v>1</v>
      </c>
      <c r="BP80" s="169">
        <v>1</v>
      </c>
      <c r="BQ80" s="169">
        <v>1</v>
      </c>
      <c r="BR80" s="169">
        <v>1</v>
      </c>
      <c r="BS80" s="169">
        <v>1</v>
      </c>
      <c r="BT80" s="169">
        <v>1</v>
      </c>
      <c r="BU80" s="169">
        <v>1</v>
      </c>
      <c r="BV80" s="169">
        <v>1</v>
      </c>
      <c r="BW80" s="169">
        <v>1</v>
      </c>
      <c r="BX80" s="169">
        <v>1</v>
      </c>
      <c r="BY80" s="169">
        <v>1</v>
      </c>
      <c r="BZ80" s="169">
        <v>1</v>
      </c>
      <c r="CA80" s="169">
        <v>1</v>
      </c>
      <c r="CB80" s="169">
        <v>1</v>
      </c>
      <c r="CC80" s="169">
        <v>1</v>
      </c>
      <c r="CD80" s="169">
        <v>1</v>
      </c>
      <c r="CE80" s="169">
        <v>1</v>
      </c>
      <c r="CF80" s="169">
        <v>1</v>
      </c>
      <c r="CG80" s="169">
        <v>1</v>
      </c>
      <c r="CH80" s="169">
        <v>1</v>
      </c>
      <c r="CI80" s="169">
        <v>1</v>
      </c>
      <c r="CJ80" s="169">
        <v>1</v>
      </c>
      <c r="CK80" s="169">
        <v>1</v>
      </c>
      <c r="CL80" s="169">
        <v>1</v>
      </c>
      <c r="CM80" s="169">
        <v>1</v>
      </c>
      <c r="CN80" s="169">
        <v>1</v>
      </c>
      <c r="CO80" s="169">
        <v>1</v>
      </c>
      <c r="CP80" s="169">
        <v>1</v>
      </c>
      <c r="CQ80" s="169">
        <v>1</v>
      </c>
      <c r="CR80" s="169">
        <v>1</v>
      </c>
      <c r="CS80" s="169">
        <v>1</v>
      </c>
      <c r="CT80" s="170">
        <v>1</v>
      </c>
      <c r="CU80" s="172"/>
    </row>
    <row r="81" spans="1:86" collapsed="1">
      <c r="A81" s="167"/>
      <c r="B81" s="167"/>
      <c r="C81" s="167"/>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c r="AL81" s="167"/>
      <c r="AM81" s="167"/>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167"/>
      <c r="BM81" s="167"/>
      <c r="BN81" s="167"/>
      <c r="BO81" s="167"/>
      <c r="BP81" s="167"/>
      <c r="BQ81" s="167"/>
      <c r="BR81" s="167"/>
      <c r="BS81" s="167"/>
      <c r="BT81" s="167"/>
      <c r="BU81" s="167"/>
      <c r="BV81" s="167"/>
      <c r="BW81" s="167"/>
      <c r="BX81" s="167"/>
      <c r="BY81" s="167"/>
      <c r="BZ81" s="167"/>
      <c r="CA81" s="167"/>
      <c r="CB81" s="167"/>
      <c r="CC81" s="167"/>
      <c r="CD81" s="167"/>
      <c r="CE81" s="167"/>
      <c r="CF81" s="167"/>
      <c r="CG81" s="167"/>
      <c r="CH81" s="167"/>
    </row>
    <row r="82" spans="1:86">
      <c r="A82" s="167"/>
      <c r="B82" s="167"/>
      <c r="C82" s="167"/>
      <c r="D82" s="167"/>
      <c r="E82" s="167"/>
      <c r="F82" s="167"/>
      <c r="G82" s="167"/>
      <c r="H82" s="167"/>
      <c r="I82" s="167"/>
      <c r="J82" s="167"/>
      <c r="K82" s="167"/>
      <c r="L82" s="167"/>
      <c r="M82" s="167"/>
      <c r="N82" s="167"/>
      <c r="O82" s="167"/>
      <c r="P82" s="167"/>
      <c r="Q82" s="167"/>
      <c r="R82" s="167"/>
      <c r="S82" s="167"/>
      <c r="T82" s="167"/>
      <c r="U82" s="167"/>
      <c r="V82" s="167"/>
      <c r="W82" s="167"/>
      <c r="X82" s="167"/>
      <c r="Y82" s="167"/>
      <c r="Z82" s="167"/>
      <c r="AA82" s="167"/>
      <c r="AB82" s="167"/>
      <c r="AC82" s="167"/>
      <c r="AD82" s="167"/>
      <c r="AE82" s="167"/>
      <c r="AF82" s="167"/>
      <c r="AG82" s="167"/>
      <c r="AH82" s="167"/>
      <c r="AI82" s="167"/>
      <c r="AJ82" s="167"/>
      <c r="AK82" s="167"/>
      <c r="AL82" s="167"/>
      <c r="AM82" s="167"/>
      <c r="AN82" s="167"/>
      <c r="AO82" s="167"/>
      <c r="AP82" s="167"/>
      <c r="AQ82" s="167"/>
      <c r="AR82" s="167"/>
      <c r="AS82" s="167"/>
      <c r="AT82" s="167"/>
      <c r="AU82" s="167"/>
      <c r="AV82" s="167"/>
      <c r="AW82" s="167"/>
      <c r="AX82" s="167"/>
      <c r="AY82" s="167"/>
      <c r="AZ82" s="167"/>
      <c r="BA82" s="167"/>
      <c r="BB82" s="167"/>
      <c r="BC82" s="167"/>
      <c r="BD82" s="167"/>
      <c r="BE82" s="167"/>
      <c r="BF82" s="167"/>
      <c r="BG82" s="167"/>
      <c r="BH82" s="167"/>
      <c r="BI82" s="167"/>
      <c r="BJ82" s="167"/>
      <c r="BK82" s="167"/>
      <c r="BL82" s="167"/>
      <c r="BM82" s="167"/>
      <c r="BN82" s="167"/>
      <c r="BO82" s="167"/>
      <c r="BP82" s="167"/>
      <c r="BQ82" s="167"/>
      <c r="BR82" s="167"/>
      <c r="BS82" s="167"/>
      <c r="BT82" s="167"/>
      <c r="BU82" s="167"/>
      <c r="BV82" s="167"/>
      <c r="BW82" s="167"/>
      <c r="BX82" s="167"/>
      <c r="BY82" s="167"/>
      <c r="BZ82" s="167"/>
      <c r="CA82" s="167"/>
      <c r="CB82" s="167"/>
      <c r="CC82" s="167"/>
      <c r="CD82" s="167"/>
      <c r="CE82" s="167"/>
      <c r="CF82" s="167"/>
      <c r="CG82" s="167"/>
      <c r="CH82" s="167"/>
    </row>
    <row r="83" spans="1:86">
      <c r="A83" s="167"/>
      <c r="B83" s="167"/>
      <c r="C83" s="167"/>
      <c r="D83" s="167"/>
      <c r="E83" s="167"/>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167"/>
      <c r="AM83" s="167"/>
      <c r="AN83" s="167"/>
      <c r="AO83" s="167"/>
      <c r="AP83" s="167"/>
      <c r="AQ83" s="167"/>
      <c r="AR83" s="167"/>
      <c r="AS83" s="167"/>
      <c r="AT83" s="167"/>
      <c r="AU83" s="167"/>
      <c r="AV83" s="167"/>
      <c r="AW83" s="167"/>
      <c r="AX83" s="167"/>
      <c r="AY83" s="167"/>
      <c r="AZ83" s="167"/>
      <c r="BA83" s="167"/>
      <c r="BB83" s="167"/>
      <c r="BC83" s="167"/>
      <c r="BD83" s="167"/>
      <c r="BE83" s="167"/>
      <c r="BF83" s="167"/>
      <c r="BG83" s="167"/>
      <c r="BH83" s="167"/>
      <c r="BI83" s="167"/>
      <c r="BJ83" s="167"/>
      <c r="BK83" s="167"/>
      <c r="BL83" s="167"/>
      <c r="BM83" s="167"/>
      <c r="BN83" s="167"/>
      <c r="BO83" s="167"/>
      <c r="BP83" s="167"/>
      <c r="BQ83" s="167"/>
      <c r="BR83" s="167"/>
      <c r="BS83" s="167"/>
      <c r="BT83" s="167"/>
      <c r="BU83" s="167"/>
      <c r="BV83" s="167"/>
      <c r="BW83" s="167"/>
      <c r="BX83" s="167"/>
      <c r="BY83" s="167"/>
      <c r="BZ83" s="167"/>
      <c r="CA83" s="167"/>
      <c r="CB83" s="167"/>
      <c r="CC83" s="167"/>
      <c r="CD83" s="167"/>
      <c r="CE83" s="167"/>
      <c r="CF83" s="167"/>
      <c r="CG83" s="167"/>
      <c r="CH83" s="167"/>
    </row>
    <row r="84" spans="1:86">
      <c r="A84" s="167"/>
      <c r="B84" s="167"/>
      <c r="C84" s="167"/>
      <c r="D84" s="167"/>
      <c r="E84" s="167"/>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167"/>
      <c r="AM84" s="167"/>
      <c r="AN84" s="167"/>
      <c r="AO84" s="167"/>
      <c r="AP84" s="167"/>
      <c r="AQ84" s="167"/>
      <c r="AR84" s="167"/>
      <c r="AS84" s="167"/>
      <c r="AT84" s="167"/>
      <c r="AU84" s="167"/>
      <c r="AV84" s="167"/>
      <c r="AW84" s="167"/>
      <c r="AX84" s="167"/>
      <c r="AY84" s="167"/>
      <c r="AZ84" s="167"/>
      <c r="BA84" s="167"/>
      <c r="BB84" s="167"/>
      <c r="BC84" s="167"/>
      <c r="BD84" s="167"/>
      <c r="BE84" s="167"/>
      <c r="BF84" s="167"/>
      <c r="BG84" s="167"/>
      <c r="BH84" s="167"/>
      <c r="BI84" s="167"/>
      <c r="BJ84" s="167"/>
      <c r="BK84" s="167"/>
      <c r="BL84" s="167"/>
      <c r="BM84" s="167"/>
      <c r="BN84" s="167"/>
      <c r="BO84" s="167"/>
      <c r="BP84" s="167"/>
      <c r="BQ84" s="167"/>
      <c r="BR84" s="167"/>
      <c r="BS84" s="167"/>
      <c r="BT84" s="167"/>
      <c r="BU84" s="167"/>
      <c r="BV84" s="167"/>
      <c r="BW84" s="167"/>
      <c r="BX84" s="167"/>
      <c r="BY84" s="167"/>
      <c r="BZ84" s="167"/>
      <c r="CA84" s="167"/>
      <c r="CB84" s="167"/>
      <c r="CC84" s="167"/>
      <c r="CD84" s="167"/>
      <c r="CE84" s="167"/>
      <c r="CF84" s="167"/>
      <c r="CG84" s="167"/>
      <c r="CH84" s="167"/>
    </row>
    <row r="85" spans="1:86">
      <c r="A85" s="167"/>
      <c r="B85" s="167"/>
      <c r="C85" s="167"/>
      <c r="D85" s="167"/>
      <c r="E85" s="167"/>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167"/>
      <c r="AM85" s="167"/>
      <c r="AN85" s="167"/>
      <c r="AO85" s="167"/>
      <c r="AP85" s="167"/>
      <c r="AQ85" s="167"/>
      <c r="AR85" s="167"/>
      <c r="AS85" s="167"/>
      <c r="AT85" s="167"/>
      <c r="AU85" s="167"/>
      <c r="AV85" s="167"/>
      <c r="AW85" s="167"/>
      <c r="AX85" s="167"/>
      <c r="AY85" s="167"/>
      <c r="AZ85" s="167"/>
      <c r="BA85" s="167"/>
      <c r="BB85" s="167"/>
      <c r="BC85" s="167"/>
      <c r="BD85" s="167"/>
      <c r="BE85" s="167"/>
      <c r="BF85" s="167"/>
      <c r="BG85" s="167"/>
      <c r="BH85" s="167"/>
      <c r="BI85" s="167"/>
      <c r="BJ85" s="167"/>
      <c r="BK85" s="167"/>
      <c r="BL85" s="167"/>
      <c r="BM85" s="167"/>
      <c r="BN85" s="167"/>
      <c r="BO85" s="167"/>
      <c r="BP85" s="167"/>
      <c r="BQ85" s="167"/>
      <c r="BR85" s="167"/>
      <c r="BS85" s="167"/>
      <c r="BT85" s="167"/>
      <c r="BU85" s="167"/>
      <c r="BV85" s="167"/>
      <c r="BW85" s="167"/>
      <c r="BX85" s="167"/>
      <c r="BY85" s="167"/>
      <c r="BZ85" s="167"/>
      <c r="CA85" s="167"/>
      <c r="CB85" s="167"/>
      <c r="CC85" s="167"/>
      <c r="CD85" s="167"/>
      <c r="CE85" s="167"/>
      <c r="CF85" s="167"/>
      <c r="CG85" s="167"/>
      <c r="CH85" s="167"/>
    </row>
    <row r="86" spans="1:86">
      <c r="A86" s="155"/>
      <c r="B86" s="156"/>
      <c r="C86" s="155"/>
      <c r="D86" s="155"/>
      <c r="E86" s="67"/>
      <c r="F86" s="156"/>
      <c r="G86" s="156"/>
      <c r="H86" s="155"/>
      <c r="I86" s="155"/>
      <c r="J86" s="155"/>
      <c r="K86" s="155"/>
      <c r="L86" s="155"/>
      <c r="M86" s="155"/>
      <c r="N86" s="155"/>
      <c r="O86" s="155"/>
      <c r="P86" s="155"/>
      <c r="Q86" s="155"/>
      <c r="R86" s="155"/>
      <c r="S86" s="155"/>
      <c r="T86" s="155"/>
      <c r="U86" s="155"/>
      <c r="V86" s="155"/>
      <c r="W86" s="155"/>
      <c r="X86" s="155"/>
      <c r="Y86" s="155"/>
      <c r="Z86" s="155"/>
      <c r="AA86" s="155"/>
      <c r="AB86" s="155"/>
      <c r="AC86" s="155"/>
      <c r="AD86" s="155"/>
      <c r="AE86" s="155"/>
      <c r="AF86" s="155"/>
      <c r="AG86" s="155"/>
      <c r="AH86" s="155"/>
      <c r="AI86" s="155"/>
      <c r="AJ86" s="155"/>
      <c r="AK86" s="155"/>
      <c r="AL86" s="155"/>
      <c r="AM86" s="155"/>
      <c r="AN86" s="155"/>
      <c r="AO86" s="155"/>
      <c r="AP86" s="155"/>
      <c r="AQ86" s="155"/>
      <c r="AR86" s="155"/>
      <c r="AS86" s="155"/>
      <c r="AT86" s="155"/>
      <c r="AU86" s="155"/>
      <c r="AV86" s="155"/>
      <c r="AW86" s="155"/>
      <c r="AX86" s="155"/>
      <c r="AY86" s="155"/>
      <c r="AZ86" s="155"/>
      <c r="BA86" s="155"/>
      <c r="BB86" s="167"/>
      <c r="BC86" s="167"/>
      <c r="BD86" s="167"/>
      <c r="BE86" s="167"/>
      <c r="BF86" s="167"/>
      <c r="BG86" s="167"/>
      <c r="BH86" s="167"/>
      <c r="BI86" s="167"/>
      <c r="BJ86" s="167"/>
      <c r="BK86" s="167"/>
      <c r="BL86" s="167"/>
      <c r="BM86" s="167"/>
      <c r="BN86" s="167"/>
      <c r="BO86" s="167"/>
      <c r="BP86" s="167"/>
      <c r="BQ86" s="167"/>
      <c r="BR86" s="167"/>
      <c r="BS86" s="167"/>
      <c r="BT86" s="167"/>
      <c r="BU86" s="167"/>
      <c r="BV86" s="167"/>
      <c r="BW86" s="167"/>
      <c r="BX86" s="167"/>
      <c r="BY86" s="167"/>
      <c r="BZ86" s="167"/>
      <c r="CA86" s="167"/>
      <c r="CB86" s="167"/>
      <c r="CC86" s="167"/>
      <c r="CD86" s="167"/>
      <c r="CE86" s="167"/>
      <c r="CF86" s="167"/>
      <c r="CG86" s="167"/>
      <c r="CH86" s="167"/>
    </row>
    <row r="87" spans="1:86">
      <c r="A87" s="155"/>
      <c r="B87" s="156"/>
      <c r="C87" s="155"/>
      <c r="D87" s="155"/>
      <c r="E87" s="67"/>
      <c r="F87" s="156"/>
      <c r="G87" s="156"/>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67"/>
      <c r="BC87" s="167"/>
      <c r="BD87" s="167"/>
      <c r="BE87" s="167"/>
      <c r="BF87" s="167"/>
      <c r="BG87" s="167"/>
      <c r="BH87" s="167"/>
      <c r="BI87" s="167"/>
      <c r="BJ87" s="167"/>
      <c r="BK87" s="167"/>
      <c r="BL87" s="167"/>
      <c r="BM87" s="167"/>
      <c r="BN87" s="167"/>
      <c r="BO87" s="167"/>
      <c r="BP87" s="167"/>
      <c r="BQ87" s="167"/>
      <c r="BR87" s="167"/>
      <c r="BS87" s="167"/>
      <c r="BT87" s="167"/>
      <c r="BU87" s="167"/>
      <c r="BV87" s="167"/>
      <c r="BW87" s="167"/>
      <c r="BX87" s="167"/>
      <c r="BY87" s="167"/>
      <c r="BZ87" s="167"/>
      <c r="CA87" s="167"/>
      <c r="CB87" s="167"/>
      <c r="CC87" s="167"/>
      <c r="CD87" s="167"/>
      <c r="CE87" s="167"/>
      <c r="CF87" s="167"/>
      <c r="CG87" s="167"/>
      <c r="CH87" s="167"/>
    </row>
    <row r="88" spans="1:86">
      <c r="A88" s="155"/>
      <c r="B88" s="156"/>
      <c r="C88" s="155"/>
      <c r="D88" s="155"/>
      <c r="E88" s="67"/>
      <c r="F88" s="156"/>
      <c r="G88" s="156"/>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67"/>
      <c r="BC88" s="167"/>
      <c r="BD88" s="167"/>
      <c r="BE88" s="167"/>
      <c r="BF88" s="167"/>
      <c r="BG88" s="167"/>
      <c r="BH88" s="167"/>
      <c r="BI88" s="167"/>
      <c r="BJ88" s="167"/>
      <c r="BK88" s="167"/>
      <c r="BL88" s="167"/>
      <c r="BM88" s="167"/>
      <c r="BN88" s="167"/>
      <c r="BO88" s="167"/>
      <c r="BP88" s="167"/>
      <c r="BQ88" s="167"/>
      <c r="BR88" s="167"/>
      <c r="BS88" s="167"/>
      <c r="BT88" s="167"/>
      <c r="BU88" s="167"/>
      <c r="BV88" s="167"/>
      <c r="BW88" s="167"/>
      <c r="BX88" s="167"/>
      <c r="BY88" s="167"/>
      <c r="BZ88" s="167"/>
      <c r="CA88" s="167"/>
      <c r="CB88" s="167"/>
      <c r="CC88" s="167"/>
      <c r="CD88" s="167"/>
      <c r="CE88" s="167"/>
      <c r="CF88" s="167"/>
      <c r="CG88" s="167"/>
      <c r="CH88" s="167"/>
    </row>
    <row r="89" spans="1:86">
      <c r="A89" s="155"/>
      <c r="B89" s="156"/>
      <c r="C89" s="155"/>
      <c r="D89" s="155"/>
      <c r="E89" s="67"/>
      <c r="F89" s="156"/>
      <c r="G89" s="156"/>
      <c r="H89" s="155"/>
      <c r="I89" s="155"/>
      <c r="J89" s="155"/>
      <c r="K89" s="155"/>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155"/>
      <c r="AQ89" s="155"/>
      <c r="AR89" s="155"/>
      <c r="AS89" s="155"/>
      <c r="AT89" s="155"/>
      <c r="AU89" s="155"/>
      <c r="AV89" s="155"/>
      <c r="AW89" s="155"/>
      <c r="AX89" s="155"/>
      <c r="AY89" s="155"/>
      <c r="AZ89" s="155"/>
      <c r="BA89" s="155"/>
      <c r="BB89" s="167"/>
      <c r="BC89" s="167"/>
      <c r="BD89" s="167"/>
      <c r="BE89" s="167"/>
      <c r="BF89" s="167"/>
      <c r="BG89" s="167"/>
      <c r="BH89" s="167"/>
      <c r="BI89" s="167"/>
      <c r="BJ89" s="167"/>
      <c r="BK89" s="167"/>
      <c r="BL89" s="167"/>
      <c r="BM89" s="167"/>
      <c r="BN89" s="167"/>
      <c r="BO89" s="167"/>
      <c r="BP89" s="167"/>
      <c r="BQ89" s="167"/>
      <c r="BR89" s="167"/>
      <c r="BS89" s="167"/>
      <c r="BT89" s="167"/>
      <c r="BU89" s="167"/>
      <c r="BV89" s="167"/>
      <c r="BW89" s="167"/>
      <c r="BX89" s="167"/>
      <c r="BY89" s="167"/>
      <c r="BZ89" s="167"/>
      <c r="CA89" s="167"/>
      <c r="CB89" s="167"/>
      <c r="CC89" s="167"/>
      <c r="CD89" s="167"/>
      <c r="CE89" s="167"/>
      <c r="CF89" s="167"/>
      <c r="CG89" s="167"/>
      <c r="CH89" s="167"/>
    </row>
    <row r="90" spans="1:86">
      <c r="A90" s="155"/>
      <c r="B90" s="156"/>
      <c r="C90" s="155"/>
      <c r="D90" s="155"/>
      <c r="E90" s="67"/>
      <c r="F90" s="156"/>
      <c r="G90" s="156"/>
      <c r="H90" s="155"/>
      <c r="I90" s="155"/>
      <c r="J90" s="155"/>
      <c r="K90" s="155"/>
      <c r="L90" s="155"/>
      <c r="M90" s="155"/>
      <c r="N90" s="155"/>
      <c r="O90" s="155"/>
      <c r="P90" s="155"/>
      <c r="Q90" s="155"/>
      <c r="R90" s="155"/>
      <c r="S90" s="155"/>
      <c r="T90" s="155"/>
      <c r="U90" s="155"/>
      <c r="V90" s="155"/>
      <c r="W90" s="155"/>
      <c r="X90" s="155"/>
      <c r="Y90" s="155"/>
      <c r="Z90" s="155"/>
      <c r="AA90" s="155"/>
      <c r="AB90" s="155"/>
      <c r="AC90" s="155"/>
      <c r="AD90" s="155"/>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5"/>
      <c r="BB90" s="167"/>
      <c r="BC90" s="167"/>
      <c r="BD90" s="167"/>
      <c r="BE90" s="167"/>
      <c r="BF90" s="167"/>
      <c r="BG90" s="167"/>
      <c r="BH90" s="167"/>
      <c r="BI90" s="167"/>
      <c r="BJ90" s="167"/>
      <c r="BK90" s="167"/>
      <c r="BL90" s="167"/>
      <c r="BM90" s="167"/>
      <c r="BN90" s="167"/>
      <c r="BO90" s="167"/>
      <c r="BP90" s="167"/>
      <c r="BQ90" s="167"/>
      <c r="BR90" s="167"/>
      <c r="BS90" s="167"/>
      <c r="BT90" s="167"/>
      <c r="BU90" s="167"/>
      <c r="BV90" s="167"/>
      <c r="BW90" s="167"/>
      <c r="BX90" s="167"/>
      <c r="BY90" s="167"/>
      <c r="BZ90" s="167"/>
      <c r="CA90" s="167"/>
      <c r="CB90" s="167"/>
      <c r="CC90" s="167"/>
      <c r="CD90" s="167"/>
      <c r="CE90" s="167"/>
      <c r="CF90" s="167"/>
      <c r="CG90" s="167"/>
      <c r="CH90" s="167"/>
    </row>
    <row r="91" spans="1:86">
      <c r="A91" s="155"/>
      <c r="B91" s="156"/>
      <c r="C91" s="155"/>
      <c r="D91" s="155"/>
      <c r="E91" s="67"/>
      <c r="F91" s="156"/>
      <c r="G91" s="156"/>
      <c r="H91" s="155"/>
      <c r="I91" s="155"/>
      <c r="J91" s="155"/>
      <c r="K91" s="155"/>
      <c r="L91" s="155"/>
      <c r="M91" s="155"/>
      <c r="N91" s="155"/>
      <c r="O91" s="155"/>
      <c r="P91" s="155"/>
      <c r="Q91" s="155"/>
      <c r="R91" s="155"/>
      <c r="S91" s="155"/>
      <c r="T91" s="155"/>
      <c r="U91" s="155"/>
      <c r="V91" s="155"/>
      <c r="W91" s="155"/>
      <c r="X91" s="155"/>
      <c r="Y91" s="155"/>
      <c r="Z91" s="155"/>
      <c r="AA91" s="155"/>
      <c r="AB91" s="155"/>
      <c r="AC91" s="155"/>
      <c r="AD91" s="155"/>
      <c r="AE91" s="155"/>
      <c r="AF91" s="155"/>
      <c r="AG91" s="155"/>
      <c r="AH91" s="155"/>
      <c r="AI91" s="155"/>
      <c r="AJ91" s="155"/>
      <c r="AK91" s="155"/>
      <c r="AL91" s="155"/>
      <c r="AM91" s="155"/>
      <c r="AN91" s="155"/>
      <c r="AO91" s="155"/>
      <c r="AP91" s="155"/>
      <c r="AQ91" s="155"/>
      <c r="AR91" s="155"/>
      <c r="AS91" s="155"/>
      <c r="AT91" s="155"/>
      <c r="AU91" s="155"/>
      <c r="AV91" s="155"/>
      <c r="AW91" s="155"/>
      <c r="AX91" s="155"/>
      <c r="AY91" s="155"/>
      <c r="AZ91" s="155"/>
      <c r="BA91" s="155"/>
      <c r="BB91" s="167"/>
      <c r="BC91" s="167"/>
      <c r="BD91" s="167"/>
      <c r="BE91" s="167"/>
      <c r="BF91" s="167"/>
      <c r="BG91" s="167"/>
      <c r="BH91" s="167"/>
      <c r="BI91" s="167"/>
      <c r="BJ91" s="167"/>
      <c r="BK91" s="167"/>
      <c r="BL91" s="167"/>
      <c r="BM91" s="167"/>
      <c r="BN91" s="167"/>
      <c r="BO91" s="167"/>
      <c r="BP91" s="167"/>
      <c r="BQ91" s="167"/>
      <c r="BR91" s="167"/>
      <c r="BS91" s="167"/>
      <c r="BT91" s="167"/>
      <c r="BU91" s="167"/>
      <c r="BV91" s="167"/>
      <c r="BW91" s="167"/>
      <c r="BX91" s="167"/>
      <c r="BY91" s="167"/>
      <c r="BZ91" s="167"/>
      <c r="CA91" s="167"/>
      <c r="CB91" s="167"/>
      <c r="CC91" s="167"/>
      <c r="CD91" s="167"/>
      <c r="CE91" s="167"/>
      <c r="CF91" s="167"/>
      <c r="CG91" s="167"/>
      <c r="CH91" s="167"/>
    </row>
    <row r="92" spans="1:86">
      <c r="A92" s="155"/>
      <c r="B92" s="156"/>
      <c r="C92" s="155"/>
      <c r="D92" s="155"/>
      <c r="E92" s="67"/>
      <c r="F92" s="156"/>
      <c r="G92" s="156"/>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55"/>
      <c r="AJ92" s="155"/>
      <c r="AK92" s="155"/>
      <c r="AL92" s="155"/>
      <c r="AM92" s="155"/>
      <c r="AN92" s="155"/>
      <c r="AO92" s="155"/>
      <c r="AP92" s="155"/>
      <c r="AQ92" s="155"/>
      <c r="AR92" s="155"/>
      <c r="AS92" s="155"/>
      <c r="AT92" s="155"/>
      <c r="AU92" s="155"/>
      <c r="AV92" s="155"/>
      <c r="AW92" s="155"/>
      <c r="AX92" s="155"/>
      <c r="AY92" s="155"/>
      <c r="AZ92" s="155"/>
      <c r="BA92" s="155"/>
      <c r="BB92" s="155"/>
      <c r="BC92" s="155"/>
      <c r="BD92" s="155"/>
      <c r="BE92" s="155"/>
      <c r="BF92" s="155"/>
      <c r="BG92" s="155"/>
      <c r="BH92" s="167"/>
      <c r="BI92" s="167"/>
      <c r="BJ92" s="167"/>
      <c r="BK92" s="167"/>
      <c r="BL92" s="167"/>
      <c r="BM92" s="167"/>
      <c r="BN92" s="167"/>
      <c r="BO92" s="167"/>
      <c r="BP92" s="167"/>
      <c r="BQ92" s="167"/>
      <c r="BR92" s="167"/>
      <c r="BS92" s="167"/>
      <c r="BT92" s="167"/>
      <c r="BU92" s="167"/>
      <c r="BV92" s="167"/>
      <c r="BW92" s="167"/>
      <c r="BX92" s="167"/>
      <c r="BY92" s="167"/>
      <c r="BZ92" s="167"/>
      <c r="CA92" s="167"/>
      <c r="CB92" s="167"/>
      <c r="CC92" s="167"/>
      <c r="CD92" s="167"/>
      <c r="CE92" s="167"/>
      <c r="CF92" s="167"/>
      <c r="CG92" s="167"/>
      <c r="CH92" s="167"/>
    </row>
    <row r="93" spans="1:86">
      <c r="A93" s="155"/>
      <c r="B93" s="156"/>
      <c r="C93" s="155"/>
      <c r="D93" s="155"/>
      <c r="E93" s="67"/>
      <c r="F93" s="156"/>
      <c r="G93" s="156"/>
      <c r="H93" s="155"/>
      <c r="I93" s="155"/>
      <c r="J93" s="155"/>
      <c r="K93" s="155"/>
      <c r="L93" s="155"/>
      <c r="M93" s="155"/>
      <c r="N93" s="155"/>
      <c r="O93" s="155"/>
      <c r="P93" s="155"/>
      <c r="Q93" s="155"/>
      <c r="R93" s="155"/>
      <c r="S93" s="155"/>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155"/>
      <c r="BA93" s="155"/>
      <c r="BB93" s="155"/>
      <c r="BC93" s="155"/>
      <c r="BD93" s="155"/>
      <c r="BE93" s="155"/>
      <c r="BF93" s="155"/>
      <c r="BG93" s="155"/>
      <c r="BH93" s="167"/>
      <c r="BI93" s="167"/>
      <c r="BJ93" s="167"/>
      <c r="BK93" s="167"/>
      <c r="BL93" s="167"/>
      <c r="BM93" s="167"/>
      <c r="BN93" s="167"/>
      <c r="BO93" s="167"/>
      <c r="BP93" s="167"/>
      <c r="BQ93" s="167"/>
      <c r="BR93" s="167"/>
      <c r="BS93" s="167"/>
      <c r="BT93" s="167"/>
      <c r="BU93" s="167"/>
      <c r="BV93" s="167"/>
      <c r="BW93" s="167"/>
      <c r="BX93" s="167"/>
      <c r="BY93" s="167"/>
      <c r="BZ93" s="167"/>
      <c r="CA93" s="167"/>
      <c r="CB93" s="167"/>
      <c r="CC93" s="167"/>
      <c r="CD93" s="167"/>
      <c r="CE93" s="167"/>
      <c r="CF93" s="167"/>
      <c r="CG93" s="167"/>
      <c r="CH93" s="167"/>
    </row>
    <row r="94" spans="1:86">
      <c r="A94" s="155"/>
      <c r="B94" s="156"/>
      <c r="C94" s="155"/>
      <c r="D94" s="155"/>
      <c r="E94" s="67"/>
      <c r="F94" s="156"/>
      <c r="G94" s="156"/>
      <c r="H94" s="155"/>
      <c r="I94" s="155"/>
      <c r="J94" s="155"/>
      <c r="K94" s="155"/>
      <c r="L94" s="155"/>
      <c r="M94" s="155"/>
      <c r="N94" s="155"/>
      <c r="O94" s="155"/>
      <c r="P94" s="155"/>
      <c r="Q94" s="155"/>
      <c r="R94" s="155"/>
      <c r="S94" s="155"/>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155"/>
      <c r="AQ94" s="155"/>
      <c r="AR94" s="155"/>
      <c r="AS94" s="155"/>
      <c r="AT94" s="155"/>
      <c r="AU94" s="155"/>
      <c r="AV94" s="155"/>
      <c r="AW94" s="155"/>
      <c r="AX94" s="155"/>
      <c r="AY94" s="155"/>
      <c r="AZ94" s="155"/>
      <c r="BA94" s="155"/>
      <c r="BB94" s="155"/>
      <c r="BC94" s="155"/>
      <c r="BD94" s="155"/>
      <c r="BE94" s="155"/>
      <c r="BF94" s="155"/>
      <c r="BG94" s="155"/>
      <c r="BH94" s="167"/>
      <c r="BI94" s="167"/>
      <c r="BJ94" s="167"/>
      <c r="BK94" s="167"/>
      <c r="BL94" s="167"/>
      <c r="BM94" s="167"/>
      <c r="BN94" s="167"/>
      <c r="BO94" s="167"/>
      <c r="BP94" s="167"/>
      <c r="BQ94" s="167"/>
      <c r="BR94" s="167"/>
      <c r="BS94" s="167"/>
      <c r="BT94" s="167"/>
      <c r="BU94" s="167"/>
      <c r="BV94" s="167"/>
      <c r="BW94" s="167"/>
      <c r="BX94" s="167"/>
      <c r="BY94" s="167"/>
      <c r="BZ94" s="167"/>
      <c r="CA94" s="167"/>
      <c r="CB94" s="167"/>
      <c r="CC94" s="167"/>
      <c r="CD94" s="167"/>
      <c r="CE94" s="167"/>
      <c r="CF94" s="167"/>
      <c r="CG94" s="167"/>
      <c r="CH94" s="167"/>
    </row>
    <row r="95" spans="1:86">
      <c r="A95" s="155"/>
      <c r="B95" s="156"/>
      <c r="C95" s="155"/>
      <c r="D95" s="155"/>
      <c r="E95" s="67"/>
      <c r="F95" s="156"/>
      <c r="G95" s="156"/>
      <c r="H95" s="155"/>
      <c r="I95" s="155"/>
      <c r="J95" s="155"/>
      <c r="K95" s="155"/>
      <c r="L95" s="155"/>
      <c r="M95" s="155"/>
      <c r="N95" s="155"/>
      <c r="O95" s="155"/>
      <c r="P95" s="155"/>
      <c r="Q95" s="155"/>
      <c r="R95" s="155"/>
      <c r="S95" s="155"/>
      <c r="T95" s="155"/>
      <c r="U95" s="155"/>
      <c r="V95" s="155"/>
      <c r="W95" s="155"/>
      <c r="X95" s="155"/>
      <c r="Y95" s="155"/>
      <c r="Z95" s="155"/>
      <c r="AA95" s="155"/>
      <c r="AB95" s="155"/>
      <c r="AC95" s="155"/>
      <c r="AD95" s="155"/>
      <c r="AE95" s="155"/>
      <c r="AF95" s="155"/>
      <c r="AG95" s="155"/>
      <c r="AH95" s="155"/>
      <c r="AI95" s="155"/>
      <c r="AJ95" s="155"/>
      <c r="AK95" s="155"/>
      <c r="AL95" s="155"/>
      <c r="AM95" s="155"/>
      <c r="AN95" s="155"/>
      <c r="AO95" s="155"/>
      <c r="AP95" s="155"/>
      <c r="AQ95" s="155"/>
      <c r="AR95" s="155"/>
      <c r="AS95" s="155"/>
      <c r="AT95" s="155"/>
      <c r="AU95" s="155"/>
      <c r="AV95" s="155"/>
      <c r="AW95" s="155"/>
      <c r="AX95" s="155"/>
      <c r="AY95" s="155"/>
      <c r="AZ95" s="155"/>
      <c r="BA95" s="155"/>
      <c r="BB95" s="155"/>
      <c r="BC95" s="155"/>
      <c r="BD95" s="155"/>
      <c r="BE95" s="155"/>
      <c r="BF95" s="155"/>
      <c r="BG95" s="155"/>
      <c r="BH95" s="167"/>
      <c r="BI95" s="167"/>
      <c r="BJ95" s="167"/>
      <c r="BK95" s="167"/>
      <c r="BL95" s="167"/>
      <c r="BM95" s="167"/>
      <c r="BN95" s="167"/>
      <c r="BO95" s="167"/>
      <c r="BP95" s="167"/>
      <c r="BQ95" s="167"/>
      <c r="BR95" s="167"/>
      <c r="BS95" s="167"/>
      <c r="BT95" s="167"/>
      <c r="BU95" s="167"/>
      <c r="BV95" s="167"/>
      <c r="BW95" s="167"/>
      <c r="BX95" s="167"/>
      <c r="BY95" s="167"/>
      <c r="BZ95" s="167"/>
      <c r="CA95" s="167"/>
      <c r="CB95" s="167"/>
      <c r="CC95" s="167"/>
      <c r="CD95" s="167"/>
      <c r="CE95" s="167"/>
      <c r="CF95" s="167"/>
      <c r="CG95" s="167"/>
      <c r="CH95" s="167"/>
    </row>
    <row r="96" spans="1:86">
      <c r="A96" s="155"/>
      <c r="B96" s="156"/>
      <c r="C96" s="155"/>
      <c r="D96" s="155"/>
      <c r="E96" s="67"/>
      <c r="F96" s="156"/>
      <c r="G96" s="156"/>
      <c r="H96" s="15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67"/>
      <c r="BI96" s="167"/>
      <c r="BJ96" s="167"/>
      <c r="BK96" s="167"/>
      <c r="BL96" s="167"/>
      <c r="BM96" s="167"/>
      <c r="BN96" s="167"/>
      <c r="BO96" s="167"/>
      <c r="BP96" s="167"/>
      <c r="BQ96" s="167"/>
      <c r="BR96" s="167"/>
      <c r="BS96" s="167"/>
      <c r="BT96" s="167"/>
      <c r="BU96" s="167"/>
      <c r="BV96" s="167"/>
      <c r="BW96" s="167"/>
      <c r="BX96" s="167"/>
      <c r="BY96" s="167"/>
      <c r="BZ96" s="167"/>
      <c r="CA96" s="167"/>
      <c r="CB96" s="167"/>
      <c r="CC96" s="167"/>
      <c r="CD96" s="167"/>
      <c r="CE96" s="167"/>
      <c r="CF96" s="167"/>
      <c r="CG96" s="167"/>
      <c r="CH96" s="167"/>
    </row>
    <row r="97" spans="1:86">
      <c r="A97" s="155"/>
      <c r="B97" s="156"/>
      <c r="C97" s="155"/>
      <c r="D97" s="155"/>
      <c r="E97" s="67"/>
      <c r="F97" s="156"/>
      <c r="G97" s="156"/>
      <c r="H97" s="155"/>
      <c r="I97" s="155"/>
      <c r="J97" s="155"/>
      <c r="K97" s="155"/>
      <c r="L97" s="155"/>
      <c r="M97" s="155"/>
      <c r="N97" s="155"/>
      <c r="O97" s="155"/>
      <c r="P97" s="155"/>
      <c r="Q97" s="155"/>
      <c r="R97" s="155"/>
      <c r="S97" s="155"/>
      <c r="T97" s="155"/>
      <c r="U97" s="155"/>
      <c r="V97" s="155"/>
      <c r="W97" s="155"/>
      <c r="X97" s="155"/>
      <c r="Y97" s="155"/>
      <c r="Z97" s="155"/>
      <c r="AA97" s="155"/>
      <c r="AB97" s="155"/>
      <c r="AC97" s="155"/>
      <c r="AD97" s="155"/>
      <c r="AE97" s="155"/>
      <c r="AF97" s="155"/>
      <c r="AG97" s="155"/>
      <c r="AH97" s="155"/>
      <c r="AI97" s="155"/>
      <c r="AJ97" s="155"/>
      <c r="AK97" s="155"/>
      <c r="AL97" s="155"/>
      <c r="AM97" s="155"/>
      <c r="AN97" s="155"/>
      <c r="AO97" s="155"/>
      <c r="AP97" s="155"/>
      <c r="AQ97" s="155"/>
      <c r="AR97" s="155"/>
      <c r="AS97" s="155"/>
      <c r="AT97" s="155"/>
      <c r="AU97" s="155"/>
      <c r="AV97" s="155"/>
      <c r="AW97" s="155"/>
      <c r="AX97" s="155"/>
      <c r="AY97" s="155"/>
      <c r="AZ97" s="155"/>
      <c r="BA97" s="155"/>
      <c r="BB97" s="155"/>
      <c r="BC97" s="155"/>
      <c r="BD97" s="155"/>
      <c r="BE97" s="155"/>
      <c r="BF97" s="155"/>
      <c r="BG97" s="155"/>
      <c r="BH97" s="167"/>
      <c r="BI97" s="167"/>
      <c r="BJ97" s="167"/>
      <c r="BK97" s="167"/>
      <c r="BL97" s="167"/>
      <c r="BM97" s="167"/>
      <c r="BN97" s="167"/>
      <c r="BO97" s="167"/>
      <c r="BP97" s="167"/>
      <c r="BQ97" s="167"/>
      <c r="BR97" s="167"/>
      <c r="BS97" s="167"/>
      <c r="BT97" s="167"/>
      <c r="BU97" s="167"/>
      <c r="BV97" s="167"/>
      <c r="BW97" s="167"/>
      <c r="BX97" s="167"/>
      <c r="BY97" s="167"/>
      <c r="BZ97" s="167"/>
      <c r="CA97" s="167"/>
      <c r="CB97" s="167"/>
      <c r="CC97" s="167"/>
      <c r="CD97" s="167"/>
      <c r="CE97" s="167"/>
      <c r="CF97" s="167"/>
      <c r="CG97" s="167"/>
      <c r="CH97" s="167"/>
    </row>
    <row r="98" spans="1:86">
      <c r="A98" s="155"/>
      <c r="B98" s="156"/>
      <c r="C98" s="155"/>
      <c r="D98" s="155"/>
      <c r="E98" s="67"/>
      <c r="F98" s="156"/>
      <c r="G98" s="156"/>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E98" s="155"/>
      <c r="AF98" s="155"/>
      <c r="AG98" s="155"/>
      <c r="AH98" s="155"/>
      <c r="AI98" s="155"/>
      <c r="AJ98" s="155"/>
      <c r="AK98" s="155"/>
      <c r="AL98" s="155"/>
      <c r="AM98" s="155"/>
      <c r="AN98" s="155"/>
      <c r="AO98" s="155"/>
      <c r="AP98" s="155"/>
      <c r="AQ98" s="155"/>
      <c r="AR98" s="155"/>
      <c r="AS98" s="155"/>
      <c r="AT98" s="155"/>
      <c r="AU98" s="155"/>
      <c r="AV98" s="155"/>
      <c r="AW98" s="155"/>
      <c r="AX98" s="155"/>
      <c r="AY98" s="155"/>
      <c r="AZ98" s="155"/>
      <c r="BA98" s="155"/>
      <c r="BB98" s="155"/>
      <c r="BC98" s="155"/>
      <c r="BD98" s="155"/>
      <c r="BE98" s="155"/>
      <c r="BF98" s="155"/>
      <c r="BG98" s="155"/>
      <c r="BH98" s="167"/>
      <c r="BI98" s="167"/>
      <c r="BJ98" s="167"/>
      <c r="BK98" s="167"/>
      <c r="BL98" s="167"/>
      <c r="BM98" s="167"/>
      <c r="BN98" s="167"/>
      <c r="BO98" s="167"/>
      <c r="BP98" s="167"/>
      <c r="BQ98" s="167"/>
      <c r="BR98" s="167"/>
      <c r="BS98" s="167"/>
      <c r="BT98" s="167"/>
      <c r="BU98" s="167"/>
      <c r="BV98" s="167"/>
      <c r="BW98" s="167"/>
      <c r="BX98" s="167"/>
      <c r="BY98" s="167"/>
      <c r="BZ98" s="167"/>
      <c r="CA98" s="167"/>
      <c r="CB98" s="167"/>
      <c r="CC98" s="167"/>
      <c r="CD98" s="167"/>
      <c r="CE98" s="167"/>
      <c r="CF98" s="167"/>
      <c r="CG98" s="167"/>
      <c r="CH98" s="167"/>
    </row>
    <row r="99" spans="1:86">
      <c r="A99" s="155"/>
      <c r="B99" s="156"/>
      <c r="C99" s="155"/>
      <c r="D99" s="155"/>
      <c r="E99" s="67"/>
      <c r="F99" s="156"/>
      <c r="G99" s="156"/>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5"/>
      <c r="BB99" s="155"/>
      <c r="BC99" s="155"/>
      <c r="BD99" s="155"/>
      <c r="BE99" s="155"/>
      <c r="BF99" s="155"/>
      <c r="BG99" s="155"/>
      <c r="BH99" s="155"/>
      <c r="BI99" s="155"/>
      <c r="BJ99" s="155"/>
      <c r="BK99" s="155"/>
      <c r="BL99" s="155"/>
      <c r="BM99" s="155"/>
      <c r="BN99" s="155"/>
      <c r="BO99" s="155"/>
      <c r="BP99" s="155"/>
      <c r="BQ99" s="155"/>
      <c r="BR99" s="155"/>
      <c r="BS99" s="155"/>
      <c r="BT99" s="155"/>
      <c r="BU99" s="155"/>
      <c r="BV99" s="155"/>
      <c r="BW99" s="155"/>
      <c r="BX99" s="155"/>
      <c r="BY99" s="155"/>
      <c r="BZ99" s="155"/>
      <c r="CA99" s="155"/>
      <c r="CB99" s="155"/>
      <c r="CC99" s="155"/>
      <c r="CD99" s="155"/>
      <c r="CE99" s="155"/>
      <c r="CF99" s="155"/>
      <c r="CG99" s="155"/>
      <c r="CH99" s="155"/>
    </row>
    <row r="100" spans="1:86">
      <c r="A100" s="155"/>
      <c r="B100" s="156"/>
      <c r="C100" s="155"/>
      <c r="D100" s="155"/>
      <c r="E100" s="67"/>
      <c r="F100" s="156"/>
      <c r="G100" s="156"/>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c r="BB100" s="155"/>
      <c r="BC100" s="155"/>
      <c r="BD100" s="155"/>
      <c r="BE100" s="155"/>
      <c r="BF100" s="155"/>
      <c r="BG100" s="155"/>
      <c r="BH100" s="155"/>
      <c r="BI100" s="155"/>
      <c r="BJ100" s="155"/>
      <c r="BK100" s="155"/>
      <c r="BL100" s="155"/>
      <c r="BM100" s="155"/>
      <c r="BN100" s="155"/>
      <c r="BO100" s="155"/>
      <c r="BP100" s="155"/>
      <c r="BQ100" s="155"/>
      <c r="BR100" s="155"/>
      <c r="BS100" s="155"/>
      <c r="BT100" s="155"/>
      <c r="BU100" s="155"/>
      <c r="BV100" s="155"/>
      <c r="BW100" s="155"/>
      <c r="BX100" s="155"/>
      <c r="BY100" s="155"/>
      <c r="BZ100" s="155"/>
      <c r="CA100" s="155"/>
      <c r="CB100" s="155"/>
      <c r="CC100" s="155"/>
      <c r="CD100" s="155"/>
      <c r="CE100" s="155"/>
      <c r="CF100" s="155"/>
      <c r="CG100" s="155"/>
      <c r="CH100" s="155"/>
    </row>
    <row r="101" spans="1:86">
      <c r="A101" s="155"/>
      <c r="B101" s="156"/>
      <c r="C101" s="155"/>
      <c r="D101" s="155"/>
      <c r="E101" s="67"/>
      <c r="F101" s="156"/>
      <c r="G101" s="156"/>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5"/>
      <c r="BR101" s="155"/>
      <c r="BS101" s="155"/>
      <c r="BT101" s="155"/>
      <c r="BU101" s="155"/>
      <c r="BV101" s="155"/>
      <c r="BW101" s="155"/>
      <c r="BX101" s="155"/>
      <c r="BY101" s="155"/>
      <c r="BZ101" s="155"/>
      <c r="CA101" s="155"/>
      <c r="CB101" s="155"/>
      <c r="CC101" s="155"/>
      <c r="CD101" s="155"/>
      <c r="CE101" s="155"/>
      <c r="CF101" s="155"/>
      <c r="CG101" s="155"/>
      <c r="CH101" s="155"/>
    </row>
    <row r="102" spans="1:86">
      <c r="A102" s="155"/>
      <c r="B102" s="156"/>
      <c r="C102" s="155"/>
      <c r="D102" s="155"/>
      <c r="E102" s="67"/>
      <c r="F102" s="156"/>
      <c r="G102" s="156"/>
      <c r="H102" s="155"/>
      <c r="I102" s="155"/>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5"/>
      <c r="BR102" s="155"/>
      <c r="BS102" s="155"/>
      <c r="BT102" s="155"/>
      <c r="BU102" s="155"/>
      <c r="BV102" s="155"/>
      <c r="BW102" s="155"/>
      <c r="BX102" s="155"/>
      <c r="BY102" s="155"/>
      <c r="BZ102" s="155"/>
      <c r="CA102" s="155"/>
      <c r="CB102" s="155"/>
      <c r="CC102" s="155"/>
      <c r="CD102" s="155"/>
      <c r="CE102" s="155"/>
      <c r="CF102" s="155"/>
      <c r="CG102" s="155"/>
      <c r="CH102" s="155"/>
    </row>
    <row r="103" spans="1:86">
      <c r="A103" s="155"/>
      <c r="B103" s="156"/>
      <c r="C103" s="155"/>
      <c r="D103" s="155"/>
      <c r="E103" s="155"/>
      <c r="F103" s="155"/>
      <c r="G103" s="156"/>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5"/>
      <c r="AR103" s="155"/>
      <c r="AS103" s="155"/>
      <c r="AT103" s="155"/>
      <c r="AU103" s="155"/>
      <c r="AV103" s="155"/>
      <c r="AW103" s="155"/>
      <c r="AX103" s="155"/>
      <c r="AY103" s="155"/>
      <c r="AZ103" s="155"/>
      <c r="BA103" s="155"/>
      <c r="BB103" s="155"/>
      <c r="BC103" s="155"/>
      <c r="BD103" s="155"/>
      <c r="BE103" s="155"/>
      <c r="BF103" s="155"/>
      <c r="BG103" s="155"/>
      <c r="BH103" s="155"/>
      <c r="BI103" s="155"/>
      <c r="BJ103" s="155"/>
      <c r="BK103" s="155"/>
      <c r="BL103" s="155"/>
      <c r="BM103" s="155"/>
      <c r="BN103" s="155"/>
      <c r="BO103" s="155"/>
      <c r="BP103" s="155"/>
      <c r="BQ103" s="155"/>
      <c r="BR103" s="155"/>
      <c r="BS103" s="155"/>
      <c r="BT103" s="155"/>
      <c r="BU103" s="155"/>
      <c r="BV103" s="155"/>
      <c r="BW103" s="155"/>
      <c r="BX103" s="155"/>
      <c r="BY103" s="155"/>
      <c r="BZ103" s="155"/>
      <c r="CA103" s="155"/>
      <c r="CB103" s="155"/>
      <c r="CC103" s="155"/>
      <c r="CD103" s="155"/>
      <c r="CE103" s="155"/>
      <c r="CF103" s="155"/>
      <c r="CG103" s="155"/>
      <c r="CH103" s="155"/>
    </row>
    <row r="104" spans="1:86">
      <c r="A104" s="155"/>
      <c r="B104" s="156"/>
      <c r="C104" s="155"/>
      <c r="D104" s="155"/>
      <c r="E104" s="155"/>
      <c r="F104" s="155"/>
      <c r="G104" s="156"/>
      <c r="H104" s="155"/>
      <c r="I104" s="155"/>
      <c r="J104" s="155"/>
      <c r="K104" s="155"/>
      <c r="L104" s="155"/>
      <c r="M104" s="155"/>
      <c r="N104" s="155"/>
      <c r="O104" s="155"/>
      <c r="P104" s="155"/>
      <c r="Q104" s="155"/>
      <c r="R104" s="155"/>
      <c r="S104" s="155"/>
      <c r="T104" s="155"/>
      <c r="U104" s="155"/>
      <c r="V104" s="155"/>
      <c r="W104" s="155"/>
      <c r="X104" s="155"/>
      <c r="Y104" s="155"/>
      <c r="Z104" s="155"/>
      <c r="AA104" s="155"/>
      <c r="AB104" s="155"/>
      <c r="AC104" s="155"/>
      <c r="AD104" s="155"/>
      <c r="AE104" s="155"/>
      <c r="AF104" s="155"/>
      <c r="AG104" s="155"/>
      <c r="AH104" s="155"/>
      <c r="AI104" s="155"/>
      <c r="AJ104" s="155"/>
      <c r="AK104" s="155"/>
      <c r="AL104" s="155"/>
      <c r="AM104" s="155"/>
      <c r="AN104" s="155"/>
      <c r="AO104" s="155"/>
      <c r="AP104" s="155"/>
      <c r="AQ104" s="155"/>
      <c r="AR104" s="155"/>
      <c r="AS104" s="155"/>
      <c r="AT104" s="155"/>
      <c r="AU104" s="155"/>
      <c r="AV104" s="155"/>
      <c r="AW104" s="155"/>
      <c r="AX104" s="155"/>
      <c r="AY104" s="155"/>
      <c r="AZ104" s="155"/>
      <c r="BA104" s="155"/>
      <c r="BB104" s="155"/>
      <c r="BC104" s="155"/>
      <c r="BD104" s="155"/>
      <c r="BE104" s="155"/>
      <c r="BF104" s="155"/>
      <c r="BG104" s="155"/>
      <c r="BH104" s="155"/>
      <c r="BI104" s="155"/>
      <c r="BJ104" s="155"/>
      <c r="BK104" s="155"/>
      <c r="BL104" s="155"/>
      <c r="BM104" s="155"/>
      <c r="BN104" s="155"/>
      <c r="BO104" s="155"/>
      <c r="BP104" s="155"/>
      <c r="BQ104" s="155"/>
      <c r="BR104" s="155"/>
      <c r="BS104" s="155"/>
      <c r="BT104" s="155"/>
      <c r="BU104" s="155"/>
      <c r="BV104" s="155"/>
      <c r="BW104" s="155"/>
      <c r="BX104" s="155"/>
      <c r="BY104" s="155"/>
      <c r="BZ104" s="155"/>
      <c r="CA104" s="155"/>
      <c r="CB104" s="155"/>
      <c r="CC104" s="155"/>
      <c r="CD104" s="155"/>
      <c r="CE104" s="155"/>
      <c r="CF104" s="155"/>
      <c r="CG104" s="155"/>
      <c r="CH104" s="155"/>
    </row>
    <row r="105" spans="1:86">
      <c r="A105" s="155"/>
      <c r="B105" s="156"/>
      <c r="C105" s="155"/>
      <c r="D105" s="155"/>
      <c r="E105" s="155"/>
      <c r="F105" s="155"/>
      <c r="G105" s="156"/>
      <c r="H105" s="155"/>
      <c r="I105" s="155"/>
      <c r="J105" s="155"/>
      <c r="K105" s="155"/>
      <c r="L105" s="155"/>
      <c r="M105" s="155"/>
      <c r="N105" s="155"/>
      <c r="O105" s="155"/>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5"/>
      <c r="BR105" s="155"/>
      <c r="BS105" s="155"/>
      <c r="BT105" s="155"/>
      <c r="BU105" s="155"/>
      <c r="BV105" s="155"/>
      <c r="BW105" s="155"/>
      <c r="BX105" s="155"/>
      <c r="BY105" s="155"/>
      <c r="BZ105" s="155"/>
      <c r="CA105" s="155"/>
      <c r="CB105" s="155"/>
      <c r="CC105" s="155"/>
      <c r="CD105" s="155"/>
      <c r="CE105" s="155"/>
      <c r="CF105" s="155"/>
      <c r="CG105" s="155"/>
      <c r="CH105" s="155"/>
    </row>
    <row r="106" spans="1:86">
      <c r="A106" s="155"/>
      <c r="B106" s="156"/>
      <c r="C106" s="155"/>
      <c r="D106" s="155"/>
      <c r="E106" s="155"/>
      <c r="F106" s="155"/>
      <c r="G106" s="156"/>
      <c r="H106" s="15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G106" s="155"/>
      <c r="AH106" s="155"/>
      <c r="AI106" s="155"/>
      <c r="AJ106" s="155"/>
      <c r="AK106" s="155"/>
      <c r="AL106" s="155"/>
      <c r="AM106" s="155"/>
      <c r="AN106" s="155"/>
      <c r="AO106" s="155"/>
      <c r="AP106" s="155"/>
      <c r="AQ106" s="155"/>
      <c r="AR106" s="155"/>
      <c r="AS106" s="155"/>
      <c r="AT106" s="155"/>
      <c r="AU106" s="155"/>
      <c r="AV106" s="155"/>
      <c r="AW106" s="155"/>
      <c r="AX106" s="155"/>
      <c r="AY106" s="155"/>
      <c r="AZ106" s="155"/>
      <c r="BA106" s="155"/>
      <c r="BB106" s="155"/>
      <c r="BC106" s="155"/>
      <c r="BD106" s="155"/>
      <c r="BE106" s="155"/>
      <c r="BF106" s="155"/>
      <c r="BG106" s="155"/>
      <c r="BH106" s="155"/>
      <c r="BI106" s="155"/>
      <c r="BJ106" s="155"/>
      <c r="BK106" s="155"/>
      <c r="BL106" s="155"/>
      <c r="BM106" s="155"/>
      <c r="BN106" s="155"/>
      <c r="BO106" s="155"/>
      <c r="BP106" s="155"/>
      <c r="BQ106" s="155"/>
      <c r="BR106" s="155"/>
      <c r="BS106" s="155"/>
      <c r="BT106" s="155"/>
      <c r="BU106" s="155"/>
      <c r="BV106" s="155"/>
      <c r="BW106" s="155"/>
      <c r="BX106" s="155"/>
      <c r="BY106" s="155"/>
      <c r="BZ106" s="155"/>
      <c r="CA106" s="155"/>
      <c r="CB106" s="155"/>
      <c r="CC106" s="155"/>
      <c r="CD106" s="155"/>
      <c r="CE106" s="155"/>
      <c r="CF106" s="155"/>
      <c r="CG106" s="155"/>
      <c r="CH106" s="155"/>
    </row>
    <row r="107" spans="1:86">
      <c r="A107" s="155"/>
      <c r="B107" s="156"/>
      <c r="C107" s="155"/>
      <c r="D107" s="155"/>
      <c r="E107" s="155"/>
      <c r="F107" s="155"/>
      <c r="G107" s="156"/>
      <c r="H107" s="155"/>
      <c r="I107" s="155"/>
      <c r="J107" s="155"/>
      <c r="K107" s="155"/>
      <c r="L107" s="155"/>
      <c r="M107" s="155"/>
      <c r="N107" s="155"/>
      <c r="O107" s="155"/>
      <c r="P107" s="155"/>
      <c r="Q107" s="155"/>
      <c r="R107" s="155"/>
      <c r="S107" s="155"/>
      <c r="T107" s="155"/>
      <c r="U107" s="155"/>
      <c r="V107" s="155"/>
      <c r="W107" s="155"/>
      <c r="X107" s="155"/>
      <c r="Y107" s="155"/>
      <c r="Z107" s="155"/>
      <c r="AA107" s="155"/>
      <c r="AB107" s="155"/>
      <c r="AC107" s="155"/>
      <c r="AD107" s="155"/>
      <c r="AE107" s="155"/>
      <c r="AF107" s="155"/>
      <c r="AG107" s="155"/>
      <c r="AH107" s="155"/>
      <c r="AI107" s="155"/>
      <c r="AJ107" s="155"/>
      <c r="AK107" s="155"/>
      <c r="AL107" s="155"/>
      <c r="AM107" s="155"/>
      <c r="AN107" s="155"/>
      <c r="AO107" s="155"/>
      <c r="AP107" s="155"/>
      <c r="AQ107" s="155"/>
      <c r="AR107" s="155"/>
      <c r="AS107" s="155"/>
      <c r="AT107" s="155"/>
      <c r="AU107" s="155"/>
      <c r="AV107" s="155"/>
      <c r="AW107" s="155"/>
      <c r="AX107" s="155"/>
      <c r="AY107" s="155"/>
      <c r="AZ107" s="155"/>
      <c r="BA107" s="155"/>
      <c r="BB107" s="155"/>
      <c r="BC107" s="155"/>
      <c r="BD107" s="155"/>
      <c r="BE107" s="155"/>
      <c r="BF107" s="155"/>
      <c r="BG107" s="155"/>
      <c r="BH107" s="155"/>
      <c r="BI107" s="155"/>
      <c r="BJ107" s="155"/>
      <c r="BK107" s="155"/>
      <c r="BL107" s="155"/>
      <c r="BM107" s="155"/>
      <c r="BN107" s="155"/>
      <c r="BO107" s="155"/>
      <c r="BP107" s="155"/>
      <c r="BQ107" s="155"/>
      <c r="BR107" s="155"/>
      <c r="BS107" s="155"/>
      <c r="BT107" s="155"/>
      <c r="BU107" s="155"/>
      <c r="BV107" s="155"/>
      <c r="BW107" s="155"/>
      <c r="BX107" s="155"/>
      <c r="BY107" s="155"/>
      <c r="BZ107" s="155"/>
      <c r="CA107" s="155"/>
      <c r="CB107" s="155"/>
      <c r="CC107" s="155"/>
      <c r="CD107" s="155"/>
      <c r="CE107" s="155"/>
      <c r="CF107" s="155"/>
      <c r="CG107" s="155"/>
      <c r="CH107" s="155"/>
    </row>
    <row r="108" spans="1:86">
      <c r="A108" s="155"/>
      <c r="B108" s="156"/>
      <c r="C108" s="155"/>
      <c r="D108" s="155"/>
      <c r="E108" s="155"/>
      <c r="F108" s="155"/>
      <c r="G108" s="156"/>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5"/>
      <c r="AZ108" s="155"/>
      <c r="BA108" s="155"/>
      <c r="BB108" s="155"/>
      <c r="BC108" s="155"/>
      <c r="BD108" s="155"/>
      <c r="BE108" s="155"/>
      <c r="BF108" s="155"/>
      <c r="BG108" s="155"/>
      <c r="BH108" s="155"/>
      <c r="BI108" s="155"/>
      <c r="BJ108" s="155"/>
      <c r="BK108" s="155"/>
      <c r="BL108" s="155"/>
      <c r="BM108" s="155"/>
      <c r="BN108" s="155"/>
      <c r="BO108" s="155"/>
      <c r="BP108" s="155"/>
      <c r="BQ108" s="155"/>
      <c r="BR108" s="155"/>
      <c r="BS108" s="155"/>
      <c r="BT108" s="155"/>
      <c r="BU108" s="155"/>
      <c r="BV108" s="155"/>
      <c r="BW108" s="155"/>
      <c r="BX108" s="155"/>
      <c r="BY108" s="155"/>
      <c r="BZ108" s="155"/>
      <c r="CA108" s="155"/>
      <c r="CB108" s="155"/>
      <c r="CC108" s="155"/>
      <c r="CD108" s="155"/>
      <c r="CE108" s="155"/>
      <c r="CF108" s="155"/>
      <c r="CG108" s="155"/>
      <c r="CH108" s="155"/>
    </row>
    <row r="109" spans="1:86">
      <c r="A109" s="155"/>
      <c r="B109" s="156"/>
      <c r="C109" s="155"/>
      <c r="D109" s="155"/>
      <c r="E109" s="155"/>
      <c r="F109" s="155"/>
      <c r="G109" s="156"/>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155"/>
      <c r="AE109" s="155"/>
      <c r="AF109" s="155"/>
      <c r="AG109" s="155"/>
      <c r="AH109" s="155"/>
      <c r="AI109" s="155"/>
      <c r="AJ109" s="155"/>
      <c r="AK109" s="155"/>
      <c r="AL109" s="155"/>
      <c r="AM109" s="155"/>
      <c r="AN109" s="155"/>
      <c r="AO109" s="155"/>
      <c r="AP109" s="155"/>
      <c r="AQ109" s="155"/>
      <c r="AR109" s="155"/>
      <c r="AS109" s="155"/>
      <c r="AT109" s="155"/>
      <c r="AU109" s="155"/>
      <c r="AV109" s="155"/>
      <c r="AW109" s="155"/>
      <c r="AX109" s="155"/>
      <c r="AY109" s="155"/>
      <c r="AZ109" s="155"/>
      <c r="BA109" s="155"/>
      <c r="BB109" s="155"/>
      <c r="BC109" s="155"/>
      <c r="BD109" s="155"/>
      <c r="BE109" s="155"/>
      <c r="BF109" s="155"/>
      <c r="BG109" s="155"/>
      <c r="BH109" s="155"/>
      <c r="BI109" s="155"/>
      <c r="BJ109" s="155"/>
      <c r="BK109" s="155"/>
      <c r="BL109" s="155"/>
      <c r="BM109" s="155"/>
      <c r="BN109" s="155"/>
      <c r="BO109" s="155"/>
      <c r="BP109" s="155"/>
      <c r="BQ109" s="155"/>
      <c r="BR109" s="155"/>
      <c r="BS109" s="155"/>
      <c r="BT109" s="155"/>
      <c r="BU109" s="155"/>
      <c r="BV109" s="155"/>
      <c r="BW109" s="155"/>
      <c r="BX109" s="155"/>
      <c r="BY109" s="155"/>
      <c r="BZ109" s="155"/>
      <c r="CA109" s="155"/>
      <c r="CB109" s="155"/>
      <c r="CC109" s="155"/>
      <c r="CD109" s="155"/>
      <c r="CE109" s="155"/>
      <c r="CF109" s="155"/>
      <c r="CG109" s="155"/>
      <c r="CH109" s="155"/>
    </row>
    <row r="110" spans="1:86">
      <c r="A110" s="155"/>
      <c r="B110" s="156"/>
      <c r="C110" s="155"/>
      <c r="D110" s="155"/>
      <c r="E110" s="155"/>
      <c r="F110" s="155"/>
      <c r="G110" s="156"/>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155"/>
      <c r="AE110" s="155"/>
      <c r="AF110" s="155"/>
      <c r="AG110" s="155"/>
      <c r="AH110" s="155"/>
      <c r="AI110" s="155"/>
      <c r="AJ110" s="155"/>
      <c r="AK110" s="155"/>
      <c r="AL110" s="155"/>
      <c r="AM110" s="155"/>
      <c r="AN110" s="155"/>
      <c r="AO110" s="155"/>
      <c r="AP110" s="155"/>
      <c r="AQ110" s="155"/>
      <c r="AR110" s="155"/>
      <c r="AS110" s="155"/>
      <c r="AT110" s="155"/>
      <c r="AU110" s="155"/>
      <c r="AV110" s="155"/>
      <c r="AW110" s="155"/>
      <c r="AX110" s="155"/>
      <c r="AY110" s="155"/>
      <c r="AZ110" s="155"/>
      <c r="BA110" s="155"/>
      <c r="BB110" s="155"/>
      <c r="BC110" s="155"/>
      <c r="BD110" s="155"/>
      <c r="BE110" s="155"/>
      <c r="BF110" s="155"/>
      <c r="BG110" s="155"/>
      <c r="BH110" s="155"/>
      <c r="BI110" s="155"/>
      <c r="BJ110" s="155"/>
      <c r="BK110" s="155"/>
      <c r="BL110" s="155"/>
      <c r="BM110" s="155"/>
      <c r="BN110" s="155"/>
      <c r="BO110" s="155"/>
      <c r="BP110" s="155"/>
      <c r="BQ110" s="155"/>
      <c r="BR110" s="155"/>
      <c r="BS110" s="155"/>
      <c r="BT110" s="155"/>
      <c r="BU110" s="155"/>
      <c r="BV110" s="155"/>
      <c r="BW110" s="155"/>
      <c r="BX110" s="155"/>
      <c r="BY110" s="155"/>
      <c r="BZ110" s="155"/>
      <c r="CA110" s="155"/>
      <c r="CB110" s="155"/>
      <c r="CC110" s="155"/>
      <c r="CD110" s="155"/>
      <c r="CE110" s="155"/>
      <c r="CF110" s="155"/>
      <c r="CG110" s="155"/>
      <c r="CH110" s="155"/>
    </row>
    <row r="111" spans="1:86">
      <c r="A111" s="155"/>
      <c r="B111" s="156"/>
      <c r="C111" s="155"/>
      <c r="D111" s="155"/>
      <c r="E111" s="155"/>
      <c r="F111" s="155"/>
      <c r="G111" s="156"/>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5"/>
      <c r="AZ111" s="155"/>
      <c r="BA111" s="155"/>
      <c r="BB111" s="155"/>
      <c r="BC111" s="155"/>
      <c r="BD111" s="155"/>
      <c r="BE111" s="155"/>
      <c r="BF111" s="155"/>
      <c r="BG111" s="155"/>
      <c r="BH111" s="155"/>
      <c r="BI111" s="155"/>
      <c r="BJ111" s="155"/>
      <c r="BK111" s="155"/>
      <c r="BL111" s="155"/>
      <c r="BM111" s="155"/>
      <c r="BN111" s="155"/>
      <c r="BO111" s="155"/>
      <c r="BP111" s="155"/>
      <c r="BQ111" s="155"/>
      <c r="BR111" s="155"/>
      <c r="BS111" s="155"/>
      <c r="BT111" s="155"/>
      <c r="BU111" s="155"/>
      <c r="BV111" s="155"/>
      <c r="BW111" s="155"/>
      <c r="BX111" s="155"/>
      <c r="BY111" s="155"/>
      <c r="BZ111" s="155"/>
      <c r="CA111" s="155"/>
      <c r="CB111" s="155"/>
      <c r="CC111" s="155"/>
      <c r="CD111" s="155"/>
      <c r="CE111" s="155"/>
      <c r="CF111" s="155"/>
      <c r="CG111" s="155"/>
      <c r="CH111" s="155"/>
    </row>
  </sheetData>
  <mergeCells count="1">
    <mergeCell ref="A30:C30"/>
  </mergeCells>
  <conditionalFormatting sqref="A81:BA85">
    <cfRule type="cellIs" dxfId="56" priority="48" operator="greaterThan">
      <formula>0</formula>
    </cfRule>
  </conditionalFormatting>
  <conditionalFormatting sqref="B80:D80">
    <cfRule type="cellIs" dxfId="55" priority="47" operator="greaterThan">
      <formula>0</formula>
    </cfRule>
  </conditionalFormatting>
  <conditionalFormatting sqref="C32:D79">
    <cfRule type="cellIs" dxfId="54" priority="50" operator="greaterThan">
      <formula>0</formula>
    </cfRule>
  </conditionalFormatting>
  <conditionalFormatting sqref="E32:AX80">
    <cfRule type="cellIs" dxfId="53" priority="60" operator="greaterThan">
      <formula>0</formula>
    </cfRule>
  </conditionalFormatting>
  <conditionalFormatting sqref="AY33:AY80">
    <cfRule type="cellIs" dxfId="52" priority="57" operator="greaterThan">
      <formula>0</formula>
    </cfRule>
  </conditionalFormatting>
  <conditionalFormatting sqref="AZ34:AZ80">
    <cfRule type="cellIs" dxfId="51" priority="59" operator="greaterThan">
      <formula>0</formula>
    </cfRule>
  </conditionalFormatting>
  <conditionalFormatting sqref="BA35:BA80">
    <cfRule type="cellIs" dxfId="50" priority="58" operator="greaterThan">
      <formula>0</formula>
    </cfRule>
  </conditionalFormatting>
  <conditionalFormatting sqref="BB36:BB80">
    <cfRule type="cellIs" dxfId="49" priority="56" operator="greaterThan">
      <formula>0</formula>
    </cfRule>
  </conditionalFormatting>
  <conditionalFormatting sqref="BB81:CH91">
    <cfRule type="cellIs" dxfId="48" priority="22" operator="greaterThan">
      <formula>0</formula>
    </cfRule>
  </conditionalFormatting>
  <conditionalFormatting sqref="BC37:BC80">
    <cfRule type="cellIs" dxfId="47" priority="54" operator="greaterThan">
      <formula>0</formula>
    </cfRule>
  </conditionalFormatting>
  <conditionalFormatting sqref="BD38:BD80">
    <cfRule type="cellIs" dxfId="46" priority="55" operator="greaterThan">
      <formula>0</formula>
    </cfRule>
  </conditionalFormatting>
  <conditionalFormatting sqref="BE39:BE80">
    <cfRule type="cellIs" dxfId="45" priority="53" operator="greaterThan">
      <formula>0</formula>
    </cfRule>
  </conditionalFormatting>
  <conditionalFormatting sqref="BF40:BF80">
    <cfRule type="cellIs" dxfId="44" priority="51" operator="greaterThan">
      <formula>0</formula>
    </cfRule>
  </conditionalFormatting>
  <conditionalFormatting sqref="BG41:BG80">
    <cfRule type="cellIs" dxfId="43" priority="52" operator="greaterThan">
      <formula>0</formula>
    </cfRule>
  </conditionalFormatting>
  <conditionalFormatting sqref="BH42:BH51">
    <cfRule type="cellIs" dxfId="42" priority="46" operator="greaterThan">
      <formula>0</formula>
    </cfRule>
  </conditionalFormatting>
  <conditionalFormatting sqref="BH52:BR61 BH61:CA80">
    <cfRule type="cellIs" dxfId="41" priority="26" operator="greaterThan">
      <formula>0</formula>
    </cfRule>
  </conditionalFormatting>
  <conditionalFormatting sqref="BH92:CH98">
    <cfRule type="cellIs" dxfId="40" priority="49" operator="greaterThan">
      <formula>0</formula>
    </cfRule>
  </conditionalFormatting>
  <conditionalFormatting sqref="BI43:BI51">
    <cfRule type="cellIs" dxfId="39" priority="43" operator="greaterThan">
      <formula>0</formula>
    </cfRule>
  </conditionalFormatting>
  <conditionalFormatting sqref="BJ44:BJ51">
    <cfRule type="cellIs" dxfId="38" priority="45" operator="greaterThan">
      <formula>0</formula>
    </cfRule>
  </conditionalFormatting>
  <conditionalFormatting sqref="BK45:BK51">
    <cfRule type="cellIs" dxfId="37" priority="44" operator="greaterThan">
      <formula>0</formula>
    </cfRule>
  </conditionalFormatting>
  <conditionalFormatting sqref="BL46:BL51">
    <cfRule type="cellIs" dxfId="36" priority="42" operator="greaterThan">
      <formula>0</formula>
    </cfRule>
  </conditionalFormatting>
  <conditionalFormatting sqref="BM47:BM51">
    <cfRule type="cellIs" dxfId="35" priority="40" operator="greaterThan">
      <formula>0</formula>
    </cfRule>
  </conditionalFormatting>
  <conditionalFormatting sqref="BN48:BN51">
    <cfRule type="cellIs" dxfId="34" priority="41" operator="greaterThan">
      <formula>0</formula>
    </cfRule>
  </conditionalFormatting>
  <conditionalFormatting sqref="BO49:BO51">
    <cfRule type="cellIs" dxfId="33" priority="39" operator="greaterThan">
      <formula>0</formula>
    </cfRule>
  </conditionalFormatting>
  <conditionalFormatting sqref="BP50:BP51">
    <cfRule type="cellIs" dxfId="32" priority="37" operator="greaterThan">
      <formula>0</formula>
    </cfRule>
  </conditionalFormatting>
  <conditionalFormatting sqref="BQ51">
    <cfRule type="cellIs" dxfId="31" priority="38" operator="greaterThan">
      <formula>0</formula>
    </cfRule>
  </conditionalFormatting>
  <conditionalFormatting sqref="BS53:BS61">
    <cfRule type="cellIs" dxfId="30" priority="33" operator="greaterThan">
      <formula>0</formula>
    </cfRule>
  </conditionalFormatting>
  <conditionalFormatting sqref="BT54:BT61">
    <cfRule type="cellIs" dxfId="29" priority="35" operator="greaterThan">
      <formula>0</formula>
    </cfRule>
  </conditionalFormatting>
  <conditionalFormatting sqref="BU55:BU61">
    <cfRule type="cellIs" dxfId="28" priority="34" operator="greaterThan">
      <formula>0</formula>
    </cfRule>
  </conditionalFormatting>
  <conditionalFormatting sqref="BV56:BV61">
    <cfRule type="cellIs" dxfId="27" priority="32" operator="greaterThan">
      <formula>0</formula>
    </cfRule>
  </conditionalFormatting>
  <conditionalFormatting sqref="BW57:BW61">
    <cfRule type="cellIs" dxfId="26" priority="30" operator="greaterThan">
      <formula>0</formula>
    </cfRule>
  </conditionalFormatting>
  <conditionalFormatting sqref="BX58:BX61">
    <cfRule type="cellIs" dxfId="25" priority="31" operator="greaterThan">
      <formula>0</formula>
    </cfRule>
  </conditionalFormatting>
  <conditionalFormatting sqref="BY59:BY61">
    <cfRule type="cellIs" dxfId="24" priority="29" operator="greaterThan">
      <formula>0</formula>
    </cfRule>
  </conditionalFormatting>
  <conditionalFormatting sqref="BZ60:BZ61">
    <cfRule type="cellIs" dxfId="23" priority="27" operator="greaterThan">
      <formula>0</formula>
    </cfRule>
  </conditionalFormatting>
  <conditionalFormatting sqref="CA61">
    <cfRule type="cellIs" dxfId="22" priority="28" operator="greaterThan">
      <formula>0</formula>
    </cfRule>
  </conditionalFormatting>
  <conditionalFormatting sqref="CB62:CB71 CC71:CK71">
    <cfRule type="cellIs" dxfId="21" priority="12" operator="greaterThan">
      <formula>0</formula>
    </cfRule>
  </conditionalFormatting>
  <conditionalFormatting sqref="CB72:CK80">
    <cfRule type="cellIs" dxfId="20" priority="1" operator="greaterThan">
      <formula>0</formula>
    </cfRule>
  </conditionalFormatting>
  <conditionalFormatting sqref="CC63:CC71">
    <cfRule type="cellIs" dxfId="19" priority="19" operator="greaterThan">
      <formula>0</formula>
    </cfRule>
  </conditionalFormatting>
  <conditionalFormatting sqref="CD64:CD71">
    <cfRule type="cellIs" dxfId="18" priority="21" operator="greaterThan">
      <formula>0</formula>
    </cfRule>
  </conditionalFormatting>
  <conditionalFormatting sqref="CE65:CE71">
    <cfRule type="cellIs" dxfId="17" priority="20" operator="greaterThan">
      <formula>0</formula>
    </cfRule>
  </conditionalFormatting>
  <conditionalFormatting sqref="CF66:CF71">
    <cfRule type="cellIs" dxfId="16" priority="18" operator="greaterThan">
      <formula>0</formula>
    </cfRule>
  </conditionalFormatting>
  <conditionalFormatting sqref="CG67:CG71">
    <cfRule type="cellIs" dxfId="15" priority="16" operator="greaterThan">
      <formula>0</formula>
    </cfRule>
  </conditionalFormatting>
  <conditionalFormatting sqref="CH68:CH71">
    <cfRule type="cellIs" dxfId="14" priority="17" operator="greaterThan">
      <formula>0</formula>
    </cfRule>
  </conditionalFormatting>
  <conditionalFormatting sqref="CI69:CI71">
    <cfRule type="cellIs" dxfId="13" priority="15" operator="greaterThan">
      <formula>0</formula>
    </cfRule>
  </conditionalFormatting>
  <conditionalFormatting sqref="CJ70:CJ71">
    <cfRule type="cellIs" dxfId="12" priority="13" operator="greaterThan">
      <formula>0</formula>
    </cfRule>
  </conditionalFormatting>
  <conditionalFormatting sqref="CL72:CL81 CM81:CU81">
    <cfRule type="cellIs" dxfId="11" priority="2" operator="greaterThan">
      <formula>0</formula>
    </cfRule>
  </conditionalFormatting>
  <conditionalFormatting sqref="CM73:CM81">
    <cfRule type="cellIs" dxfId="10" priority="9" operator="greaterThan">
      <formula>0</formula>
    </cfRule>
  </conditionalFormatting>
  <conditionalFormatting sqref="CN74:CN81">
    <cfRule type="cellIs" dxfId="9" priority="11" operator="greaterThan">
      <formula>0</formula>
    </cfRule>
  </conditionalFormatting>
  <conditionalFormatting sqref="CO75:CO81">
    <cfRule type="cellIs" dxfId="8" priority="10" operator="greaterThan">
      <formula>0</formula>
    </cfRule>
  </conditionalFormatting>
  <conditionalFormatting sqref="CP76:CP81">
    <cfRule type="cellIs" dxfId="7" priority="8" operator="greaterThan">
      <formula>0</formula>
    </cfRule>
  </conditionalFormatting>
  <conditionalFormatting sqref="CQ77:CQ81">
    <cfRule type="cellIs" dxfId="6" priority="6" operator="greaterThan">
      <formula>0</formula>
    </cfRule>
  </conditionalFormatting>
  <conditionalFormatting sqref="CR78:CR81">
    <cfRule type="cellIs" dxfId="5" priority="7" operator="greaterThan">
      <formula>0</formula>
    </cfRule>
  </conditionalFormatting>
  <conditionalFormatting sqref="CS79:CS81">
    <cfRule type="cellIs" dxfId="4" priority="5" operator="greaterThan">
      <formula>0</formula>
    </cfRule>
  </conditionalFormatting>
  <conditionalFormatting sqref="CT80:CT81">
    <cfRule type="cellIs" dxfId="3" priority="3" operator="greaterThan">
      <formula>0</formula>
    </cfRule>
  </conditionalFormatting>
  <hyperlinks>
    <hyperlink ref="D9" r:id="rId1" xr:uid="{98F984EA-28BF-41B9-AD5C-881690CC4AE6}"/>
    <hyperlink ref="D10" r:id="rId2" xr:uid="{F5412398-EDD7-4A05-9E89-FC14D63E192F}"/>
    <hyperlink ref="D11" r:id="rId3" xr:uid="{0802A875-6EB0-4AAA-BCF8-8CB8F0888BF4}"/>
    <hyperlink ref="D12" r:id="rId4" xr:uid="{BCF394EE-03B0-4A6C-BA32-BDD33D0B0E78}"/>
    <hyperlink ref="E14" r:id="rId5" display="https://www.hse.gov.uk/statistics/assets/docs/cost-to-britain.pdf" xr:uid="{7F8BDB90-C4B1-4BCE-922D-32F587EF5375}"/>
    <hyperlink ref="B21" r:id="rId6" display="HM Treasury data tables supporting its Green Book guidance on valuing ene" xr:uid="{4674182B-DDC9-48DD-8678-798719C1FA3C}"/>
    <hyperlink ref="B23" r:id="rId7" display="HM Treasury data tables supporting its Green Book guidance on valuing ene" xr:uid="{3431E943-1053-40D8-BD6A-B703AE3591EF}"/>
    <hyperlink ref="B25" r:id="rId8" xr:uid="{4F9119C5-7E2F-4E48-B99D-A71EBC707756}"/>
    <hyperlink ref="B19" r:id="rId9" display="HM Treasury data tables supporting its Green Book guidance on valuing ene" xr:uid="{9F552CC0-07B7-4AEC-A4C8-7426165EAB43}"/>
    <hyperlink ref="E15" r:id="rId10" display="https://www.hse.gov.uk/statistics/assets/docs/cost-to-britain.pdf" xr:uid="{6EB3AC87-E113-46C9-8411-C941F781465C}"/>
  </hyperlinks>
  <pageMargins left="0.7" right="0.7" top="0.75" bottom="0.75" header="0.3" footer="0.3"/>
  <pageSetup orientation="portrait" r:id="rId11"/>
  <headerFooter>
    <oddHeader>&amp;C&amp;"Aptos"&amp;10&amp;K000000 OFFICIAL - OFGEM USE ONLY&amp;1#_x000D_</oddHeader>
    <oddFooter>&amp;C_x000D_&amp;1#&amp;"Aptos"&amp;10&amp;K000000 OFFICIAL - OFGEM USE ONLY</oddFooter>
  </headerFooter>
  <drawing r:id="rId12"/>
  <legacyDrawing r:id="rId13"/>
  <mc:AlternateContent xmlns:mc="http://schemas.openxmlformats.org/markup-compatibility/2006">
    <mc:Choice Requires="x14">
      <controls>
        <mc:AlternateContent xmlns:mc="http://schemas.openxmlformats.org/markup-compatibility/2006">
          <mc:Choice Requires="x14">
            <control shapeId="44041" r:id="rId14" name="Check Box 9">
              <controlPr defaultSize="0" autoFill="0" autoLine="0" autoPict="0">
                <anchor moveWithCells="1">
                  <from>
                    <xdr:col>9</xdr:col>
                    <xdr:colOff>14288</xdr:colOff>
                    <xdr:row>11</xdr:row>
                    <xdr:rowOff>14288</xdr:rowOff>
                  </from>
                  <to>
                    <xdr:col>9</xdr:col>
                    <xdr:colOff>1676400</xdr:colOff>
                    <xdr:row>12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ACB92-05FD-4947-90B8-64CAB07B33B4}">
  <sheetPr>
    <pageSetUpPr autoPageBreaks="0"/>
  </sheetPr>
  <dimension ref="A1:Y125"/>
  <sheetViews>
    <sheetView zoomScale="80" zoomScaleNormal="80" workbookViewId="0"/>
  </sheetViews>
  <sheetFormatPr defaultColWidth="9.140625" defaultRowHeight="14.25" zeroHeight="1"/>
  <cols>
    <col min="1" max="1" width="46.140625" style="78" customWidth="1"/>
    <col min="2" max="2" width="29.140625" style="78" customWidth="1"/>
    <col min="3" max="3" width="36.140625" style="78" bestFit="1" customWidth="1"/>
    <col min="4" max="4" width="20.140625" style="78" customWidth="1"/>
    <col min="5" max="5" width="18" style="78" customWidth="1"/>
    <col min="6" max="6" width="27.42578125" style="78" customWidth="1"/>
    <col min="7" max="7" width="15" style="78" customWidth="1"/>
    <col min="8" max="8" width="15.85546875" style="78" customWidth="1"/>
    <col min="9" max="9" width="29.85546875" style="78" customWidth="1"/>
    <col min="10" max="10" width="19.140625" style="78" customWidth="1"/>
    <col min="11" max="14" width="14.5703125" style="78" customWidth="1"/>
    <col min="15" max="15" width="14.42578125" style="78" bestFit="1" customWidth="1"/>
    <col min="16" max="25" width="14.42578125" style="79" bestFit="1" customWidth="1"/>
    <col min="26" max="16384" width="9.140625" style="79"/>
  </cols>
  <sheetData>
    <row r="1" spans="1:13" s="71" customFormat="1" ht="26.45" customHeight="1">
      <c r="A1" s="71" t="s">
        <v>152</v>
      </c>
    </row>
    <row r="2" spans="1:13" s="71" customFormat="1" ht="19.899999999999999">
      <c r="A2" s="71" t="s">
        <v>0</v>
      </c>
    </row>
    <row r="3" spans="1:13" s="71" customFormat="1" ht="19.899999999999999"/>
    <row r="4" spans="1:13" s="71" customFormat="1" ht="19.899999999999999"/>
    <row r="5" spans="1:13">
      <c r="A5" s="161"/>
      <c r="B5" s="161"/>
      <c r="C5" s="161"/>
      <c r="D5" s="161"/>
      <c r="E5" s="161"/>
      <c r="F5" s="161"/>
      <c r="G5" s="161"/>
      <c r="H5" s="161"/>
      <c r="I5" s="161"/>
      <c r="J5" s="161"/>
      <c r="K5" s="161"/>
      <c r="L5" s="161"/>
      <c r="M5" s="161"/>
    </row>
    <row r="6" spans="1:13">
      <c r="A6" s="82"/>
      <c r="B6" s="83"/>
      <c r="C6" s="161"/>
      <c r="D6" s="161"/>
      <c r="E6" s="161"/>
      <c r="F6" s="161"/>
      <c r="G6" s="161"/>
      <c r="H6" s="161"/>
      <c r="I6" s="161"/>
      <c r="J6" s="161"/>
      <c r="K6" s="161"/>
      <c r="L6" s="161"/>
      <c r="M6" s="161"/>
    </row>
    <row r="7" spans="1:13" ht="24.75">
      <c r="A7" s="110" t="s">
        <v>137</v>
      </c>
      <c r="B7" s="110" t="s">
        <v>153</v>
      </c>
      <c r="C7" s="110" t="s">
        <v>154</v>
      </c>
      <c r="D7" s="129" t="s">
        <v>155</v>
      </c>
      <c r="E7" s="129" t="s">
        <v>156</v>
      </c>
      <c r="F7" s="161"/>
      <c r="G7" s="161"/>
      <c r="H7" s="161"/>
      <c r="I7" s="161"/>
      <c r="J7" s="161"/>
      <c r="K7" s="161"/>
      <c r="L7" s="161"/>
      <c r="M7" s="161"/>
    </row>
    <row r="8" spans="1:13">
      <c r="A8" s="114">
        <v>2005</v>
      </c>
      <c r="B8" s="113" t="s">
        <v>157</v>
      </c>
      <c r="C8" s="116">
        <f>INDEX($A$36:$Y$40,5,MATCH(A8,$A$38:$Y$38))</f>
        <v>78.8</v>
      </c>
      <c r="D8" s="115">
        <f t="shared" ref="D8:D24" si="0">IFERROR(($C$25/$C8),"")</f>
        <v>1.4784263959390864</v>
      </c>
      <c r="E8" s="115">
        <f>IFERROR(($C$29/$C8),"")</f>
        <v>1.7617005076142134</v>
      </c>
      <c r="F8" s="161"/>
      <c r="G8" s="161"/>
      <c r="H8" s="161"/>
      <c r="I8" s="161"/>
      <c r="J8" s="161"/>
      <c r="K8" s="161"/>
      <c r="L8" s="161"/>
      <c r="M8" s="161"/>
    </row>
    <row r="9" spans="1:13">
      <c r="A9" s="114">
        <v>2006</v>
      </c>
      <c r="B9" s="113" t="s">
        <v>158</v>
      </c>
      <c r="C9" s="116">
        <f t="shared" ref="C9:C31" si="1">INDEX($A$36:$Y$40,5,MATCH(A9,$A$38:$Y$38))</f>
        <v>80.400000000000006</v>
      </c>
      <c r="D9" s="115">
        <f t="shared" si="0"/>
        <v>1.4490049751243781</v>
      </c>
      <c r="E9" s="115">
        <f t="shared" ref="E9:E31" si="2">IFERROR(($C$29/$C9),"")</f>
        <v>1.726641791044776</v>
      </c>
      <c r="F9" s="161"/>
      <c r="G9" s="161"/>
      <c r="H9" s="161"/>
      <c r="I9" s="161"/>
      <c r="J9" s="161"/>
      <c r="K9" s="161"/>
      <c r="L9" s="161"/>
      <c r="M9" s="161"/>
    </row>
    <row r="10" spans="1:13">
      <c r="A10" s="114">
        <v>2007</v>
      </c>
      <c r="B10" s="113" t="s">
        <v>159</v>
      </c>
      <c r="C10" s="116">
        <f t="shared" si="1"/>
        <v>82.8</v>
      </c>
      <c r="D10" s="115">
        <f t="shared" si="0"/>
        <v>1.4070048309178744</v>
      </c>
      <c r="E10" s="115">
        <f t="shared" si="2"/>
        <v>1.6765942028985508</v>
      </c>
      <c r="F10" s="161"/>
      <c r="G10" s="161"/>
      <c r="H10" s="161"/>
      <c r="I10" s="161"/>
      <c r="J10" s="161"/>
      <c r="K10" s="161"/>
      <c r="L10" s="161"/>
      <c r="M10" s="161"/>
    </row>
    <row r="11" spans="1:13">
      <c r="A11" s="114">
        <v>2008</v>
      </c>
      <c r="B11" s="113" t="s">
        <v>160</v>
      </c>
      <c r="C11" s="116">
        <f t="shared" si="1"/>
        <v>84.9</v>
      </c>
      <c r="D11" s="115">
        <f t="shared" si="0"/>
        <v>1.3722025912838633</v>
      </c>
      <c r="E11" s="115">
        <f t="shared" si="2"/>
        <v>1.6351236749116607</v>
      </c>
      <c r="F11" s="161"/>
      <c r="G11" s="85"/>
      <c r="H11" s="85"/>
      <c r="I11" s="85"/>
      <c r="J11" s="85"/>
      <c r="K11" s="85"/>
      <c r="L11" s="85"/>
      <c r="M11" s="161"/>
    </row>
    <row r="12" spans="1:13">
      <c r="A12" s="114">
        <v>2009</v>
      </c>
      <c r="B12" s="113" t="s">
        <v>161</v>
      </c>
      <c r="C12" s="116">
        <f t="shared" si="1"/>
        <v>87.3</v>
      </c>
      <c r="D12" s="115">
        <f t="shared" si="0"/>
        <v>1.334478808705613</v>
      </c>
      <c r="E12" s="115">
        <f t="shared" si="2"/>
        <v>1.590171821305842</v>
      </c>
      <c r="F12" s="161"/>
      <c r="G12" s="84"/>
      <c r="H12" s="84"/>
      <c r="I12" s="84"/>
      <c r="J12" s="80"/>
      <c r="K12" s="85"/>
      <c r="L12" s="80"/>
      <c r="M12" s="161"/>
    </row>
    <row r="13" spans="1:13">
      <c r="A13" s="114">
        <v>2010</v>
      </c>
      <c r="B13" s="113" t="s">
        <v>162</v>
      </c>
      <c r="C13" s="116">
        <f t="shared" si="1"/>
        <v>89.4</v>
      </c>
      <c r="D13" s="115">
        <f t="shared" si="0"/>
        <v>1.3031319910514541</v>
      </c>
      <c r="E13" s="115">
        <f t="shared" si="2"/>
        <v>1.5528187919463086</v>
      </c>
      <c r="F13" s="161"/>
      <c r="G13" s="81"/>
      <c r="H13" s="87"/>
      <c r="I13" s="87"/>
      <c r="J13" s="81"/>
      <c r="K13" s="85"/>
      <c r="L13" s="80"/>
      <c r="M13" s="161"/>
    </row>
    <row r="14" spans="1:13">
      <c r="A14" s="114">
        <v>2011</v>
      </c>
      <c r="B14" s="113" t="s">
        <v>163</v>
      </c>
      <c r="C14" s="116">
        <f t="shared" si="1"/>
        <v>92.6</v>
      </c>
      <c r="D14" s="115">
        <f t="shared" si="0"/>
        <v>1.258099352051836</v>
      </c>
      <c r="E14" s="115">
        <f t="shared" si="2"/>
        <v>1.4991576673866092</v>
      </c>
      <c r="F14" s="161"/>
      <c r="G14" s="81"/>
      <c r="H14" s="87"/>
      <c r="I14" s="87"/>
      <c r="J14" s="81"/>
      <c r="K14" s="85"/>
      <c r="L14" s="80"/>
      <c r="M14" s="161"/>
    </row>
    <row r="15" spans="1:13">
      <c r="A15" s="114">
        <v>2012</v>
      </c>
      <c r="B15" s="113" t="s">
        <v>164</v>
      </c>
      <c r="C15" s="116">
        <f t="shared" si="1"/>
        <v>95.4</v>
      </c>
      <c r="D15" s="115">
        <f t="shared" si="0"/>
        <v>1.221174004192872</v>
      </c>
      <c r="E15" s="115">
        <f t="shared" si="2"/>
        <v>1.4551572327044024</v>
      </c>
      <c r="F15" s="161"/>
      <c r="G15" s="81"/>
      <c r="H15" s="87"/>
      <c r="I15" s="86"/>
      <c r="J15" s="81"/>
      <c r="K15" s="85"/>
      <c r="L15" s="80"/>
      <c r="M15" s="161"/>
    </row>
    <row r="16" spans="1:13">
      <c r="A16" s="114">
        <v>2013</v>
      </c>
      <c r="B16" s="113" t="s">
        <v>165</v>
      </c>
      <c r="C16" s="116">
        <f t="shared" si="1"/>
        <v>97.8</v>
      </c>
      <c r="D16" s="115">
        <f t="shared" si="0"/>
        <v>1.1912065439672801</v>
      </c>
      <c r="E16" s="115">
        <f t="shared" si="2"/>
        <v>1.4194478527607364</v>
      </c>
      <c r="F16" s="161"/>
      <c r="G16" s="81"/>
      <c r="H16" s="87"/>
      <c r="I16" s="86"/>
      <c r="J16" s="81"/>
      <c r="K16" s="85"/>
      <c r="L16" s="80"/>
      <c r="M16" s="161"/>
    </row>
    <row r="17" spans="1:23">
      <c r="A17" s="114">
        <v>2014</v>
      </c>
      <c r="B17" s="113" t="s">
        <v>166</v>
      </c>
      <c r="C17" s="116">
        <f t="shared" si="1"/>
        <v>99.3</v>
      </c>
      <c r="D17" s="115">
        <f t="shared" si="0"/>
        <v>1.1732124874118832</v>
      </c>
      <c r="E17" s="115">
        <f t="shared" si="2"/>
        <v>1.3980060422960725</v>
      </c>
      <c r="F17" s="161"/>
      <c r="G17" s="81"/>
      <c r="H17" s="87"/>
      <c r="I17" s="86"/>
      <c r="J17" s="81"/>
      <c r="K17" s="85"/>
      <c r="L17" s="80"/>
      <c r="M17" s="161"/>
      <c r="N17" s="161"/>
      <c r="O17" s="161"/>
    </row>
    <row r="18" spans="1:23">
      <c r="A18" s="114">
        <v>2015</v>
      </c>
      <c r="B18" s="113" t="s">
        <v>167</v>
      </c>
      <c r="C18" s="116">
        <f t="shared" si="1"/>
        <v>99.6</v>
      </c>
      <c r="D18" s="115">
        <f t="shared" si="0"/>
        <v>1.1696787148594379</v>
      </c>
      <c r="E18" s="115">
        <f t="shared" si="2"/>
        <v>1.3937951807228917</v>
      </c>
      <c r="F18" s="161"/>
      <c r="G18" s="81"/>
      <c r="H18" s="87"/>
      <c r="I18" s="86"/>
      <c r="J18" s="81"/>
      <c r="K18" s="85"/>
      <c r="L18" s="80"/>
      <c r="M18" s="161"/>
      <c r="N18" s="161"/>
      <c r="O18" s="161"/>
    </row>
    <row r="19" spans="1:23">
      <c r="A19" s="114">
        <v>2016</v>
      </c>
      <c r="B19" s="113" t="s">
        <v>168</v>
      </c>
      <c r="C19" s="116">
        <f t="shared" si="1"/>
        <v>100.4</v>
      </c>
      <c r="D19" s="115">
        <f t="shared" si="0"/>
        <v>1.1603585657370517</v>
      </c>
      <c r="E19" s="115">
        <f t="shared" si="2"/>
        <v>1.3826892430278883</v>
      </c>
      <c r="F19" s="161"/>
      <c r="G19" s="81"/>
      <c r="H19" s="87"/>
      <c r="I19" s="86"/>
      <c r="J19" s="81"/>
      <c r="K19" s="85"/>
      <c r="L19" s="80"/>
      <c r="M19" s="161"/>
      <c r="N19" s="161"/>
      <c r="O19" s="161"/>
    </row>
    <row r="20" spans="1:23">
      <c r="A20" s="114">
        <v>2017</v>
      </c>
      <c r="B20" s="113" t="s">
        <v>169</v>
      </c>
      <c r="C20" s="116">
        <f t="shared" si="1"/>
        <v>102.7</v>
      </c>
      <c r="D20" s="115">
        <f t="shared" si="0"/>
        <v>1.1343719571567672</v>
      </c>
      <c r="E20" s="115">
        <f t="shared" si="2"/>
        <v>1.3517234664070108</v>
      </c>
      <c r="F20" s="161"/>
      <c r="G20" s="81"/>
      <c r="H20" s="87"/>
      <c r="I20" s="86"/>
      <c r="J20" s="81"/>
      <c r="K20" s="85"/>
      <c r="L20" s="80"/>
      <c r="M20" s="161"/>
      <c r="N20" s="161"/>
      <c r="O20" s="161"/>
    </row>
    <row r="21" spans="1:23">
      <c r="A21" s="114">
        <v>2018</v>
      </c>
      <c r="B21" s="113" t="s">
        <v>170</v>
      </c>
      <c r="C21" s="116">
        <f t="shared" si="1"/>
        <v>105.1</v>
      </c>
      <c r="D21" s="115">
        <f t="shared" si="0"/>
        <v>1.1084681255946718</v>
      </c>
      <c r="E21" s="115">
        <f t="shared" si="2"/>
        <v>1.3208563273073264</v>
      </c>
      <c r="F21" s="161"/>
      <c r="G21" s="81"/>
      <c r="H21" s="87"/>
      <c r="I21" s="86"/>
      <c r="J21" s="81"/>
      <c r="K21" s="85"/>
      <c r="L21" s="80"/>
      <c r="M21" s="161"/>
      <c r="N21" s="161"/>
      <c r="O21" s="161"/>
    </row>
    <row r="22" spans="1:23">
      <c r="A22" s="114">
        <v>2019</v>
      </c>
      <c r="B22" s="113" t="s">
        <v>171</v>
      </c>
      <c r="C22" s="116">
        <f t="shared" si="1"/>
        <v>107</v>
      </c>
      <c r="D22" s="115">
        <f t="shared" si="0"/>
        <v>1.0887850467289719</v>
      </c>
      <c r="E22" s="115">
        <f t="shared" si="2"/>
        <v>1.2974018691588785</v>
      </c>
      <c r="F22" s="161"/>
      <c r="G22" s="81"/>
      <c r="H22" s="87"/>
      <c r="I22" s="86"/>
      <c r="J22" s="81"/>
      <c r="K22" s="85"/>
      <c r="L22" s="80"/>
      <c r="M22" s="161"/>
      <c r="N22" s="161"/>
      <c r="O22" s="161"/>
    </row>
    <row r="23" spans="1:23">
      <c r="A23" s="114">
        <v>2020</v>
      </c>
      <c r="B23" s="113" t="s">
        <v>172</v>
      </c>
      <c r="C23" s="116">
        <f t="shared" si="1"/>
        <v>108.6</v>
      </c>
      <c r="D23" s="115">
        <f t="shared" si="0"/>
        <v>1.072744014732965</v>
      </c>
      <c r="E23" s="115">
        <f t="shared" si="2"/>
        <v>1.2782872928176796</v>
      </c>
      <c r="F23" s="161"/>
      <c r="G23" s="81"/>
      <c r="H23" s="87"/>
      <c r="I23" s="86"/>
      <c r="J23" s="81"/>
      <c r="K23" s="85"/>
      <c r="L23" s="80"/>
      <c r="M23" s="161"/>
      <c r="N23" s="161"/>
      <c r="O23" s="161"/>
    </row>
    <row r="24" spans="1:23">
      <c r="A24" s="114">
        <v>2021</v>
      </c>
      <c r="B24" s="113" t="s">
        <v>173</v>
      </c>
      <c r="C24" s="116">
        <f t="shared" si="1"/>
        <v>109.7</v>
      </c>
      <c r="D24" s="115">
        <f t="shared" si="0"/>
        <v>1.0619872379216044</v>
      </c>
      <c r="E24" s="115">
        <f t="shared" si="2"/>
        <v>1.2654694621695532</v>
      </c>
      <c r="F24" s="161"/>
      <c r="G24" s="81"/>
      <c r="H24" s="87"/>
      <c r="I24" s="86"/>
      <c r="J24" s="81"/>
      <c r="K24" s="85"/>
      <c r="L24" s="80"/>
      <c r="M24" s="161"/>
      <c r="N24" s="161"/>
      <c r="O24" s="161"/>
    </row>
    <row r="25" spans="1:23">
      <c r="A25" s="114">
        <v>2022</v>
      </c>
      <c r="B25" s="113" t="s">
        <v>174</v>
      </c>
      <c r="C25" s="116">
        <f t="shared" si="1"/>
        <v>116.5</v>
      </c>
      <c r="D25" s="115">
        <f>IFERROR(($C$25/$C25),"")</f>
        <v>1</v>
      </c>
      <c r="E25" s="115">
        <f t="shared" si="2"/>
        <v>1.1916051502145923</v>
      </c>
      <c r="F25" s="161"/>
      <c r="G25" s="81"/>
      <c r="H25" s="87"/>
      <c r="I25" s="86"/>
      <c r="J25" s="81"/>
      <c r="K25" s="85"/>
      <c r="L25" s="80"/>
      <c r="M25" s="161"/>
      <c r="N25" s="161"/>
      <c r="O25" s="161"/>
    </row>
    <row r="26" spans="1:23">
      <c r="A26" s="114">
        <v>2023</v>
      </c>
      <c r="B26" s="113" t="s">
        <v>175</v>
      </c>
      <c r="C26" s="116">
        <f t="shared" si="1"/>
        <v>126.8</v>
      </c>
      <c r="D26" s="115">
        <f t="shared" ref="D26:D31" si="3">IFERROR(($C$25/$C26),"")</f>
        <v>0.91876971608832814</v>
      </c>
      <c r="E26" s="115">
        <f t="shared" si="2"/>
        <v>1.0948107255520505</v>
      </c>
      <c r="F26" s="161"/>
      <c r="G26" s="81"/>
      <c r="H26" s="87"/>
      <c r="I26" s="86"/>
      <c r="J26" s="81"/>
      <c r="K26" s="85"/>
      <c r="L26" s="80"/>
      <c r="M26" s="161"/>
      <c r="N26" s="161"/>
      <c r="O26" s="161"/>
    </row>
    <row r="27" spans="1:23">
      <c r="A27" s="114">
        <v>2024</v>
      </c>
      <c r="B27" s="113" t="s">
        <v>176</v>
      </c>
      <c r="C27" s="116">
        <f t="shared" si="1"/>
        <v>131.6</v>
      </c>
      <c r="D27" s="115">
        <f t="shared" si="3"/>
        <v>0.88525835866261404</v>
      </c>
      <c r="E27" s="115">
        <f t="shared" si="2"/>
        <v>1.0548784194528875</v>
      </c>
      <c r="F27" s="161"/>
      <c r="G27" s="81"/>
      <c r="H27" s="87"/>
      <c r="I27" s="86"/>
      <c r="J27" s="81"/>
      <c r="K27" s="85"/>
      <c r="L27" s="80"/>
      <c r="M27" s="161"/>
      <c r="N27" s="161"/>
      <c r="O27" s="161"/>
    </row>
    <row r="28" spans="1:23">
      <c r="A28" s="114">
        <v>2025</v>
      </c>
      <c r="B28" s="113" t="s">
        <v>177</v>
      </c>
      <c r="C28" s="116">
        <f t="shared" si="1"/>
        <v>136.1</v>
      </c>
      <c r="D28" s="115">
        <f t="shared" si="3"/>
        <v>0.85598824393828066</v>
      </c>
      <c r="E28" s="115">
        <f t="shared" si="2"/>
        <v>1.02</v>
      </c>
      <c r="F28" s="161"/>
      <c r="G28" s="81"/>
      <c r="H28" s="87"/>
      <c r="I28" s="86"/>
      <c r="J28" s="81"/>
      <c r="K28" s="85"/>
      <c r="L28" s="80"/>
      <c r="M28" s="161"/>
      <c r="N28" s="161"/>
      <c r="O28" s="161"/>
    </row>
    <row r="29" spans="1:23">
      <c r="A29" s="114">
        <v>2026</v>
      </c>
      <c r="B29" s="113" t="s">
        <v>178</v>
      </c>
      <c r="C29" s="116">
        <f t="shared" si="1"/>
        <v>138.822</v>
      </c>
      <c r="D29" s="115">
        <f t="shared" si="3"/>
        <v>0.83920416072380455</v>
      </c>
      <c r="E29" s="115">
        <f t="shared" si="2"/>
        <v>1</v>
      </c>
      <c r="F29" s="161"/>
      <c r="G29" s="81"/>
      <c r="H29" s="87"/>
      <c r="I29" s="86"/>
      <c r="J29" s="81"/>
      <c r="K29" s="85"/>
      <c r="L29" s="80"/>
      <c r="M29" s="161"/>
      <c r="N29" s="161"/>
      <c r="O29" s="161"/>
    </row>
    <row r="30" spans="1:23">
      <c r="A30" s="114">
        <v>2027</v>
      </c>
      <c r="B30" s="113" t="s">
        <v>179</v>
      </c>
      <c r="C30" s="116">
        <f t="shared" si="1"/>
        <v>141.59844000000001</v>
      </c>
      <c r="D30" s="115">
        <f t="shared" si="3"/>
        <v>0.82274917718020046</v>
      </c>
      <c r="E30" s="115">
        <f t="shared" si="2"/>
        <v>0.98039215686274506</v>
      </c>
      <c r="F30" s="161"/>
      <c r="G30" s="81"/>
      <c r="H30" s="87"/>
      <c r="I30" s="86"/>
      <c r="J30" s="81"/>
      <c r="K30" s="85"/>
      <c r="L30" s="80"/>
      <c r="M30" s="161"/>
      <c r="N30" s="161"/>
      <c r="O30" s="161"/>
    </row>
    <row r="31" spans="1:23">
      <c r="A31" s="166">
        <v>2028</v>
      </c>
      <c r="B31" s="113" t="s">
        <v>180</v>
      </c>
      <c r="C31" s="116">
        <f t="shared" si="1"/>
        <v>144.43040880000001</v>
      </c>
      <c r="D31" s="115">
        <f t="shared" si="3"/>
        <v>0.80661684037274561</v>
      </c>
      <c r="E31" s="115">
        <f t="shared" si="2"/>
        <v>0.96116878123798533</v>
      </c>
      <c r="F31" s="161"/>
      <c r="G31" s="161"/>
      <c r="H31" s="161"/>
      <c r="I31" s="161"/>
      <c r="J31" s="161"/>
      <c r="K31" s="161"/>
      <c r="L31" s="161"/>
      <c r="M31" s="161"/>
      <c r="N31" s="161"/>
      <c r="O31" s="161"/>
    </row>
    <row r="32" spans="1:23">
      <c r="A32" s="161"/>
      <c r="B32" s="161"/>
      <c r="C32" s="161"/>
      <c r="D32" s="161"/>
      <c r="E32" s="161"/>
      <c r="F32" s="161"/>
      <c r="G32" s="161"/>
      <c r="H32" s="161"/>
      <c r="I32" s="161"/>
      <c r="J32" s="161"/>
      <c r="K32" s="161"/>
      <c r="L32" s="161"/>
      <c r="M32" s="85"/>
      <c r="N32" s="85"/>
      <c r="O32" s="85"/>
      <c r="P32" s="85"/>
      <c r="Q32" s="85"/>
      <c r="R32" s="85"/>
      <c r="S32" s="85"/>
      <c r="T32" s="85"/>
      <c r="U32" s="85"/>
      <c r="V32" s="85"/>
      <c r="W32" s="85"/>
    </row>
    <row r="33" spans="1:25">
      <c r="A33" s="161"/>
      <c r="B33" s="161"/>
      <c r="C33" s="161"/>
      <c r="D33" s="161"/>
      <c r="E33" s="161"/>
      <c r="F33" s="161"/>
      <c r="G33" s="161"/>
      <c r="H33" s="161"/>
      <c r="I33" s="161"/>
      <c r="J33" s="161"/>
      <c r="K33" s="161"/>
      <c r="L33" s="161"/>
      <c r="M33" s="85"/>
      <c r="N33" s="85"/>
      <c r="O33" s="85"/>
      <c r="P33" s="85"/>
      <c r="Q33" s="85"/>
      <c r="R33" s="85"/>
      <c r="S33" s="85"/>
      <c r="T33" s="85"/>
      <c r="U33" s="85"/>
      <c r="V33" s="85"/>
      <c r="W33" s="85"/>
    </row>
    <row r="34" spans="1:25">
      <c r="A34" s="131"/>
      <c r="B34" s="161"/>
      <c r="C34" s="161"/>
      <c r="D34" s="161"/>
      <c r="E34" s="161"/>
      <c r="F34" s="161"/>
      <c r="G34" s="161"/>
      <c r="H34" s="161"/>
      <c r="I34" s="161"/>
      <c r="J34" s="161"/>
      <c r="K34" s="161"/>
      <c r="L34" s="161"/>
      <c r="M34" s="161"/>
      <c r="N34" s="161"/>
      <c r="O34" s="161"/>
    </row>
    <row r="35" spans="1:25">
      <c r="A35" s="161"/>
      <c r="B35" s="161"/>
      <c r="C35" s="161"/>
      <c r="D35" s="161"/>
      <c r="E35" s="161"/>
      <c r="F35" s="161"/>
      <c r="G35" s="161"/>
      <c r="H35" s="161"/>
      <c r="I35" s="161"/>
      <c r="J35" s="161"/>
      <c r="K35" s="161"/>
      <c r="L35" s="161"/>
      <c r="M35" s="161"/>
      <c r="N35" s="161"/>
      <c r="O35" s="161"/>
    </row>
    <row r="36" spans="1:25" ht="24" customHeight="1">
      <c r="A36" s="110"/>
      <c r="B36" s="130">
        <v>38442</v>
      </c>
      <c r="C36" s="130">
        <v>38807</v>
      </c>
      <c r="D36" s="130">
        <v>39172</v>
      </c>
      <c r="E36" s="130">
        <v>39538</v>
      </c>
      <c r="F36" s="130">
        <v>39903</v>
      </c>
      <c r="G36" s="130">
        <v>40268</v>
      </c>
      <c r="H36" s="130">
        <v>40633</v>
      </c>
      <c r="I36" s="130">
        <v>40999</v>
      </c>
      <c r="J36" s="130">
        <v>41364</v>
      </c>
      <c r="K36" s="130">
        <v>41729</v>
      </c>
      <c r="L36" s="130">
        <v>42094</v>
      </c>
      <c r="M36" s="130">
        <v>42460</v>
      </c>
      <c r="N36" s="130">
        <v>42825</v>
      </c>
      <c r="O36" s="130">
        <v>43190</v>
      </c>
      <c r="P36" s="130">
        <v>43555</v>
      </c>
      <c r="Q36" s="130">
        <v>43921</v>
      </c>
      <c r="R36" s="130">
        <v>44286</v>
      </c>
      <c r="S36" s="130">
        <v>44651</v>
      </c>
      <c r="T36" s="130">
        <v>45016</v>
      </c>
      <c r="U36" s="130">
        <v>45382</v>
      </c>
      <c r="V36" s="130">
        <v>45747</v>
      </c>
      <c r="W36" s="130">
        <v>46112</v>
      </c>
      <c r="X36" s="130">
        <v>46477</v>
      </c>
      <c r="Y36" s="130">
        <v>46843</v>
      </c>
    </row>
    <row r="37" spans="1:25" ht="15.4">
      <c r="A37" s="110"/>
      <c r="B37" s="132"/>
      <c r="C37" s="132"/>
      <c r="D37" s="132"/>
      <c r="E37" s="132"/>
      <c r="F37" s="132"/>
      <c r="G37" s="132"/>
      <c r="H37" s="132"/>
      <c r="I37" s="132"/>
      <c r="J37" s="132"/>
      <c r="K37" s="132"/>
      <c r="L37" s="132"/>
      <c r="M37" s="132"/>
      <c r="N37" s="132"/>
      <c r="O37" s="132"/>
      <c r="P37" s="132"/>
      <c r="Q37" s="132"/>
      <c r="R37" s="132"/>
      <c r="S37" s="132"/>
      <c r="T37" s="132"/>
      <c r="U37" s="132"/>
      <c r="V37" s="132"/>
      <c r="W37" s="132"/>
      <c r="X37" s="133"/>
      <c r="Y37" s="133"/>
    </row>
    <row r="38" spans="1:25" ht="15.4">
      <c r="A38" s="110" t="s">
        <v>181</v>
      </c>
      <c r="B38" s="133">
        <v>2005</v>
      </c>
      <c r="C38" s="133">
        <v>2006</v>
      </c>
      <c r="D38" s="133">
        <v>2007</v>
      </c>
      <c r="E38" s="133">
        <v>2008</v>
      </c>
      <c r="F38" s="133">
        <v>2009</v>
      </c>
      <c r="G38" s="133">
        <v>2010</v>
      </c>
      <c r="H38" s="133">
        <v>2011</v>
      </c>
      <c r="I38" s="133">
        <v>2012</v>
      </c>
      <c r="J38" s="133">
        <v>2013</v>
      </c>
      <c r="K38" s="133">
        <v>2014</v>
      </c>
      <c r="L38" s="133">
        <v>2015</v>
      </c>
      <c r="M38" s="133">
        <v>2016</v>
      </c>
      <c r="N38" s="133">
        <v>2017</v>
      </c>
      <c r="O38" s="133">
        <v>2018</v>
      </c>
      <c r="P38" s="133">
        <v>2019</v>
      </c>
      <c r="Q38" s="133">
        <v>2020</v>
      </c>
      <c r="R38" s="133">
        <v>2021</v>
      </c>
      <c r="S38" s="133">
        <v>2022</v>
      </c>
      <c r="T38" s="133">
        <v>2023</v>
      </c>
      <c r="U38" s="133">
        <v>2024</v>
      </c>
      <c r="V38" s="133">
        <v>2025</v>
      </c>
      <c r="W38" s="133">
        <v>2026</v>
      </c>
      <c r="X38" s="133">
        <v>2027</v>
      </c>
      <c r="Y38" s="133">
        <v>2028</v>
      </c>
    </row>
    <row r="39" spans="1:25" ht="15.4">
      <c r="A39" s="110"/>
      <c r="B39" s="134"/>
      <c r="C39" s="134"/>
      <c r="D39" s="134"/>
      <c r="E39" s="134"/>
      <c r="F39" s="134"/>
      <c r="G39" s="134"/>
      <c r="H39" s="134"/>
      <c r="I39" s="134"/>
      <c r="J39" s="134"/>
      <c r="K39" s="134"/>
      <c r="L39" s="134"/>
      <c r="M39" s="134"/>
      <c r="N39" s="134"/>
      <c r="O39" s="134"/>
      <c r="P39" s="134"/>
      <c r="Q39" s="134"/>
      <c r="R39" s="134"/>
      <c r="S39" s="134"/>
      <c r="T39" s="134"/>
      <c r="U39" s="134"/>
      <c r="V39" s="134"/>
      <c r="W39" s="134"/>
      <c r="X39" s="135"/>
      <c r="Y39" s="135"/>
    </row>
    <row r="40" spans="1:25" ht="54" customHeight="1">
      <c r="A40" s="110" t="s">
        <v>182</v>
      </c>
      <c r="B40" s="235">
        <v>78.8</v>
      </c>
      <c r="C40" s="235">
        <v>80.400000000000006</v>
      </c>
      <c r="D40" s="235">
        <v>82.8</v>
      </c>
      <c r="E40" s="235">
        <v>84.9</v>
      </c>
      <c r="F40" s="235">
        <v>87.3</v>
      </c>
      <c r="G40" s="235">
        <v>89.4</v>
      </c>
      <c r="H40" s="235">
        <v>92.6</v>
      </c>
      <c r="I40" s="235">
        <v>95.4</v>
      </c>
      <c r="J40" s="235">
        <v>97.8</v>
      </c>
      <c r="K40" s="235">
        <v>99.3</v>
      </c>
      <c r="L40" s="235">
        <v>99.6</v>
      </c>
      <c r="M40" s="235">
        <v>100.4</v>
      </c>
      <c r="N40" s="235">
        <v>102.7</v>
      </c>
      <c r="O40" s="235">
        <v>105.1</v>
      </c>
      <c r="P40" s="235">
        <v>107</v>
      </c>
      <c r="Q40" s="235">
        <v>108.6</v>
      </c>
      <c r="R40" s="235">
        <v>109.7</v>
      </c>
      <c r="S40" s="235">
        <v>116.5</v>
      </c>
      <c r="T40" s="235">
        <v>126.8</v>
      </c>
      <c r="U40" s="235">
        <v>131.6</v>
      </c>
      <c r="V40" s="235">
        <v>136.1</v>
      </c>
      <c r="W40" s="235">
        <f>V40*(1+W43)</f>
        <v>138.822</v>
      </c>
      <c r="X40" s="235">
        <f>W40*(1+X43)</f>
        <v>141.59844000000001</v>
      </c>
      <c r="Y40" s="235">
        <f>X40*(1+Y43)</f>
        <v>144.43040880000001</v>
      </c>
    </row>
    <row r="41" spans="1:25" ht="30.75" customHeight="1">
      <c r="A41" s="110" t="s">
        <v>183</v>
      </c>
      <c r="B41" s="136"/>
      <c r="C41" s="236">
        <f>C40/B40-1</f>
        <v>2.0304568527918843E-2</v>
      </c>
      <c r="D41" s="236">
        <f t="shared" ref="D41:Y41" si="4">D40/C40-1</f>
        <v>2.9850746268656581E-2</v>
      </c>
      <c r="E41" s="236">
        <f t="shared" si="4"/>
        <v>2.5362318840579823E-2</v>
      </c>
      <c r="F41" s="236">
        <f t="shared" si="4"/>
        <v>2.8268551236749095E-2</v>
      </c>
      <c r="G41" s="236">
        <f t="shared" si="4"/>
        <v>2.4054982817869552E-2</v>
      </c>
      <c r="H41" s="236">
        <f t="shared" si="4"/>
        <v>3.5794183445190031E-2</v>
      </c>
      <c r="I41" s="236">
        <f t="shared" si="4"/>
        <v>3.0237580993520696E-2</v>
      </c>
      <c r="J41" s="236">
        <f t="shared" si="4"/>
        <v>2.515723270440251E-2</v>
      </c>
      <c r="K41" s="236">
        <f t="shared" si="4"/>
        <v>1.5337423312883347E-2</v>
      </c>
      <c r="L41" s="236">
        <f t="shared" si="4"/>
        <v>3.0211480362536403E-3</v>
      </c>
      <c r="M41" s="236">
        <f t="shared" si="4"/>
        <v>8.0321285140563248E-3</v>
      </c>
      <c r="N41" s="236">
        <f t="shared" si="4"/>
        <v>2.2908366533864521E-2</v>
      </c>
      <c r="O41" s="236">
        <f t="shared" si="4"/>
        <v>2.3369036027263812E-2</v>
      </c>
      <c r="P41" s="236">
        <f t="shared" si="4"/>
        <v>1.8078020932445371E-2</v>
      </c>
      <c r="Q41" s="236">
        <f t="shared" si="4"/>
        <v>1.495327102803734E-2</v>
      </c>
      <c r="R41" s="236">
        <f t="shared" si="4"/>
        <v>1.0128913443830712E-2</v>
      </c>
      <c r="S41" s="236">
        <f t="shared" si="4"/>
        <v>6.1987237921604432E-2</v>
      </c>
      <c r="T41" s="236">
        <f t="shared" si="4"/>
        <v>8.8412017167381896E-2</v>
      </c>
      <c r="U41" s="236">
        <f t="shared" si="4"/>
        <v>3.7854889589905349E-2</v>
      </c>
      <c r="V41" s="236">
        <f t="shared" si="4"/>
        <v>3.4194528875379993E-2</v>
      </c>
      <c r="W41" s="236">
        <f t="shared" si="4"/>
        <v>2.0000000000000018E-2</v>
      </c>
      <c r="X41" s="236">
        <f t="shared" si="4"/>
        <v>2.0000000000000018E-2</v>
      </c>
      <c r="Y41" s="236">
        <f t="shared" si="4"/>
        <v>2.0000000000000018E-2</v>
      </c>
    </row>
    <row r="42" spans="1:25" ht="15.4">
      <c r="A42" s="110"/>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row>
    <row r="43" spans="1:25" ht="15.4">
      <c r="A43" s="110" t="s">
        <v>184</v>
      </c>
      <c r="B43" s="138"/>
      <c r="C43" s="138"/>
      <c r="D43" s="138"/>
      <c r="E43" s="138"/>
      <c r="F43" s="138"/>
      <c r="G43" s="138"/>
      <c r="H43" s="138"/>
      <c r="I43" s="138"/>
      <c r="J43" s="138"/>
      <c r="K43" s="138"/>
      <c r="L43" s="138"/>
      <c r="M43" s="138"/>
      <c r="N43" s="138"/>
      <c r="O43" s="138"/>
      <c r="P43" s="138"/>
      <c r="Q43" s="138"/>
      <c r="R43" s="138"/>
      <c r="S43" s="139"/>
      <c r="T43" s="139"/>
      <c r="U43" s="139"/>
      <c r="V43" s="139"/>
      <c r="W43" s="237">
        <v>0.02</v>
      </c>
      <c r="X43" s="237">
        <v>0.02</v>
      </c>
      <c r="Y43" s="237">
        <v>0.02</v>
      </c>
    </row>
    <row r="44" spans="1:25">
      <c r="A44" s="161"/>
      <c r="B44" s="161"/>
      <c r="C44" s="161"/>
      <c r="D44" s="161"/>
      <c r="E44" s="161"/>
      <c r="F44" s="161"/>
      <c r="G44" s="161"/>
      <c r="H44" s="161"/>
      <c r="I44" s="161"/>
      <c r="J44" s="161"/>
      <c r="K44" s="161"/>
      <c r="L44" s="161"/>
      <c r="M44" s="161"/>
      <c r="N44" s="161"/>
      <c r="O44" s="161"/>
    </row>
    <row r="45" spans="1:25">
      <c r="A45" s="163" t="s">
        <v>185</v>
      </c>
      <c r="B45" s="161"/>
      <c r="C45" s="161"/>
      <c r="D45" s="161"/>
      <c r="E45" s="161"/>
      <c r="F45" s="161"/>
      <c r="G45" s="161"/>
      <c r="H45" s="161"/>
      <c r="I45" s="161"/>
      <c r="J45" s="161"/>
      <c r="K45" s="161"/>
      <c r="L45" s="161"/>
      <c r="M45" s="161"/>
      <c r="N45" s="161"/>
      <c r="O45" s="161"/>
    </row>
    <row r="46" spans="1:25">
      <c r="A46" s="161" t="s">
        <v>186</v>
      </c>
      <c r="B46" s="163"/>
      <c r="C46" s="161"/>
      <c r="D46" s="161"/>
      <c r="E46" s="161"/>
      <c r="F46" s="161"/>
      <c r="G46" s="161"/>
      <c r="H46" s="161"/>
      <c r="I46" s="161"/>
      <c r="J46" s="161"/>
      <c r="K46" s="161"/>
      <c r="L46" s="161"/>
      <c r="M46" s="161"/>
      <c r="N46" s="161"/>
      <c r="O46" s="161"/>
    </row>
    <row r="47" spans="1:25">
      <c r="A47" s="161"/>
      <c r="B47" s="161"/>
      <c r="C47" s="161"/>
      <c r="D47" s="161"/>
      <c r="E47" s="161"/>
      <c r="F47" s="161"/>
      <c r="G47" s="161"/>
      <c r="H47" s="161"/>
      <c r="I47" s="161"/>
      <c r="J47" s="161"/>
      <c r="K47" s="161"/>
      <c r="L47" s="161"/>
      <c r="M47" s="161"/>
      <c r="N47" s="161"/>
      <c r="O47" s="161"/>
    </row>
    <row r="48" spans="1:25">
      <c r="A48" s="161"/>
      <c r="B48" s="161"/>
      <c r="C48" s="161"/>
      <c r="D48" s="161"/>
      <c r="E48" s="161"/>
      <c r="F48" s="161"/>
      <c r="G48" s="161"/>
      <c r="H48" s="161"/>
      <c r="I48" s="161"/>
      <c r="J48" s="161"/>
      <c r="K48" s="161"/>
      <c r="L48" s="161"/>
      <c r="M48" s="161"/>
      <c r="N48" s="161"/>
      <c r="O48" s="161"/>
    </row>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sheetData>
  <phoneticPr fontId="34" type="noConversion"/>
  <conditionalFormatting sqref="B40:Y42">
    <cfRule type="expression" dxfId="2" priority="3">
      <formula>#REF! = "FORECAST"</formula>
    </cfRule>
  </conditionalFormatting>
  <conditionalFormatting sqref="C41:Y41">
    <cfRule type="expression" dxfId="1" priority="22">
      <formula>#REF! = "FORECAST"</formula>
    </cfRule>
  </conditionalFormatting>
  <conditionalFormatting sqref="K41:Y41">
    <cfRule type="cellIs" dxfId="0" priority="10" operator="equal">
      <formula>"FORECAST"</formula>
    </cfRule>
  </conditionalFormatting>
  <hyperlinks>
    <hyperlink ref="A45" r:id="rId1" display="https://www.ons.gov.uk/economy/inflationandpriceindices/timeseries/l522/mm23" xr:uid="{E55E7BE9-61AA-4F14-9481-2E496FC81B17}"/>
  </hyperlinks>
  <pageMargins left="0.7" right="0.7" top="0.75" bottom="0.75" header="0.3" footer="0.3"/>
  <pageSetup orientation="portrait" r:id="rId2"/>
  <headerFooter>
    <oddHeader>&amp;C&amp;"Aptos"&amp;10&amp;K000000 OFFICIAL - OFGEM USE ONLY&amp;1#_x000D_</oddHeader>
    <oddFooter>&amp;C_x000D_&amp;1#&amp;"Aptos"&amp;10&amp;K000000 OFFICIAL - OFGEM USE ONLY</oddFooter>
  </headerFooter>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4BF29-5FE8-41D0-8DD6-7A2DA97290CC}">
  <dimension ref="A1:A4"/>
  <sheetViews>
    <sheetView zoomScale="85" zoomScaleNormal="85" workbookViewId="0"/>
  </sheetViews>
  <sheetFormatPr defaultRowHeight="14.25"/>
  <sheetData>
    <row r="1" spans="1:1" s="71" customFormat="1" ht="19.899999999999999">
      <c r="A1" s="71" t="s">
        <v>187</v>
      </c>
    </row>
    <row r="2" spans="1:1" s="71" customFormat="1" ht="19.899999999999999">
      <c r="A2" s="71" t="s">
        <v>0</v>
      </c>
    </row>
    <row r="3" spans="1:1" s="71" customFormat="1" ht="19.899999999999999"/>
    <row r="4" spans="1:1" s="71" customFormat="1" ht="19.899999999999999"/>
  </sheetData>
  <pageMargins left="0.7" right="0.7" top="0.75" bottom="0.75" header="0.3" footer="0.3"/>
  <headerFooter>
    <oddHeader>&amp;C&amp;"Aptos"&amp;10&amp;K000000 OFFICIAL - OFGEM USE ONLY&amp;1#_x000D_</oddHeader>
    <oddFooter>&amp;C_x000D_&amp;1#&amp;"Aptos"&amp;10&amp;K000000 OFFICIAL - OFGEM USE ONLY</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DF382-D67F-40BA-BA96-357BFBB2A473}">
  <dimension ref="A1:BL304"/>
  <sheetViews>
    <sheetView zoomScale="80" zoomScaleNormal="80" workbookViewId="0"/>
  </sheetViews>
  <sheetFormatPr defaultColWidth="9.140625" defaultRowHeight="15.4"/>
  <cols>
    <col min="1" max="1" width="11.140625" style="2" customWidth="1"/>
    <col min="2" max="2" width="37" style="2" customWidth="1"/>
    <col min="3" max="3" width="18.85546875" style="2" customWidth="1"/>
    <col min="4" max="4" width="7" style="2" bestFit="1" customWidth="1"/>
    <col min="5" max="28" width="8.85546875" style="2" customWidth="1"/>
    <col min="29" max="29" width="9.140625" style="2" bestFit="1" customWidth="1"/>
    <col min="30" max="32" width="9.85546875" style="2" bestFit="1" customWidth="1"/>
    <col min="33" max="33" width="9.85546875" style="9" customWidth="1"/>
    <col min="34" max="37" width="9.140625" style="2"/>
    <col min="38" max="38" width="9.140625" style="9"/>
    <col min="39" max="42" width="9.140625" style="2"/>
    <col min="43" max="43" width="9.140625" style="9"/>
    <col min="44" max="47" width="9.140625" style="2"/>
    <col min="48" max="48" width="9.140625" style="9"/>
    <col min="49" max="54" width="9.140625" style="2"/>
    <col min="55" max="55" width="9.140625" style="9"/>
    <col min="56" max="57" width="9.140625" style="2"/>
    <col min="58" max="58" width="9.140625" style="9"/>
    <col min="59" max="62" width="9.140625" style="2"/>
    <col min="63" max="63" width="9.140625" style="9"/>
    <col min="64" max="16384" width="9.140625" style="2"/>
  </cols>
  <sheetData>
    <row r="1" spans="1:64" s="71" customFormat="1" ht="19.899999999999999">
      <c r="A1" s="71" t="s">
        <v>188</v>
      </c>
    </row>
    <row r="2" spans="1:64" s="71" customFormat="1" ht="19.899999999999999">
      <c r="A2" s="71" t="s">
        <v>0</v>
      </c>
    </row>
    <row r="3" spans="1:64" s="71" customFormat="1" ht="19.899999999999999"/>
    <row r="4" spans="1:64" s="71" customFormat="1" ht="19.899999999999999"/>
    <row r="6" spans="1:64">
      <c r="B6" s="3" t="s">
        <v>189</v>
      </c>
      <c r="C6" s="3" t="s">
        <v>188</v>
      </c>
      <c r="D6" s="3"/>
    </row>
    <row r="8" spans="1:64" ht="15.75" thickBot="1"/>
    <row r="9" spans="1:64">
      <c r="A9" s="189"/>
      <c r="B9" s="190" t="s">
        <v>190</v>
      </c>
      <c r="C9" s="191"/>
      <c r="D9" s="182"/>
      <c r="E9" s="215" t="s">
        <v>191</v>
      </c>
      <c r="F9" s="216"/>
      <c r="G9" s="216"/>
      <c r="H9" s="216"/>
      <c r="I9" s="216"/>
      <c r="J9" s="215" t="s">
        <v>192</v>
      </c>
      <c r="K9" s="216"/>
      <c r="L9" s="216"/>
      <c r="M9" s="216"/>
      <c r="N9" s="216"/>
      <c r="O9" s="215" t="s">
        <v>193</v>
      </c>
      <c r="P9" s="216"/>
      <c r="Q9" s="216"/>
      <c r="R9" s="216"/>
      <c r="S9" s="216"/>
      <c r="T9" s="215" t="s">
        <v>194</v>
      </c>
      <c r="U9" s="216"/>
      <c r="V9" s="216"/>
      <c r="W9" s="216"/>
      <c r="X9" s="216"/>
      <c r="Y9" s="215" t="s">
        <v>195</v>
      </c>
      <c r="Z9" s="216"/>
      <c r="AA9" s="216"/>
      <c r="AB9" s="216"/>
      <c r="AC9" s="217"/>
      <c r="AD9" s="215" t="s">
        <v>196</v>
      </c>
      <c r="AE9" s="216"/>
      <c r="AF9" s="216"/>
      <c r="AG9" s="216"/>
      <c r="AH9" s="217"/>
      <c r="AI9" s="215" t="s">
        <v>197</v>
      </c>
      <c r="AJ9" s="216"/>
      <c r="AK9" s="216"/>
      <c r="AL9" s="216"/>
      <c r="AM9" s="217"/>
      <c r="AN9" s="215" t="s">
        <v>198</v>
      </c>
      <c r="AO9" s="216"/>
      <c r="AP9" s="216"/>
      <c r="AQ9" s="216"/>
      <c r="AR9" s="217"/>
      <c r="AS9" s="215" t="s">
        <v>199</v>
      </c>
      <c r="AT9" s="216"/>
      <c r="AU9" s="216"/>
      <c r="AV9" s="216"/>
      <c r="AW9" s="217"/>
      <c r="AX9" s="215" t="s">
        <v>200</v>
      </c>
      <c r="AY9" s="216"/>
      <c r="AZ9" s="216"/>
      <c r="BA9" s="216"/>
      <c r="BB9" s="217"/>
      <c r="BC9" s="215" t="s">
        <v>201</v>
      </c>
      <c r="BD9" s="216"/>
      <c r="BE9" s="216"/>
      <c r="BF9" s="216"/>
      <c r="BG9" s="217"/>
      <c r="BH9" s="215" t="s">
        <v>202</v>
      </c>
      <c r="BI9" s="216"/>
      <c r="BJ9" s="216"/>
      <c r="BK9" s="216"/>
      <c r="BL9" s="218"/>
    </row>
    <row r="10" spans="1:64">
      <c r="A10" s="193"/>
      <c r="B10" s="120"/>
      <c r="C10" s="45"/>
      <c r="D10" s="2">
        <v>0</v>
      </c>
      <c r="E10" s="118">
        <v>1</v>
      </c>
      <c r="F10" s="117">
        <v>2</v>
      </c>
      <c r="G10" s="118">
        <v>3</v>
      </c>
      <c r="H10" s="117">
        <v>4</v>
      </c>
      <c r="I10" s="118">
        <v>5</v>
      </c>
      <c r="J10" s="117">
        <v>6</v>
      </c>
      <c r="K10" s="118">
        <v>7</v>
      </c>
      <c r="L10" s="117">
        <v>8</v>
      </c>
      <c r="M10" s="118">
        <v>9</v>
      </c>
      <c r="N10" s="117">
        <v>10</v>
      </c>
      <c r="O10" s="118">
        <v>11</v>
      </c>
      <c r="P10" s="117">
        <v>12</v>
      </c>
      <c r="Q10" s="118">
        <v>13</v>
      </c>
      <c r="R10" s="117">
        <v>14</v>
      </c>
      <c r="S10" s="118">
        <v>15</v>
      </c>
      <c r="T10" s="117">
        <v>16</v>
      </c>
      <c r="U10" s="118">
        <v>17</v>
      </c>
      <c r="V10" s="117">
        <v>18</v>
      </c>
      <c r="W10" s="118">
        <v>19</v>
      </c>
      <c r="X10" s="117">
        <v>20</v>
      </c>
      <c r="Y10" s="118">
        <v>21</v>
      </c>
      <c r="Z10" s="117">
        <v>22</v>
      </c>
      <c r="AA10" s="118">
        <v>23</v>
      </c>
      <c r="AB10" s="117">
        <v>24</v>
      </c>
      <c r="AC10" s="118">
        <v>25</v>
      </c>
      <c r="AD10" s="117">
        <v>26</v>
      </c>
      <c r="AE10" s="118">
        <v>27</v>
      </c>
      <c r="AF10" s="117">
        <v>28</v>
      </c>
      <c r="AG10" s="141">
        <v>29</v>
      </c>
      <c r="AH10" s="118">
        <v>30</v>
      </c>
      <c r="AI10" s="117">
        <v>31</v>
      </c>
      <c r="AJ10" s="118">
        <v>32</v>
      </c>
      <c r="AK10" s="117">
        <v>33</v>
      </c>
      <c r="AL10" s="141">
        <v>34</v>
      </c>
      <c r="AM10" s="118">
        <v>35</v>
      </c>
      <c r="AN10" s="117">
        <v>36</v>
      </c>
      <c r="AO10" s="118">
        <v>37</v>
      </c>
      <c r="AP10" s="117">
        <v>38</v>
      </c>
      <c r="AQ10" s="141">
        <v>39</v>
      </c>
      <c r="AR10" s="118">
        <v>40</v>
      </c>
      <c r="AS10" s="118">
        <v>41</v>
      </c>
      <c r="AT10" s="118">
        <v>42</v>
      </c>
      <c r="AU10" s="118">
        <v>43</v>
      </c>
      <c r="AV10" s="118">
        <v>44</v>
      </c>
      <c r="AW10" s="118">
        <v>45</v>
      </c>
      <c r="AX10" s="118">
        <v>46</v>
      </c>
      <c r="AY10" s="118">
        <v>47</v>
      </c>
      <c r="AZ10" s="118">
        <v>48</v>
      </c>
      <c r="BA10" s="118">
        <v>49</v>
      </c>
      <c r="BB10" s="118">
        <v>50</v>
      </c>
      <c r="BC10" s="118">
        <v>51</v>
      </c>
      <c r="BD10" s="118">
        <v>52</v>
      </c>
      <c r="BE10" s="118">
        <v>53</v>
      </c>
      <c r="BF10" s="118">
        <v>54</v>
      </c>
      <c r="BG10" s="118">
        <v>55</v>
      </c>
      <c r="BH10" s="117">
        <v>56</v>
      </c>
      <c r="BI10" s="118">
        <v>57</v>
      </c>
      <c r="BJ10" s="117">
        <v>58</v>
      </c>
      <c r="BK10" s="141">
        <v>59</v>
      </c>
      <c r="BL10" s="219">
        <v>60</v>
      </c>
    </row>
    <row r="11" spans="1:64">
      <c r="A11" s="201"/>
      <c r="C11" s="2" t="s">
        <v>203</v>
      </c>
      <c r="D11" s="2" t="s">
        <v>204</v>
      </c>
      <c r="E11" s="2">
        <v>2029</v>
      </c>
      <c r="F11" s="2">
        <v>2030</v>
      </c>
      <c r="G11" s="2">
        <v>2031</v>
      </c>
      <c r="H11" s="2">
        <v>2032</v>
      </c>
      <c r="I11" s="2">
        <v>2033</v>
      </c>
      <c r="J11" s="2">
        <v>2034</v>
      </c>
      <c r="K11" s="2">
        <v>2035</v>
      </c>
      <c r="L11" s="2">
        <v>2036</v>
      </c>
      <c r="M11" s="2">
        <v>2037</v>
      </c>
      <c r="N11" s="2">
        <v>2038</v>
      </c>
      <c r="O11" s="2">
        <v>2039</v>
      </c>
      <c r="P11" s="2">
        <v>2040</v>
      </c>
      <c r="Q11" s="2">
        <v>2041</v>
      </c>
      <c r="R11" s="2">
        <v>2042</v>
      </c>
      <c r="S11" s="2">
        <v>2043</v>
      </c>
      <c r="T11" s="2">
        <v>2044</v>
      </c>
      <c r="U11" s="2">
        <v>2045</v>
      </c>
      <c r="V11" s="2">
        <v>2046</v>
      </c>
      <c r="W11" s="2">
        <v>2047</v>
      </c>
      <c r="X11" s="2">
        <v>2048</v>
      </c>
      <c r="Y11" s="2">
        <v>2049</v>
      </c>
      <c r="Z11" s="2">
        <v>2050</v>
      </c>
      <c r="AA11" s="2">
        <v>2051</v>
      </c>
      <c r="AB11" s="2">
        <v>2052</v>
      </c>
      <c r="AC11" s="2">
        <v>2053</v>
      </c>
      <c r="AD11" s="2">
        <v>2054</v>
      </c>
      <c r="AE11" s="2">
        <v>2055</v>
      </c>
      <c r="AF11" s="2">
        <v>2056</v>
      </c>
      <c r="AG11" s="2">
        <v>2057</v>
      </c>
      <c r="AH11" s="2">
        <v>2058</v>
      </c>
      <c r="AI11" s="2">
        <v>2059</v>
      </c>
      <c r="AJ11" s="2">
        <v>2060</v>
      </c>
      <c r="AK11" s="2">
        <v>2061</v>
      </c>
      <c r="AL11" s="2">
        <v>2062</v>
      </c>
      <c r="AM11" s="2">
        <v>2063</v>
      </c>
      <c r="AN11" s="2">
        <v>2064</v>
      </c>
      <c r="AO11" s="2">
        <v>2065</v>
      </c>
      <c r="AP11" s="2">
        <v>2066</v>
      </c>
      <c r="AQ11" s="2">
        <v>2067</v>
      </c>
      <c r="AR11" s="2">
        <v>2068</v>
      </c>
      <c r="AS11" s="2">
        <v>2069</v>
      </c>
      <c r="AT11" s="2">
        <v>2070</v>
      </c>
      <c r="AU11" s="2">
        <v>2071</v>
      </c>
      <c r="AV11" s="2">
        <v>2072</v>
      </c>
      <c r="AW11" s="2">
        <v>2073</v>
      </c>
      <c r="AX11" s="2">
        <v>2074</v>
      </c>
      <c r="AY11" s="2">
        <v>2075</v>
      </c>
      <c r="AZ11" s="2">
        <v>2076</v>
      </c>
      <c r="BA11" s="2">
        <v>2077</v>
      </c>
      <c r="BB11" s="2">
        <v>2078</v>
      </c>
      <c r="BC11" s="2">
        <v>2079</v>
      </c>
      <c r="BD11" s="2">
        <v>2080</v>
      </c>
      <c r="BE11" s="2">
        <v>2081</v>
      </c>
      <c r="BF11" s="2">
        <v>2082</v>
      </c>
      <c r="BG11" s="2">
        <v>2083</v>
      </c>
      <c r="BH11" s="2">
        <v>2084</v>
      </c>
      <c r="BI11" s="2">
        <v>2085</v>
      </c>
      <c r="BJ11" s="2">
        <v>2086</v>
      </c>
      <c r="BK11" s="2">
        <v>2087</v>
      </c>
      <c r="BL11" s="2">
        <v>2088</v>
      </c>
    </row>
    <row r="12" spans="1:64">
      <c r="A12" s="292" t="s">
        <v>205</v>
      </c>
      <c r="B12" s="27" t="s">
        <v>206</v>
      </c>
      <c r="C12" s="123" t="s">
        <v>207</v>
      </c>
      <c r="D12" s="27" t="s">
        <v>208</v>
      </c>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20"/>
    </row>
    <row r="13" spans="1:64">
      <c r="A13" s="293"/>
      <c r="B13" s="27" t="s">
        <v>209</v>
      </c>
      <c r="C13" s="123" t="s">
        <v>207</v>
      </c>
      <c r="D13" s="27" t="s">
        <v>208</v>
      </c>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20"/>
    </row>
    <row r="14" spans="1:64">
      <c r="A14" s="293"/>
      <c r="B14" s="27" t="s">
        <v>209</v>
      </c>
      <c r="C14" s="123" t="s">
        <v>207</v>
      </c>
      <c r="D14" s="27" t="s">
        <v>208</v>
      </c>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20"/>
    </row>
    <row r="15" spans="1:64">
      <c r="A15" s="293"/>
      <c r="B15" s="27" t="s">
        <v>209</v>
      </c>
      <c r="C15" s="123" t="s">
        <v>207</v>
      </c>
      <c r="D15" s="27" t="s">
        <v>208</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20"/>
    </row>
    <row r="16" spans="1:64">
      <c r="A16" s="293"/>
      <c r="B16" s="27" t="s">
        <v>209</v>
      </c>
      <c r="C16" s="123" t="s">
        <v>207</v>
      </c>
      <c r="D16" s="27" t="s">
        <v>208</v>
      </c>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20"/>
    </row>
    <row r="17" spans="1:64" ht="15.75" thickBot="1">
      <c r="A17" s="294"/>
      <c r="B17" s="48" t="s">
        <v>210</v>
      </c>
      <c r="C17" s="128" t="s">
        <v>207</v>
      </c>
      <c r="D17" s="49" t="s">
        <v>208</v>
      </c>
      <c r="E17" s="257">
        <f t="shared" ref="E17:AC17" si="0">SUM(E12:E16)</f>
        <v>0</v>
      </c>
      <c r="F17" s="257">
        <f t="shared" si="0"/>
        <v>0</v>
      </c>
      <c r="G17" s="257">
        <f t="shared" si="0"/>
        <v>0</v>
      </c>
      <c r="H17" s="257">
        <f t="shared" si="0"/>
        <v>0</v>
      </c>
      <c r="I17" s="257">
        <f t="shared" si="0"/>
        <v>0</v>
      </c>
      <c r="J17" s="257">
        <f t="shared" si="0"/>
        <v>0</v>
      </c>
      <c r="K17" s="257">
        <f t="shared" si="0"/>
        <v>0</v>
      </c>
      <c r="L17" s="257">
        <f t="shared" si="0"/>
        <v>0</v>
      </c>
      <c r="M17" s="257">
        <f t="shared" si="0"/>
        <v>0</v>
      </c>
      <c r="N17" s="257">
        <f t="shared" si="0"/>
        <v>0</v>
      </c>
      <c r="O17" s="257">
        <f t="shared" si="0"/>
        <v>0</v>
      </c>
      <c r="P17" s="257">
        <f t="shared" si="0"/>
        <v>0</v>
      </c>
      <c r="Q17" s="257">
        <f t="shared" si="0"/>
        <v>0</v>
      </c>
      <c r="R17" s="257">
        <f t="shared" si="0"/>
        <v>0</v>
      </c>
      <c r="S17" s="257">
        <f t="shared" si="0"/>
        <v>0</v>
      </c>
      <c r="T17" s="257">
        <f t="shared" si="0"/>
        <v>0</v>
      </c>
      <c r="U17" s="257">
        <f t="shared" si="0"/>
        <v>0</v>
      </c>
      <c r="V17" s="257">
        <f t="shared" si="0"/>
        <v>0</v>
      </c>
      <c r="W17" s="257">
        <f t="shared" si="0"/>
        <v>0</v>
      </c>
      <c r="X17" s="257">
        <f t="shared" si="0"/>
        <v>0</v>
      </c>
      <c r="Y17" s="257">
        <f t="shared" si="0"/>
        <v>0</v>
      </c>
      <c r="Z17" s="257">
        <f t="shared" si="0"/>
        <v>0</v>
      </c>
      <c r="AA17" s="257">
        <f t="shared" si="0"/>
        <v>0</v>
      </c>
      <c r="AB17" s="257">
        <f t="shared" si="0"/>
        <v>0</v>
      </c>
      <c r="AC17" s="257">
        <f t="shared" si="0"/>
        <v>0</v>
      </c>
      <c r="AD17" s="257">
        <f t="shared" ref="AD17:BB17" si="1">SUM(AD12:AD16)</f>
        <v>0</v>
      </c>
      <c r="AE17" s="257">
        <f t="shared" si="1"/>
        <v>0</v>
      </c>
      <c r="AF17" s="257">
        <f t="shared" si="1"/>
        <v>0</v>
      </c>
      <c r="AG17" s="257">
        <f>SUM(AG12:AG16)</f>
        <v>0</v>
      </c>
      <c r="AH17" s="257">
        <f>AG17</f>
        <v>0</v>
      </c>
      <c r="AI17" s="257">
        <f t="shared" si="1"/>
        <v>0</v>
      </c>
      <c r="AJ17" s="257">
        <f t="shared" si="1"/>
        <v>0</v>
      </c>
      <c r="AK17" s="257">
        <f t="shared" si="1"/>
        <v>0</v>
      </c>
      <c r="AL17" s="257">
        <f t="shared" si="1"/>
        <v>0</v>
      </c>
      <c r="AM17" s="257">
        <f t="shared" si="1"/>
        <v>0</v>
      </c>
      <c r="AN17" s="257">
        <f t="shared" si="1"/>
        <v>0</v>
      </c>
      <c r="AO17" s="257">
        <f t="shared" si="1"/>
        <v>0</v>
      </c>
      <c r="AP17" s="257">
        <f t="shared" si="1"/>
        <v>0</v>
      </c>
      <c r="AQ17" s="257">
        <f t="shared" si="1"/>
        <v>0</v>
      </c>
      <c r="AR17" s="257">
        <f t="shared" si="1"/>
        <v>0</v>
      </c>
      <c r="AS17" s="257">
        <f t="shared" si="1"/>
        <v>0</v>
      </c>
      <c r="AT17" s="257">
        <f t="shared" si="1"/>
        <v>0</v>
      </c>
      <c r="AU17" s="257">
        <f t="shared" si="1"/>
        <v>0</v>
      </c>
      <c r="AV17" s="257">
        <f t="shared" si="1"/>
        <v>0</v>
      </c>
      <c r="AW17" s="257">
        <f t="shared" si="1"/>
        <v>0</v>
      </c>
      <c r="AX17" s="257">
        <f t="shared" si="1"/>
        <v>0</v>
      </c>
      <c r="AY17" s="257">
        <f t="shared" si="1"/>
        <v>0</v>
      </c>
      <c r="AZ17" s="257">
        <f t="shared" si="1"/>
        <v>0</v>
      </c>
      <c r="BA17" s="257">
        <f t="shared" si="1"/>
        <v>0</v>
      </c>
      <c r="BB17" s="257">
        <f t="shared" si="1"/>
        <v>0</v>
      </c>
      <c r="BC17" s="257">
        <f t="shared" ref="BC17:BL17" si="2">SUM(BC12:BC16)</f>
        <v>0</v>
      </c>
      <c r="BD17" s="257">
        <f t="shared" si="2"/>
        <v>0</v>
      </c>
      <c r="BE17" s="257">
        <f t="shared" si="2"/>
        <v>0</v>
      </c>
      <c r="BF17" s="257">
        <f t="shared" si="2"/>
        <v>0</v>
      </c>
      <c r="BG17" s="257">
        <f t="shared" si="2"/>
        <v>0</v>
      </c>
      <c r="BH17" s="257">
        <f t="shared" si="2"/>
        <v>0</v>
      </c>
      <c r="BI17" s="257">
        <f t="shared" si="2"/>
        <v>0</v>
      </c>
      <c r="BJ17" s="257">
        <f t="shared" si="2"/>
        <v>0</v>
      </c>
      <c r="BK17" s="257">
        <f t="shared" si="2"/>
        <v>0</v>
      </c>
      <c r="BL17" s="258">
        <f t="shared" si="2"/>
        <v>0</v>
      </c>
    </row>
    <row r="18" spans="1:64">
      <c r="A18" s="45"/>
      <c r="B18" s="44" t="s">
        <v>211</v>
      </c>
      <c r="C18" s="44"/>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4"/>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row>
    <row r="19" spans="1:64">
      <c r="A19" s="47"/>
      <c r="B19" s="120"/>
      <c r="C19" s="46"/>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6"/>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row>
    <row r="20" spans="1:64" ht="12.75" customHeight="1">
      <c r="A20" s="295" t="s">
        <v>212</v>
      </c>
      <c r="B20" s="104" t="s">
        <v>213</v>
      </c>
      <c r="D20" s="2" t="s">
        <v>214</v>
      </c>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row>
    <row r="21" spans="1:64">
      <c r="A21" s="295"/>
      <c r="B21" s="104" t="s">
        <v>215</v>
      </c>
      <c r="D21" s="2" t="s">
        <v>216</v>
      </c>
      <c r="E21" s="254">
        <f>E20*'Fixed Data'!G19</f>
        <v>0</v>
      </c>
      <c r="F21" s="254">
        <f>F20*'Fixed Data'!H19</f>
        <v>0</v>
      </c>
      <c r="G21" s="254">
        <f>G20*'Fixed Data'!I19</f>
        <v>0</v>
      </c>
      <c r="H21" s="254">
        <f>H20*'Fixed Data'!J19</f>
        <v>0</v>
      </c>
      <c r="I21" s="254">
        <f>I20*'Fixed Data'!K19</f>
        <v>0</v>
      </c>
      <c r="J21" s="254">
        <f>J20*'Fixed Data'!L19</f>
        <v>0</v>
      </c>
      <c r="K21" s="254">
        <f>K20*'Fixed Data'!M19</f>
        <v>0</v>
      </c>
      <c r="L21" s="254">
        <f>L20*'Fixed Data'!N19</f>
        <v>0</v>
      </c>
      <c r="M21" s="254">
        <f>M20*'Fixed Data'!O19</f>
        <v>0</v>
      </c>
      <c r="N21" s="254">
        <f>N20*'Fixed Data'!P19</f>
        <v>0</v>
      </c>
      <c r="O21" s="254">
        <f>O20*'Fixed Data'!Q19</f>
        <v>0</v>
      </c>
      <c r="P21" s="254">
        <f>P20*'Fixed Data'!R19</f>
        <v>0</v>
      </c>
      <c r="Q21" s="254">
        <f>Q20*'Fixed Data'!S19</f>
        <v>0</v>
      </c>
      <c r="R21" s="254">
        <f>R20*'Fixed Data'!T19</f>
        <v>0</v>
      </c>
      <c r="S21" s="254">
        <f>S20*'Fixed Data'!U19</f>
        <v>0</v>
      </c>
      <c r="T21" s="254">
        <f>T20*'Fixed Data'!V19</f>
        <v>0</v>
      </c>
      <c r="U21" s="254">
        <f>U20*'Fixed Data'!W19</f>
        <v>0</v>
      </c>
      <c r="V21" s="254">
        <f>V20*'Fixed Data'!X19</f>
        <v>0</v>
      </c>
      <c r="W21" s="254">
        <f>W20*'Fixed Data'!Y19</f>
        <v>0</v>
      </c>
      <c r="X21" s="254">
        <f>X20*'Fixed Data'!Z19</f>
        <v>0</v>
      </c>
      <c r="Y21" s="254">
        <f>Y20*'Fixed Data'!AA19</f>
        <v>0</v>
      </c>
      <c r="Z21" s="254">
        <f>Z20*'Fixed Data'!AB19</f>
        <v>0</v>
      </c>
      <c r="AA21" s="254">
        <f>AA20*'Fixed Data'!AC19</f>
        <v>0</v>
      </c>
      <c r="AB21" s="254">
        <f>AB20*'Fixed Data'!AD19</f>
        <v>0</v>
      </c>
      <c r="AC21" s="254">
        <f>AC20*'Fixed Data'!AE19</f>
        <v>0</v>
      </c>
      <c r="AD21" s="254">
        <f>AD20*'Fixed Data'!AF19</f>
        <v>0</v>
      </c>
      <c r="AE21" s="254">
        <f>AE20*'Fixed Data'!AG19</f>
        <v>0</v>
      </c>
      <c r="AF21" s="254">
        <f>AF20*'Fixed Data'!AH19</f>
        <v>0</v>
      </c>
      <c r="AG21" s="254">
        <f>AG20*'Fixed Data'!AI19</f>
        <v>0</v>
      </c>
      <c r="AH21" s="254">
        <f>AH20*'Fixed Data'!AJ19</f>
        <v>0</v>
      </c>
      <c r="AI21" s="254">
        <f>AI20*'Fixed Data'!AK19</f>
        <v>0</v>
      </c>
      <c r="AJ21" s="254">
        <f>AJ20*'Fixed Data'!AL19</f>
        <v>0</v>
      </c>
      <c r="AK21" s="254">
        <f>AK20*'Fixed Data'!AM19</f>
        <v>0</v>
      </c>
      <c r="AL21" s="254">
        <f>AL20*'Fixed Data'!AN19</f>
        <v>0</v>
      </c>
      <c r="AM21" s="254">
        <f>AM20*'Fixed Data'!AO19</f>
        <v>0</v>
      </c>
      <c r="AN21" s="254">
        <f>AN20*'Fixed Data'!AP19</f>
        <v>0</v>
      </c>
      <c r="AO21" s="254">
        <f>AO20*'Fixed Data'!AQ19</f>
        <v>0</v>
      </c>
      <c r="AP21" s="254">
        <f>AP20*'Fixed Data'!AR19</f>
        <v>0</v>
      </c>
      <c r="AQ21" s="254">
        <f>AQ20*'Fixed Data'!AS19</f>
        <v>0</v>
      </c>
      <c r="AR21" s="254">
        <f>AR20*'Fixed Data'!AT19</f>
        <v>0</v>
      </c>
      <c r="AS21" s="254">
        <f>AS20*'Fixed Data'!AU19</f>
        <v>0</v>
      </c>
      <c r="AT21" s="254">
        <f>AT20*'Fixed Data'!AV19</f>
        <v>0</v>
      </c>
      <c r="AU21" s="254">
        <f>AU20*'Fixed Data'!AW19</f>
        <v>0</v>
      </c>
      <c r="AV21" s="254">
        <f>AV20*'Fixed Data'!AX19</f>
        <v>0</v>
      </c>
      <c r="AW21" s="254">
        <f>AW20*'Fixed Data'!AY19</f>
        <v>0</v>
      </c>
      <c r="AX21" s="254">
        <f>AX20*'Fixed Data'!AZ19</f>
        <v>0</v>
      </c>
      <c r="AY21" s="254">
        <f>AY20*'Fixed Data'!BA19</f>
        <v>0</v>
      </c>
      <c r="AZ21" s="254">
        <f>AZ20*'Fixed Data'!BB19</f>
        <v>0</v>
      </c>
      <c r="BA21" s="254">
        <f>BA20*'Fixed Data'!BC19</f>
        <v>0</v>
      </c>
      <c r="BB21" s="254">
        <f>BB20*'Fixed Data'!BD19</f>
        <v>0</v>
      </c>
      <c r="BC21" s="254">
        <f>BC20*'Fixed Data'!BE19</f>
        <v>0</v>
      </c>
      <c r="BD21" s="254">
        <f>BD20*'Fixed Data'!BF19</f>
        <v>0</v>
      </c>
      <c r="BE21" s="254">
        <f>BE20*'Fixed Data'!BG19</f>
        <v>0</v>
      </c>
      <c r="BF21" s="254">
        <f>BF20*'Fixed Data'!BH19</f>
        <v>0</v>
      </c>
      <c r="BG21" s="254">
        <f>BG20*'Fixed Data'!BI19</f>
        <v>0</v>
      </c>
      <c r="BH21" s="254">
        <f>BH20*'Fixed Data'!BJ19</f>
        <v>0</v>
      </c>
      <c r="BI21" s="254">
        <f>BI20*'Fixed Data'!BK19</f>
        <v>0</v>
      </c>
      <c r="BJ21" s="254">
        <f>BJ20*'Fixed Data'!BL19</f>
        <v>0</v>
      </c>
      <c r="BK21" s="254">
        <f>BK20*'Fixed Data'!BM19</f>
        <v>0</v>
      </c>
      <c r="BL21" s="254">
        <f>BL20*'Fixed Data'!BN19</f>
        <v>0</v>
      </c>
    </row>
    <row r="22" spans="1:64" ht="12.75" customHeight="1">
      <c r="A22" s="295"/>
      <c r="B22" s="104" t="s">
        <v>217</v>
      </c>
      <c r="D22" s="2" t="s">
        <v>218</v>
      </c>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row>
    <row r="23" spans="1:64">
      <c r="A23" s="295"/>
      <c r="B23" s="104" t="s">
        <v>219</v>
      </c>
      <c r="D23" s="2" t="s">
        <v>220</v>
      </c>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row>
    <row r="24" spans="1:64" ht="16.899999999999999">
      <c r="A24" s="295"/>
      <c r="B24" s="104" t="s">
        <v>221</v>
      </c>
      <c r="D24" s="2" t="s">
        <v>216</v>
      </c>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row>
    <row r="25" spans="1:64" ht="16.899999999999999">
      <c r="A25" s="295"/>
      <c r="B25" s="104" t="s">
        <v>222</v>
      </c>
      <c r="D25" s="2" t="s">
        <v>223</v>
      </c>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8"/>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row>
    <row r="26" spans="1:64">
      <c r="A26" s="295"/>
      <c r="B26" s="104" t="s">
        <v>224</v>
      </c>
      <c r="D26" s="2" t="s">
        <v>218</v>
      </c>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8"/>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row>
    <row r="27" spans="1:64" ht="16.899999999999999">
      <c r="A27" s="295"/>
      <c r="B27" s="104" t="s">
        <v>225</v>
      </c>
      <c r="D27" s="2" t="s">
        <v>223</v>
      </c>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8"/>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row>
    <row r="28" spans="1:64">
      <c r="A28" s="295"/>
      <c r="B28" s="104" t="s">
        <v>226</v>
      </c>
      <c r="D28" s="2" t="s">
        <v>218</v>
      </c>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8"/>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row>
    <row r="29" spans="1:64">
      <c r="A29" s="295"/>
      <c r="B29" s="104" t="s">
        <v>227</v>
      </c>
      <c r="D29" s="2" t="s">
        <v>228</v>
      </c>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18"/>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row>
    <row r="30" spans="1:64" ht="15.75" thickBot="1">
      <c r="A30" s="162"/>
      <c r="B30" s="104"/>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row>
    <row r="31" spans="1:64">
      <c r="A31" s="296" t="s">
        <v>229</v>
      </c>
      <c r="B31" s="221"/>
      <c r="C31" s="222"/>
      <c r="D31" s="221"/>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4"/>
    </row>
    <row r="32" spans="1:64">
      <c r="A32" s="297"/>
      <c r="B32" s="27"/>
      <c r="C32" s="214"/>
      <c r="D32" s="27"/>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225"/>
    </row>
    <row r="33" spans="1:64">
      <c r="A33" s="297"/>
      <c r="B33" s="2" t="s">
        <v>230</v>
      </c>
      <c r="D33" s="2" t="s">
        <v>208</v>
      </c>
      <c r="E33" s="255">
        <f>'Fixed Data'!$K$8*E20/1000000</f>
        <v>0</v>
      </c>
      <c r="F33" s="255">
        <f>'Fixed Data'!$K$8*F20/1000000</f>
        <v>0</v>
      </c>
      <c r="G33" s="255">
        <f>'Fixed Data'!$K$8*G20/1000000</f>
        <v>0</v>
      </c>
      <c r="H33" s="255">
        <f>'Fixed Data'!$K$8*H20/1000000</f>
        <v>0</v>
      </c>
      <c r="I33" s="255">
        <f>'Fixed Data'!$K$8*I20/1000000</f>
        <v>0</v>
      </c>
      <c r="J33" s="255">
        <f>'Fixed Data'!$K$8*J20/1000000</f>
        <v>0</v>
      </c>
      <c r="K33" s="255">
        <f>'Fixed Data'!$K$8*K20/1000000</f>
        <v>0</v>
      </c>
      <c r="L33" s="255">
        <f>'Fixed Data'!$K$8*L20/1000000</f>
        <v>0</v>
      </c>
      <c r="M33" s="255">
        <f>'Fixed Data'!$K$8*M20/1000000</f>
        <v>0</v>
      </c>
      <c r="N33" s="255">
        <f>'Fixed Data'!$K$8*N20/1000000</f>
        <v>0</v>
      </c>
      <c r="O33" s="255">
        <f>'Fixed Data'!$K$8*O20/1000000</f>
        <v>0</v>
      </c>
      <c r="P33" s="255">
        <f>'Fixed Data'!$K$8*P20/1000000</f>
        <v>0</v>
      </c>
      <c r="Q33" s="255">
        <f>'Fixed Data'!$K$8*Q20/1000000</f>
        <v>0</v>
      </c>
      <c r="R33" s="255">
        <f>'Fixed Data'!$K$8*R20/1000000</f>
        <v>0</v>
      </c>
      <c r="S33" s="255">
        <f>'Fixed Data'!$K$8*S20/1000000</f>
        <v>0</v>
      </c>
      <c r="T33" s="255">
        <f>'Fixed Data'!$K$8*T20/1000000</f>
        <v>0</v>
      </c>
      <c r="U33" s="255">
        <f>'Fixed Data'!$K$8*U20/1000000</f>
        <v>0</v>
      </c>
      <c r="V33" s="255">
        <f>'Fixed Data'!$K$8*V20/1000000</f>
        <v>0</v>
      </c>
      <c r="W33" s="255">
        <f>'Fixed Data'!$K$8*W20/1000000</f>
        <v>0</v>
      </c>
      <c r="X33" s="255">
        <f>'Fixed Data'!$K$8*X20/1000000</f>
        <v>0</v>
      </c>
      <c r="Y33" s="255">
        <f>'Fixed Data'!$K$8*Y20/1000000</f>
        <v>0</v>
      </c>
      <c r="Z33" s="255">
        <f>'Fixed Data'!$K$8*Z20/1000000</f>
        <v>0</v>
      </c>
      <c r="AA33" s="255">
        <f>'Fixed Data'!$K$8*AA20/1000000</f>
        <v>0</v>
      </c>
      <c r="AB33" s="255">
        <f>'Fixed Data'!$K$8*AB20/1000000</f>
        <v>0</v>
      </c>
      <c r="AC33" s="255">
        <f>'Fixed Data'!$K$8*AC20/1000000</f>
        <v>0</v>
      </c>
      <c r="AD33" s="255">
        <f>'Fixed Data'!$K$8*AD20/1000000</f>
        <v>0</v>
      </c>
      <c r="AE33" s="255">
        <f>'Fixed Data'!$K$8*AE20/1000000</f>
        <v>0</v>
      </c>
      <c r="AF33" s="255">
        <f>'Fixed Data'!$K$8*AF20/1000000</f>
        <v>0</v>
      </c>
      <c r="AG33" s="255">
        <f>'Fixed Data'!$K$8*AG20/1000000</f>
        <v>0</v>
      </c>
      <c r="AH33" s="255">
        <f>'Fixed Data'!$K$8*AH20/1000000</f>
        <v>0</v>
      </c>
      <c r="AI33" s="255">
        <f>'Fixed Data'!$K$8*AI20/1000000</f>
        <v>0</v>
      </c>
      <c r="AJ33" s="255">
        <f>'Fixed Data'!$K$8*AJ20/1000000</f>
        <v>0</v>
      </c>
      <c r="AK33" s="255">
        <f>'Fixed Data'!$K$8*AK20/1000000</f>
        <v>0</v>
      </c>
      <c r="AL33" s="255">
        <f>'Fixed Data'!$K$8*AL20/1000000</f>
        <v>0</v>
      </c>
      <c r="AM33" s="255">
        <f>'Fixed Data'!$K$8*AM20/1000000</f>
        <v>0</v>
      </c>
      <c r="AN33" s="255">
        <f>'Fixed Data'!$K$8*AN20/1000000</f>
        <v>0</v>
      </c>
      <c r="AO33" s="255">
        <f>'Fixed Data'!$K$8*AO20/1000000</f>
        <v>0</v>
      </c>
      <c r="AP33" s="255">
        <f>'Fixed Data'!$K$8*AP20/1000000</f>
        <v>0</v>
      </c>
      <c r="AQ33" s="255">
        <f>'Fixed Data'!$K$8*AQ20/1000000</f>
        <v>0</v>
      </c>
      <c r="AR33" s="255">
        <f>'Fixed Data'!$K$8*AR20/1000000</f>
        <v>0</v>
      </c>
      <c r="AS33" s="255">
        <f>'Fixed Data'!$K$8*AS20/1000000</f>
        <v>0</v>
      </c>
      <c r="AT33" s="255">
        <f>'Fixed Data'!$K$8*AT20/1000000</f>
        <v>0</v>
      </c>
      <c r="AU33" s="255">
        <f>'Fixed Data'!$K$8*AU20/1000000</f>
        <v>0</v>
      </c>
      <c r="AV33" s="255">
        <f>'Fixed Data'!$K$8*AV20/1000000</f>
        <v>0</v>
      </c>
      <c r="AW33" s="255">
        <f>'Fixed Data'!$K$8*AW20/1000000</f>
        <v>0</v>
      </c>
      <c r="AX33" s="255">
        <f>'Fixed Data'!$K$8*AX20/1000000</f>
        <v>0</v>
      </c>
      <c r="AY33" s="255">
        <f>'Fixed Data'!$K$8*AY20/1000000</f>
        <v>0</v>
      </c>
      <c r="AZ33" s="255">
        <f>'Fixed Data'!$K$8*AZ20/1000000</f>
        <v>0</v>
      </c>
      <c r="BA33" s="255">
        <f>'Fixed Data'!$K$8*BA20/1000000</f>
        <v>0</v>
      </c>
      <c r="BB33" s="255">
        <f>'Fixed Data'!$K$8*BB20/1000000</f>
        <v>0</v>
      </c>
      <c r="BC33" s="255">
        <f>'Fixed Data'!$K$8*BC20/1000000</f>
        <v>0</v>
      </c>
      <c r="BD33" s="255">
        <f>'Fixed Data'!$K$8*BD20/1000000</f>
        <v>0</v>
      </c>
      <c r="BE33" s="255">
        <f>'Fixed Data'!$K$8*BE20/1000000</f>
        <v>0</v>
      </c>
      <c r="BF33" s="255">
        <f>'Fixed Data'!$K$8*BF20/1000000</f>
        <v>0</v>
      </c>
      <c r="BG33" s="255">
        <f>'Fixed Data'!$K$8*BG20/1000000</f>
        <v>0</v>
      </c>
      <c r="BH33" s="255">
        <f>'Fixed Data'!$K$8*BH20/1000000</f>
        <v>0</v>
      </c>
      <c r="BI33" s="255">
        <f>'Fixed Data'!$K$8*BI20/1000000</f>
        <v>0</v>
      </c>
      <c r="BJ33" s="255">
        <f>'Fixed Data'!$K$8*BJ20/1000000</f>
        <v>0</v>
      </c>
      <c r="BK33" s="255">
        <f>'Fixed Data'!$K$8*BK20/1000000</f>
        <v>0</v>
      </c>
      <c r="BL33" s="256">
        <f>'Fixed Data'!$K$8*BL20/1000000</f>
        <v>0</v>
      </c>
    </row>
    <row r="34" spans="1:64">
      <c r="A34" s="297"/>
      <c r="B34" s="2" t="s">
        <v>231</v>
      </c>
      <c r="D34" s="2" t="s">
        <v>208</v>
      </c>
      <c r="E34" s="250">
        <f>E21*'Fixed Data'!G22</f>
        <v>0</v>
      </c>
      <c r="F34" s="250">
        <f>F21*'Fixed Data'!C21/1000000</f>
        <v>0</v>
      </c>
      <c r="G34" s="250">
        <f>G21*'Fixed Data'!D21/1000000</f>
        <v>0</v>
      </c>
      <c r="H34" s="250">
        <f>H21*'Fixed Data'!E21/1000000</f>
        <v>0</v>
      </c>
      <c r="I34" s="250">
        <f>I21*'Fixed Data'!F21/1000000</f>
        <v>0</v>
      </c>
      <c r="J34" s="250">
        <f>J21*'Fixed Data'!G21/1000000</f>
        <v>0</v>
      </c>
      <c r="K34" s="250">
        <f>K21*'Fixed Data'!H21/1000000</f>
        <v>0</v>
      </c>
      <c r="L34" s="250">
        <f>L21*'Fixed Data'!I21/1000000</f>
        <v>0</v>
      </c>
      <c r="M34" s="250">
        <f>M21*'Fixed Data'!J21/1000000</f>
        <v>0</v>
      </c>
      <c r="N34" s="250">
        <f>N21*'Fixed Data'!K21/1000000</f>
        <v>0</v>
      </c>
      <c r="O34" s="250">
        <f>O21*'Fixed Data'!L21/1000000</f>
        <v>0</v>
      </c>
      <c r="P34" s="250">
        <f>P21*'Fixed Data'!M21/1000000</f>
        <v>0</v>
      </c>
      <c r="Q34" s="250">
        <f>Q21*'Fixed Data'!N21/1000000</f>
        <v>0</v>
      </c>
      <c r="R34" s="250">
        <f>R21*'Fixed Data'!O21/1000000</f>
        <v>0</v>
      </c>
      <c r="S34" s="250">
        <f>S21*'Fixed Data'!P21/1000000</f>
        <v>0</v>
      </c>
      <c r="T34" s="250">
        <f>T21*'Fixed Data'!Q21/1000000</f>
        <v>0</v>
      </c>
      <c r="U34" s="250">
        <f>U21*'Fixed Data'!R21/1000000</f>
        <v>0</v>
      </c>
      <c r="V34" s="250">
        <f>V21*'Fixed Data'!S21/1000000</f>
        <v>0</v>
      </c>
      <c r="W34" s="250">
        <f>W21*'Fixed Data'!T21/1000000</f>
        <v>0</v>
      </c>
      <c r="X34" s="250">
        <f>X21*'Fixed Data'!U21/1000000</f>
        <v>0</v>
      </c>
      <c r="Y34" s="250">
        <f>Y21*'Fixed Data'!V21/1000000</f>
        <v>0</v>
      </c>
      <c r="Z34" s="250">
        <f>Z21*'Fixed Data'!W21/1000000</f>
        <v>0</v>
      </c>
      <c r="AA34" s="250">
        <f>AA21*'Fixed Data'!X21/1000000</f>
        <v>0</v>
      </c>
      <c r="AB34" s="250">
        <f>AB21*'Fixed Data'!Y21/1000000</f>
        <v>0</v>
      </c>
      <c r="AC34" s="250">
        <f>AC21*'Fixed Data'!Z21/1000000</f>
        <v>0</v>
      </c>
      <c r="AD34" s="250">
        <f>AD21*'Fixed Data'!AA21/1000000</f>
        <v>0</v>
      </c>
      <c r="AE34" s="250">
        <f>AE21*'Fixed Data'!AB21/1000000</f>
        <v>0</v>
      </c>
      <c r="AF34" s="250">
        <f>AF21*'Fixed Data'!AC21/1000000</f>
        <v>0</v>
      </c>
      <c r="AG34" s="250">
        <f>AG21*'Fixed Data'!AD21/1000000</f>
        <v>0</v>
      </c>
      <c r="AH34" s="250">
        <f>AH21*'Fixed Data'!AD21/1000000</f>
        <v>0</v>
      </c>
      <c r="AI34" s="250">
        <f>AI21*'Fixed Data'!AE21/1000000</f>
        <v>0</v>
      </c>
      <c r="AJ34" s="250">
        <f>AJ21*'Fixed Data'!AF21/1000000</f>
        <v>0</v>
      </c>
      <c r="AK34" s="250">
        <f>AK21*'Fixed Data'!AG21/1000000</f>
        <v>0</v>
      </c>
      <c r="AL34" s="250">
        <f>AL21*'Fixed Data'!AH21/1000000</f>
        <v>0</v>
      </c>
      <c r="AM34" s="250">
        <f>AM21*'Fixed Data'!AH21/1000000</f>
        <v>0</v>
      </c>
      <c r="AN34" s="250">
        <f>AN21*'Fixed Data'!AI21/1000000</f>
        <v>0</v>
      </c>
      <c r="AO34" s="250">
        <f>AO21*'Fixed Data'!AJ21/1000000</f>
        <v>0</v>
      </c>
      <c r="AP34" s="250">
        <f>AP21*'Fixed Data'!AK21/1000000</f>
        <v>0</v>
      </c>
      <c r="AQ34" s="250">
        <f>AQ21*'Fixed Data'!AL21/1000000</f>
        <v>0</v>
      </c>
      <c r="AR34" s="250">
        <f>AR21*'Fixed Data'!AL21/1000000</f>
        <v>0</v>
      </c>
      <c r="AS34" s="250">
        <f>AS21*'Fixed Data'!AM21/1000000</f>
        <v>0</v>
      </c>
      <c r="AT34" s="250">
        <f>AT21*'Fixed Data'!AN21/1000000</f>
        <v>0</v>
      </c>
      <c r="AU34" s="250">
        <f>AU21*'Fixed Data'!AO21/1000000</f>
        <v>0</v>
      </c>
      <c r="AV34" s="250">
        <f>AV21*'Fixed Data'!AP21/1000000</f>
        <v>0</v>
      </c>
      <c r="AW34" s="250">
        <f>AW21*'Fixed Data'!AP21/1000000</f>
        <v>0</v>
      </c>
      <c r="AX34" s="250">
        <f>AX21*'Fixed Data'!AQ21/1000000</f>
        <v>0</v>
      </c>
      <c r="AY34" s="250">
        <f>AY21*'Fixed Data'!AR21/1000000</f>
        <v>0</v>
      </c>
      <c r="AZ34" s="250">
        <f>AZ21*'Fixed Data'!AS21/1000000</f>
        <v>0</v>
      </c>
      <c r="BA34" s="250">
        <f>BA21*'Fixed Data'!AT21/1000000</f>
        <v>0</v>
      </c>
      <c r="BB34" s="250">
        <f>BB21*'Fixed Data'!AT21/1000000</f>
        <v>0</v>
      </c>
      <c r="BC34" s="250">
        <f>BC21*'Fixed Data'!AU21/1000000</f>
        <v>0</v>
      </c>
      <c r="BD34" s="250">
        <f>BD21*'Fixed Data'!AV21/1000000</f>
        <v>0</v>
      </c>
      <c r="BE34" s="250">
        <f>BE21*'Fixed Data'!AW21/1000000</f>
        <v>0</v>
      </c>
      <c r="BF34" s="250">
        <f>BF21*'Fixed Data'!AX21/1000000</f>
        <v>0</v>
      </c>
      <c r="BG34" s="250">
        <f>BG21*'Fixed Data'!AX21/1000000</f>
        <v>0</v>
      </c>
      <c r="BH34" s="250">
        <f>BH21*'Fixed Data'!AY21/1000000</f>
        <v>0</v>
      </c>
      <c r="BI34" s="250">
        <f>BI21*'Fixed Data'!AZ21/1000000</f>
        <v>0</v>
      </c>
      <c r="BJ34" s="250">
        <f>BJ21*'Fixed Data'!BA21/1000000</f>
        <v>0</v>
      </c>
      <c r="BK34" s="250">
        <f>BK21*'Fixed Data'!BB21/1000000</f>
        <v>0</v>
      </c>
      <c r="BL34" s="251">
        <f>BL21*'Fixed Data'!BB21/1000000</f>
        <v>0</v>
      </c>
    </row>
    <row r="35" spans="1:64" ht="16.899999999999999">
      <c r="A35" s="297"/>
      <c r="B35" s="2" t="s">
        <v>232</v>
      </c>
      <c r="D35" s="2" t="s">
        <v>208</v>
      </c>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198"/>
    </row>
    <row r="36" spans="1:64">
      <c r="A36" s="297"/>
      <c r="B36" s="2" t="s">
        <v>233</v>
      </c>
      <c r="D36" s="2" t="s">
        <v>208</v>
      </c>
      <c r="E36" s="252">
        <f>'Fixed Data'!$K$10*E$22/1000000</f>
        <v>0</v>
      </c>
      <c r="F36" s="252">
        <f>'Fixed Data'!$K$10*F$22/1000000</f>
        <v>0</v>
      </c>
      <c r="G36" s="252">
        <f>'Fixed Data'!$K$10*G$22/1000000</f>
        <v>0</v>
      </c>
      <c r="H36" s="252">
        <f>'Fixed Data'!$K$10*H$22/1000000</f>
        <v>0</v>
      </c>
      <c r="I36" s="252">
        <f>'Fixed Data'!$K$10*I$22/1000000</f>
        <v>0</v>
      </c>
      <c r="J36" s="252">
        <f>'Fixed Data'!$K$10*J$22/1000000</f>
        <v>0</v>
      </c>
      <c r="K36" s="252">
        <f>'Fixed Data'!$K$10*K$22/1000000</f>
        <v>0</v>
      </c>
      <c r="L36" s="252">
        <f>'Fixed Data'!$K$10*L$22/1000000</f>
        <v>0</v>
      </c>
      <c r="M36" s="252">
        <f>'Fixed Data'!$K$10*M$22/1000000</f>
        <v>0</v>
      </c>
      <c r="N36" s="252">
        <f>'Fixed Data'!$K$10*N$22/1000000</f>
        <v>0</v>
      </c>
      <c r="O36" s="252">
        <f>'Fixed Data'!$K$10*O$22/1000000</f>
        <v>0</v>
      </c>
      <c r="P36" s="252">
        <f>'Fixed Data'!$K$10*P$22/1000000</f>
        <v>0</v>
      </c>
      <c r="Q36" s="252">
        <f>'Fixed Data'!$K$10*Q$22/1000000</f>
        <v>0</v>
      </c>
      <c r="R36" s="252">
        <f>'Fixed Data'!$K$10*R$22/1000000</f>
        <v>0</v>
      </c>
      <c r="S36" s="252">
        <f>'Fixed Data'!$K$10*S$22/1000000</f>
        <v>0</v>
      </c>
      <c r="T36" s="252">
        <f>'Fixed Data'!$K$10*T$22/1000000</f>
        <v>0</v>
      </c>
      <c r="U36" s="252">
        <f>'Fixed Data'!$K$10*U$22/1000000</f>
        <v>0</v>
      </c>
      <c r="V36" s="252">
        <f>'Fixed Data'!$K$10*V$22/1000000</f>
        <v>0</v>
      </c>
      <c r="W36" s="252">
        <f>'Fixed Data'!$K$10*W$22/1000000</f>
        <v>0</v>
      </c>
      <c r="X36" s="252">
        <f>'Fixed Data'!$K$10*X$22/1000000</f>
        <v>0</v>
      </c>
      <c r="Y36" s="252">
        <f>'Fixed Data'!$K$10*Y$22/1000000</f>
        <v>0</v>
      </c>
      <c r="Z36" s="252">
        <f>'Fixed Data'!$K$10*Z$22/1000000</f>
        <v>0</v>
      </c>
      <c r="AA36" s="252">
        <f>'Fixed Data'!$K$10*AA$22/1000000</f>
        <v>0</v>
      </c>
      <c r="AB36" s="252">
        <f>'Fixed Data'!$K$10*AB$22/1000000</f>
        <v>0</v>
      </c>
      <c r="AC36" s="252">
        <f>'Fixed Data'!$K$10*AC$22/1000000</f>
        <v>0</v>
      </c>
      <c r="AD36" s="252">
        <f>'Fixed Data'!$K$10*AD$22/1000000</f>
        <v>0</v>
      </c>
      <c r="AE36" s="252">
        <f>'Fixed Data'!$K$10*AE$22/1000000</f>
        <v>0</v>
      </c>
      <c r="AF36" s="252">
        <f>'Fixed Data'!$K$10*AF$22/1000000</f>
        <v>0</v>
      </c>
      <c r="AG36" s="252">
        <f>'Fixed Data'!$K$10*AG$22/1000000</f>
        <v>0</v>
      </c>
      <c r="AH36" s="252">
        <f>'Fixed Data'!$K$10*AH$22/1000000</f>
        <v>0</v>
      </c>
      <c r="AI36" s="252">
        <f>'Fixed Data'!$K$10*AI$22/1000000</f>
        <v>0</v>
      </c>
      <c r="AJ36" s="252">
        <f>'Fixed Data'!$K$10*AJ$22/1000000</f>
        <v>0</v>
      </c>
      <c r="AK36" s="252">
        <f>'Fixed Data'!$K$10*AK$22/1000000</f>
        <v>0</v>
      </c>
      <c r="AL36" s="252">
        <f>'Fixed Data'!$K$10*AL$22/1000000</f>
        <v>0</v>
      </c>
      <c r="AM36" s="252">
        <f>'Fixed Data'!$K$10*AM$22/1000000</f>
        <v>0</v>
      </c>
      <c r="AN36" s="252">
        <f>'Fixed Data'!$K$10*AN$22/1000000</f>
        <v>0</v>
      </c>
      <c r="AO36" s="252">
        <f>'Fixed Data'!$K$10*AO$22/1000000</f>
        <v>0</v>
      </c>
      <c r="AP36" s="252">
        <f>'Fixed Data'!$K$10*AP$22/1000000</f>
        <v>0</v>
      </c>
      <c r="AQ36" s="252">
        <f>'Fixed Data'!$K$10*AQ$22/1000000</f>
        <v>0</v>
      </c>
      <c r="AR36" s="252">
        <f>'Fixed Data'!$K$10*AR$22/1000000</f>
        <v>0</v>
      </c>
      <c r="AS36" s="252">
        <f>'Fixed Data'!$K$10*AS$22/1000000</f>
        <v>0</v>
      </c>
      <c r="AT36" s="252">
        <f>'Fixed Data'!$K$10*AT$22/1000000</f>
        <v>0</v>
      </c>
      <c r="AU36" s="252">
        <f>'Fixed Data'!$K$10*AU$22/1000000</f>
        <v>0</v>
      </c>
      <c r="AV36" s="252">
        <f>'Fixed Data'!$K$10*AV$22/1000000</f>
        <v>0</v>
      </c>
      <c r="AW36" s="252">
        <f>'Fixed Data'!$K$10*AW$22/1000000</f>
        <v>0</v>
      </c>
      <c r="AX36" s="252">
        <f>'Fixed Data'!$K$10*AX$22/1000000</f>
        <v>0</v>
      </c>
      <c r="AY36" s="252">
        <f>'Fixed Data'!$K$10*AY$22/1000000</f>
        <v>0</v>
      </c>
      <c r="AZ36" s="252">
        <f>'Fixed Data'!$K$10*AZ$22/1000000</f>
        <v>0</v>
      </c>
      <c r="BA36" s="252">
        <f>'Fixed Data'!$K$10*BA$22/1000000</f>
        <v>0</v>
      </c>
      <c r="BB36" s="252">
        <f>'Fixed Data'!$K$10*BB$22/1000000</f>
        <v>0</v>
      </c>
      <c r="BC36" s="252">
        <f>'Fixed Data'!$K$10*BC$22/1000000</f>
        <v>0</v>
      </c>
      <c r="BD36" s="252">
        <f>'Fixed Data'!$K$10*BD$22/1000000</f>
        <v>0</v>
      </c>
      <c r="BE36" s="252">
        <f>'Fixed Data'!$K$10*BE$22/1000000</f>
        <v>0</v>
      </c>
      <c r="BF36" s="252">
        <f>'Fixed Data'!$K$10*BF$22/1000000</f>
        <v>0</v>
      </c>
      <c r="BG36" s="252">
        <f>'Fixed Data'!$K$10*BG$22/1000000</f>
        <v>0</v>
      </c>
      <c r="BH36" s="252">
        <f>'Fixed Data'!$K$10*BH$22/1000000</f>
        <v>0</v>
      </c>
      <c r="BI36" s="252">
        <f>'Fixed Data'!$K$10*BI$22/1000000</f>
        <v>0</v>
      </c>
      <c r="BJ36" s="252">
        <f>'Fixed Data'!$K$10*BJ$22/1000000</f>
        <v>0</v>
      </c>
      <c r="BK36" s="252">
        <f>'Fixed Data'!$K$10*BK$22/1000000</f>
        <v>0</v>
      </c>
      <c r="BL36" s="253">
        <f>'Fixed Data'!$K$10*BL$22/1000000</f>
        <v>0</v>
      </c>
    </row>
    <row r="37" spans="1:64">
      <c r="A37" s="297"/>
      <c r="B37" s="2" t="s">
        <v>234</v>
      </c>
      <c r="D37" s="2" t="s">
        <v>208</v>
      </c>
      <c r="E37" s="252">
        <f>'Fixed Data'!$K$11*E23/1000000</f>
        <v>0</v>
      </c>
      <c r="F37" s="252">
        <f>'Fixed Data'!$K$11*F23/1000000</f>
        <v>0</v>
      </c>
      <c r="G37" s="252">
        <f>'Fixed Data'!$K$11*G23/1000000</f>
        <v>0</v>
      </c>
      <c r="H37" s="252">
        <f>'Fixed Data'!$K$11*H23/1000000</f>
        <v>0</v>
      </c>
      <c r="I37" s="252">
        <f>'Fixed Data'!$K$11*I23/1000000</f>
        <v>0</v>
      </c>
      <c r="J37" s="252">
        <f>'Fixed Data'!$K$11*J23/1000000</f>
        <v>0</v>
      </c>
      <c r="K37" s="252">
        <f>'Fixed Data'!$K$11*K23/1000000</f>
        <v>0</v>
      </c>
      <c r="L37" s="252">
        <f>'Fixed Data'!$K$11*L23/1000000</f>
        <v>0</v>
      </c>
      <c r="M37" s="252">
        <f>'Fixed Data'!$K$11*M23/1000000</f>
        <v>0</v>
      </c>
      <c r="N37" s="252">
        <f>'Fixed Data'!$K$11*N23/1000000</f>
        <v>0</v>
      </c>
      <c r="O37" s="252">
        <f>'Fixed Data'!$K$11*O23/1000000</f>
        <v>0</v>
      </c>
      <c r="P37" s="252">
        <f>'Fixed Data'!$K$11*P23/1000000</f>
        <v>0</v>
      </c>
      <c r="Q37" s="252">
        <f>'Fixed Data'!$K$11*Q23/1000000</f>
        <v>0</v>
      </c>
      <c r="R37" s="252">
        <f>'Fixed Data'!$K$11*R23/1000000</f>
        <v>0</v>
      </c>
      <c r="S37" s="252">
        <f>'Fixed Data'!$K$11*S23/1000000</f>
        <v>0</v>
      </c>
      <c r="T37" s="252">
        <f>'Fixed Data'!$K$11*T23/1000000</f>
        <v>0</v>
      </c>
      <c r="U37" s="252">
        <f>'Fixed Data'!$K$11*U23/1000000</f>
        <v>0</v>
      </c>
      <c r="V37" s="252">
        <f>'Fixed Data'!$K$11*V23/1000000</f>
        <v>0</v>
      </c>
      <c r="W37" s="252">
        <f>'Fixed Data'!$K$11*W23/1000000</f>
        <v>0</v>
      </c>
      <c r="X37" s="252">
        <f>'Fixed Data'!$K$11*X23/1000000</f>
        <v>0</v>
      </c>
      <c r="Y37" s="252">
        <f>'Fixed Data'!$K$11*Y23/1000000</f>
        <v>0</v>
      </c>
      <c r="Z37" s="252">
        <f>'Fixed Data'!$K$11*Z23/1000000</f>
        <v>0</v>
      </c>
      <c r="AA37" s="252">
        <f>'Fixed Data'!$K$11*AA23/1000000</f>
        <v>0</v>
      </c>
      <c r="AB37" s="252">
        <f>'Fixed Data'!$K$11*AB23/1000000</f>
        <v>0</v>
      </c>
      <c r="AC37" s="252">
        <f>'Fixed Data'!$K$11*AC23/1000000</f>
        <v>0</v>
      </c>
      <c r="AD37" s="252">
        <f>'Fixed Data'!$K$11*AD23/1000000</f>
        <v>0</v>
      </c>
      <c r="AE37" s="252">
        <f>'Fixed Data'!$K$11*AE23/1000000</f>
        <v>0</v>
      </c>
      <c r="AF37" s="252">
        <f>'Fixed Data'!$K$11*AF23/1000000</f>
        <v>0</v>
      </c>
      <c r="AG37" s="252">
        <f>'Fixed Data'!$K$11*AG23/1000000</f>
        <v>0</v>
      </c>
      <c r="AH37" s="252">
        <f>'Fixed Data'!$K$11*AH23/1000000</f>
        <v>0</v>
      </c>
      <c r="AI37" s="252">
        <f>'Fixed Data'!$K$11*AI23/1000000</f>
        <v>0</v>
      </c>
      <c r="AJ37" s="252">
        <f>'Fixed Data'!$K$11*AJ23/1000000</f>
        <v>0</v>
      </c>
      <c r="AK37" s="252">
        <f>'Fixed Data'!$K$11*AK23/1000000</f>
        <v>0</v>
      </c>
      <c r="AL37" s="252">
        <f>'Fixed Data'!$K$11*AL23/1000000</f>
        <v>0</v>
      </c>
      <c r="AM37" s="252">
        <f>'Fixed Data'!$K$11*AM23/1000000</f>
        <v>0</v>
      </c>
      <c r="AN37" s="252">
        <f>'Fixed Data'!$K$11*AN23/1000000</f>
        <v>0</v>
      </c>
      <c r="AO37" s="252">
        <f>'Fixed Data'!$K$11*AO23/1000000</f>
        <v>0</v>
      </c>
      <c r="AP37" s="252">
        <f>'Fixed Data'!$K$11*AP23/1000000</f>
        <v>0</v>
      </c>
      <c r="AQ37" s="252">
        <f>'Fixed Data'!$K$11*AQ23/1000000</f>
        <v>0</v>
      </c>
      <c r="AR37" s="252">
        <f>'Fixed Data'!$K$11*AR23/1000000</f>
        <v>0</v>
      </c>
      <c r="AS37" s="252">
        <f>'Fixed Data'!$K$11*AS23/1000000</f>
        <v>0</v>
      </c>
      <c r="AT37" s="252">
        <f>'Fixed Data'!$K$11*AT23/1000000</f>
        <v>0</v>
      </c>
      <c r="AU37" s="252">
        <f>'Fixed Data'!$K$11*AU23/1000000</f>
        <v>0</v>
      </c>
      <c r="AV37" s="252">
        <f>'Fixed Data'!$K$11*AV23/1000000</f>
        <v>0</v>
      </c>
      <c r="AW37" s="252">
        <f>'Fixed Data'!$K$11*AW23/1000000</f>
        <v>0</v>
      </c>
      <c r="AX37" s="252">
        <f>'Fixed Data'!$K$11*AX23/1000000</f>
        <v>0</v>
      </c>
      <c r="AY37" s="252">
        <f>'Fixed Data'!$K$11*AY23/1000000</f>
        <v>0</v>
      </c>
      <c r="AZ37" s="252">
        <f>'Fixed Data'!$K$11*AZ23/1000000</f>
        <v>0</v>
      </c>
      <c r="BA37" s="252">
        <f>'Fixed Data'!$K$11*BA23/1000000</f>
        <v>0</v>
      </c>
      <c r="BB37" s="252">
        <f>'Fixed Data'!$K$11*BB23/1000000</f>
        <v>0</v>
      </c>
      <c r="BC37" s="252">
        <f>'Fixed Data'!$K$11*BC23/1000000</f>
        <v>0</v>
      </c>
      <c r="BD37" s="252">
        <f>'Fixed Data'!$K$11*BD23/1000000</f>
        <v>0</v>
      </c>
      <c r="BE37" s="252">
        <f>'Fixed Data'!$K$11*BE23/1000000</f>
        <v>0</v>
      </c>
      <c r="BF37" s="252">
        <f>'Fixed Data'!$K$11*BF23/1000000</f>
        <v>0</v>
      </c>
      <c r="BG37" s="252">
        <f>'Fixed Data'!$K$11*BG23/1000000</f>
        <v>0</v>
      </c>
      <c r="BH37" s="252">
        <f>'Fixed Data'!$K$11*BH23/1000000</f>
        <v>0</v>
      </c>
      <c r="BI37" s="252">
        <f>'Fixed Data'!$K$11*BI23/1000000</f>
        <v>0</v>
      </c>
      <c r="BJ37" s="252">
        <f>'Fixed Data'!$K$11*BJ23/1000000</f>
        <v>0</v>
      </c>
      <c r="BK37" s="252">
        <f>'Fixed Data'!$K$11*BK23/1000000</f>
        <v>0</v>
      </c>
      <c r="BL37" s="253">
        <f>'Fixed Data'!$K$11*BL23/1000000</f>
        <v>0</v>
      </c>
    </row>
    <row r="38" spans="1:64">
      <c r="A38" s="297"/>
      <c r="B38" s="2" t="s">
        <v>235</v>
      </c>
      <c r="D38" s="2" t="s">
        <v>208</v>
      </c>
      <c r="E38" s="250">
        <f>E24*'Fixed Data'!G22/10^6</f>
        <v>0</v>
      </c>
      <c r="F38" s="250">
        <f>F24*'Fixed Data'!C21/1000000</f>
        <v>0</v>
      </c>
      <c r="G38" s="250">
        <f>G24*'Fixed Data'!D21/1000000</f>
        <v>0</v>
      </c>
      <c r="H38" s="250">
        <f>H24*'Fixed Data'!E21/1000000</f>
        <v>0</v>
      </c>
      <c r="I38" s="250">
        <f>I24*'Fixed Data'!F21/1000000</f>
        <v>0</v>
      </c>
      <c r="J38" s="250">
        <f>J24*'Fixed Data'!G21/1000000</f>
        <v>0</v>
      </c>
      <c r="K38" s="250">
        <f>K24*'Fixed Data'!H21/1000000</f>
        <v>0</v>
      </c>
      <c r="L38" s="250">
        <f>L24*'Fixed Data'!I21/1000000</f>
        <v>0</v>
      </c>
      <c r="M38" s="250">
        <f>M24*'Fixed Data'!J21/1000000</f>
        <v>0</v>
      </c>
      <c r="N38" s="250">
        <f>N24*'Fixed Data'!K21/1000000</f>
        <v>0</v>
      </c>
      <c r="O38" s="250">
        <f>O24*'Fixed Data'!L21/1000000</f>
        <v>0</v>
      </c>
      <c r="P38" s="250">
        <f>P24*'Fixed Data'!M21/1000000</f>
        <v>0</v>
      </c>
      <c r="Q38" s="250">
        <f>Q24*'Fixed Data'!N21/1000000</f>
        <v>0</v>
      </c>
      <c r="R38" s="250">
        <f>R24*'Fixed Data'!O21/1000000</f>
        <v>0</v>
      </c>
      <c r="S38" s="250">
        <f>S24*'Fixed Data'!P21/1000000</f>
        <v>0</v>
      </c>
      <c r="T38" s="250">
        <f>T24*'Fixed Data'!Q21/1000000</f>
        <v>0</v>
      </c>
      <c r="U38" s="250">
        <f>U24*'Fixed Data'!R21/1000000</f>
        <v>0</v>
      </c>
      <c r="V38" s="250">
        <f>V24*'Fixed Data'!S21/1000000</f>
        <v>0</v>
      </c>
      <c r="W38" s="250">
        <f>W24*'Fixed Data'!T21/1000000</f>
        <v>0</v>
      </c>
      <c r="X38" s="250">
        <f>X24*'Fixed Data'!U21/1000000</f>
        <v>0</v>
      </c>
      <c r="Y38" s="250">
        <f>Y24*'Fixed Data'!V21/1000000</f>
        <v>0</v>
      </c>
      <c r="Z38" s="250">
        <f>Z24*'Fixed Data'!W21/1000000</f>
        <v>0</v>
      </c>
      <c r="AA38" s="250">
        <f>AA24*'Fixed Data'!X21/1000000</f>
        <v>0</v>
      </c>
      <c r="AB38" s="250">
        <f>AB24*'Fixed Data'!Y21/1000000</f>
        <v>0</v>
      </c>
      <c r="AC38" s="250">
        <f>AC24*'Fixed Data'!Z21/1000000</f>
        <v>0</v>
      </c>
      <c r="AD38" s="250">
        <f>AD24*'Fixed Data'!AA21/1000000</f>
        <v>0</v>
      </c>
      <c r="AE38" s="250">
        <f>AE24*'Fixed Data'!AB21/1000000</f>
        <v>0</v>
      </c>
      <c r="AF38" s="250">
        <f>AF24*'Fixed Data'!AC21/1000000</f>
        <v>0</v>
      </c>
      <c r="AG38" s="250">
        <f>AG24*'Fixed Data'!AD21/1000000</f>
        <v>0</v>
      </c>
      <c r="AH38" s="250">
        <f>AH24*'Fixed Data'!AD21/1000000</f>
        <v>0</v>
      </c>
      <c r="AI38" s="250">
        <f>AI24*'Fixed Data'!AE21/1000000</f>
        <v>0</v>
      </c>
      <c r="AJ38" s="250">
        <f>AJ24*'Fixed Data'!AF21/1000000</f>
        <v>0</v>
      </c>
      <c r="AK38" s="250">
        <f>AK24*'Fixed Data'!AG21/1000000</f>
        <v>0</v>
      </c>
      <c r="AL38" s="250">
        <f>AL24*'Fixed Data'!AH21/1000000</f>
        <v>0</v>
      </c>
      <c r="AM38" s="250">
        <f>AM24*'Fixed Data'!AH21/1000000</f>
        <v>0</v>
      </c>
      <c r="AN38" s="250">
        <f>AN24*'Fixed Data'!AI21/1000000</f>
        <v>0</v>
      </c>
      <c r="AO38" s="250">
        <f>AO24*'Fixed Data'!AJ21/1000000</f>
        <v>0</v>
      </c>
      <c r="AP38" s="250">
        <f>AP24*'Fixed Data'!AK21/1000000</f>
        <v>0</v>
      </c>
      <c r="AQ38" s="250">
        <f>AQ24*'Fixed Data'!AL21/1000000</f>
        <v>0</v>
      </c>
      <c r="AR38" s="250">
        <f>AR24*'Fixed Data'!AL21/1000000</f>
        <v>0</v>
      </c>
      <c r="AS38" s="250">
        <f>AS24*'Fixed Data'!AM21/1000000</f>
        <v>0</v>
      </c>
      <c r="AT38" s="250">
        <f>AT24*'Fixed Data'!AN21/1000000</f>
        <v>0</v>
      </c>
      <c r="AU38" s="250">
        <f>AU24*'Fixed Data'!AO21/1000000</f>
        <v>0</v>
      </c>
      <c r="AV38" s="250">
        <f>AV24*'Fixed Data'!AP21/1000000</f>
        <v>0</v>
      </c>
      <c r="AW38" s="250">
        <f>AW24*'Fixed Data'!AP21/1000000</f>
        <v>0</v>
      </c>
      <c r="AX38" s="250">
        <f>AX24*'Fixed Data'!AQ21/1000000</f>
        <v>0</v>
      </c>
      <c r="AY38" s="250">
        <f>AY24*'Fixed Data'!AR21/1000000</f>
        <v>0</v>
      </c>
      <c r="AZ38" s="250">
        <f>AZ24*'Fixed Data'!AS21/1000000</f>
        <v>0</v>
      </c>
      <c r="BA38" s="250">
        <f>BA24*'Fixed Data'!AT21/1000000</f>
        <v>0</v>
      </c>
      <c r="BB38" s="250">
        <f>BB24*'Fixed Data'!AT21/1000000</f>
        <v>0</v>
      </c>
      <c r="BC38" s="250">
        <f>BC24*'Fixed Data'!AU21/1000000</f>
        <v>0</v>
      </c>
      <c r="BD38" s="250">
        <f>BD24*'Fixed Data'!AV21/1000000</f>
        <v>0</v>
      </c>
      <c r="BE38" s="250">
        <f>BE24*'Fixed Data'!AW21/1000000</f>
        <v>0</v>
      </c>
      <c r="BF38" s="250">
        <f>BF24*'Fixed Data'!AX21/1000000</f>
        <v>0</v>
      </c>
      <c r="BG38" s="250">
        <f>BG24*'Fixed Data'!AX21/1000000</f>
        <v>0</v>
      </c>
      <c r="BH38" s="250">
        <f>BH24*'Fixed Data'!AY21/1000000</f>
        <v>0</v>
      </c>
      <c r="BI38" s="250">
        <f>BI24*'Fixed Data'!AZ21/1000000</f>
        <v>0</v>
      </c>
      <c r="BJ38" s="250">
        <f>BJ24*'Fixed Data'!BA21/1000000</f>
        <v>0</v>
      </c>
      <c r="BK38" s="250">
        <f>BK24*'Fixed Data'!BB21/1000000</f>
        <v>0</v>
      </c>
      <c r="BL38" s="251">
        <f>BL24*'Fixed Data'!BB21/1000000</f>
        <v>0</v>
      </c>
    </row>
    <row r="39" spans="1:64">
      <c r="A39" s="297"/>
      <c r="B39" s="2" t="s">
        <v>236</v>
      </c>
      <c r="D39" s="2" t="s">
        <v>208</v>
      </c>
      <c r="E39" s="250">
        <f>E26*'Fixed Data'!$B$14</f>
        <v>0</v>
      </c>
      <c r="F39" s="250">
        <f>F25*'Fixed Data'!$B$14</f>
        <v>0</v>
      </c>
      <c r="G39" s="250">
        <f>G25*'Fixed Data'!$B$14</f>
        <v>0</v>
      </c>
      <c r="H39" s="250">
        <f>H25*'Fixed Data'!$B$14</f>
        <v>0</v>
      </c>
      <c r="I39" s="250">
        <f>I25*'Fixed Data'!$B$14</f>
        <v>0</v>
      </c>
      <c r="J39" s="250">
        <f>J25*'Fixed Data'!$B$14</f>
        <v>0</v>
      </c>
      <c r="K39" s="250">
        <f>K25*'Fixed Data'!$B$14</f>
        <v>0</v>
      </c>
      <c r="L39" s="250">
        <f>L25*'Fixed Data'!$B$14</f>
        <v>0</v>
      </c>
      <c r="M39" s="250">
        <f>M25*'Fixed Data'!$B$14</f>
        <v>0</v>
      </c>
      <c r="N39" s="250">
        <f>N25*'Fixed Data'!$B$14</f>
        <v>0</v>
      </c>
      <c r="O39" s="250">
        <f>O25*'Fixed Data'!$B$14</f>
        <v>0</v>
      </c>
      <c r="P39" s="250">
        <f>P25*'Fixed Data'!$B$14</f>
        <v>0</v>
      </c>
      <c r="Q39" s="250">
        <f>Q25*'Fixed Data'!$B$14</f>
        <v>0</v>
      </c>
      <c r="R39" s="250">
        <f>R25*'Fixed Data'!$B$14</f>
        <v>0</v>
      </c>
      <c r="S39" s="250">
        <f>S25*'Fixed Data'!$B$14</f>
        <v>0</v>
      </c>
      <c r="T39" s="250">
        <f>T25*'Fixed Data'!$B$14</f>
        <v>0</v>
      </c>
      <c r="U39" s="250">
        <f>U25*'Fixed Data'!$B$14</f>
        <v>0</v>
      </c>
      <c r="V39" s="250">
        <f>V25*'Fixed Data'!$B$14</f>
        <v>0</v>
      </c>
      <c r="W39" s="250">
        <f>W25*'Fixed Data'!$B$14</f>
        <v>0</v>
      </c>
      <c r="X39" s="250">
        <f>X25*'Fixed Data'!$B$14</f>
        <v>0</v>
      </c>
      <c r="Y39" s="250">
        <f>Y25*'Fixed Data'!$B$14</f>
        <v>0</v>
      </c>
      <c r="Z39" s="250">
        <f>Z25*'Fixed Data'!$B$14</f>
        <v>0</v>
      </c>
      <c r="AA39" s="250">
        <f>AA25*'Fixed Data'!$B$14</f>
        <v>0</v>
      </c>
      <c r="AB39" s="250">
        <f>AB25*'Fixed Data'!$B$14</f>
        <v>0</v>
      </c>
      <c r="AC39" s="250">
        <f>AC25*'Fixed Data'!$B$14</f>
        <v>0</v>
      </c>
      <c r="AD39" s="250">
        <f>AD25*'Fixed Data'!$B$14</f>
        <v>0</v>
      </c>
      <c r="AE39" s="250">
        <f>AE25*'Fixed Data'!$B$14</f>
        <v>0</v>
      </c>
      <c r="AF39" s="250">
        <f>AF25*'Fixed Data'!$B$14</f>
        <v>0</v>
      </c>
      <c r="AG39" s="250">
        <f>AG25*'Fixed Data'!$B$14</f>
        <v>0</v>
      </c>
      <c r="AH39" s="250">
        <f>AH25*'Fixed Data'!$B$14</f>
        <v>0</v>
      </c>
      <c r="AI39" s="250">
        <f>AI25*'Fixed Data'!$B$14</f>
        <v>0</v>
      </c>
      <c r="AJ39" s="250">
        <f>AJ25*'Fixed Data'!$B$14</f>
        <v>0</v>
      </c>
      <c r="AK39" s="250">
        <f>AK25*'Fixed Data'!$B$14</f>
        <v>0</v>
      </c>
      <c r="AL39" s="250">
        <f>AL25*'Fixed Data'!$B$14</f>
        <v>0</v>
      </c>
      <c r="AM39" s="250">
        <f>AM25*'Fixed Data'!$B$14</f>
        <v>0</v>
      </c>
      <c r="AN39" s="250">
        <f>AN25*'Fixed Data'!$B$14</f>
        <v>0</v>
      </c>
      <c r="AO39" s="250">
        <f>AO25*'Fixed Data'!$B$14</f>
        <v>0</v>
      </c>
      <c r="AP39" s="250">
        <f>AP25*'Fixed Data'!$B$14</f>
        <v>0</v>
      </c>
      <c r="AQ39" s="250">
        <f>AQ25*'Fixed Data'!$B$14</f>
        <v>0</v>
      </c>
      <c r="AR39" s="250">
        <f>AR25*'Fixed Data'!$B$14</f>
        <v>0</v>
      </c>
      <c r="AS39" s="250">
        <f>AS25*'Fixed Data'!$B$14</f>
        <v>0</v>
      </c>
      <c r="AT39" s="250">
        <f>AT25*'Fixed Data'!$B$14</f>
        <v>0</v>
      </c>
      <c r="AU39" s="250">
        <f>AU25*'Fixed Data'!$B$14</f>
        <v>0</v>
      </c>
      <c r="AV39" s="250">
        <f>AV25*'Fixed Data'!$B$14</f>
        <v>0</v>
      </c>
      <c r="AW39" s="250">
        <f>AW25*'Fixed Data'!$B$14</f>
        <v>0</v>
      </c>
      <c r="AX39" s="250">
        <f>AX25*'Fixed Data'!$B$14</f>
        <v>0</v>
      </c>
      <c r="AY39" s="250">
        <f>AY25*'Fixed Data'!$B$14</f>
        <v>0</v>
      </c>
      <c r="AZ39" s="250">
        <f>AZ25*'Fixed Data'!$B$14</f>
        <v>0</v>
      </c>
      <c r="BA39" s="250">
        <f>BA25*'Fixed Data'!$B$14</f>
        <v>0</v>
      </c>
      <c r="BB39" s="250">
        <f>BB25*'Fixed Data'!$B$14</f>
        <v>0</v>
      </c>
      <c r="BC39" s="250">
        <f>BC25*'Fixed Data'!$B$14</f>
        <v>0</v>
      </c>
      <c r="BD39" s="250">
        <f>BD25*'Fixed Data'!$B$14</f>
        <v>0</v>
      </c>
      <c r="BE39" s="250">
        <f>BE25*'Fixed Data'!$B$14</f>
        <v>0</v>
      </c>
      <c r="BF39" s="250">
        <f>BF25*'Fixed Data'!$B$14</f>
        <v>0</v>
      </c>
      <c r="BG39" s="250">
        <f>BG25*'Fixed Data'!$B$14</f>
        <v>0</v>
      </c>
      <c r="BH39" s="250">
        <f>BH25*'Fixed Data'!$B$14</f>
        <v>0</v>
      </c>
      <c r="BI39" s="250">
        <f>BI25*'Fixed Data'!$B$14</f>
        <v>0</v>
      </c>
      <c r="BJ39" s="250">
        <f>BJ25*'Fixed Data'!$B$14</f>
        <v>0</v>
      </c>
      <c r="BK39" s="250">
        <f>BK25*'Fixed Data'!$B$14</f>
        <v>0</v>
      </c>
      <c r="BL39" s="251">
        <f>BL25*'Fixed Data'!$B$14</f>
        <v>0</v>
      </c>
    </row>
    <row r="40" spans="1:64">
      <c r="A40" s="297"/>
      <c r="B40" s="2" t="s">
        <v>237</v>
      </c>
      <c r="D40" s="2" t="s">
        <v>208</v>
      </c>
      <c r="E40" s="250">
        <f>E28*'Fixed Data'!$B$15</f>
        <v>0</v>
      </c>
      <c r="F40" s="250">
        <f>F27*'Fixed Data'!$B$15</f>
        <v>0</v>
      </c>
      <c r="G40" s="250">
        <f>G27*'Fixed Data'!$B$15</f>
        <v>0</v>
      </c>
      <c r="H40" s="250">
        <f>H27*'Fixed Data'!$B$15</f>
        <v>0</v>
      </c>
      <c r="I40" s="250">
        <f>I27*'Fixed Data'!$B$15</f>
        <v>0</v>
      </c>
      <c r="J40" s="250">
        <f>J27*'Fixed Data'!$B$15</f>
        <v>0</v>
      </c>
      <c r="K40" s="250">
        <f>K27*'Fixed Data'!$B$15</f>
        <v>0</v>
      </c>
      <c r="L40" s="250">
        <f>L27*'Fixed Data'!$B$15</f>
        <v>0</v>
      </c>
      <c r="M40" s="250">
        <f>M27*'Fixed Data'!$B$15</f>
        <v>0</v>
      </c>
      <c r="N40" s="250">
        <f>N27*'Fixed Data'!$B$15</f>
        <v>0</v>
      </c>
      <c r="O40" s="250">
        <f>O27*'Fixed Data'!$B$15</f>
        <v>0</v>
      </c>
      <c r="P40" s="250">
        <f>P27*'Fixed Data'!$B$15</f>
        <v>0</v>
      </c>
      <c r="Q40" s="250">
        <f>Q27*'Fixed Data'!$B$15</f>
        <v>0</v>
      </c>
      <c r="R40" s="250">
        <f>R27*'Fixed Data'!$B$15</f>
        <v>0</v>
      </c>
      <c r="S40" s="250">
        <f>S27*'Fixed Data'!$B$15</f>
        <v>0</v>
      </c>
      <c r="T40" s="250">
        <f>T27*'Fixed Data'!$B$15</f>
        <v>0</v>
      </c>
      <c r="U40" s="250">
        <f>U27*'Fixed Data'!$B$15</f>
        <v>0</v>
      </c>
      <c r="V40" s="250">
        <f>V27*'Fixed Data'!$B$15</f>
        <v>0</v>
      </c>
      <c r="W40" s="250">
        <f>W27*'Fixed Data'!$B$15</f>
        <v>0</v>
      </c>
      <c r="X40" s="250">
        <f>X27*'Fixed Data'!$B$15</f>
        <v>0</v>
      </c>
      <c r="Y40" s="250">
        <f>Y27*'Fixed Data'!$B$15</f>
        <v>0</v>
      </c>
      <c r="Z40" s="250">
        <f>Z27*'Fixed Data'!$B$15</f>
        <v>0</v>
      </c>
      <c r="AA40" s="250">
        <f>AA27*'Fixed Data'!$B$15</f>
        <v>0</v>
      </c>
      <c r="AB40" s="250">
        <f>AB27*'Fixed Data'!$B$15</f>
        <v>0</v>
      </c>
      <c r="AC40" s="250">
        <f>AC27*'Fixed Data'!$B$15</f>
        <v>0</v>
      </c>
      <c r="AD40" s="250">
        <f>AD27*'Fixed Data'!$B$15</f>
        <v>0</v>
      </c>
      <c r="AE40" s="250">
        <f>AE27*'Fixed Data'!$B$15</f>
        <v>0</v>
      </c>
      <c r="AF40" s="250">
        <f>AF27*'Fixed Data'!$B$15</f>
        <v>0</v>
      </c>
      <c r="AG40" s="250">
        <f>AG27*'Fixed Data'!$B$15</f>
        <v>0</v>
      </c>
      <c r="AH40" s="250">
        <f>AH27*'Fixed Data'!$B$15</f>
        <v>0</v>
      </c>
      <c r="AI40" s="250">
        <f>AI27*'Fixed Data'!$B$15</f>
        <v>0</v>
      </c>
      <c r="AJ40" s="250">
        <f>AJ27*'Fixed Data'!$B$15</f>
        <v>0</v>
      </c>
      <c r="AK40" s="250">
        <f>AK27*'Fixed Data'!$B$15</f>
        <v>0</v>
      </c>
      <c r="AL40" s="250">
        <f>AL27*'Fixed Data'!$B$15</f>
        <v>0</v>
      </c>
      <c r="AM40" s="250">
        <f>AM27*'Fixed Data'!$B$15</f>
        <v>0</v>
      </c>
      <c r="AN40" s="250">
        <f>AN27*'Fixed Data'!$B$15</f>
        <v>0</v>
      </c>
      <c r="AO40" s="250">
        <f>AO27*'Fixed Data'!$B$15</f>
        <v>0</v>
      </c>
      <c r="AP40" s="250">
        <f>AP27*'Fixed Data'!$B$15</f>
        <v>0</v>
      </c>
      <c r="AQ40" s="250">
        <f>AQ27*'Fixed Data'!$B$15</f>
        <v>0</v>
      </c>
      <c r="AR40" s="250">
        <f>AR27*'Fixed Data'!$B$15</f>
        <v>0</v>
      </c>
      <c r="AS40" s="250">
        <f>AS27*'Fixed Data'!$B$15</f>
        <v>0</v>
      </c>
      <c r="AT40" s="250">
        <f>AT27*'Fixed Data'!$B$15</f>
        <v>0</v>
      </c>
      <c r="AU40" s="250">
        <f>AU27*'Fixed Data'!$B$15</f>
        <v>0</v>
      </c>
      <c r="AV40" s="250">
        <f>AV27*'Fixed Data'!$B$15</f>
        <v>0</v>
      </c>
      <c r="AW40" s="250">
        <f>AW27*'Fixed Data'!$B$15</f>
        <v>0</v>
      </c>
      <c r="AX40" s="250">
        <f>AX27*'Fixed Data'!$B$15</f>
        <v>0</v>
      </c>
      <c r="AY40" s="250">
        <f>AY27*'Fixed Data'!$B$15</f>
        <v>0</v>
      </c>
      <c r="AZ40" s="250">
        <f>AZ27*'Fixed Data'!$B$15</f>
        <v>0</v>
      </c>
      <c r="BA40" s="250">
        <f>BA27*'Fixed Data'!$B$15</f>
        <v>0</v>
      </c>
      <c r="BB40" s="250">
        <f>BB27*'Fixed Data'!$B$15</f>
        <v>0</v>
      </c>
      <c r="BC40" s="250">
        <f>BC27*'Fixed Data'!$B$15</f>
        <v>0</v>
      </c>
      <c r="BD40" s="250">
        <f>BD27*'Fixed Data'!$B$15</f>
        <v>0</v>
      </c>
      <c r="BE40" s="250">
        <f>BE27*'Fixed Data'!$B$15</f>
        <v>0</v>
      </c>
      <c r="BF40" s="250">
        <f>BF27*'Fixed Data'!$B$15</f>
        <v>0</v>
      </c>
      <c r="BG40" s="250">
        <f>BG27*'Fixed Data'!$B$15</f>
        <v>0</v>
      </c>
      <c r="BH40" s="250">
        <f>BH27*'Fixed Data'!$B$15</f>
        <v>0</v>
      </c>
      <c r="BI40" s="250">
        <f>BI27*'Fixed Data'!$B$15</f>
        <v>0</v>
      </c>
      <c r="BJ40" s="250">
        <f>BJ27*'Fixed Data'!$B$15</f>
        <v>0</v>
      </c>
      <c r="BK40" s="250">
        <f>BK27*'Fixed Data'!$B$15</f>
        <v>0</v>
      </c>
      <c r="BL40" s="251">
        <f>BL27*'Fixed Data'!$B$15</f>
        <v>0</v>
      </c>
    </row>
    <row r="41" spans="1:64">
      <c r="A41" s="297"/>
      <c r="B41" s="2" t="s">
        <v>238</v>
      </c>
      <c r="D41" s="2" t="s">
        <v>208</v>
      </c>
      <c r="E41" s="250">
        <f>'Fixed Data'!$K$9*E29/10^6</f>
        <v>0</v>
      </c>
      <c r="F41" s="250">
        <f>'Fixed Data'!$K$9*F29/1000000</f>
        <v>0</v>
      </c>
      <c r="G41" s="250">
        <f>'Fixed Data'!$K$9*G29/1000000</f>
        <v>0</v>
      </c>
      <c r="H41" s="250">
        <f>'Fixed Data'!$K$9*H29/1000000</f>
        <v>0</v>
      </c>
      <c r="I41" s="250">
        <f>'Fixed Data'!$K$9*I29/1000000</f>
        <v>0</v>
      </c>
      <c r="J41" s="250">
        <f>'Fixed Data'!$K$9*J29/1000000</f>
        <v>0</v>
      </c>
      <c r="K41" s="250">
        <f>'Fixed Data'!$K$9*K29/1000000</f>
        <v>0</v>
      </c>
      <c r="L41" s="250">
        <f>'Fixed Data'!$K$9*L29/1000000</f>
        <v>0</v>
      </c>
      <c r="M41" s="250">
        <f>'Fixed Data'!$K$9*M29/1000000</f>
        <v>0</v>
      </c>
      <c r="N41" s="250">
        <f>'Fixed Data'!$K$9*N29/1000000</f>
        <v>0</v>
      </c>
      <c r="O41" s="250">
        <f>'Fixed Data'!$K$9*O29/1000000</f>
        <v>0</v>
      </c>
      <c r="P41" s="250">
        <f>'Fixed Data'!$K$9*P29/1000000</f>
        <v>0</v>
      </c>
      <c r="Q41" s="250">
        <f>'Fixed Data'!$K$9*Q29/1000000</f>
        <v>0</v>
      </c>
      <c r="R41" s="250">
        <f>'Fixed Data'!$K$9*R29/1000000</f>
        <v>0</v>
      </c>
      <c r="S41" s="250">
        <f>'Fixed Data'!$K$9*S29/1000000</f>
        <v>0</v>
      </c>
      <c r="T41" s="250">
        <f>'Fixed Data'!$K$9*T29/1000000</f>
        <v>0</v>
      </c>
      <c r="U41" s="250">
        <f>'Fixed Data'!$K$9*U29/1000000</f>
        <v>0</v>
      </c>
      <c r="V41" s="250">
        <f>'Fixed Data'!$K$9*V29/1000000</f>
        <v>0</v>
      </c>
      <c r="W41" s="250">
        <f>'Fixed Data'!$K$9*W29/1000000</f>
        <v>0</v>
      </c>
      <c r="X41" s="250">
        <f>'Fixed Data'!$K$9*X29/1000000</f>
        <v>0</v>
      </c>
      <c r="Y41" s="250">
        <f>'Fixed Data'!$K$9*Y29/1000000</f>
        <v>0</v>
      </c>
      <c r="Z41" s="250">
        <f>'Fixed Data'!$K$9*Z29/1000000</f>
        <v>0</v>
      </c>
      <c r="AA41" s="250">
        <f>'Fixed Data'!$K$9*AA29/1000000</f>
        <v>0</v>
      </c>
      <c r="AB41" s="250">
        <f>'Fixed Data'!$K$9*AB29/1000000</f>
        <v>0</v>
      </c>
      <c r="AC41" s="250">
        <f>'Fixed Data'!$K$9*AC29/1000000</f>
        <v>0</v>
      </c>
      <c r="AD41" s="250">
        <f>'Fixed Data'!$K$9*AD29/1000000</f>
        <v>0</v>
      </c>
      <c r="AE41" s="250">
        <f>'Fixed Data'!$K$9*AE29/1000000</f>
        <v>0</v>
      </c>
      <c r="AF41" s="250">
        <f>'Fixed Data'!$K$9*AF29/1000000</f>
        <v>0</v>
      </c>
      <c r="AG41" s="250">
        <f>'Fixed Data'!$K$9*AG29/1000000</f>
        <v>0</v>
      </c>
      <c r="AH41" s="250">
        <f>'Fixed Data'!$K$9*AH29/1000000</f>
        <v>0</v>
      </c>
      <c r="AI41" s="250">
        <f>'Fixed Data'!$K$9*AI29/1000000</f>
        <v>0</v>
      </c>
      <c r="AJ41" s="250">
        <f>'Fixed Data'!$K$9*AJ29/1000000</f>
        <v>0</v>
      </c>
      <c r="AK41" s="250">
        <f>'Fixed Data'!$K$9*AK29/1000000</f>
        <v>0</v>
      </c>
      <c r="AL41" s="250">
        <f>'Fixed Data'!$K$9*AL29/1000000</f>
        <v>0</v>
      </c>
      <c r="AM41" s="250">
        <f>'Fixed Data'!$K$9*AM29/1000000</f>
        <v>0</v>
      </c>
      <c r="AN41" s="250">
        <f>'Fixed Data'!$K$9*AN29/1000000</f>
        <v>0</v>
      </c>
      <c r="AO41" s="250">
        <f>'Fixed Data'!$K$9*AO29/1000000</f>
        <v>0</v>
      </c>
      <c r="AP41" s="250">
        <f>'Fixed Data'!$K$9*AP29/1000000</f>
        <v>0</v>
      </c>
      <c r="AQ41" s="250">
        <f>'Fixed Data'!$K$9*AQ29/1000000</f>
        <v>0</v>
      </c>
      <c r="AR41" s="250">
        <f>'Fixed Data'!$K$9*AR29/1000000</f>
        <v>0</v>
      </c>
      <c r="AS41" s="250">
        <f>'Fixed Data'!$K$9*AS29/1000000</f>
        <v>0</v>
      </c>
      <c r="AT41" s="250">
        <f>'Fixed Data'!$K$9*AT29/1000000</f>
        <v>0</v>
      </c>
      <c r="AU41" s="250">
        <f>'Fixed Data'!$K$9*AU29/1000000</f>
        <v>0</v>
      </c>
      <c r="AV41" s="250">
        <f>'Fixed Data'!$K$9*AV29/1000000</f>
        <v>0</v>
      </c>
      <c r="AW41" s="250">
        <f>'Fixed Data'!$K$9*AW29/1000000</f>
        <v>0</v>
      </c>
      <c r="AX41" s="250">
        <f>'Fixed Data'!$K$9*AX29/1000000</f>
        <v>0</v>
      </c>
      <c r="AY41" s="250">
        <f>'Fixed Data'!$K$9*AY29/1000000</f>
        <v>0</v>
      </c>
      <c r="AZ41" s="250">
        <f>'Fixed Data'!$K$9*AZ29/1000000</f>
        <v>0</v>
      </c>
      <c r="BA41" s="250">
        <f>'Fixed Data'!$K$9*BA29/1000000</f>
        <v>0</v>
      </c>
      <c r="BB41" s="250">
        <f>'Fixed Data'!$K$9*BB29/1000000</f>
        <v>0</v>
      </c>
      <c r="BC41" s="250">
        <f>'Fixed Data'!$K$9*BC29/1000000</f>
        <v>0</v>
      </c>
      <c r="BD41" s="250">
        <f>'Fixed Data'!$K$9*BD29/1000000</f>
        <v>0</v>
      </c>
      <c r="BE41" s="250">
        <f>'Fixed Data'!$K$9*BE29/1000000</f>
        <v>0</v>
      </c>
      <c r="BF41" s="250">
        <f>'Fixed Data'!$K$9*BF29/1000000</f>
        <v>0</v>
      </c>
      <c r="BG41" s="250">
        <f>'Fixed Data'!$K$9*BG29/1000000</f>
        <v>0</v>
      </c>
      <c r="BH41" s="250">
        <f>'Fixed Data'!$K$9*BH29/1000000</f>
        <v>0</v>
      </c>
      <c r="BI41" s="250">
        <f>'Fixed Data'!$K$9*BI29/1000000</f>
        <v>0</v>
      </c>
      <c r="BJ41" s="250">
        <f>'Fixed Data'!$K$9*BJ29/1000000</f>
        <v>0</v>
      </c>
      <c r="BK41" s="250">
        <f>'Fixed Data'!$K$9*BK29/1000000</f>
        <v>0</v>
      </c>
      <c r="BL41" s="251">
        <f>'Fixed Data'!$K$9*BL29/1000000</f>
        <v>0</v>
      </c>
    </row>
    <row r="42" spans="1:64">
      <c r="A42" s="297"/>
      <c r="B42" s="2" t="s">
        <v>239</v>
      </c>
      <c r="C42" s="123" t="s">
        <v>207</v>
      </c>
      <c r="D42" s="2" t="s">
        <v>208</v>
      </c>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5"/>
    </row>
    <row r="43" spans="1:64">
      <c r="A43" s="297"/>
      <c r="B43" s="2" t="s">
        <v>240</v>
      </c>
      <c r="C43" s="123" t="s">
        <v>207</v>
      </c>
      <c r="D43" s="2" t="s">
        <v>208</v>
      </c>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5"/>
    </row>
    <row r="44" spans="1:64">
      <c r="A44" s="297"/>
      <c r="B44" s="2" t="s">
        <v>241</v>
      </c>
      <c r="C44" s="123" t="s">
        <v>207</v>
      </c>
      <c r="D44" s="2" t="s">
        <v>208</v>
      </c>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5"/>
    </row>
    <row r="45" spans="1:64" ht="15.75" thickBot="1">
      <c r="A45" s="298"/>
      <c r="B45" s="8" t="s">
        <v>242</v>
      </c>
      <c r="C45" s="8"/>
      <c r="D45" s="8" t="s">
        <v>208</v>
      </c>
      <c r="E45" s="259">
        <f t="shared" ref="E45:AH45" si="3">SUM(E33:E44)</f>
        <v>0</v>
      </c>
      <c r="F45" s="259">
        <f t="shared" si="3"/>
        <v>0</v>
      </c>
      <c r="G45" s="259">
        <f t="shared" si="3"/>
        <v>0</v>
      </c>
      <c r="H45" s="259">
        <f t="shared" si="3"/>
        <v>0</v>
      </c>
      <c r="I45" s="259">
        <f t="shared" si="3"/>
        <v>0</v>
      </c>
      <c r="J45" s="259">
        <f t="shared" si="3"/>
        <v>0</v>
      </c>
      <c r="K45" s="259">
        <f t="shared" si="3"/>
        <v>0</v>
      </c>
      <c r="L45" s="259">
        <f t="shared" si="3"/>
        <v>0</v>
      </c>
      <c r="M45" s="259">
        <f t="shared" si="3"/>
        <v>0</v>
      </c>
      <c r="N45" s="259">
        <f t="shared" si="3"/>
        <v>0</v>
      </c>
      <c r="O45" s="259">
        <f t="shared" si="3"/>
        <v>0</v>
      </c>
      <c r="P45" s="259">
        <f t="shared" si="3"/>
        <v>0</v>
      </c>
      <c r="Q45" s="259">
        <f t="shared" si="3"/>
        <v>0</v>
      </c>
      <c r="R45" s="259">
        <f t="shared" si="3"/>
        <v>0</v>
      </c>
      <c r="S45" s="259">
        <f t="shared" si="3"/>
        <v>0</v>
      </c>
      <c r="T45" s="259">
        <f t="shared" si="3"/>
        <v>0</v>
      </c>
      <c r="U45" s="259">
        <f t="shared" si="3"/>
        <v>0</v>
      </c>
      <c r="V45" s="259">
        <f t="shared" si="3"/>
        <v>0</v>
      </c>
      <c r="W45" s="259">
        <f t="shared" si="3"/>
        <v>0</v>
      </c>
      <c r="X45" s="259">
        <f t="shared" si="3"/>
        <v>0</v>
      </c>
      <c r="Y45" s="259">
        <f t="shared" si="3"/>
        <v>0</v>
      </c>
      <c r="Z45" s="259">
        <f t="shared" si="3"/>
        <v>0</v>
      </c>
      <c r="AA45" s="259">
        <f t="shared" si="3"/>
        <v>0</v>
      </c>
      <c r="AB45" s="259">
        <f t="shared" si="3"/>
        <v>0</v>
      </c>
      <c r="AC45" s="259">
        <f t="shared" si="3"/>
        <v>0</v>
      </c>
      <c r="AD45" s="259">
        <f t="shared" si="3"/>
        <v>0</v>
      </c>
      <c r="AE45" s="259">
        <f t="shared" si="3"/>
        <v>0</v>
      </c>
      <c r="AF45" s="259">
        <f t="shared" si="3"/>
        <v>0</v>
      </c>
      <c r="AG45" s="259">
        <f t="shared" si="3"/>
        <v>0</v>
      </c>
      <c r="AH45" s="259">
        <f t="shared" si="3"/>
        <v>0</v>
      </c>
      <c r="AI45" s="259">
        <f t="shared" ref="AI45:AW45" si="4">SUM(AI33:AI44)</f>
        <v>0</v>
      </c>
      <c r="AJ45" s="259">
        <f t="shared" si="4"/>
        <v>0</v>
      </c>
      <c r="AK45" s="259">
        <f t="shared" si="4"/>
        <v>0</v>
      </c>
      <c r="AL45" s="259">
        <f t="shared" si="4"/>
        <v>0</v>
      </c>
      <c r="AM45" s="259">
        <f t="shared" si="4"/>
        <v>0</v>
      </c>
      <c r="AN45" s="259">
        <f t="shared" si="4"/>
        <v>0</v>
      </c>
      <c r="AO45" s="259">
        <f t="shared" si="4"/>
        <v>0</v>
      </c>
      <c r="AP45" s="259">
        <f t="shared" si="4"/>
        <v>0</v>
      </c>
      <c r="AQ45" s="259">
        <f t="shared" si="4"/>
        <v>0</v>
      </c>
      <c r="AR45" s="259">
        <f t="shared" si="4"/>
        <v>0</v>
      </c>
      <c r="AS45" s="259">
        <f t="shared" si="4"/>
        <v>0</v>
      </c>
      <c r="AT45" s="259">
        <f t="shared" si="4"/>
        <v>0</v>
      </c>
      <c r="AU45" s="259">
        <f t="shared" si="4"/>
        <v>0</v>
      </c>
      <c r="AV45" s="259">
        <f t="shared" si="4"/>
        <v>0</v>
      </c>
      <c r="AW45" s="259">
        <f t="shared" si="4"/>
        <v>0</v>
      </c>
      <c r="AX45" s="259">
        <f t="shared" ref="AX45:BB45" si="5">SUM(AX33:AX44)</f>
        <v>0</v>
      </c>
      <c r="AY45" s="259">
        <f t="shared" si="5"/>
        <v>0</v>
      </c>
      <c r="AZ45" s="259">
        <f t="shared" si="5"/>
        <v>0</v>
      </c>
      <c r="BA45" s="259">
        <f t="shared" si="5"/>
        <v>0</v>
      </c>
      <c r="BB45" s="259">
        <f t="shared" si="5"/>
        <v>0</v>
      </c>
      <c r="BC45" s="259">
        <f t="shared" ref="BC45:BL45" si="6">SUM(BC33:BC44)</f>
        <v>0</v>
      </c>
      <c r="BD45" s="259">
        <f t="shared" si="6"/>
        <v>0</v>
      </c>
      <c r="BE45" s="259">
        <f t="shared" si="6"/>
        <v>0</v>
      </c>
      <c r="BF45" s="259">
        <f t="shared" si="6"/>
        <v>0</v>
      </c>
      <c r="BG45" s="259">
        <f t="shared" si="6"/>
        <v>0</v>
      </c>
      <c r="BH45" s="259">
        <f t="shared" si="6"/>
        <v>0</v>
      </c>
      <c r="BI45" s="259">
        <f t="shared" si="6"/>
        <v>0</v>
      </c>
      <c r="BJ45" s="259">
        <f t="shared" si="6"/>
        <v>0</v>
      </c>
      <c r="BK45" s="259">
        <f t="shared" si="6"/>
        <v>0</v>
      </c>
      <c r="BL45" s="260">
        <f t="shared" si="6"/>
        <v>0</v>
      </c>
    </row>
    <row r="46" spans="1:64" ht="15.75" thickBot="1"/>
    <row r="47" spans="1:64" ht="15.75" thickBot="1">
      <c r="A47" s="209"/>
      <c r="B47" s="210" t="s">
        <v>243</v>
      </c>
      <c r="C47" s="210"/>
      <c r="D47" s="210" t="s">
        <v>208</v>
      </c>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3"/>
    </row>
    <row r="48" spans="1:64" ht="16.899999999999999">
      <c r="A48" s="34">
        <v>1</v>
      </c>
      <c r="B48" s="2" t="s">
        <v>244</v>
      </c>
      <c r="AL48" s="2"/>
      <c r="AQ48" s="2"/>
      <c r="BF48" s="2"/>
    </row>
    <row r="49" spans="1:58">
      <c r="B49" s="50" t="s">
        <v>245</v>
      </c>
      <c r="AL49" s="2"/>
      <c r="AQ49" s="2"/>
      <c r="BF49" s="2"/>
    </row>
    <row r="50" spans="1:58">
      <c r="B50" s="2" t="s">
        <v>246</v>
      </c>
      <c r="AL50" s="2"/>
      <c r="AQ50" s="2"/>
      <c r="BF50" s="2"/>
    </row>
    <row r="51" spans="1:58">
      <c r="B51" s="2" t="s">
        <v>247</v>
      </c>
      <c r="AL51" s="2"/>
      <c r="AQ51" s="2"/>
      <c r="BF51" s="2"/>
    </row>
    <row r="52" spans="1:58" ht="16.899999999999999">
      <c r="A52" s="34">
        <v>2</v>
      </c>
      <c r="B52" s="163" t="s">
        <v>248</v>
      </c>
      <c r="AL52" s="2"/>
      <c r="AQ52" s="2"/>
      <c r="BF52" s="2"/>
    </row>
    <row r="53" spans="1:58" ht="16.899999999999999">
      <c r="A53" s="34">
        <v>3</v>
      </c>
      <c r="B53" s="2" t="s">
        <v>249</v>
      </c>
      <c r="AL53" s="2"/>
      <c r="AQ53" s="2"/>
      <c r="BF53" s="2"/>
    </row>
    <row r="54" spans="1:58" ht="16.899999999999999">
      <c r="A54" s="34">
        <v>4</v>
      </c>
      <c r="B54" s="2" t="s">
        <v>250</v>
      </c>
      <c r="AL54" s="2"/>
      <c r="AQ54" s="2"/>
      <c r="BF54" s="2"/>
    </row>
    <row r="55" spans="1:58">
      <c r="B55" s="2" t="s">
        <v>251</v>
      </c>
      <c r="AL55" s="2"/>
      <c r="AQ55" s="2"/>
      <c r="BF55" s="2"/>
    </row>
    <row r="56" spans="1:58">
      <c r="AL56" s="2"/>
      <c r="AQ56" s="2"/>
      <c r="BF56" s="2"/>
    </row>
    <row r="57" spans="1:58">
      <c r="AL57" s="2"/>
      <c r="AQ57" s="2"/>
      <c r="BF57" s="2"/>
    </row>
    <row r="58" spans="1:58">
      <c r="AL58" s="2"/>
      <c r="AQ58" s="2"/>
      <c r="BF58" s="2"/>
    </row>
    <row r="59" spans="1:58">
      <c r="AL59" s="2"/>
      <c r="AQ59" s="2"/>
      <c r="BF59" s="2"/>
    </row>
    <row r="60" spans="1:58">
      <c r="AL60" s="2"/>
      <c r="AQ60" s="2"/>
      <c r="BF60" s="2"/>
    </row>
    <row r="61" spans="1:58">
      <c r="AL61" s="2"/>
      <c r="AQ61" s="2"/>
      <c r="BF61" s="2"/>
    </row>
    <row r="62" spans="1:58">
      <c r="AL62" s="2"/>
      <c r="AQ62" s="2"/>
      <c r="BF62" s="2"/>
    </row>
    <row r="63" spans="1:58">
      <c r="AL63" s="2"/>
      <c r="AQ63" s="2"/>
      <c r="BF63" s="2"/>
    </row>
    <row r="64" spans="1:58">
      <c r="AL64" s="2"/>
      <c r="AQ64" s="2"/>
      <c r="BF64" s="2"/>
    </row>
    <row r="65" spans="38:58">
      <c r="AL65" s="2"/>
      <c r="AQ65" s="2"/>
      <c r="BF65" s="2"/>
    </row>
    <row r="66" spans="38:58">
      <c r="AL66" s="2"/>
      <c r="AQ66" s="2"/>
      <c r="BF66" s="2"/>
    </row>
    <row r="67" spans="38:58">
      <c r="AL67" s="2"/>
      <c r="AQ67" s="2"/>
      <c r="BF67" s="2"/>
    </row>
    <row r="68" spans="38:58">
      <c r="AL68" s="2"/>
      <c r="AQ68" s="2"/>
      <c r="BF68" s="2"/>
    </row>
    <row r="69" spans="38:58">
      <c r="AL69" s="2"/>
      <c r="AQ69" s="2"/>
      <c r="BF69" s="2"/>
    </row>
    <row r="70" spans="38:58">
      <c r="AL70" s="2"/>
      <c r="AQ70" s="2"/>
      <c r="BF70" s="2"/>
    </row>
    <row r="71" spans="38:58">
      <c r="AL71" s="2"/>
      <c r="AQ71" s="2"/>
      <c r="BF71" s="2"/>
    </row>
    <row r="72" spans="38:58">
      <c r="AL72" s="2"/>
      <c r="AQ72" s="2"/>
      <c r="BF72" s="2"/>
    </row>
    <row r="73" spans="38:58">
      <c r="AL73" s="2"/>
      <c r="AQ73" s="2"/>
      <c r="BF73" s="2"/>
    </row>
    <row r="74" spans="38:58">
      <c r="AL74" s="2"/>
      <c r="AQ74" s="2"/>
      <c r="BF74" s="2"/>
    </row>
    <row r="75" spans="38:58">
      <c r="AL75" s="2"/>
      <c r="AQ75" s="2"/>
      <c r="BF75" s="2"/>
    </row>
    <row r="76" spans="38:58">
      <c r="AL76" s="2"/>
      <c r="AQ76" s="2"/>
      <c r="BF76" s="2"/>
    </row>
    <row r="77" spans="38:58">
      <c r="AL77" s="2"/>
      <c r="AQ77" s="2"/>
      <c r="BF77" s="2"/>
    </row>
    <row r="78" spans="38:58">
      <c r="AL78" s="2"/>
      <c r="AQ78" s="2"/>
      <c r="BF78" s="2"/>
    </row>
    <row r="79" spans="38:58">
      <c r="AL79" s="2"/>
      <c r="AQ79" s="2"/>
      <c r="BF79" s="2"/>
    </row>
    <row r="80" spans="38:58">
      <c r="AL80" s="2"/>
      <c r="AQ80" s="2"/>
      <c r="BF80" s="2"/>
    </row>
    <row r="81" spans="38:58">
      <c r="AL81" s="2"/>
      <c r="AQ81" s="2"/>
      <c r="BF81" s="2"/>
    </row>
    <row r="82" spans="38:58">
      <c r="AL82" s="2"/>
      <c r="AQ82" s="2"/>
      <c r="BF82" s="2"/>
    </row>
    <row r="83" spans="38:58">
      <c r="AL83" s="2"/>
      <c r="AQ83" s="2"/>
      <c r="BF83" s="2"/>
    </row>
    <row r="84" spans="38:58">
      <c r="AL84" s="2"/>
      <c r="AQ84" s="2"/>
      <c r="BF84" s="2"/>
    </row>
    <row r="85" spans="38:58">
      <c r="AL85" s="2"/>
      <c r="AQ85" s="2"/>
      <c r="BF85" s="2"/>
    </row>
    <row r="86" spans="38:58">
      <c r="AL86" s="2"/>
      <c r="AQ86" s="2"/>
      <c r="BF86" s="2"/>
    </row>
    <row r="87" spans="38:58">
      <c r="AL87" s="2"/>
      <c r="AQ87" s="2"/>
      <c r="BF87" s="2"/>
    </row>
    <row r="88" spans="38:58">
      <c r="AL88" s="2"/>
      <c r="AQ88" s="2"/>
      <c r="BF88" s="2"/>
    </row>
    <row r="89" spans="38:58">
      <c r="AL89" s="2"/>
      <c r="AQ89" s="2"/>
      <c r="BF89" s="2"/>
    </row>
    <row r="90" spans="38:58">
      <c r="AL90" s="2"/>
      <c r="AQ90" s="2"/>
      <c r="BF90" s="2"/>
    </row>
    <row r="91" spans="38:58">
      <c r="AL91" s="2"/>
      <c r="AQ91" s="2"/>
      <c r="BF91" s="2"/>
    </row>
    <row r="92" spans="38:58">
      <c r="AL92" s="2"/>
      <c r="AQ92" s="2"/>
      <c r="BF92" s="2"/>
    </row>
    <row r="93" spans="38:58">
      <c r="AL93" s="2"/>
      <c r="AQ93" s="2"/>
      <c r="BF93" s="2"/>
    </row>
    <row r="94" spans="38:58">
      <c r="AL94" s="2"/>
      <c r="AQ94" s="2"/>
      <c r="BF94" s="2"/>
    </row>
    <row r="95" spans="38:58">
      <c r="AL95" s="2"/>
      <c r="AQ95" s="2"/>
      <c r="BF95" s="2"/>
    </row>
    <row r="96" spans="38:58">
      <c r="AL96" s="2"/>
      <c r="AQ96" s="2"/>
      <c r="BF96" s="2"/>
    </row>
    <row r="97" spans="2:58">
      <c r="AL97" s="2"/>
      <c r="AQ97" s="2"/>
      <c r="BF97" s="2"/>
    </row>
    <row r="98" spans="2:58">
      <c r="AL98" s="2"/>
      <c r="AQ98" s="2"/>
      <c r="BF98" s="2"/>
    </row>
    <row r="99" spans="2:58">
      <c r="AL99" s="2"/>
      <c r="AQ99" s="2"/>
      <c r="BF99" s="2"/>
    </row>
    <row r="100" spans="2:58">
      <c r="B100" s="160" t="s">
        <v>209</v>
      </c>
      <c r="AL100" s="2"/>
      <c r="AQ100" s="2"/>
      <c r="BF100" s="2"/>
    </row>
    <row r="101" spans="2:58">
      <c r="B101" s="160" t="s">
        <v>252</v>
      </c>
      <c r="AL101" s="2"/>
      <c r="AQ101" s="2"/>
      <c r="BF101" s="2"/>
    </row>
    <row r="102" spans="2:58">
      <c r="B102" s="160" t="s">
        <v>253</v>
      </c>
      <c r="AL102" s="2"/>
      <c r="AQ102" s="2"/>
      <c r="BF102" s="2"/>
    </row>
    <row r="103" spans="2:58">
      <c r="B103" s="160" t="s">
        <v>254</v>
      </c>
      <c r="AL103" s="2"/>
      <c r="AQ103" s="2"/>
      <c r="BF103" s="2"/>
    </row>
    <row r="104" spans="2:58">
      <c r="B104" s="160" t="s">
        <v>255</v>
      </c>
      <c r="AL104" s="2"/>
      <c r="AQ104" s="2"/>
      <c r="BF104" s="2"/>
    </row>
    <row r="105" spans="2:58">
      <c r="B105" s="160" t="s">
        <v>256</v>
      </c>
      <c r="AL105" s="2"/>
      <c r="AQ105" s="2"/>
      <c r="BF105" s="2"/>
    </row>
    <row r="106" spans="2:58">
      <c r="B106" s="160" t="s">
        <v>257</v>
      </c>
      <c r="AL106" s="2"/>
      <c r="AQ106" s="2"/>
      <c r="BF106" s="2"/>
    </row>
    <row r="107" spans="2:58">
      <c r="B107" s="160" t="s">
        <v>258</v>
      </c>
      <c r="AL107" s="2"/>
      <c r="AQ107" s="2"/>
      <c r="BF107" s="2"/>
    </row>
    <row r="108" spans="2:58">
      <c r="B108" s="160" t="s">
        <v>259</v>
      </c>
      <c r="AL108" s="2"/>
      <c r="AQ108" s="2"/>
      <c r="BF108" s="2"/>
    </row>
    <row r="109" spans="2:58">
      <c r="B109" s="160" t="s">
        <v>260</v>
      </c>
      <c r="AL109" s="2"/>
      <c r="AQ109" s="2"/>
      <c r="BF109" s="2"/>
    </row>
    <row r="110" spans="2:58">
      <c r="B110" s="160" t="s">
        <v>261</v>
      </c>
      <c r="AL110" s="2"/>
      <c r="AQ110" s="2"/>
      <c r="BF110" s="2"/>
    </row>
    <row r="111" spans="2:58">
      <c r="B111" s="160" t="s">
        <v>262</v>
      </c>
      <c r="AL111" s="2"/>
      <c r="AQ111" s="2"/>
      <c r="BF111" s="2"/>
    </row>
    <row r="112" spans="2:58">
      <c r="B112" s="160" t="s">
        <v>263</v>
      </c>
      <c r="AL112" s="2"/>
      <c r="AQ112" s="2"/>
      <c r="BF112" s="2"/>
    </row>
    <row r="113" spans="2:58">
      <c r="B113" s="160" t="s">
        <v>264</v>
      </c>
      <c r="AL113" s="2"/>
      <c r="AQ113" s="2"/>
      <c r="BF113" s="2"/>
    </row>
    <row r="114" spans="2:58">
      <c r="B114" s="160" t="s">
        <v>265</v>
      </c>
      <c r="AL114" s="2"/>
      <c r="AQ114" s="2"/>
      <c r="BF114" s="2"/>
    </row>
    <row r="115" spans="2:58">
      <c r="B115" s="160" t="s">
        <v>266</v>
      </c>
      <c r="AL115" s="2"/>
      <c r="AQ115" s="2"/>
      <c r="BF115" s="2"/>
    </row>
    <row r="116" spans="2:58">
      <c r="B116" s="160" t="s">
        <v>267</v>
      </c>
      <c r="AL116" s="2"/>
      <c r="AQ116" s="2"/>
      <c r="BF116" s="2"/>
    </row>
    <row r="117" spans="2:58">
      <c r="B117" s="160" t="s">
        <v>268</v>
      </c>
      <c r="AL117" s="2"/>
      <c r="AQ117" s="2"/>
      <c r="BF117" s="2"/>
    </row>
    <row r="118" spans="2:58">
      <c r="B118" s="160" t="s">
        <v>269</v>
      </c>
      <c r="AL118" s="2"/>
      <c r="AQ118" s="2"/>
      <c r="BF118" s="2"/>
    </row>
    <row r="119" spans="2:58">
      <c r="B119" s="160" t="s">
        <v>270</v>
      </c>
      <c r="AL119" s="2"/>
      <c r="AQ119" s="2"/>
      <c r="BF119" s="2"/>
    </row>
    <row r="120" spans="2:58">
      <c r="B120" s="160" t="s">
        <v>271</v>
      </c>
      <c r="AL120" s="2"/>
      <c r="AQ120" s="2"/>
      <c r="BF120" s="2"/>
    </row>
    <row r="121" spans="2:58">
      <c r="B121" s="160" t="s">
        <v>272</v>
      </c>
      <c r="AL121" s="2"/>
      <c r="AQ121" s="2"/>
      <c r="BF121" s="2"/>
    </row>
    <row r="122" spans="2:58">
      <c r="B122" s="160" t="s">
        <v>273</v>
      </c>
      <c r="AL122" s="2"/>
      <c r="AQ122" s="2"/>
      <c r="BF122" s="2"/>
    </row>
    <row r="123" spans="2:58">
      <c r="B123" s="160" t="s">
        <v>274</v>
      </c>
      <c r="AL123" s="2"/>
      <c r="AQ123" s="2"/>
      <c r="BF123" s="2"/>
    </row>
    <row r="124" spans="2:58">
      <c r="B124" s="160" t="s">
        <v>275</v>
      </c>
      <c r="AL124" s="2"/>
      <c r="AQ124" s="2"/>
      <c r="BF124" s="2"/>
    </row>
    <row r="125" spans="2:58">
      <c r="B125" s="160" t="s">
        <v>276</v>
      </c>
      <c r="AL125" s="2"/>
      <c r="AQ125" s="2"/>
      <c r="BF125" s="2"/>
    </row>
    <row r="126" spans="2:58">
      <c r="B126" s="160" t="s">
        <v>277</v>
      </c>
      <c r="AL126" s="2"/>
      <c r="AQ126" s="2"/>
      <c r="BF126" s="2"/>
    </row>
    <row r="127" spans="2:58">
      <c r="B127" s="160" t="s">
        <v>278</v>
      </c>
      <c r="AL127" s="2"/>
      <c r="AQ127" s="2"/>
      <c r="BF127" s="2"/>
    </row>
    <row r="128" spans="2:58">
      <c r="B128" s="160" t="s">
        <v>206</v>
      </c>
      <c r="AL128" s="2"/>
      <c r="AQ128" s="2"/>
      <c r="BF128" s="2"/>
    </row>
    <row r="129" spans="2:58">
      <c r="B129" s="160" t="s">
        <v>279</v>
      </c>
      <c r="AL129" s="2"/>
      <c r="AQ129" s="2"/>
      <c r="BF129" s="2"/>
    </row>
    <row r="130" spans="2:58">
      <c r="B130" s="160" t="s">
        <v>280</v>
      </c>
      <c r="AL130" s="2"/>
      <c r="AQ130" s="2"/>
      <c r="BF130" s="2"/>
    </row>
    <row r="131" spans="2:58">
      <c r="B131" s="160" t="s">
        <v>281</v>
      </c>
      <c r="AL131" s="2"/>
      <c r="AQ131" s="2"/>
      <c r="BF131" s="2"/>
    </row>
    <row r="132" spans="2:58">
      <c r="B132" s="160" t="s">
        <v>282</v>
      </c>
      <c r="AL132" s="2"/>
      <c r="AQ132" s="2"/>
      <c r="BF132" s="2"/>
    </row>
    <row r="133" spans="2:58">
      <c r="B133" s="160" t="s">
        <v>283</v>
      </c>
      <c r="AL133" s="2"/>
      <c r="AQ133" s="2"/>
      <c r="BF133" s="2"/>
    </row>
    <row r="134" spans="2:58">
      <c r="B134" s="160" t="s">
        <v>284</v>
      </c>
      <c r="AL134" s="2"/>
      <c r="AQ134" s="2"/>
      <c r="BF134" s="2"/>
    </row>
    <row r="135" spans="2:58">
      <c r="B135" s="160" t="s">
        <v>285</v>
      </c>
      <c r="AL135" s="2"/>
      <c r="AQ135" s="2"/>
      <c r="BF135" s="2"/>
    </row>
    <row r="136" spans="2:58">
      <c r="B136" s="160" t="s">
        <v>286</v>
      </c>
      <c r="AL136" s="2"/>
      <c r="AQ136" s="2"/>
      <c r="BF136" s="2"/>
    </row>
    <row r="137" spans="2:58">
      <c r="B137" s="160" t="s">
        <v>287</v>
      </c>
      <c r="AL137" s="2"/>
      <c r="AQ137" s="2"/>
      <c r="BF137" s="2"/>
    </row>
    <row r="138" spans="2:58">
      <c r="B138" s="160" t="s">
        <v>288</v>
      </c>
      <c r="AL138" s="2"/>
      <c r="AQ138" s="2"/>
      <c r="BF138" s="2"/>
    </row>
    <row r="139" spans="2:58">
      <c r="B139" s="160" t="s">
        <v>289</v>
      </c>
      <c r="AL139" s="2"/>
      <c r="AQ139" s="2"/>
      <c r="BF139" s="2"/>
    </row>
    <row r="140" spans="2:58">
      <c r="B140" s="160" t="s">
        <v>290</v>
      </c>
      <c r="AL140" s="2"/>
      <c r="AQ140" s="2"/>
      <c r="BF140" s="2"/>
    </row>
    <row r="141" spans="2:58">
      <c r="B141" s="160" t="s">
        <v>291</v>
      </c>
      <c r="AL141" s="2"/>
      <c r="AQ141" s="2"/>
      <c r="BF141" s="2"/>
    </row>
    <row r="142" spans="2:58">
      <c r="B142" s="160" t="s">
        <v>292</v>
      </c>
      <c r="AL142" s="2"/>
      <c r="AQ142" s="2"/>
      <c r="BF142" s="2"/>
    </row>
    <row r="143" spans="2:58">
      <c r="B143" s="160" t="s">
        <v>293</v>
      </c>
      <c r="AL143" s="2"/>
      <c r="AQ143" s="2"/>
      <c r="BF143" s="2"/>
    </row>
    <row r="144" spans="2:58">
      <c r="B144" s="160" t="s">
        <v>294</v>
      </c>
      <c r="AL144" s="2"/>
      <c r="AQ144" s="2"/>
      <c r="BF144" s="2"/>
    </row>
    <row r="145" spans="2:58">
      <c r="B145" s="160" t="s">
        <v>295</v>
      </c>
      <c r="AL145" s="2"/>
      <c r="AQ145" s="2"/>
      <c r="BF145" s="2"/>
    </row>
    <row r="146" spans="2:58">
      <c r="B146" s="160" t="s">
        <v>296</v>
      </c>
      <c r="AL146" s="2"/>
      <c r="AQ146" s="2"/>
      <c r="BF146" s="2"/>
    </row>
    <row r="147" spans="2:58">
      <c r="B147" s="160" t="s">
        <v>297</v>
      </c>
      <c r="AL147" s="2"/>
      <c r="AQ147" s="2"/>
      <c r="BF147" s="2"/>
    </row>
    <row r="148" spans="2:58">
      <c r="B148" s="160" t="s">
        <v>298</v>
      </c>
      <c r="AL148" s="2"/>
      <c r="AQ148" s="2"/>
      <c r="BF148" s="2"/>
    </row>
    <row r="149" spans="2:58">
      <c r="B149" s="160" t="s">
        <v>299</v>
      </c>
      <c r="AL149" s="2"/>
      <c r="AQ149" s="2"/>
      <c r="BF149" s="2"/>
    </row>
    <row r="150" spans="2:58">
      <c r="B150" s="160" t="s">
        <v>300</v>
      </c>
      <c r="AL150" s="2"/>
      <c r="AQ150" s="2"/>
      <c r="BF150" s="2"/>
    </row>
    <row r="151" spans="2:58">
      <c r="B151" s="160" t="s">
        <v>301</v>
      </c>
      <c r="AL151" s="2"/>
      <c r="AQ151" s="2"/>
      <c r="BF151" s="2"/>
    </row>
    <row r="152" spans="2:58">
      <c r="B152" s="160" t="s">
        <v>302</v>
      </c>
      <c r="AL152" s="2"/>
      <c r="AQ152" s="2"/>
      <c r="BF152" s="2"/>
    </row>
    <row r="153" spans="2:58">
      <c r="B153" s="160" t="s">
        <v>303</v>
      </c>
      <c r="AL153" s="2"/>
      <c r="AQ153" s="2"/>
      <c r="BF153" s="2"/>
    </row>
    <row r="154" spans="2:58">
      <c r="B154" s="160" t="s">
        <v>304</v>
      </c>
      <c r="AL154" s="2"/>
      <c r="AQ154" s="2"/>
      <c r="BF154" s="2"/>
    </row>
    <row r="155" spans="2:58">
      <c r="B155" s="160" t="s">
        <v>305</v>
      </c>
      <c r="AL155" s="2"/>
      <c r="AQ155" s="2"/>
      <c r="BF155" s="2"/>
    </row>
    <row r="156" spans="2:58">
      <c r="B156" s="160" t="s">
        <v>306</v>
      </c>
      <c r="AL156" s="2"/>
      <c r="AQ156" s="2"/>
      <c r="BF156" s="2"/>
    </row>
    <row r="157" spans="2:58">
      <c r="B157" s="160" t="s">
        <v>307</v>
      </c>
      <c r="AL157" s="2"/>
      <c r="AQ157" s="2"/>
      <c r="BF157" s="2"/>
    </row>
    <row r="158" spans="2:58">
      <c r="B158" s="160" t="s">
        <v>308</v>
      </c>
      <c r="AL158" s="2"/>
      <c r="AQ158" s="2"/>
      <c r="BF158" s="2"/>
    </row>
    <row r="159" spans="2:58">
      <c r="B159" s="160" t="s">
        <v>309</v>
      </c>
      <c r="AL159" s="2"/>
      <c r="AQ159" s="2"/>
      <c r="BF159" s="2"/>
    </row>
    <row r="160" spans="2:58">
      <c r="B160" s="160" t="s">
        <v>310</v>
      </c>
      <c r="AL160" s="2"/>
      <c r="AQ160" s="2"/>
      <c r="BF160" s="2"/>
    </row>
    <row r="161" spans="2:58">
      <c r="B161" s="160" t="s">
        <v>311</v>
      </c>
      <c r="AL161" s="2"/>
      <c r="AQ161" s="2"/>
      <c r="BF161" s="2"/>
    </row>
    <row r="162" spans="2:58">
      <c r="B162" s="160" t="s">
        <v>312</v>
      </c>
      <c r="AL162" s="2"/>
      <c r="AQ162" s="2"/>
      <c r="BF162" s="2"/>
    </row>
    <row r="163" spans="2:58">
      <c r="B163" s="160" t="s">
        <v>313</v>
      </c>
      <c r="AL163" s="2"/>
      <c r="AQ163" s="2"/>
      <c r="BF163" s="2"/>
    </row>
    <row r="164" spans="2:58">
      <c r="B164" s="160" t="s">
        <v>314</v>
      </c>
      <c r="AL164" s="2"/>
      <c r="AQ164" s="2"/>
      <c r="BF164" s="2"/>
    </row>
    <row r="165" spans="2:58">
      <c r="B165" s="160" t="s">
        <v>315</v>
      </c>
      <c r="AL165" s="2"/>
      <c r="AQ165" s="2"/>
      <c r="BF165" s="2"/>
    </row>
    <row r="166" spans="2:58">
      <c r="B166" s="160" t="s">
        <v>316</v>
      </c>
      <c r="AL166" s="2"/>
      <c r="AQ166" s="2"/>
      <c r="BF166" s="2"/>
    </row>
    <row r="167" spans="2:58">
      <c r="B167" s="160" t="s">
        <v>317</v>
      </c>
      <c r="AL167" s="2"/>
      <c r="AQ167" s="2"/>
      <c r="BF167" s="2"/>
    </row>
    <row r="168" spans="2:58">
      <c r="B168" s="160" t="s">
        <v>318</v>
      </c>
      <c r="AL168" s="2"/>
      <c r="AQ168" s="2"/>
      <c r="BF168" s="2"/>
    </row>
    <row r="169" spans="2:58">
      <c r="B169" s="160" t="s">
        <v>319</v>
      </c>
      <c r="AL169" s="2"/>
      <c r="AQ169" s="2"/>
      <c r="BF169" s="2"/>
    </row>
    <row r="170" spans="2:58">
      <c r="B170" s="160" t="s">
        <v>320</v>
      </c>
      <c r="AL170" s="2"/>
      <c r="AQ170" s="2"/>
      <c r="BF170" s="2"/>
    </row>
    <row r="171" spans="2:58">
      <c r="B171" s="160" t="s">
        <v>321</v>
      </c>
      <c r="AL171" s="2"/>
      <c r="AQ171" s="2"/>
      <c r="BF171" s="2"/>
    </row>
    <row r="172" spans="2:58">
      <c r="B172" s="160" t="s">
        <v>322</v>
      </c>
      <c r="AL172" s="2"/>
      <c r="AQ172" s="2"/>
      <c r="BF172" s="2"/>
    </row>
    <row r="173" spans="2:58">
      <c r="AL173" s="2"/>
      <c r="AQ173" s="2"/>
      <c r="BF173" s="2"/>
    </row>
    <row r="174" spans="2:58">
      <c r="AL174" s="2"/>
      <c r="AQ174" s="2"/>
      <c r="BF174" s="2"/>
    </row>
    <row r="175" spans="2:58">
      <c r="BF175" s="2"/>
    </row>
    <row r="176" spans="2:58">
      <c r="BF176" s="2"/>
    </row>
    <row r="177" spans="58:58">
      <c r="BF177" s="2"/>
    </row>
    <row r="178" spans="58:58">
      <c r="BF178" s="2"/>
    </row>
    <row r="179" spans="58:58">
      <c r="BF179" s="2"/>
    </row>
    <row r="180" spans="58:58">
      <c r="BF180" s="2"/>
    </row>
    <row r="181" spans="58:58">
      <c r="BF181" s="2"/>
    </row>
    <row r="182" spans="58:58">
      <c r="BF182" s="2"/>
    </row>
    <row r="183" spans="58:58">
      <c r="BF183" s="2"/>
    </row>
    <row r="184" spans="58:58">
      <c r="BF184" s="2"/>
    </row>
    <row r="185" spans="58:58">
      <c r="BF185" s="2"/>
    </row>
    <row r="186" spans="58:58">
      <c r="BF186" s="2"/>
    </row>
    <row r="187" spans="58:58">
      <c r="BF187" s="2"/>
    </row>
    <row r="188" spans="58:58">
      <c r="BF188" s="2"/>
    </row>
    <row r="189" spans="58:58">
      <c r="BF189" s="2"/>
    </row>
    <row r="190" spans="58:58">
      <c r="BF190" s="2"/>
    </row>
    <row r="191" spans="58:58">
      <c r="BF191" s="2"/>
    </row>
    <row r="192" spans="58:58">
      <c r="BF192" s="2"/>
    </row>
    <row r="193" spans="58:58">
      <c r="BF193" s="2"/>
    </row>
    <row r="194" spans="58:58">
      <c r="BF194" s="2"/>
    </row>
    <row r="195" spans="58:58">
      <c r="BF195" s="2"/>
    </row>
    <row r="196" spans="58:58">
      <c r="BF196" s="2"/>
    </row>
    <row r="197" spans="58:58">
      <c r="BF197" s="2"/>
    </row>
    <row r="198" spans="58:58">
      <c r="BF198" s="2"/>
    </row>
    <row r="199" spans="58:58">
      <c r="BF199" s="2"/>
    </row>
    <row r="200" spans="58:58">
      <c r="BF200" s="2"/>
    </row>
    <row r="201" spans="58:58">
      <c r="BF201" s="2"/>
    </row>
    <row r="202" spans="58:58">
      <c r="BF202" s="2"/>
    </row>
    <row r="203" spans="58:58">
      <c r="BF203" s="2"/>
    </row>
    <row r="204" spans="58:58">
      <c r="BF204" s="2"/>
    </row>
    <row r="205" spans="58:58">
      <c r="BF205" s="2"/>
    </row>
    <row r="206" spans="58:58">
      <c r="BF206" s="2"/>
    </row>
    <row r="207" spans="58:58">
      <c r="BF207" s="2"/>
    </row>
    <row r="208" spans="58:58">
      <c r="BF208" s="2"/>
    </row>
    <row r="209" spans="58:58">
      <c r="BF209" s="2"/>
    </row>
    <row r="210" spans="58:58">
      <c r="BF210" s="2"/>
    </row>
    <row r="211" spans="58:58">
      <c r="BF211" s="2"/>
    </row>
    <row r="212" spans="58:58">
      <c r="BF212" s="2"/>
    </row>
    <row r="213" spans="58:58">
      <c r="BF213" s="2"/>
    </row>
    <row r="214" spans="58:58">
      <c r="BF214" s="2"/>
    </row>
    <row r="215" spans="58:58">
      <c r="BF215" s="2"/>
    </row>
    <row r="216" spans="58:58">
      <c r="BF216" s="2"/>
    </row>
    <row r="217" spans="58:58">
      <c r="BF217" s="2"/>
    </row>
    <row r="218" spans="58:58">
      <c r="BF218" s="2"/>
    </row>
    <row r="219" spans="58:58">
      <c r="BF219" s="2"/>
    </row>
    <row r="220" spans="58:58">
      <c r="BF220" s="2"/>
    </row>
    <row r="221" spans="58:58">
      <c r="BF221" s="2"/>
    </row>
    <row r="222" spans="58:58">
      <c r="BF222" s="2"/>
    </row>
    <row r="223" spans="58:58">
      <c r="BF223" s="2"/>
    </row>
    <row r="224" spans="58:58">
      <c r="BF224" s="2"/>
    </row>
    <row r="225" spans="58:58">
      <c r="BF225" s="2"/>
    </row>
    <row r="226" spans="58:58">
      <c r="BF226" s="2"/>
    </row>
    <row r="227" spans="58:58">
      <c r="BF227" s="2"/>
    </row>
    <row r="228" spans="58:58">
      <c r="BF228" s="2"/>
    </row>
    <row r="229" spans="58:58">
      <c r="BF229" s="2"/>
    </row>
    <row r="230" spans="58:58">
      <c r="BF230" s="2"/>
    </row>
    <row r="231" spans="58:58">
      <c r="BF231" s="2"/>
    </row>
    <row r="232" spans="58:58">
      <c r="BF232" s="2"/>
    </row>
    <row r="233" spans="58:58">
      <c r="BF233" s="2"/>
    </row>
    <row r="234" spans="58:58">
      <c r="BF234" s="2"/>
    </row>
    <row r="235" spans="58:58">
      <c r="BF235" s="2"/>
    </row>
    <row r="236" spans="58:58">
      <c r="BF236" s="2"/>
    </row>
    <row r="237" spans="58:58">
      <c r="BF237" s="2"/>
    </row>
    <row r="238" spans="58:58">
      <c r="BF238" s="2"/>
    </row>
    <row r="239" spans="58:58">
      <c r="BF239" s="2"/>
    </row>
    <row r="240" spans="58:58">
      <c r="BF240" s="2"/>
    </row>
    <row r="241" spans="58:58">
      <c r="BF241" s="2"/>
    </row>
    <row r="242" spans="58:58">
      <c r="BF242" s="2"/>
    </row>
    <row r="243" spans="58:58">
      <c r="BF243" s="2"/>
    </row>
    <row r="244" spans="58:58">
      <c r="BF244" s="2"/>
    </row>
    <row r="245" spans="58:58">
      <c r="BF245" s="2"/>
    </row>
    <row r="246" spans="58:58">
      <c r="BF246" s="2"/>
    </row>
    <row r="247" spans="58:58">
      <c r="BF247" s="2"/>
    </row>
    <row r="248" spans="58:58">
      <c r="BF248" s="2"/>
    </row>
    <row r="249" spans="58:58">
      <c r="BF249" s="2"/>
    </row>
    <row r="250" spans="58:58">
      <c r="BF250" s="2"/>
    </row>
    <row r="251" spans="58:58">
      <c r="BF251" s="2"/>
    </row>
    <row r="252" spans="58:58">
      <c r="BF252" s="2"/>
    </row>
    <row r="253" spans="58:58">
      <c r="BF253" s="2"/>
    </row>
    <row r="254" spans="58:58">
      <c r="BF254" s="2"/>
    </row>
    <row r="255" spans="58:58">
      <c r="BF255" s="2"/>
    </row>
    <row r="256" spans="58:58">
      <c r="BF256" s="2"/>
    </row>
    <row r="257" spans="58:58">
      <c r="BF257" s="2"/>
    </row>
    <row r="258" spans="58:58">
      <c r="BF258" s="2"/>
    </row>
    <row r="259" spans="58:58">
      <c r="BF259" s="2"/>
    </row>
    <row r="260" spans="58:58">
      <c r="BF260" s="2"/>
    </row>
    <row r="261" spans="58:58">
      <c r="BF261" s="2"/>
    </row>
    <row r="262" spans="58:58">
      <c r="BF262" s="2"/>
    </row>
    <row r="263" spans="58:58">
      <c r="BF263" s="2"/>
    </row>
    <row r="264" spans="58:58">
      <c r="BF264" s="2"/>
    </row>
    <row r="265" spans="58:58">
      <c r="BF265" s="2"/>
    </row>
    <row r="266" spans="58:58">
      <c r="BF266" s="2"/>
    </row>
    <row r="267" spans="58:58">
      <c r="BF267" s="2"/>
    </row>
    <row r="268" spans="58:58">
      <c r="BF268" s="2"/>
    </row>
    <row r="269" spans="58:58">
      <c r="BF269" s="2"/>
    </row>
    <row r="270" spans="58:58">
      <c r="BF270" s="2"/>
    </row>
    <row r="271" spans="58:58">
      <c r="BF271" s="2"/>
    </row>
    <row r="272" spans="58:58">
      <c r="BF272" s="2"/>
    </row>
    <row r="273" spans="58:58">
      <c r="BF273" s="2"/>
    </row>
    <row r="274" spans="58:58">
      <c r="BF274" s="2"/>
    </row>
    <row r="275" spans="58:58">
      <c r="BF275" s="2"/>
    </row>
    <row r="276" spans="58:58">
      <c r="BF276" s="2"/>
    </row>
    <row r="277" spans="58:58">
      <c r="BF277" s="2"/>
    </row>
    <row r="278" spans="58:58">
      <c r="BF278" s="2"/>
    </row>
    <row r="279" spans="58:58">
      <c r="BF279" s="2"/>
    </row>
    <row r="280" spans="58:58">
      <c r="BF280" s="2"/>
    </row>
    <row r="281" spans="58:58">
      <c r="BF281" s="2"/>
    </row>
    <row r="282" spans="58:58">
      <c r="BF282" s="2"/>
    </row>
    <row r="283" spans="58:58">
      <c r="BF283" s="2"/>
    </row>
    <row r="284" spans="58:58">
      <c r="BF284" s="2"/>
    </row>
    <row r="285" spans="58:58">
      <c r="BF285" s="2"/>
    </row>
    <row r="286" spans="58:58">
      <c r="BF286" s="2"/>
    </row>
    <row r="287" spans="58:58">
      <c r="BF287" s="2"/>
    </row>
    <row r="288" spans="58:58">
      <c r="BF288" s="2"/>
    </row>
    <row r="289" spans="58:58">
      <c r="BF289" s="2"/>
    </row>
    <row r="290" spans="58:58">
      <c r="BF290" s="2"/>
    </row>
    <row r="291" spans="58:58">
      <c r="BF291" s="2"/>
    </row>
    <row r="292" spans="58:58">
      <c r="BF292" s="2"/>
    </row>
    <row r="293" spans="58:58">
      <c r="BF293" s="2"/>
    </row>
    <row r="294" spans="58:58">
      <c r="BF294" s="2"/>
    </row>
    <row r="295" spans="58:58">
      <c r="BF295" s="2"/>
    </row>
    <row r="296" spans="58:58">
      <c r="BF296" s="2"/>
    </row>
    <row r="297" spans="58:58">
      <c r="BF297" s="2"/>
    </row>
    <row r="298" spans="58:58">
      <c r="BF298" s="2"/>
    </row>
    <row r="299" spans="58:58">
      <c r="BF299" s="2"/>
    </row>
    <row r="300" spans="58:58">
      <c r="BF300" s="2"/>
    </row>
    <row r="301" spans="58:58">
      <c r="BF301" s="2"/>
    </row>
    <row r="302" spans="58:58">
      <c r="BF302" s="2"/>
    </row>
    <row r="303" spans="58:58">
      <c r="BF303" s="2"/>
    </row>
    <row r="304" spans="58:58">
      <c r="BF304" s="2"/>
    </row>
  </sheetData>
  <mergeCells count="3">
    <mergeCell ref="A12:A17"/>
    <mergeCell ref="A20:A29"/>
    <mergeCell ref="A31:A45"/>
  </mergeCells>
  <phoneticPr fontId="34" type="noConversion"/>
  <dataValidations disablePrompts="1" count="1">
    <dataValidation type="list" allowBlank="1" showInputMessage="1" showErrorMessage="1" sqref="B12:B16" xr:uid="{BEF069F2-C9B6-4B23-887C-B7CD126763DC}">
      <formula1>$B$100:$B$172</formula1>
    </dataValidation>
  </dataValidations>
  <hyperlinks>
    <hyperlink ref="B49" r:id="rId1" xr:uid="{88AA5EB7-6F79-45FA-A686-B416EBBED2C9}"/>
    <hyperlink ref="B52" r:id="rId2" display="https://www.hse.gov.uk/statistics/assets/docs/cost-to-britain.pdf" xr:uid="{92087604-72AB-4626-A180-7497BFFD7D0E}"/>
  </hyperlinks>
  <pageMargins left="0.7" right="0.7" top="0.75" bottom="0.75" header="0.3" footer="0.3"/>
  <pageSetup paperSize="9" orientation="portrait" r:id="rId3"/>
  <headerFooter>
    <oddHeader>&amp;C&amp;"Aptos"&amp;10&amp;K000000 OFFICIAL - OFGEM USE ONLY&amp;1#_x000D_</oddHeader>
    <oddFooter>&amp;C_x000D_&amp;1#&amp;"Aptos"&amp;10&amp;K000000 OFFICIAL - OFGEM USE ONLY</oddFooter>
  </headerFooter>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4"/>
  <sheetViews>
    <sheetView zoomScale="85" zoomScaleNormal="85" workbookViewId="0"/>
  </sheetViews>
  <sheetFormatPr defaultRowHeight="14.25"/>
  <cols>
    <col min="1" max="1" width="5.85546875" customWidth="1"/>
    <col min="2" max="2" width="64.85546875" customWidth="1"/>
  </cols>
  <sheetData>
    <row r="1" spans="1:1" s="71" customFormat="1" ht="19.899999999999999">
      <c r="A1" s="71" t="s">
        <v>188</v>
      </c>
    </row>
    <row r="2" spans="1:1" s="71" customFormat="1" ht="19.899999999999999">
      <c r="A2" s="71" t="s">
        <v>0</v>
      </c>
    </row>
    <row r="3" spans="1:1" s="71" customFormat="1" ht="19.899999999999999">
      <c r="A3" s="109" t="s">
        <v>323</v>
      </c>
    </row>
    <row r="4" spans="1:1" s="71" customFormat="1" ht="19.899999999999999">
      <c r="A4" s="109" t="s">
        <v>324</v>
      </c>
    </row>
  </sheetData>
  <pageMargins left="0.7" right="0.7" top="0.75" bottom="0.75" header="0.3" footer="0.3"/>
  <pageSetup paperSize="9" orientation="portrait" r:id="rId1"/>
  <headerFooter>
    <oddHeader>&amp;C&amp;"Aptos"&amp;10&amp;K000000 OFFICIAL - OFGEM USE ONLY&amp;1#_x000D_</oddHeader>
    <oddFooter>&amp;C_x000D_&amp;1#&amp;"Aptos"&amp;10&amp;K000000 OFFICIAL - OFGEM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  s t a n d a l o n e = " n o " ? > < D a t a M a s h u p   x m l n s = " h t t p : / / s c h e m a s . m i c r o s o f t . c o m / D a t a M a s h u p " > A A A A A N U 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b V T w g q 0 A A A D 3 A A A A E g A A A E N v b m Z p Z y 9 Q Y W N r Y W d l L n h t b H q / e 7 + N f U V u j k J Z a l F x Z n 6 e r Z K h n o G S Q n F J Y l 5 K Y k 5 + X q q t U l 6 + k r 0 d L 5 d N Q G J y d m J 6 q g J Q d V 6 x V U V x i q 1 S R k l J g Z W + f n l 5 u V 6 5 s V 5 + U b q + k Y G B o X 6 E r 0 9 w c k Z q b q I S X H E m Y c W 6 m X k g a 5 N T l e x s w i C u s T P S M z Q 1 0 D M x M t c z s N G H C d r 4 Z u Y h F B g B H Q y S R R K 0 c S 7 N K S k t S r V L z d N 1 d 7 L R h 3 F t 9 K F + s A M A A A D / / w M A U E s D B B Q A A g A I A A A A I Q A t S C 0 j 5 A E A A A o E A A A T A A A A R m 9 y b X V s Y X M v U 2 V j d G l v b j E u b Z y T 0 W r b M B S G 7 w N 9 h 4 N 6 k 4 z Y X t J k F y 0 Z p C F Z B u 0 o t d n Y x i 4 U + 8 w W l S U j y X F D K e w d 9 o Z 7 k h 0 5 g T b L 1 s A M s u C c T / p 1 f h 1 Z T J 3 Q C u L t P L j o d G z B D W Z w y h K + k g g D B h O Q 6 E 4 6 Q F + s a 5 M i R T 7 h K r w 0 u r F o Z l o 5 V M 5 2 W e F c Z c + j q G m a M N f r s L 6 L a E K j S s p H V b 2 S I u V e x 0 b O 8 A y z I O V m p V W w 5 r J G G 9 S W Q t + 1 C U q d o Z R C 5 U F V m 0 p b y g 1 f D 8 f / t 4 r 1 + t v D n 7 L 5 P e 2 Q O i p v W 9 z C 6 B K W r p S + S D + H b b y 7 L b M P D w 9 s p m V d q g H r A 0 u m l 1 d z e A u v a C S 3 9 D t X r g j S Q s i s O + i x R + J 3 + P A Y P t z D z 4 7 h Z 3 v 4 6 B g + 2 s P H x / A x 4 c R / v d V N j J I 6 Q Z v J H w v Y t y c T b 8 g 0 7 T 1 c I t 2 G s d 6 7 1 r Z w l 9 n F u y / 5 T X I 7 e i p l n H L J j Z 0 4 U + M z o V n B V e 7 X b i p 8 E k k M V 5 a u u 9 x W 5 5 N e 6 u B U f b q 8 z 8 g N S b 1 X 7 s 0 o 9 G R r y z U 3 d + g g a Z s J Z m 0 z w c e 2 m Q h 2 h I H D e 9 e y V 7 q h x 6 G s c G I t 3 A Y C W I q 8 g I W 2 V k h Y 1 C j h x o g U L X C V g a f n q V a 6 F C m 8 o + f h i o M d P 5 D 0 F z Q a Y v L G Y b 6 B q R S 5 w u y A b J W e i / / 6 8 b O V + I d 6 y 7 8 k / 9 g 7 6 Q j 1 V 3 s v f g M A A P / / A w B Q S w E C L Q A U A A Y A C A A A A C E A K t 2 q Q N I A A A A 3 A Q A A E w A A A A A A A A A A A A A A A A A A A A A A W 0 N v b n R l b n R f V H l w Z X N d L n h t b F B L A Q I t A B Q A A g A I A A A A I Q B t V P C C r Q A A A P c A A A A S A A A A A A A A A A A A A A A A A A s D A A B D b 2 5 m a W c v U G F j a 2 F n Z S 5 4 b W x Q S w E C L Q A U A A I A C A A A A C E A L U g t I + Q B A A A K B A A A E w A A A A A A A A A A A A A A A A D o A w A A R m 9 y b X V s Y X M v U 2 V j d G l v b j E u b V B L B Q Y A A A A A A w A D A M I A A A D 9 B Q 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U A 0 A A A A A A A A u D Q 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R h Y m x l J T I w M 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Y t M D M t M D V U M T Q 6 M T U 6 M D M u M j A y M D M 5 O V o i L z 4 8 R W 5 0 c n k g V H l w Z T 0 i R m l s b E N v b H V t b l R 5 c G V z I i B W Y W x 1 Z T 0 i c 0 F 3 W U d C Z 1 k 9 I i 8 + P E V u d H J 5 I F R 5 c G U 9 I k Z p b G x D b 2 x 1 b W 5 O Y W 1 l c y I g V m F s d W U 9 I n N b J n F 1 b 3 Q 7 W W V h c i Z x d W 9 0 O y w m c X V v d D t N Y X J r Z X Q g V H J h Z G V k I E N h c m J v b i B W Y W x 1 Z X M m c X V v d D s s J n F 1 b 3 Q 7 T G 9 3 I F N l b n N p d G l 2 a X R 5 I C 0 g S G l n a C B G b 3 N z a W w g R n V l b C B Q c m l j Z X M g Y W 5 k I E x v d y B F Y 2 9 u b 2 1 p Y y B H c m 9 3 d G g m c X V v d D s s J n F 1 b 3 Q 7 T m V 0 I F p l c m 8 g U 3 R y Y X R l Z 3 k g Q W x p Z 2 5 l Z C Z x d W 9 0 O y w m c X V v d D t I a W d o I F N l b n N p d G l 2 a X R 5 I O K A k y B M b 3 c g R m 9 z c 2 l s I E Z 1 Z W w g U H J p Y 2 V z I G F u Z C B I a W d o I E V j b 2 5 v b W l j I E d y b 3 d 0 a 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T V j N j g 0 N G Y t M z k 1 O C 0 0 Y T B l L T l j M W Y t M T J j M W M 0 M W U z O T R m I i 8 + P E V u d H J 5 I F R 5 c G U 9 I l J l b G F 0 a W 9 u c 2 h p c E l u Z m 9 D b 2 5 0 Y W l u Z X I i I F Z h b H V l P S J z e y Z x d W 9 0 O 2 N v b H V t b k N v d W 5 0 J n F 1 b 3 Q 7 O j U s J n F 1 b 3 Q 7 a 2 V 5 Q 2 9 s d W 1 u T m F t Z X M m c X V v d D s 6 W 1 0 s J n F 1 b 3 Q 7 c X V l c n l S Z W x h d G l v b n N o a X B z J n F 1 b 3 Q 7 O l t d L C Z x d W 9 0 O 2 N v b H V t b k l k Z W 5 0 a X R p Z X M m c X V v d D s 6 W y Z x d W 9 0 O 1 N l Y 3 R p b 2 4 x L 1 R h Y m x l I D E v Q X V 0 b 1 J l b W 9 2 Z W R D b 2 x 1 b W 5 z M S 5 7 W W V h c i w w f S Z x d W 9 0 O y w m c X V v d D t T Z W N 0 a W 9 u M S 9 U Y W J s Z S A x L 0 F 1 d G 9 S Z W 1 v d m V k Q 2 9 s d W 1 u c z E u e 0 1 h c m t l d C B U c m F k Z W Q g Q 2 F y Y m 9 u I F Z h b H V l c y w x f S Z x d W 9 0 O y w m c X V v d D t T Z W N 0 a W 9 u M S 9 U Y W J s Z S A x L 0 F 1 d G 9 S Z W 1 v d m V k Q 2 9 s d W 1 u c z E u e 0 x v d y B T Z W 5 z a X R p d m l 0 e S A t I E h p Z 2 g g R m 9 z c 2 l s I E Z 1 Z W w g U H J p Y 2 V z I G F u Z C B M b 3 c g R W N v b m 9 t a W M g R 3 J v d 3 R o L D J 9 J n F 1 b 3 Q 7 L C Z x d W 9 0 O 1 N l Y 3 R p b 2 4 x L 1 R h Y m x l I D E v Q X V 0 b 1 J l b W 9 2 Z W R D b 2 x 1 b W 5 z M S 5 7 T m V 0 I F p l c m 8 g U 3 R y Y X R l Z 3 k g Q W x p Z 2 5 l Z C w z f S Z x d W 9 0 O y w m c X V v d D t T Z W N 0 a W 9 u M S 9 U Y W J s Z S A x L 0 F 1 d G 9 S Z W 1 v d m V k Q 2 9 s d W 1 u c z E u e 0 h p Z 2 g g U 2 V u c 2 l 0 a X Z p d H k g 4 o C T I E x v d y B G b 3 N z a W w g R n V l b C B Q c m l j Z X M g Y W 5 k I E h p Z 2 g g R W N v b m 9 t a W M g R 3 J v d 3 R o L D R 9 J n F 1 b 3 Q 7 X S w m c X V v d D t D b 2 x 1 b W 5 D b 3 V u d C Z x d W 9 0 O z o 1 L C Z x d W 9 0 O 0 t l e U N v b H V t b k 5 h b W V z J n F 1 b 3 Q 7 O l t d L C Z x d W 9 0 O 0 N v b H V t b k l k Z W 5 0 a X R p Z X M m c X V v d D s 6 W y Z x d W 9 0 O 1 N l Y 3 R p b 2 4 x L 1 R h Y m x l I D E v Q X V 0 b 1 J l b W 9 2 Z W R D b 2 x 1 b W 5 z M S 5 7 W W V h c i w w f S Z x d W 9 0 O y w m c X V v d D t T Z W N 0 a W 9 u M S 9 U Y W J s Z S A x L 0 F 1 d G 9 S Z W 1 v d m V k Q 2 9 s d W 1 u c z E u e 0 1 h c m t l d C B U c m F k Z W Q g Q 2 F y Y m 9 u I F Z h b H V l c y w x f S Z x d W 9 0 O y w m c X V v d D t T Z W N 0 a W 9 u M S 9 U Y W J s Z S A x L 0 F 1 d G 9 S Z W 1 v d m V k Q 2 9 s d W 1 u c z E u e 0 x v d y B T Z W 5 z a X R p d m l 0 e S A t I E h p Z 2 g g R m 9 z c 2 l s I E Z 1 Z W w g U H J p Y 2 V z I G F u Z C B M b 3 c g R W N v b m 9 t a W M g R 3 J v d 3 R o L D J 9 J n F 1 b 3 Q 7 L C Z x d W 9 0 O 1 N l Y 3 R p b 2 4 x L 1 R h Y m x l I D E v Q X V 0 b 1 J l b W 9 2 Z W R D b 2 x 1 b W 5 z M S 5 7 T m V 0 I F p l c m 8 g U 3 R y Y X R l Z 3 k g Q W x p Z 2 5 l Z C w z f S Z x d W 9 0 O y w m c X V v d D t T Z W N 0 a W 9 u M S 9 U Y W J s Z S A x L 0 F 1 d G 9 S Z W 1 v d m V k Q 2 9 s d W 1 u c z E u e 0 h p Z 2 g g U 2 V u c 2 l 0 a X Z p d H k g 4 o C T I E x v d y B G b 3 N z a W w g R n V l b C B Q c m l j Z X M g Y W 5 k I E h p Z 2 g g R W N v b m 9 t a W M g R 3 J v d 3 R o L D R 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S U y M D E v U 2 9 1 c m N l P C 9 J d G V t U G F 0 a D 4 8 L 0 l 0 Z W 1 M b 2 N h d G l v b j 4 8 U 3 R h Y m x l R W 5 0 c m l l c y 8 + P C 9 J d G V t P j x J d G V t P j x J d G V t T G 9 j Y X R p b 2 4 + P E l 0 Z W 1 U e X B l P k Z v c m 1 1 b G E 8 L 0 l 0 Z W 1 U e X B l P j x J d G V t U G F 0 a D 5 T Z W N 0 a W 9 u M S 9 U Y W J s Z S U y M D E v R X h 0 c m F j d G V k J T I w V G F i b G U l M j B G c m 9 t J T I w S H R t b D w v S X R l b V B h d G g + P C 9 J d G V t T G 9 j Y X R p b 2 4 + P F N 0 Y W J s Z U V u d H J p Z X M v P j w v S X R l b T 4 8 S X R l b T 4 8 S X R l b U x v Y 2 F 0 a W 9 u P j x J d G V t V H l w Z T 5 G b 3 J t d W x h P C 9 J d G V t V H l w Z T 4 8 S X R l b V B h d G g + U 2 V j d G l v b j E v V G F i b G U l M j A x L 1 B y b 2 1 v d G V k J T I w S G V h Z G V y c z w v S X R l b V B h d G g + P C 9 J d G V t T G 9 j Y X R p b 2 4 + P F N 0 Y W J s Z U V u d H J p Z X M v P j w v S X R l b T 4 8 S X R l b T 4 8 S X R l b U x v Y 2 F 0 a W 9 u P j x J d G V t V H l w Z T 5 G b 3 J t d W x h P C 9 J d G V t V H l w Z T 4 8 S X R l b V B h d G g + U 2 V j d G l v b j E v V G F i b G U l M j A x L 0 N o Y W 5 n Z W Q l M j B U e X B l 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C Y B A A A B A A A A 0 I y d 3 w E V 0 R G M e g D A T 8 K X 6 w E A A A C X J z g i F v U o T Z u c 2 5 T k L q o R A A A A A A I A A A A A A B B m A A A A A Q A A I A A A A H V 9 R 1 q G 3 i 6 N n X D + B V j B P 7 y o 8 3 F U 9 h 8 V O + / c 0 Y t S Y m O V A A A A A A 6 A A A A A A g A A I A A A A I 8 B S v Y w R L 0 k u S D m H Q 2 X r n 1 L Y l G i k r H v + R s y W M p O c q U I U A A A A B u 1 Y 1 e J F H O B O U S J F Z Y e P R C d 4 d M h B H i + d 5 S J Z O d L 4 M d l k d O T I 6 z 2 g i b X Y Y W 0 p h t 9 0 b q p L N h U 3 z S 4 K v E 2 U 2 B 5 p L v A a g 8 6 a S U B + A L 6 v q a j G 2 T k Q A A A A F C Q n y A S / w v P j z 5 I P f 9 F G S P E b 1 T W 9 F T h 6 E k I + u u B p u W j + 1 I 4 6 q m 0 G g a m S 3 P s j A 0 c t r 4 z k Z Z + d L v i U g e N p p i g L R w = < / D a t a M a s h u p > 
</file>

<file path=customXml/item3.xml><?xml version="1.0" encoding="utf-8"?>
<sisl xmlns:xsd="http://www.w3.org/2001/XMLSchema" xmlns:xsi="http://www.w3.org/2001/XMLSchema-instance" xmlns="http://www.boldonjames.com/2008/01/sie/internal/label" sislVersion="0" policy="973096ae-7329-4b3b-9368-47aeba6959e1" origin="userSelected"/>
</file>

<file path=customXml/item4.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3ffacce4-957f-4f0a-910f-9efe2ecf512c">
      <Terms xmlns="http://schemas.microsoft.com/office/infopath/2007/PartnerControls"/>
    </lcf76f155ced4ddcb4097134ff3c332f>
    <TaxCatchAll xmlns="d66eba0d-a2b9-4833-9603-ab5d8f45883c" xsi:nil="true"/>
    <PublicationRequestID xmlns="3ffacce4-957f-4f0a-910f-9efe2ecf512c">2291</PublicationRequestID>
    <DocumentTitle xmlns="3ffacce4-957f-4f0a-910f-9efe2ecf512c">Annex 3 - CBA template</DocumentTitle>
    <DocumentRank xmlns="3ffacce4-957f-4f0a-910f-9efe2ecf512c">Subsidiary</DocumentRank>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58A75D-656D-45CC-B1DE-AB2438CDD421}"/>
</file>

<file path=customXml/itemProps2.xml><?xml version="1.0" encoding="utf-8"?>
<ds:datastoreItem xmlns:ds="http://schemas.openxmlformats.org/officeDocument/2006/customXml" ds:itemID="{BC0ADA5B-34DE-4D02-A979-653E7A644921}"/>
</file>

<file path=customXml/itemProps3.xml><?xml version="1.0" encoding="utf-8"?>
<ds:datastoreItem xmlns:ds="http://schemas.openxmlformats.org/officeDocument/2006/customXml" ds:itemID="{EA8A64D3-B694-4D66-87A6-9C5AFD886B7E}"/>
</file>

<file path=customXml/itemProps4.xml><?xml version="1.0" encoding="utf-8"?>
<ds:datastoreItem xmlns:ds="http://schemas.openxmlformats.org/officeDocument/2006/customXml" ds:itemID="{D59107C5-B401-4A16-BB12-3D243B9D13F0}"/>
</file>

<file path=customXml/itemProps5.xml><?xml version="1.0" encoding="utf-8"?>
<ds:datastoreItem xmlns:ds="http://schemas.openxmlformats.org/officeDocument/2006/customXml" ds:itemID="{335E33A2-FFC3-4EAD-8014-6EDC199EA62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CBA Output Model</dc:title>
  <dc:subject/>
  <dc:creator>Paul Williams</dc:creator>
  <cp:keywords/>
  <dc:description/>
  <cp:lastModifiedBy/>
  <cp:revision/>
  <dcterms:created xsi:type="dcterms:W3CDTF">2012-02-15T20:11:21Z</dcterms:created>
  <dcterms:modified xsi:type="dcterms:W3CDTF">2026-05-20T18:20:14Z</dcterms:modified>
  <cp:category/>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0x010100D7C6947C0F765F428416B2828D309B65</vt:lpwstr>
  </property>
  <property fmtid="{D5CDD505-2E9C-101B-9397-08002B2CF9AE}" pid="3" name="Select Content Type Above">
    <vt:lpwstr/>
  </property>
  <property fmtid="{D5CDD505-2E9C-101B-9397-08002B2CF9AE}" pid="4" name="Order">
    <vt:r8>558900</vt:r8>
  </property>
  <property fmtid="{D5CDD505-2E9C-101B-9397-08002B2CF9AE}" pid="5" name="Applicable Start Date">
    <vt:filetime>2012-03-22T00:00:00Z</vt:filetime>
  </property>
  <property fmtid="{D5CDD505-2E9C-101B-9397-08002B2CF9AE}" pid="6" name="From">
    <vt:lpwstr/>
  </property>
  <property fmtid="{D5CDD505-2E9C-101B-9397-08002B2CF9AE}" pid="7" name="Project Sponsor">
    <vt:lpwstr/>
  </property>
  <property fmtid="{D5CDD505-2E9C-101B-9397-08002B2CF9AE}" pid="8" name="BCC">
    <vt:lpwstr/>
  </property>
  <property fmtid="{D5CDD505-2E9C-101B-9397-08002B2CF9AE}" pid="9" name="xd_ProgID">
    <vt:lpwstr/>
  </property>
  <property fmtid="{D5CDD505-2E9C-101B-9397-08002B2CF9AE}" pid="10" name="_Version">
    <vt:lpwstr/>
  </property>
  <property fmtid="{D5CDD505-2E9C-101B-9397-08002B2CF9AE}" pid="11" name="Project Manager">
    <vt:lpwstr/>
  </property>
  <property fmtid="{D5CDD505-2E9C-101B-9397-08002B2CF9AE}" pid="12" name="Ref No">
    <vt:lpwstr/>
  </property>
  <property fmtid="{D5CDD505-2E9C-101B-9397-08002B2CF9AE}" pid="13" name="Applicable Duration">
    <vt:lpwstr>-</vt:lpwstr>
  </property>
  <property fmtid="{D5CDD505-2E9C-101B-9397-08002B2CF9AE}" pid="14" name="Project Name">
    <vt:lpwstr/>
  </property>
  <property fmtid="{D5CDD505-2E9C-101B-9397-08002B2CF9AE}" pid="15" name="Project Owner">
    <vt:lpwstr/>
  </property>
  <property fmtid="{D5CDD505-2E9C-101B-9397-08002B2CF9AE}" pid="16" name="TemplateUrl">
    <vt:lpwstr/>
  </property>
  <property fmtid="{D5CDD505-2E9C-101B-9397-08002B2CF9AE}" pid="17" name="CC">
    <vt:lpwstr/>
  </property>
  <property fmtid="{D5CDD505-2E9C-101B-9397-08002B2CF9AE}" pid="18" name="DLCPolicyLabelLock">
    <vt:lpwstr/>
  </property>
  <property fmtid="{D5CDD505-2E9C-101B-9397-08002B2CF9AE}" pid="19" name="To">
    <vt:lpwstr/>
  </property>
  <property fmtid="{D5CDD505-2E9C-101B-9397-08002B2CF9AE}" pid="20" name="::">
    <vt:lpwstr/>
  </property>
  <property fmtid="{D5CDD505-2E9C-101B-9397-08002B2CF9AE}" pid="21" name="Attach Count">
    <vt:lpwstr/>
  </property>
  <property fmtid="{D5CDD505-2E9C-101B-9397-08002B2CF9AE}" pid="22" name=":">
    <vt:lpwstr/>
  </property>
  <property fmtid="{D5CDD505-2E9C-101B-9397-08002B2CF9AE}" pid="23" name="Importance">
    <vt:lpwstr/>
  </property>
  <property fmtid="{D5CDD505-2E9C-101B-9397-08002B2CF9AE}" pid="24" name="DLCPolicyLabelClientValue">
    <vt:lpwstr>Version : {_UIVersionString}</vt:lpwstr>
  </property>
  <property fmtid="{D5CDD505-2E9C-101B-9397-08002B2CF9AE}" pid="25" name="Recipient">
    <vt:lpwstr/>
  </property>
  <property fmtid="{D5CDD505-2E9C-101B-9397-08002B2CF9AE}" pid="26" name="docIndexRef">
    <vt:lpwstr>4f14cc67-4547-4e64-9adc-32f91e8f14b0</vt:lpwstr>
  </property>
  <property fmtid="{D5CDD505-2E9C-101B-9397-08002B2CF9AE}" pid="27" name="bjDocumentSecurityLabel">
    <vt:lpwstr>This item has no classification</vt:lpwstr>
  </property>
  <property fmtid="{D5CDD505-2E9C-101B-9397-08002B2CF9AE}" pid="28" name="bjSaver">
    <vt:lpwstr>Erjbkgo6VEon1PXd+rFYcqZQ90uuzdgT</vt:lpwstr>
  </property>
  <property fmtid="{D5CDD505-2E9C-101B-9397-08002B2CF9AE}" pid="29" name="bjClsUserRVM">
    <vt:lpwstr>[]</vt:lpwstr>
  </property>
  <property fmtid="{D5CDD505-2E9C-101B-9397-08002B2CF9AE}" pid="30" name="MSIP_Label_b9fc2afb-403a-4b65-846c-b297f9e8e2ca_Enabled">
    <vt:lpwstr>true</vt:lpwstr>
  </property>
  <property fmtid="{D5CDD505-2E9C-101B-9397-08002B2CF9AE}" pid="31" name="MSIP_Label_b9fc2afb-403a-4b65-846c-b297f9e8e2ca_SetDate">
    <vt:lpwstr>2026-03-04T11:45:53Z</vt:lpwstr>
  </property>
  <property fmtid="{D5CDD505-2E9C-101B-9397-08002B2CF9AE}" pid="32" name="MSIP_Label_b9fc2afb-403a-4b65-846c-b297f9e8e2ca_Method">
    <vt:lpwstr>Privileged</vt:lpwstr>
  </property>
  <property fmtid="{D5CDD505-2E9C-101B-9397-08002B2CF9AE}" pid="33" name="MSIP_Label_b9fc2afb-403a-4b65-846c-b297f9e8e2ca_Name">
    <vt:lpwstr>OFFICIAL - [OFGEM] USE ONLY</vt:lpwstr>
  </property>
  <property fmtid="{D5CDD505-2E9C-101B-9397-08002B2CF9AE}" pid="34" name="MSIP_Label_b9fc2afb-403a-4b65-846c-b297f9e8e2ca_SiteId">
    <vt:lpwstr>185562ad-39bc-4840-8e40-be6216340c52</vt:lpwstr>
  </property>
  <property fmtid="{D5CDD505-2E9C-101B-9397-08002B2CF9AE}" pid="35" name="MSIP_Label_b9fc2afb-403a-4b65-846c-b297f9e8e2ca_ActionId">
    <vt:lpwstr>5eaeebbf-7d2a-4816-b75e-295fae45d857</vt:lpwstr>
  </property>
  <property fmtid="{D5CDD505-2E9C-101B-9397-08002B2CF9AE}" pid="36" name="MSIP_Label_b9fc2afb-403a-4b65-846c-b297f9e8e2ca_ContentBits">
    <vt:lpwstr>3</vt:lpwstr>
  </property>
  <property fmtid="{D5CDD505-2E9C-101B-9397-08002B2CF9AE}" pid="37" name="MSIP_Label_b9fc2afb-403a-4b65-846c-b297f9e8e2ca_Tag">
    <vt:lpwstr>10, 0, 1, 1</vt:lpwstr>
  </property>
  <property fmtid="{D5CDD505-2E9C-101B-9397-08002B2CF9AE}" pid="38" name="Comparison_Cover1RowInsertions23">
    <vt:lpwstr/>
  </property>
  <property fmtid="{D5CDD505-2E9C-101B-9397-08002B2CF9AE}" pid="39" name="Comparison_Cover1ColumnInsertions24">
    <vt:lpwstr/>
  </property>
  <property fmtid="{D5CDD505-2E9C-101B-9397-08002B2CF9AE}" pid="40" name="Comparison_Changes Log2RowInsertions25">
    <vt:lpwstr/>
  </property>
  <property fmtid="{D5CDD505-2E9C-101B-9397-08002B2CF9AE}" pid="41" name="Comparison_Changes Log2ColumnInsertions26">
    <vt:lpwstr/>
  </property>
  <property fmtid="{D5CDD505-2E9C-101B-9397-08002B2CF9AE}" pid="42" name="Comparison_Guidance3RowInsertions27">
    <vt:lpwstr/>
  </property>
  <property fmtid="{D5CDD505-2E9C-101B-9397-08002B2CF9AE}" pid="43" name="Comparison_Guidance3ColumnInsertions28">
    <vt:lpwstr/>
  </property>
  <property fmtid="{D5CDD505-2E9C-101B-9397-08002B2CF9AE}" pid="44" name="Comparison_Option summary4RowInsertions29">
    <vt:lpwstr/>
  </property>
  <property fmtid="{D5CDD505-2E9C-101B-9397-08002B2CF9AE}" pid="45" name="Comparison_Option summary4ColumnInsertions30">
    <vt:lpwstr/>
  </property>
  <property fmtid="{D5CDD505-2E9C-101B-9397-08002B2CF9AE}" pid="46" name="Comparison_Fixed Data6RowInsertions31">
    <vt:lpwstr/>
  </property>
  <property fmtid="{D5CDD505-2E9C-101B-9397-08002B2CF9AE}" pid="47" name="Comparison_Fixed Data6ColumnInsertions32">
    <vt:lpwstr/>
  </property>
  <property fmtid="{D5CDD505-2E9C-101B-9397-08002B2CF9AE}" pid="48" name="Comparison_Fixed Data - Inflation7RowInsertions33">
    <vt:lpwstr/>
  </property>
  <property fmtid="{D5CDD505-2E9C-101B-9397-08002B2CF9AE}" pid="49" name="Comparison_Fixed Data - Inflation7ColumnInsertions34">
    <vt:lpwstr/>
  </property>
  <property fmtid="{D5CDD505-2E9C-101B-9397-08002B2CF9AE}" pid="50" name="Comparison_Risk Register8RowInsertions35">
    <vt:lpwstr/>
  </property>
  <property fmtid="{D5CDD505-2E9C-101B-9397-08002B2CF9AE}" pid="51" name="Comparison_Risk Register8ColumnInsertions36">
    <vt:lpwstr/>
  </property>
  <property fmtid="{D5CDD505-2E9C-101B-9397-08002B2CF9AE}" pid="52" name="Comparison_Baseline Scenario9RowInsertions37">
    <vt:lpwstr/>
  </property>
  <property fmtid="{D5CDD505-2E9C-101B-9397-08002B2CF9AE}" pid="53" name="Comparison_Baseline Scenario9ColumnInsertions38">
    <vt:lpwstr/>
  </property>
  <property fmtid="{D5CDD505-2E9C-101B-9397-08002B2CF9AE}" pid="54" name="Comparison_Workings baseline10RowInsertions39">
    <vt:lpwstr/>
  </property>
  <property fmtid="{D5CDD505-2E9C-101B-9397-08002B2CF9AE}" pid="55" name="Comparison_Workings baseline10ColumnInsertions40">
    <vt:lpwstr/>
  </property>
  <property fmtid="{D5CDD505-2E9C-101B-9397-08002B2CF9AE}" pid="56" name="Comparison_Option 111RowInsertions41">
    <vt:lpwstr/>
  </property>
  <property fmtid="{D5CDD505-2E9C-101B-9397-08002B2CF9AE}" pid="57" name="Comparison_Option 111ColumnInsertions42">
    <vt:lpwstr/>
  </property>
  <property fmtid="{D5CDD505-2E9C-101B-9397-08002B2CF9AE}" pid="58" name="Comparison_Workings 112RowInsertions43">
    <vt:lpwstr/>
  </property>
  <property fmtid="{D5CDD505-2E9C-101B-9397-08002B2CF9AE}" pid="59" name="Comparison_Workings 112ColumnInsertions44">
    <vt:lpwstr/>
  </property>
  <property fmtid="{D5CDD505-2E9C-101B-9397-08002B2CF9AE}" pid="60" name="MediaServiceImageTags">
    <vt:lpwstr/>
  </property>
</Properties>
</file>